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autoCompressPictures="0" defaultThemeVersion="124226"/>
  <mc:AlternateContent xmlns:mc="http://schemas.openxmlformats.org/markup-compatibility/2006">
    <mc:Choice Requires="x15">
      <x15ac:absPath xmlns:x15ac="http://schemas.microsoft.com/office/spreadsheetml/2010/11/ac" url="U:\ACP\Communications\Publications\Questionnaires\Education-2018\"/>
    </mc:Choice>
  </mc:AlternateContent>
  <bookViews>
    <workbookView xWindow="0" yWindow="360" windowWidth="14370" windowHeight="4335" tabRatio="831"/>
  </bookViews>
  <sheets>
    <sheet name="VAL_Instructions" sheetId="21" r:id="rId1"/>
    <sheet name="VAL_A1" sheetId="2" r:id="rId2"/>
    <sheet name="A2" sheetId="29" r:id="rId3"/>
    <sheet name="A3" sheetId="4" r:id="rId4"/>
    <sheet name="A4" sheetId="32" r:id="rId5"/>
    <sheet name="A5" sheetId="6" r:id="rId6"/>
    <sheet name="A6" sheetId="7" r:id="rId7"/>
    <sheet name="A7" sheetId="33" r:id="rId8"/>
    <sheet name="A8" sheetId="10" r:id="rId9"/>
    <sheet name="A9" sheetId="30" r:id="rId10"/>
    <sheet name="A10" sheetId="23" r:id="rId11"/>
    <sheet name="A11" sheetId="37" r:id="rId12"/>
    <sheet name="A12" sheetId="35" r:id="rId13"/>
    <sheet name="A13" sheetId="36" r:id="rId14"/>
    <sheet name="A14" sheetId="39" r:id="rId15"/>
    <sheet name="VAL_Data Check" sheetId="41" r:id="rId16"/>
    <sheet name="VAL_Changes" sheetId="42" r:id="rId17"/>
    <sheet name="Parameters" sheetId="14" state="hidden" r:id="rId18"/>
    <sheet name="VAL_Drop_Down_Lists" sheetId="18" state="hidden" r:id="rId19"/>
  </sheets>
  <externalReferences>
    <externalReference r:id="rId20"/>
  </externalReferences>
  <definedNames>
    <definedName name="_xlnm._FilterDatabase" localSheetId="15" hidden="1">'VAL_Data Check'!$A$16:$N$1737</definedName>
    <definedName name="OBS_COMMENT" localSheetId="16">[1]A14!$X$14:$X$16,[1]A14!$AA$14:$AA$16,[1]A14!$AD$14:$AD$16</definedName>
    <definedName name="OBS_COMMENT">'A14'!$X$14:$X$16,'A14'!$AA$14:$AA$16,'A14'!$AD$14:$AD$16</definedName>
    <definedName name="OBS_FIGURE" localSheetId="16">[1]A14!$V$14:$V$16,[1]A14!$Y$14:$Y$16,[1]A14!$AB$14:$AB$16</definedName>
    <definedName name="OBS_FIGURE">'A14'!$V$14:$V$16,'A14'!$Y$14:$Y$16,'A14'!$AB$14:$AB$16</definedName>
    <definedName name="OBS_STATUS" localSheetId="16">[1]A14!$W$14:$W$16,[1]A14!$Z$14:$Z$16,[1]A14!$AC$14:$AC$16</definedName>
    <definedName name="OBS_STATUS">'A14'!$W$14:$W$16,'A14'!$Z$14:$Z$16,'A14'!$AC$14:$AC$16</definedName>
  </definedNames>
  <calcPr calcId="162913"/>
</workbook>
</file>

<file path=xl/calcChain.xml><?xml version="1.0" encoding="utf-8"?>
<calcChain xmlns="http://schemas.openxmlformats.org/spreadsheetml/2006/main">
  <c r="H1860" i="41" l="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585" i="41"/>
  <c r="H1584" i="41"/>
  <c r="H1583" i="41"/>
  <c r="H1582" i="41"/>
  <c r="H1581" i="41"/>
  <c r="H1580" i="41"/>
  <c r="H1663" i="41"/>
  <c r="H1661" i="41"/>
  <c r="H1660" i="41"/>
  <c r="H1659" i="41"/>
  <c r="H1658" i="41"/>
  <c r="H1656" i="41"/>
  <c r="H1655" i="41"/>
  <c r="H1653" i="41"/>
  <c r="H1652" i="41"/>
  <c r="H1647" i="41"/>
  <c r="H1646" i="41"/>
  <c r="H1644" i="41"/>
  <c r="H1643" i="41"/>
  <c r="H1642" i="41"/>
  <c r="H1640" i="41"/>
  <c r="H1639" i="41"/>
  <c r="H1638" i="41"/>
  <c r="H1637" i="41"/>
  <c r="H1636" i="41"/>
  <c r="H1634" i="41"/>
  <c r="H1633" i="41"/>
  <c r="H1632" i="41"/>
  <c r="H1631" i="41"/>
  <c r="H1630" i="41"/>
  <c r="H1628" i="41"/>
  <c r="H1627" i="41"/>
  <c r="H1626" i="41"/>
  <c r="H1625" i="41"/>
  <c r="H1624" i="41"/>
  <c r="H1622" i="41"/>
  <c r="H1621" i="41"/>
  <c r="H1620" i="41"/>
  <c r="H1619" i="41"/>
  <c r="H1618" i="41"/>
  <c r="H1616" i="41"/>
  <c r="H1615" i="41"/>
  <c r="H1614" i="41"/>
  <c r="H1613" i="41"/>
  <c r="H1611" i="41"/>
  <c r="H1610" i="41"/>
  <c r="H1608" i="41"/>
  <c r="H1607" i="41"/>
  <c r="H1602" i="41"/>
  <c r="H1601" i="41"/>
  <c r="H1599" i="41"/>
  <c r="H1598" i="41"/>
  <c r="H1597" i="41"/>
  <c r="H1595" i="41"/>
  <c r="H1594" i="41"/>
  <c r="H1593" i="41"/>
  <c r="H1592" i="41"/>
  <c r="H1591" i="41"/>
  <c r="H1589" i="41"/>
  <c r="H1588" i="41"/>
  <c r="H1587" i="41"/>
  <c r="H1586" i="41"/>
  <c r="L284" i="41"/>
  <c r="K284" i="41" s="1"/>
  <c r="L283" i="41"/>
  <c r="K283" i="41" s="1"/>
  <c r="L281" i="41"/>
  <c r="K281" i="41" s="1"/>
  <c r="L280" i="41"/>
  <c r="K280" i="41" s="1"/>
  <c r="L266" i="41"/>
  <c r="K266" i="41" s="1"/>
  <c r="L265" i="41"/>
  <c r="K265" i="41" s="1"/>
  <c r="L263" i="41"/>
  <c r="K263" i="41" s="1"/>
  <c r="L262" i="41"/>
  <c r="K262" i="41" s="1"/>
  <c r="L257" i="41"/>
  <c r="K257" i="41" s="1"/>
  <c r="L256" i="41"/>
  <c r="K256" i="41" s="1"/>
  <c r="L254" i="41"/>
  <c r="K254" i="41" s="1"/>
  <c r="L253" i="41"/>
  <c r="K253" i="41" s="1"/>
  <c r="L248" i="41"/>
  <c r="K248" i="41" s="1"/>
  <c r="L247" i="41"/>
  <c r="K247" i="41" s="1"/>
  <c r="L245" i="41"/>
  <c r="K245" i="41" s="1"/>
  <c r="L244" i="41"/>
  <c r="K244" i="41" s="1"/>
  <c r="L239" i="41"/>
  <c r="K239" i="41" s="1"/>
  <c r="L238" i="41"/>
  <c r="K238" i="41" s="1"/>
  <c r="L236" i="41"/>
  <c r="K236" i="41" s="1"/>
  <c r="L235" i="41"/>
  <c r="K235" i="41" s="1"/>
  <c r="L230" i="41"/>
  <c r="K230" i="41" s="1"/>
  <c r="L229" i="41"/>
  <c r="K229" i="41" s="1"/>
  <c r="L227" i="41"/>
  <c r="K227" i="41" s="1"/>
  <c r="L226" i="41"/>
  <c r="K226" i="41" s="1"/>
  <c r="L212" i="41"/>
  <c r="K212" i="41" s="1"/>
  <c r="L211" i="41"/>
  <c r="K211" i="41" s="1"/>
  <c r="L209" i="41"/>
  <c r="K209" i="41" s="1"/>
  <c r="L208" i="41"/>
  <c r="K208" i="41" s="1"/>
  <c r="L203" i="41"/>
  <c r="K203" i="41" s="1"/>
  <c r="L202" i="41"/>
  <c r="K202" i="41" s="1"/>
  <c r="L200" i="41"/>
  <c r="K200" i="41" s="1"/>
  <c r="L199" i="41"/>
  <c r="K199" i="41" s="1"/>
  <c r="L195" i="41"/>
  <c r="K195" i="41" s="1"/>
  <c r="L194" i="41"/>
  <c r="K194" i="41" s="1"/>
  <c r="L192" i="41"/>
  <c r="K192" i="41" s="1"/>
  <c r="L191" i="41"/>
  <c r="K191" i="41" s="1"/>
  <c r="L179" i="41"/>
  <c r="K179" i="41" s="1"/>
  <c r="L178" i="41"/>
  <c r="K178" i="41" s="1"/>
  <c r="L176" i="41"/>
  <c r="K176" i="41" s="1"/>
  <c r="L175" i="41"/>
  <c r="K175" i="41" s="1"/>
  <c r="L171" i="41"/>
  <c r="K171" i="41" s="1"/>
  <c r="L170" i="41"/>
  <c r="K170" i="41" s="1"/>
  <c r="L168" i="41"/>
  <c r="K168" i="41" s="1"/>
  <c r="L167" i="41"/>
  <c r="K167" i="41" s="1"/>
  <c r="L163" i="41"/>
  <c r="K163" i="41" s="1"/>
  <c r="L162" i="41"/>
  <c r="K162" i="41" s="1"/>
  <c r="L160" i="41"/>
  <c r="K160" i="41" s="1"/>
  <c r="L159" i="41"/>
  <c r="K159" i="41" s="1"/>
  <c r="L155" i="41"/>
  <c r="K155" i="41" s="1"/>
  <c r="L154" i="41"/>
  <c r="K154" i="41" s="1"/>
  <c r="L152" i="41"/>
  <c r="K152" i="41" s="1"/>
  <c r="L151" i="41"/>
  <c r="K151" i="41" s="1"/>
  <c r="L147" i="41"/>
  <c r="K147" i="41" s="1"/>
  <c r="L146" i="41"/>
  <c r="K146" i="41" s="1"/>
  <c r="L144" i="41"/>
  <c r="K144" i="41" s="1"/>
  <c r="L143" i="41"/>
  <c r="K143" i="41" s="1"/>
  <c r="L131" i="41"/>
  <c r="K131" i="41" s="1"/>
  <c r="L130" i="41"/>
  <c r="K130" i="41" s="1"/>
  <c r="L128" i="41"/>
  <c r="K128" i="41" s="1"/>
  <c r="L127" i="41"/>
  <c r="K127" i="41" s="1"/>
  <c r="L123" i="41"/>
  <c r="K123" i="41" s="1"/>
  <c r="L122" i="41"/>
  <c r="K122" i="41" s="1"/>
  <c r="L120" i="41"/>
  <c r="K120" i="41" s="1"/>
  <c r="L119" i="41"/>
  <c r="K119" i="41" s="1"/>
  <c r="H1821" i="41"/>
  <c r="H1820" i="41"/>
  <c r="H1819" i="41"/>
  <c r="H1817" i="41"/>
  <c r="H1816" i="41"/>
  <c r="H1815" i="41"/>
  <c r="H1814" i="41"/>
  <c r="H1812" i="41"/>
  <c r="H1811" i="41"/>
  <c r="H1810" i="41"/>
  <c r="H1809" i="41"/>
  <c r="H1807" i="41"/>
  <c r="H1806" i="41"/>
  <c r="H1804" i="41"/>
  <c r="H1803" i="41"/>
  <c r="H1801" i="41"/>
  <c r="H1800" i="41"/>
  <c r="H1795" i="41"/>
  <c r="H1794" i="41"/>
  <c r="H1792" i="41"/>
  <c r="H1791" i="41"/>
  <c r="H1786" i="41"/>
  <c r="H1785" i="41"/>
  <c r="H1783" i="41"/>
  <c r="H1782" i="41"/>
  <c r="H1781" i="41"/>
  <c r="H1780" i="41"/>
  <c r="H1779" i="41"/>
  <c r="H1777" i="41"/>
  <c r="H1776" i="41"/>
  <c r="H1775" i="41"/>
  <c r="H1774" i="41"/>
  <c r="H1772" i="41"/>
  <c r="H1771" i="41"/>
  <c r="H1770" i="41"/>
  <c r="H1769" i="41"/>
  <c r="H1768" i="41"/>
  <c r="H1767" i="41"/>
  <c r="H1766" i="41"/>
  <c r="H1764" i="41"/>
  <c r="H1763" i="41"/>
  <c r="H1762" i="41"/>
  <c r="H1761" i="41"/>
  <c r="H1759" i="41"/>
  <c r="H1758" i="41"/>
  <c r="H1757" i="41"/>
  <c r="H1756" i="41"/>
  <c r="H1755" i="41"/>
  <c r="H1754" i="41"/>
  <c r="H1753" i="41"/>
  <c r="H1751" i="41"/>
  <c r="H1750" i="41"/>
  <c r="H1749" i="41"/>
  <c r="H1748" i="41"/>
  <c r="H1746" i="41"/>
  <c r="H1745" i="41"/>
  <c r="H1744" i="41"/>
  <c r="H1743" i="41"/>
  <c r="H1742" i="41"/>
  <c r="H1741" i="41"/>
  <c r="H1740" i="41"/>
  <c r="H1738" i="41"/>
  <c r="H1737" i="41"/>
  <c r="H1736" i="41"/>
  <c r="H1735" i="41"/>
  <c r="H1733" i="41"/>
  <c r="H1732" i="41"/>
  <c r="H1731" i="41"/>
  <c r="H1730" i="41"/>
  <c r="H1729" i="41"/>
  <c r="H1728" i="41"/>
  <c r="H1727" i="41"/>
  <c r="H1725" i="41"/>
  <c r="H1724" i="41"/>
  <c r="H1723" i="41"/>
  <c r="H1722" i="41"/>
  <c r="H1720" i="41"/>
  <c r="H1719" i="41"/>
  <c r="H1718" i="41"/>
  <c r="H1717" i="41"/>
  <c r="H1715" i="41"/>
  <c r="H1714" i="41"/>
  <c r="H1712" i="41"/>
  <c r="H1711" i="41"/>
  <c r="H1709" i="41"/>
  <c r="H1708" i="41"/>
  <c r="H1703" i="41"/>
  <c r="H1702" i="41"/>
  <c r="H1700" i="41"/>
  <c r="H1699" i="41"/>
  <c r="H1694" i="41"/>
  <c r="H1693" i="41"/>
  <c r="H1691" i="41"/>
  <c r="H1690" i="41"/>
  <c r="H1689" i="41"/>
  <c r="H1688" i="41"/>
  <c r="H1687" i="41"/>
  <c r="H1685" i="41"/>
  <c r="H1684" i="41"/>
  <c r="H1683" i="41"/>
  <c r="H1682" i="41"/>
  <c r="H1680" i="41"/>
  <c r="H1679" i="41"/>
  <c r="H1678" i="41"/>
  <c r="H1677" i="41"/>
  <c r="H1676" i="41"/>
  <c r="H1675" i="41"/>
  <c r="H1674" i="41"/>
  <c r="H1672" i="41"/>
  <c r="H1671" i="41"/>
  <c r="H1670" i="41"/>
  <c r="H1669" i="41"/>
  <c r="H1667" i="41"/>
  <c r="H1666" i="41"/>
  <c r="H1665" i="41"/>
  <c r="H1664" i="41"/>
  <c r="I284" i="41"/>
  <c r="H284" i="41" s="1"/>
  <c r="M284" i="41" s="1"/>
  <c r="I283" i="41"/>
  <c r="H283" i="41" s="1"/>
  <c r="I281" i="41"/>
  <c r="H281" i="41" s="1"/>
  <c r="I280" i="41"/>
  <c r="H280" i="41" s="1"/>
  <c r="M280" i="41" s="1"/>
  <c r="I266" i="41"/>
  <c r="H266" i="41" s="1"/>
  <c r="M266" i="41" s="1"/>
  <c r="I265" i="41"/>
  <c r="H265" i="41" s="1"/>
  <c r="I263" i="41"/>
  <c r="H263" i="41" s="1"/>
  <c r="I262" i="41"/>
  <c r="H262" i="41" s="1"/>
  <c r="M262" i="41" s="1"/>
  <c r="I257" i="41"/>
  <c r="H257" i="41" s="1"/>
  <c r="I256" i="41"/>
  <c r="H256" i="41" s="1"/>
  <c r="M256" i="41" s="1"/>
  <c r="I254" i="41"/>
  <c r="H254" i="41" s="1"/>
  <c r="I253" i="41"/>
  <c r="H253" i="41" s="1"/>
  <c r="I248" i="41"/>
  <c r="H248" i="41" s="1"/>
  <c r="M248" i="41" s="1"/>
  <c r="I247" i="41"/>
  <c r="H247" i="41" s="1"/>
  <c r="I245" i="41"/>
  <c r="H245" i="41" s="1"/>
  <c r="I244" i="41"/>
  <c r="H244" i="41" s="1"/>
  <c r="I239" i="41"/>
  <c r="H239" i="41" s="1"/>
  <c r="I238" i="41"/>
  <c r="H238" i="41" s="1"/>
  <c r="I236" i="41"/>
  <c r="H236" i="41" s="1"/>
  <c r="M236" i="41" s="1"/>
  <c r="I235" i="41"/>
  <c r="H235" i="41" s="1"/>
  <c r="I230" i="41"/>
  <c r="H230" i="41" s="1"/>
  <c r="M230" i="41" s="1"/>
  <c r="I229" i="41"/>
  <c r="H229" i="41" s="1"/>
  <c r="I227" i="41"/>
  <c r="H227" i="41" s="1"/>
  <c r="I226" i="41"/>
  <c r="H226" i="41" s="1"/>
  <c r="I212" i="41"/>
  <c r="H212" i="41" s="1"/>
  <c r="I211" i="41"/>
  <c r="H211" i="41" s="1"/>
  <c r="I209" i="41"/>
  <c r="H209" i="41" s="1"/>
  <c r="I208" i="41"/>
  <c r="H208" i="41" s="1"/>
  <c r="I203" i="41"/>
  <c r="H203" i="41" s="1"/>
  <c r="I202" i="41"/>
  <c r="H202" i="41" s="1"/>
  <c r="I200" i="41"/>
  <c r="H200" i="41" s="1"/>
  <c r="I199" i="41"/>
  <c r="H199" i="41" s="1"/>
  <c r="I195" i="41"/>
  <c r="H195" i="41" s="1"/>
  <c r="I194" i="41"/>
  <c r="H194" i="41" s="1"/>
  <c r="I192" i="41"/>
  <c r="H192" i="41" s="1"/>
  <c r="I191" i="41"/>
  <c r="H191" i="41" s="1"/>
  <c r="I179" i="41"/>
  <c r="H179" i="41" s="1"/>
  <c r="I178" i="41"/>
  <c r="H178" i="41"/>
  <c r="I176" i="41"/>
  <c r="H176" i="41" s="1"/>
  <c r="I175" i="41"/>
  <c r="H175" i="41" s="1"/>
  <c r="I171" i="41"/>
  <c r="H171" i="41" s="1"/>
  <c r="I170" i="41"/>
  <c r="H170" i="41" s="1"/>
  <c r="I168" i="41"/>
  <c r="H168" i="41" s="1"/>
  <c r="I167" i="41"/>
  <c r="H167" i="41" s="1"/>
  <c r="I163" i="41"/>
  <c r="H163" i="41" s="1"/>
  <c r="I162" i="41"/>
  <c r="H162" i="41" s="1"/>
  <c r="I160" i="41"/>
  <c r="H160" i="41" s="1"/>
  <c r="I159" i="41"/>
  <c r="H159" i="41" s="1"/>
  <c r="I155" i="41"/>
  <c r="H155" i="41" s="1"/>
  <c r="I154" i="41"/>
  <c r="H154" i="41" s="1"/>
  <c r="I152" i="41"/>
  <c r="H152" i="41" s="1"/>
  <c r="I151" i="41"/>
  <c r="H151" i="41" s="1"/>
  <c r="I147" i="41"/>
  <c r="H147" i="41" s="1"/>
  <c r="I146" i="41"/>
  <c r="H146" i="41" s="1"/>
  <c r="I144" i="41"/>
  <c r="H144" i="41" s="1"/>
  <c r="I143" i="41"/>
  <c r="H143" i="41" s="1"/>
  <c r="I131" i="41"/>
  <c r="H131" i="41" s="1"/>
  <c r="I130" i="41"/>
  <c r="H130" i="41" s="1"/>
  <c r="I128" i="41"/>
  <c r="H128" i="41" s="1"/>
  <c r="I127" i="41"/>
  <c r="H127" i="41" s="1"/>
  <c r="I123" i="41"/>
  <c r="H123" i="41" s="1"/>
  <c r="I122" i="41"/>
  <c r="H122" i="41" s="1"/>
  <c r="I120" i="41"/>
  <c r="H120" i="41" s="1"/>
  <c r="I119" i="41"/>
  <c r="H119" i="41" s="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4" i="41"/>
  <c r="H1533" i="41"/>
  <c r="H1532" i="41"/>
  <c r="H1531" i="41"/>
  <c r="H1530" i="41"/>
  <c r="H1529" i="41"/>
  <c r="H1528" i="41"/>
  <c r="H1527" i="41"/>
  <c r="H1526" i="41"/>
  <c r="H1525" i="41"/>
  <c r="H1524" i="41"/>
  <c r="H1523" i="41"/>
  <c r="H1522" i="41"/>
  <c r="H1521" i="41"/>
  <c r="H1520" i="41"/>
  <c r="H1519" i="41"/>
  <c r="H1518" i="41"/>
  <c r="H1517" i="41"/>
  <c r="H1516" i="41"/>
  <c r="H1515" i="41"/>
  <c r="H1492"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8" i="41"/>
  <c r="H1357" i="41"/>
  <c r="H1356" i="41"/>
  <c r="H1355" i="41"/>
  <c r="H1354" i="41"/>
  <c r="H1353" i="41"/>
  <c r="H1352" i="41"/>
  <c r="H1351" i="41"/>
  <c r="H1350" i="41"/>
  <c r="H1349" i="41"/>
  <c r="H1348" i="41"/>
  <c r="H1347" i="41"/>
  <c r="H1346" i="41"/>
  <c r="H1345" i="41"/>
  <c r="H1344" i="41"/>
  <c r="H1343" i="41"/>
  <c r="H1342" i="41"/>
  <c r="H1341" i="41"/>
  <c r="H1340" i="41"/>
  <c r="H1339" i="41"/>
  <c r="I109" i="41"/>
  <c r="H109" i="41" s="1"/>
  <c r="I107" i="41"/>
  <c r="H107" i="41" s="1"/>
  <c r="I106" i="41"/>
  <c r="H106" i="41" s="1"/>
  <c r="I105" i="41"/>
  <c r="H105" i="41" s="1"/>
  <c r="I104" i="41"/>
  <c r="H104" i="41" s="1"/>
  <c r="I103" i="41"/>
  <c r="H103" i="41" s="1"/>
  <c r="I102" i="41"/>
  <c r="H102" i="41" s="1"/>
  <c r="I101" i="41"/>
  <c r="H101" i="41" s="1"/>
  <c r="I100" i="41"/>
  <c r="H100" i="41" s="1"/>
  <c r="I98" i="41"/>
  <c r="H98" i="41" s="1"/>
  <c r="I97" i="41"/>
  <c r="H97" i="41" s="1"/>
  <c r="I96" i="41"/>
  <c r="H96" i="41" s="1"/>
  <c r="I95" i="41"/>
  <c r="H95" i="41" s="1"/>
  <c r="I94" i="41"/>
  <c r="H94" i="41" s="1"/>
  <c r="I93" i="41"/>
  <c r="H93" i="41" s="1"/>
  <c r="I92" i="41"/>
  <c r="H92" i="41" s="1"/>
  <c r="H1085" i="41"/>
  <c r="H1084" i="41"/>
  <c r="H1083" i="41"/>
  <c r="H1082" i="41"/>
  <c r="H1081" i="41"/>
  <c r="H1080" i="41"/>
  <c r="H1079" i="41"/>
  <c r="H1078" i="41"/>
  <c r="H1077" i="41"/>
  <c r="H1076" i="41"/>
  <c r="H1075" i="41"/>
  <c r="H1074" i="41"/>
  <c r="H1073" i="41"/>
  <c r="H1072" i="41"/>
  <c r="H1071" i="41"/>
  <c r="H1070" i="41"/>
  <c r="H1069" i="41"/>
  <c r="H1068" i="41"/>
  <c r="H1067" i="41"/>
  <c r="H1066" i="41"/>
  <c r="H1064" i="41"/>
  <c r="H1063" i="41"/>
  <c r="H1062" i="41"/>
  <c r="H1061" i="41"/>
  <c r="H1060" i="41"/>
  <c r="H1059" i="41"/>
  <c r="H1058" i="41"/>
  <c r="H1057" i="41"/>
  <c r="H1056" i="41"/>
  <c r="H1055" i="41"/>
  <c r="H1054" i="41"/>
  <c r="H1053" i="41"/>
  <c r="H1052" i="41"/>
  <c r="H1051" i="41"/>
  <c r="H1050" i="41"/>
  <c r="H1049" i="41"/>
  <c r="H1048" i="41"/>
  <c r="H1047" i="41"/>
  <c r="H1046" i="41"/>
  <c r="H1045" i="41"/>
  <c r="H1043" i="41"/>
  <c r="H1042" i="41"/>
  <c r="H1041" i="41"/>
  <c r="H1040" i="41"/>
  <c r="H1039" i="41"/>
  <c r="H1038" i="41"/>
  <c r="H1037" i="41"/>
  <c r="H1036" i="41"/>
  <c r="H1035" i="41"/>
  <c r="H1034" i="41"/>
  <c r="H1033" i="41"/>
  <c r="H1032" i="41"/>
  <c r="H1031" i="41"/>
  <c r="H1030" i="41"/>
  <c r="H1029" i="41"/>
  <c r="H1028" i="41"/>
  <c r="H1027" i="41"/>
  <c r="H1026" i="41"/>
  <c r="H1025" i="41"/>
  <c r="H1024" i="41"/>
  <c r="H1022" i="41"/>
  <c r="H1021" i="41"/>
  <c r="H1020" i="41"/>
  <c r="H1019" i="41"/>
  <c r="H1018" i="41"/>
  <c r="H1017" i="41"/>
  <c r="H1016" i="41"/>
  <c r="H1015" i="41"/>
  <c r="H1014" i="41"/>
  <c r="H1013" i="41"/>
  <c r="H1012" i="41"/>
  <c r="H1011" i="41"/>
  <c r="H1010" i="41"/>
  <c r="H1009" i="41"/>
  <c r="H1008" i="41"/>
  <c r="H1007" i="41"/>
  <c r="H1006" i="41"/>
  <c r="H1005" i="41"/>
  <c r="H1004" i="41"/>
  <c r="H1003" i="41"/>
  <c r="H1310"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I81" i="41"/>
  <c r="H81" i="41" s="1"/>
  <c r="I80" i="41"/>
  <c r="H80" i="41" s="1"/>
  <c r="I79" i="41"/>
  <c r="H79" i="41" s="1"/>
  <c r="I78" i="41"/>
  <c r="H78" i="41" s="1"/>
  <c r="I77" i="41"/>
  <c r="H77" i="41" s="1"/>
  <c r="I76" i="41"/>
  <c r="H76" i="41" s="1"/>
  <c r="I75" i="41"/>
  <c r="H75" i="41" s="1"/>
  <c r="I74" i="41"/>
  <c r="H74" i="41" s="1"/>
  <c r="I72" i="41"/>
  <c r="H72" i="41" s="1"/>
  <c r="I71" i="41"/>
  <c r="H71" i="41" s="1"/>
  <c r="I70" i="41"/>
  <c r="H70" i="41" s="1"/>
  <c r="I69" i="41"/>
  <c r="H69" i="41" s="1"/>
  <c r="I68" i="41"/>
  <c r="H68" i="41" s="1"/>
  <c r="I67" i="41"/>
  <c r="H67" i="41" s="1"/>
  <c r="I66" i="41"/>
  <c r="H66" i="41" s="1"/>
  <c r="I65" i="41"/>
  <c r="H65" i="41" s="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2" i="41"/>
  <c r="H391" i="41"/>
  <c r="H389" i="41"/>
  <c r="H388" i="41"/>
  <c r="H386" i="41"/>
  <c r="H385" i="41"/>
  <c r="H384" i="41"/>
  <c r="H383" i="41"/>
  <c r="H381" i="41"/>
  <c r="H380" i="41"/>
  <c r="H379" i="41"/>
  <c r="H378" i="41"/>
  <c r="H364" i="41"/>
  <c r="H363" i="41"/>
  <c r="H361" i="41"/>
  <c r="H360" i="41"/>
  <c r="H355" i="41"/>
  <c r="H354" i="41"/>
  <c r="H352" i="41"/>
  <c r="H351" i="41"/>
  <c r="H346" i="41"/>
  <c r="H345" i="41"/>
  <c r="H343" i="41"/>
  <c r="H342" i="41"/>
  <c r="H340" i="41"/>
  <c r="H339" i="41"/>
  <c r="H338" i="41"/>
  <c r="H337" i="41"/>
  <c r="H335" i="41"/>
  <c r="H334" i="41"/>
  <c r="H333" i="41"/>
  <c r="H332" i="41"/>
  <c r="H327" i="41"/>
  <c r="H326" i="41"/>
  <c r="H324" i="41"/>
  <c r="H323" i="41"/>
  <c r="H321" i="41"/>
  <c r="H320" i="41"/>
  <c r="H319" i="41"/>
  <c r="H318" i="41"/>
  <c r="H316" i="41"/>
  <c r="H315" i="41"/>
  <c r="H314" i="41"/>
  <c r="H313" i="41"/>
  <c r="H311" i="41"/>
  <c r="H310" i="41"/>
  <c r="H309" i="41"/>
  <c r="H308" i="41"/>
  <c r="H303" i="41"/>
  <c r="H302" i="41"/>
  <c r="H300" i="41"/>
  <c r="H299" i="41"/>
  <c r="H297" i="41"/>
  <c r="H296" i="41"/>
  <c r="H295" i="41"/>
  <c r="H294" i="41"/>
  <c r="H292" i="41"/>
  <c r="H291" i="41"/>
  <c r="H290" i="41"/>
  <c r="H289" i="41"/>
  <c r="M209" i="41"/>
  <c r="M211" i="41" l="1"/>
  <c r="M195" i="41"/>
  <c r="M199" i="41"/>
  <c r="M191" i="41"/>
  <c r="M131" i="41"/>
  <c r="M203" i="41"/>
  <c r="M119" i="41"/>
  <c r="M226" i="41"/>
  <c r="M254" i="41"/>
  <c r="M167" i="41"/>
  <c r="M147" i="41"/>
  <c r="M179" i="41"/>
  <c r="M175" i="41"/>
  <c r="M171" i="41"/>
  <c r="M244" i="41"/>
  <c r="M163" i="41"/>
  <c r="M159" i="41"/>
  <c r="M238" i="41"/>
  <c r="M155" i="41"/>
  <c r="M151" i="41"/>
  <c r="M143" i="41"/>
  <c r="M127" i="41"/>
  <c r="M123" i="41"/>
  <c r="M202" i="41"/>
  <c r="M154" i="41"/>
  <c r="M227" i="41"/>
  <c r="M235" i="41"/>
  <c r="M120" i="41"/>
  <c r="M168" i="41"/>
  <c r="M176" i="41"/>
  <c r="M192" i="41"/>
  <c r="M200" i="41"/>
  <c r="M208" i="41"/>
  <c r="M257" i="41"/>
  <c r="M265" i="41"/>
  <c r="M239" i="41"/>
  <c r="M247" i="41"/>
  <c r="M263" i="41"/>
  <c r="M281" i="41"/>
  <c r="M128" i="41"/>
  <c r="M144" i="41"/>
  <c r="M152" i="41"/>
  <c r="M160" i="41"/>
  <c r="M212" i="41"/>
  <c r="M122" i="41"/>
  <c r="M130" i="41"/>
  <c r="M146" i="41"/>
  <c r="M162" i="41"/>
  <c r="M170" i="41"/>
  <c r="M178" i="41"/>
  <c r="M194" i="41"/>
  <c r="M229" i="41"/>
  <c r="M245" i="41"/>
  <c r="M253" i="41"/>
  <c r="M283" i="41"/>
  <c r="AE19" i="37"/>
  <c r="AB19" i="37"/>
  <c r="Y19" i="37"/>
  <c r="V19" i="37"/>
  <c r="AW44" i="23" l="1"/>
  <c r="AQ44" i="23"/>
  <c r="AN44" i="23"/>
  <c r="AK44" i="23"/>
  <c r="AH44" i="23"/>
  <c r="AE44" i="23"/>
  <c r="Y44" i="23"/>
  <c r="V44" i="23"/>
  <c r="AT43" i="23"/>
  <c r="AB43" i="23"/>
  <c r="AT42" i="23"/>
  <c r="AB42" i="23"/>
  <c r="AW40" i="23"/>
  <c r="AQ40" i="23"/>
  <c r="AN40" i="23"/>
  <c r="AK40" i="23"/>
  <c r="AH40" i="23"/>
  <c r="AE40" i="23"/>
  <c r="Y40" i="23"/>
  <c r="V40" i="23"/>
  <c r="AT39" i="23"/>
  <c r="AB39" i="23"/>
  <c r="AT38" i="23"/>
  <c r="AB38" i="23"/>
  <c r="AW29" i="30"/>
  <c r="AX29" i="30" s="1"/>
  <c r="AQ29" i="30"/>
  <c r="AR29" i="30" s="1"/>
  <c r="AN29" i="30"/>
  <c r="AK29" i="30"/>
  <c r="AL29" i="30" s="1"/>
  <c r="AH29" i="30"/>
  <c r="AI29" i="30" s="1"/>
  <c r="AE29" i="30"/>
  <c r="AF29" i="30" s="1"/>
  <c r="Y29" i="30"/>
  <c r="Z29" i="30" s="1"/>
  <c r="V29" i="30"/>
  <c r="W25" i="30" s="1"/>
  <c r="L1591" i="41" s="1"/>
  <c r="AT28" i="30"/>
  <c r="AB28" i="30"/>
  <c r="AT27" i="30"/>
  <c r="AB27" i="30"/>
  <c r="I1610" i="41" s="1"/>
  <c r="BF69" i="4"/>
  <c r="BF68" i="4"/>
  <c r="BF67" i="4"/>
  <c r="BF66" i="4"/>
  <c r="BF65" i="4"/>
  <c r="BF64" i="4"/>
  <c r="BF63" i="4"/>
  <c r="BF62" i="4"/>
  <c r="BF61" i="4"/>
  <c r="BF60" i="4"/>
  <c r="BF59" i="4"/>
  <c r="BF58" i="4"/>
  <c r="BF57" i="4"/>
  <c r="BF56" i="4"/>
  <c r="BF55" i="4"/>
  <c r="BF54" i="4"/>
  <c r="BF53" i="4"/>
  <c r="BF52" i="4"/>
  <c r="BF51" i="4"/>
  <c r="BF50" i="4"/>
  <c r="BF49" i="4"/>
  <c r="BF48" i="4"/>
  <c r="BF47" i="4"/>
  <c r="BF46" i="4"/>
  <c r="BF45" i="4"/>
  <c r="BF44" i="4"/>
  <c r="BF43" i="4"/>
  <c r="BF40" i="4"/>
  <c r="BF39" i="4"/>
  <c r="BF38" i="4"/>
  <c r="BF37" i="4"/>
  <c r="BF36" i="4"/>
  <c r="BF35" i="4"/>
  <c r="BF34" i="4"/>
  <c r="BF33" i="4"/>
  <c r="BF32" i="4"/>
  <c r="BF31" i="4"/>
  <c r="BF30" i="4"/>
  <c r="BF29" i="4"/>
  <c r="BF28" i="4"/>
  <c r="BF27" i="4"/>
  <c r="BF26" i="4"/>
  <c r="BF25" i="4"/>
  <c r="BF24" i="4"/>
  <c r="BF23" i="4"/>
  <c r="BF22" i="4"/>
  <c r="BF21" i="4"/>
  <c r="BF20" i="4"/>
  <c r="BF19" i="4"/>
  <c r="BF18" i="4"/>
  <c r="BF17" i="4"/>
  <c r="BF16" i="4"/>
  <c r="BF15" i="4"/>
  <c r="BF14" i="4"/>
  <c r="BC98" i="4"/>
  <c r="AZ98" i="4"/>
  <c r="BC97" i="4"/>
  <c r="AZ97" i="4"/>
  <c r="BA97" i="4" s="1"/>
  <c r="L886" i="41" s="1"/>
  <c r="BC96" i="4"/>
  <c r="AZ96" i="4"/>
  <c r="BA96" i="4" s="1"/>
  <c r="L885" i="41" s="1"/>
  <c r="BC95" i="4"/>
  <c r="AZ95" i="4"/>
  <c r="BC94" i="4"/>
  <c r="AZ94" i="4"/>
  <c r="BC93" i="4"/>
  <c r="AZ93" i="4"/>
  <c r="BC92" i="4"/>
  <c r="AZ92" i="4"/>
  <c r="BA92" i="4" s="1"/>
  <c r="L881" i="41" s="1"/>
  <c r="BC91" i="4"/>
  <c r="AZ91" i="4"/>
  <c r="BC90" i="4"/>
  <c r="AZ90" i="4"/>
  <c r="BC89" i="4"/>
  <c r="AZ89" i="4"/>
  <c r="BC88" i="4"/>
  <c r="AZ88" i="4"/>
  <c r="BA88" i="4" s="1"/>
  <c r="L877" i="41" s="1"/>
  <c r="BC87" i="4"/>
  <c r="AZ87" i="4"/>
  <c r="BC86" i="4"/>
  <c r="AZ86" i="4"/>
  <c r="BC85" i="4"/>
  <c r="AZ85" i="4"/>
  <c r="BA85" i="4" s="1"/>
  <c r="L874" i="41" s="1"/>
  <c r="BC84" i="4"/>
  <c r="AZ84" i="4"/>
  <c r="BA84" i="4" s="1"/>
  <c r="L873" i="41" s="1"/>
  <c r="BC83" i="4"/>
  <c r="AZ83" i="4"/>
  <c r="BC82" i="4"/>
  <c r="AZ82" i="4"/>
  <c r="BC81" i="4"/>
  <c r="AZ81" i="4"/>
  <c r="BC80" i="4"/>
  <c r="AZ80" i="4"/>
  <c r="BA80" i="4" s="1"/>
  <c r="L869" i="41" s="1"/>
  <c r="BC79" i="4"/>
  <c r="AZ79" i="4"/>
  <c r="BC78" i="4"/>
  <c r="AZ78" i="4"/>
  <c r="BC77" i="4"/>
  <c r="AZ77" i="4"/>
  <c r="BA77" i="4" s="1"/>
  <c r="L866" i="41" s="1"/>
  <c r="BC76" i="4"/>
  <c r="AZ76" i="4"/>
  <c r="BA76" i="4" s="1"/>
  <c r="L865" i="41" s="1"/>
  <c r="BC75" i="4"/>
  <c r="AZ75" i="4"/>
  <c r="BC74" i="4"/>
  <c r="AZ74" i="4"/>
  <c r="BC73" i="4"/>
  <c r="AZ73" i="4"/>
  <c r="BC72" i="4"/>
  <c r="AZ72" i="4"/>
  <c r="BC70" i="4"/>
  <c r="AZ70" i="4"/>
  <c r="BA70" i="4" s="1"/>
  <c r="L860" i="41" s="1"/>
  <c r="BC41" i="4"/>
  <c r="AZ41" i="4"/>
  <c r="AX44" i="23" l="1"/>
  <c r="L1821" i="41" s="1"/>
  <c r="K1821" i="41" s="1"/>
  <c r="I1821" i="41"/>
  <c r="AX36" i="23"/>
  <c r="L1819" i="41" s="1"/>
  <c r="AX40" i="23"/>
  <c r="L1820" i="41" s="1"/>
  <c r="K1820" i="41" s="1"/>
  <c r="I1820" i="41"/>
  <c r="AR44" i="23"/>
  <c r="L1781" i="41" s="1"/>
  <c r="K1781" i="41" s="1"/>
  <c r="I1781" i="41"/>
  <c r="AR40" i="23"/>
  <c r="L1780" i="41" s="1"/>
  <c r="K1780" i="41" s="1"/>
  <c r="I1780" i="41"/>
  <c r="AU43" i="23"/>
  <c r="L1807" i="41" s="1"/>
  <c r="K1807" i="41" s="1"/>
  <c r="I1807" i="41"/>
  <c r="AU42" i="23"/>
  <c r="I1806" i="41"/>
  <c r="AO44" i="23"/>
  <c r="L1768" i="41" s="1"/>
  <c r="K1768" i="41" s="1"/>
  <c r="I1768" i="41"/>
  <c r="AU39" i="23"/>
  <c r="L1804" i="41" s="1"/>
  <c r="K1804" i="41" s="1"/>
  <c r="I1804" i="41"/>
  <c r="AU38" i="23"/>
  <c r="I1803" i="41"/>
  <c r="AO40" i="23"/>
  <c r="L1767" i="41" s="1"/>
  <c r="K1767" i="41" s="1"/>
  <c r="I1767" i="41"/>
  <c r="AL44" i="23"/>
  <c r="L1755" i="41" s="1"/>
  <c r="K1755" i="41" s="1"/>
  <c r="I1755" i="41"/>
  <c r="AL40" i="23"/>
  <c r="L1754" i="41" s="1"/>
  <c r="K1754" i="41" s="1"/>
  <c r="I1754" i="41"/>
  <c r="AI44" i="23"/>
  <c r="L1742" i="41" s="1"/>
  <c r="K1742" i="41" s="1"/>
  <c r="I1742" i="41"/>
  <c r="AI40" i="23"/>
  <c r="L1741" i="41" s="1"/>
  <c r="K1741" i="41" s="1"/>
  <c r="I1741" i="41"/>
  <c r="AF44" i="23"/>
  <c r="L1729" i="41" s="1"/>
  <c r="K1729" i="41" s="1"/>
  <c r="I1729" i="41"/>
  <c r="AF40" i="23"/>
  <c r="L1728" i="41" s="1"/>
  <c r="K1728" i="41" s="1"/>
  <c r="I1728" i="41"/>
  <c r="Z44" i="23"/>
  <c r="L1689" i="41" s="1"/>
  <c r="K1689" i="41" s="1"/>
  <c r="M1689" i="41" s="1"/>
  <c r="I1689" i="41"/>
  <c r="Z40" i="23"/>
  <c r="L1688" i="41" s="1"/>
  <c r="K1688" i="41" s="1"/>
  <c r="I1688" i="41"/>
  <c r="AC43" i="23"/>
  <c r="L1715" i="41" s="1"/>
  <c r="K1715" i="41" s="1"/>
  <c r="M1715" i="41" s="1"/>
  <c r="I1715" i="41"/>
  <c r="AC42" i="23"/>
  <c r="I1714" i="41"/>
  <c r="W44" i="23"/>
  <c r="L1676" i="41" s="1"/>
  <c r="K1676" i="41" s="1"/>
  <c r="I1676" i="41"/>
  <c r="W36" i="23"/>
  <c r="L1674" i="41" s="1"/>
  <c r="AC39" i="23"/>
  <c r="L1712" i="41" s="1"/>
  <c r="K1712" i="41" s="1"/>
  <c r="M1712" i="41" s="1"/>
  <c r="I1712" i="41"/>
  <c r="W40" i="23"/>
  <c r="L1675" i="41" s="1"/>
  <c r="K1675" i="41" s="1"/>
  <c r="M1675" i="41" s="1"/>
  <c r="I1675" i="41"/>
  <c r="I1711" i="41"/>
  <c r="AU28" i="30"/>
  <c r="L1656" i="41" s="1"/>
  <c r="K1656" i="41" s="1"/>
  <c r="I1656" i="41"/>
  <c r="AO29" i="30"/>
  <c r="H1657" i="41" s="1"/>
  <c r="AU27" i="30"/>
  <c r="L1655" i="41" s="1"/>
  <c r="K1655" i="41" s="1"/>
  <c r="M1655" i="41" s="1"/>
  <c r="I1655" i="41"/>
  <c r="AC28" i="30"/>
  <c r="L1611" i="41" s="1"/>
  <c r="K1611" i="41" s="1"/>
  <c r="I1611" i="41"/>
  <c r="W29" i="30"/>
  <c r="H1612" i="41" s="1"/>
  <c r="BD70" i="4"/>
  <c r="L890" i="41" s="1"/>
  <c r="K890" i="41" s="1"/>
  <c r="I890" i="41"/>
  <c r="BD98" i="4"/>
  <c r="L917" i="41" s="1"/>
  <c r="K917" i="41" s="1"/>
  <c r="I917" i="41"/>
  <c r="BD97" i="4"/>
  <c r="L916" i="41" s="1"/>
  <c r="K916" i="41" s="1"/>
  <c r="I916" i="41"/>
  <c r="BD96" i="4"/>
  <c r="L915" i="41" s="1"/>
  <c r="K915" i="41" s="1"/>
  <c r="M915" i="41" s="1"/>
  <c r="I915" i="41"/>
  <c r="BD95" i="4"/>
  <c r="L914" i="41" s="1"/>
  <c r="K914" i="41" s="1"/>
  <c r="I914" i="41"/>
  <c r="BD94" i="4"/>
  <c r="L913" i="41" s="1"/>
  <c r="K913" i="41" s="1"/>
  <c r="I913" i="41"/>
  <c r="BD93" i="4"/>
  <c r="L912" i="41" s="1"/>
  <c r="K912" i="41" s="1"/>
  <c r="I912" i="41"/>
  <c r="BD92" i="4"/>
  <c r="L911" i="41" s="1"/>
  <c r="K911" i="41" s="1"/>
  <c r="M911" i="41" s="1"/>
  <c r="I911" i="41"/>
  <c r="BD91" i="4"/>
  <c r="L910" i="41" s="1"/>
  <c r="K910" i="41" s="1"/>
  <c r="I910" i="41"/>
  <c r="BD90" i="4"/>
  <c r="L909" i="41" s="1"/>
  <c r="K909" i="41" s="1"/>
  <c r="I909" i="41"/>
  <c r="BD89" i="4"/>
  <c r="L908" i="41" s="1"/>
  <c r="K908" i="41" s="1"/>
  <c r="I908" i="41"/>
  <c r="BD88" i="4"/>
  <c r="L907" i="41" s="1"/>
  <c r="K907" i="41" s="1"/>
  <c r="I907" i="41"/>
  <c r="BD87" i="4"/>
  <c r="L906" i="41" s="1"/>
  <c r="K906" i="41" s="1"/>
  <c r="I906" i="41"/>
  <c r="BD86" i="4"/>
  <c r="L905" i="41" s="1"/>
  <c r="K905" i="41" s="1"/>
  <c r="I905" i="41"/>
  <c r="BD85" i="4"/>
  <c r="L904" i="41" s="1"/>
  <c r="K904" i="41" s="1"/>
  <c r="I904" i="41"/>
  <c r="BD84" i="4"/>
  <c r="L903" i="41" s="1"/>
  <c r="K903" i="41" s="1"/>
  <c r="M903" i="41" s="1"/>
  <c r="I903" i="41"/>
  <c r="BD83" i="4"/>
  <c r="L902" i="41" s="1"/>
  <c r="K902" i="41" s="1"/>
  <c r="I902" i="41"/>
  <c r="BD82" i="4"/>
  <c r="L901" i="41" s="1"/>
  <c r="K901" i="41" s="1"/>
  <c r="I901" i="41"/>
  <c r="BD81" i="4"/>
  <c r="L900" i="41" s="1"/>
  <c r="K900" i="41" s="1"/>
  <c r="I900" i="41"/>
  <c r="BD80" i="4"/>
  <c r="L899" i="41" s="1"/>
  <c r="K899" i="41" s="1"/>
  <c r="I899" i="41"/>
  <c r="BD79" i="4"/>
  <c r="L898" i="41" s="1"/>
  <c r="K898" i="41" s="1"/>
  <c r="I898" i="41"/>
  <c r="BD78" i="4"/>
  <c r="L897" i="41" s="1"/>
  <c r="K897" i="41" s="1"/>
  <c r="I897" i="41"/>
  <c r="BD77" i="4"/>
  <c r="L896" i="41" s="1"/>
  <c r="K896" i="41" s="1"/>
  <c r="I896" i="41"/>
  <c r="BD76" i="4"/>
  <c r="L895" i="41" s="1"/>
  <c r="K895" i="41" s="1"/>
  <c r="I895" i="41"/>
  <c r="BD75" i="4"/>
  <c r="L894" i="41" s="1"/>
  <c r="K894" i="41" s="1"/>
  <c r="I894" i="41"/>
  <c r="BD74" i="4"/>
  <c r="L893" i="41" s="1"/>
  <c r="K893" i="41" s="1"/>
  <c r="I893" i="41"/>
  <c r="BD73" i="4"/>
  <c r="L892" i="41" s="1"/>
  <c r="K892" i="41" s="1"/>
  <c r="I892" i="41"/>
  <c r="BD41" i="4"/>
  <c r="I889" i="41"/>
  <c r="BD72" i="4"/>
  <c r="L891" i="41" s="1"/>
  <c r="K891" i="41" s="1"/>
  <c r="I891" i="41"/>
  <c r="BG69" i="4"/>
  <c r="L973" i="41" s="1"/>
  <c r="K973" i="41" s="1"/>
  <c r="M973" i="41" s="1"/>
  <c r="I973" i="41"/>
  <c r="BG68" i="4"/>
  <c r="L972" i="41" s="1"/>
  <c r="K972" i="41" s="1"/>
  <c r="I972" i="41"/>
  <c r="BG67" i="4"/>
  <c r="L971" i="41" s="1"/>
  <c r="K971" i="41" s="1"/>
  <c r="M971" i="41" s="1"/>
  <c r="I971" i="41"/>
  <c r="BG66" i="4"/>
  <c r="L970" i="41" s="1"/>
  <c r="K970" i="41" s="1"/>
  <c r="I970" i="41"/>
  <c r="BG65" i="4"/>
  <c r="L969" i="41" s="1"/>
  <c r="K969" i="41" s="1"/>
  <c r="M969" i="41" s="1"/>
  <c r="I969" i="41"/>
  <c r="BG64" i="4"/>
  <c r="L968" i="41" s="1"/>
  <c r="K968" i="41" s="1"/>
  <c r="I968" i="41"/>
  <c r="BG63" i="4"/>
  <c r="L967" i="41" s="1"/>
  <c r="K967" i="41" s="1"/>
  <c r="M967" i="41" s="1"/>
  <c r="I967" i="41"/>
  <c r="BG62" i="4"/>
  <c r="L966" i="41" s="1"/>
  <c r="K966" i="41" s="1"/>
  <c r="I966" i="41"/>
  <c r="BG61" i="4"/>
  <c r="L965" i="41" s="1"/>
  <c r="K965" i="41" s="1"/>
  <c r="M965" i="41" s="1"/>
  <c r="I965" i="41"/>
  <c r="BG60" i="4"/>
  <c r="L964" i="41" s="1"/>
  <c r="K964" i="41" s="1"/>
  <c r="I964" i="41"/>
  <c r="BG59" i="4"/>
  <c r="L963" i="41" s="1"/>
  <c r="K963" i="41" s="1"/>
  <c r="I963" i="41"/>
  <c r="BG58" i="4"/>
  <c r="L962" i="41" s="1"/>
  <c r="K962" i="41" s="1"/>
  <c r="I962" i="41"/>
  <c r="BG57" i="4"/>
  <c r="L961" i="41" s="1"/>
  <c r="K961" i="41" s="1"/>
  <c r="M961" i="41" s="1"/>
  <c r="I961" i="41"/>
  <c r="BG56" i="4"/>
  <c r="L960" i="41" s="1"/>
  <c r="K960" i="41" s="1"/>
  <c r="I960" i="41"/>
  <c r="BG55" i="4"/>
  <c r="L959" i="41" s="1"/>
  <c r="K959" i="41" s="1"/>
  <c r="M959" i="41" s="1"/>
  <c r="I959" i="41"/>
  <c r="BG54" i="4"/>
  <c r="L958" i="41" s="1"/>
  <c r="K958" i="41" s="1"/>
  <c r="I958" i="41"/>
  <c r="BG53" i="4"/>
  <c r="L957" i="41" s="1"/>
  <c r="K957" i="41" s="1"/>
  <c r="M957" i="41" s="1"/>
  <c r="I957" i="41"/>
  <c r="BG52" i="4"/>
  <c r="L956" i="41" s="1"/>
  <c r="K956" i="41" s="1"/>
  <c r="I956" i="41"/>
  <c r="BG51" i="4"/>
  <c r="L955" i="41" s="1"/>
  <c r="K955" i="41" s="1"/>
  <c r="M955" i="41" s="1"/>
  <c r="I955" i="41"/>
  <c r="BG50" i="4"/>
  <c r="L954" i="41" s="1"/>
  <c r="K954" i="41" s="1"/>
  <c r="I954" i="41"/>
  <c r="BG49" i="4"/>
  <c r="L953" i="41" s="1"/>
  <c r="K953" i="41" s="1"/>
  <c r="M953" i="41" s="1"/>
  <c r="I953" i="41"/>
  <c r="BG48" i="4"/>
  <c r="L952" i="41" s="1"/>
  <c r="K952" i="41" s="1"/>
  <c r="I952" i="41"/>
  <c r="BG47" i="4"/>
  <c r="L951" i="41" s="1"/>
  <c r="K951" i="41" s="1"/>
  <c r="M951" i="41" s="1"/>
  <c r="I951" i="41"/>
  <c r="BG46" i="4"/>
  <c r="L950" i="41" s="1"/>
  <c r="K950" i="41" s="1"/>
  <c r="I950" i="41"/>
  <c r="BG45" i="4"/>
  <c r="L949" i="41" s="1"/>
  <c r="K949" i="41" s="1"/>
  <c r="M949" i="41" s="1"/>
  <c r="I949" i="41"/>
  <c r="BG44" i="4"/>
  <c r="L948" i="41" s="1"/>
  <c r="K948" i="41" s="1"/>
  <c r="I948" i="41"/>
  <c r="I947" i="41"/>
  <c r="I860" i="41"/>
  <c r="K860" i="41"/>
  <c r="I887" i="41"/>
  <c r="BG40" i="4"/>
  <c r="I945" i="41"/>
  <c r="BA98" i="4"/>
  <c r="L887" i="41" s="1"/>
  <c r="K887" i="41" s="1"/>
  <c r="BG39" i="4"/>
  <c r="I944" i="41"/>
  <c r="K886" i="41"/>
  <c r="I886" i="41"/>
  <c r="BG38" i="4"/>
  <c r="I943" i="41"/>
  <c r="K885" i="41"/>
  <c r="I885" i="41"/>
  <c r="I884" i="41"/>
  <c r="BA95" i="4"/>
  <c r="L884" i="41" s="1"/>
  <c r="K884" i="41" s="1"/>
  <c r="BG37" i="4"/>
  <c r="I942" i="41"/>
  <c r="I883" i="41"/>
  <c r="BG36" i="4"/>
  <c r="I941" i="41"/>
  <c r="BA94" i="4"/>
  <c r="L883" i="41" s="1"/>
  <c r="K883" i="41" s="1"/>
  <c r="BG35" i="4"/>
  <c r="I940" i="41"/>
  <c r="I882" i="41"/>
  <c r="BA93" i="4"/>
  <c r="L882" i="41" s="1"/>
  <c r="K882" i="41" s="1"/>
  <c r="BG34" i="4"/>
  <c r="I939" i="41"/>
  <c r="K881" i="41"/>
  <c r="I881" i="41"/>
  <c r="I880" i="41"/>
  <c r="BA91" i="4"/>
  <c r="L880" i="41" s="1"/>
  <c r="K880" i="41" s="1"/>
  <c r="BG33" i="4"/>
  <c r="I938" i="41"/>
  <c r="I879" i="41"/>
  <c r="BG32" i="4"/>
  <c r="I937" i="41"/>
  <c r="BA90" i="4"/>
  <c r="L879" i="41" s="1"/>
  <c r="K879" i="41" s="1"/>
  <c r="M879" i="41" s="1"/>
  <c r="BG31" i="4"/>
  <c r="H992" i="41" s="1"/>
  <c r="I936" i="41"/>
  <c r="I878" i="41"/>
  <c r="BA89" i="4"/>
  <c r="L878" i="41" s="1"/>
  <c r="K878" i="41" s="1"/>
  <c r="M878" i="41" s="1"/>
  <c r="BG30" i="4"/>
  <c r="I935" i="41"/>
  <c r="K877" i="41"/>
  <c r="I877" i="41"/>
  <c r="I876" i="41"/>
  <c r="BA87" i="4"/>
  <c r="L876" i="41" s="1"/>
  <c r="K876" i="41" s="1"/>
  <c r="BG29" i="4"/>
  <c r="I934" i="41"/>
  <c r="I875" i="41"/>
  <c r="BG28" i="4"/>
  <c r="I933" i="41"/>
  <c r="BA86" i="4"/>
  <c r="L875" i="41" s="1"/>
  <c r="K875" i="41" s="1"/>
  <c r="BG27" i="4"/>
  <c r="BF85" i="4" s="1"/>
  <c r="I932" i="41"/>
  <c r="K874" i="41"/>
  <c r="I874" i="41"/>
  <c r="BG26" i="4"/>
  <c r="I931" i="41"/>
  <c r="K873" i="41"/>
  <c r="I873" i="41"/>
  <c r="I872" i="41"/>
  <c r="BA83" i="4"/>
  <c r="L872" i="41" s="1"/>
  <c r="K872" i="41" s="1"/>
  <c r="BG25" i="4"/>
  <c r="I930" i="41"/>
  <c r="I871" i="41"/>
  <c r="BG24" i="4"/>
  <c r="I929" i="41"/>
  <c r="BA82" i="4"/>
  <c r="L871" i="41" s="1"/>
  <c r="K871" i="41" s="1"/>
  <c r="M871" i="41" s="1"/>
  <c r="BG23" i="4"/>
  <c r="I928" i="41"/>
  <c r="I870" i="41"/>
  <c r="BA81" i="4"/>
  <c r="L870" i="41" s="1"/>
  <c r="K870" i="41" s="1"/>
  <c r="BG22" i="4"/>
  <c r="I927" i="41"/>
  <c r="K869" i="41"/>
  <c r="I869" i="41"/>
  <c r="I868" i="41"/>
  <c r="BA79" i="4"/>
  <c r="L868" i="41" s="1"/>
  <c r="K868" i="41" s="1"/>
  <c r="BG21" i="4"/>
  <c r="I926" i="41"/>
  <c r="I867" i="41"/>
  <c r="BG20" i="4"/>
  <c r="I925" i="41"/>
  <c r="BA78" i="4"/>
  <c r="L867" i="41" s="1"/>
  <c r="K867" i="41" s="1"/>
  <c r="BG19" i="4"/>
  <c r="I924" i="41"/>
  <c r="K866" i="41"/>
  <c r="I866" i="41"/>
  <c r="BG18" i="4"/>
  <c r="I923" i="41"/>
  <c r="K865" i="41"/>
  <c r="I865" i="41"/>
  <c r="I864" i="41"/>
  <c r="BA75" i="4"/>
  <c r="L864" i="41" s="1"/>
  <c r="K864" i="41" s="1"/>
  <c r="BG17" i="4"/>
  <c r="I922" i="41"/>
  <c r="I863" i="41"/>
  <c r="BG16" i="4"/>
  <c r="I921" i="41"/>
  <c r="BA74" i="4"/>
  <c r="L863" i="41" s="1"/>
  <c r="K863" i="41" s="1"/>
  <c r="BG15" i="4"/>
  <c r="I920" i="41"/>
  <c r="I862" i="41"/>
  <c r="BA73" i="4"/>
  <c r="L862" i="41" s="1"/>
  <c r="K862" i="41" s="1"/>
  <c r="M862" i="41" s="1"/>
  <c r="BG14" i="4"/>
  <c r="I919" i="41"/>
  <c r="BA72" i="4"/>
  <c r="L861" i="41" s="1"/>
  <c r="K861" i="41" s="1"/>
  <c r="M861" i="41" s="1"/>
  <c r="I861" i="41"/>
  <c r="BA41" i="4"/>
  <c r="H888" i="41" s="1"/>
  <c r="I859" i="41"/>
  <c r="AC38" i="23"/>
  <c r="AX25" i="30"/>
  <c r="L1663" i="41" s="1"/>
  <c r="AC27" i="30"/>
  <c r="BG43" i="4"/>
  <c r="M907" i="41" l="1"/>
  <c r="M897" i="41"/>
  <c r="M895" i="41"/>
  <c r="M883" i="41"/>
  <c r="M1820" i="41"/>
  <c r="M1804" i="41"/>
  <c r="M1767" i="41"/>
  <c r="M1821" i="41"/>
  <c r="M1754" i="41"/>
  <c r="M880" i="41"/>
  <c r="M875" i="41"/>
  <c r="M873" i="41"/>
  <c r="M898" i="41"/>
  <c r="M867" i="41"/>
  <c r="M863" i="41"/>
  <c r="M1742" i="41"/>
  <c r="M1807" i="41"/>
  <c r="M1781" i="41"/>
  <c r="M1780" i="41"/>
  <c r="M1768" i="41"/>
  <c r="M1741" i="41"/>
  <c r="M1729" i="41"/>
  <c r="M1611" i="41"/>
  <c r="M914" i="41"/>
  <c r="M909" i="41"/>
  <c r="M905" i="41"/>
  <c r="M892" i="41"/>
  <c r="M868" i="41"/>
  <c r="M912" i="41"/>
  <c r="M910" i="41"/>
  <c r="M908" i="41"/>
  <c r="M906" i="41"/>
  <c r="M904" i="41"/>
  <c r="M958" i="41"/>
  <c r="M896" i="41"/>
  <c r="M894" i="41"/>
  <c r="M948" i="41"/>
  <c r="M917" i="41"/>
  <c r="M916" i="41"/>
  <c r="M913" i="41"/>
  <c r="M902" i="41"/>
  <c r="M901" i="41"/>
  <c r="M893" i="41"/>
  <c r="M970" i="41"/>
  <c r="M968" i="41"/>
  <c r="M966" i="41"/>
  <c r="M872" i="41"/>
  <c r="M954" i="41"/>
  <c r="M952" i="41"/>
  <c r="M864" i="41"/>
  <c r="M950" i="41"/>
  <c r="AT44" i="23"/>
  <c r="AU44" i="23" s="1"/>
  <c r="L1808" i="41" s="1"/>
  <c r="K1808" i="41" s="1"/>
  <c r="AT40" i="23"/>
  <c r="AU40" i="23" s="1"/>
  <c r="L1805" i="41" s="1"/>
  <c r="K1805" i="41" s="1"/>
  <c r="H1808" i="41"/>
  <c r="L1806" i="41"/>
  <c r="K1806" i="41" s="1"/>
  <c r="M1806" i="41" s="1"/>
  <c r="H1805" i="41"/>
  <c r="L1803" i="41"/>
  <c r="K1803" i="41" s="1"/>
  <c r="M1803" i="41" s="1"/>
  <c r="M1755" i="41"/>
  <c r="M1728" i="41"/>
  <c r="AB44" i="23"/>
  <c r="I1716" i="41" s="1"/>
  <c r="H1716" i="41"/>
  <c r="M1688" i="41"/>
  <c r="M1676" i="41"/>
  <c r="L1714" i="41"/>
  <c r="K1714" i="41" s="1"/>
  <c r="M1714" i="41" s="1"/>
  <c r="L1711" i="41"/>
  <c r="K1711" i="41" s="1"/>
  <c r="M1711" i="41" s="1"/>
  <c r="H1713" i="41"/>
  <c r="M1656" i="41"/>
  <c r="AT29" i="30"/>
  <c r="AU29" i="30" s="1"/>
  <c r="L1657" i="41" s="1"/>
  <c r="K1657" i="41" s="1"/>
  <c r="AB29" i="30"/>
  <c r="AC29" i="30" s="1"/>
  <c r="L1612" i="41" s="1"/>
  <c r="K1612" i="41" s="1"/>
  <c r="L1610" i="41"/>
  <c r="K1610" i="41" s="1"/>
  <c r="M1610" i="41" s="1"/>
  <c r="M963" i="41"/>
  <c r="M962" i="41"/>
  <c r="M900" i="41"/>
  <c r="M899" i="41"/>
  <c r="BF98" i="4"/>
  <c r="I1001" i="41" s="1"/>
  <c r="BF97" i="4"/>
  <c r="BG97" i="4" s="1"/>
  <c r="L1000" i="41" s="1"/>
  <c r="K1000" i="41" s="1"/>
  <c r="BF93" i="4"/>
  <c r="I996" i="41" s="1"/>
  <c r="H990" i="41"/>
  <c r="BF87" i="4"/>
  <c r="I990" i="41" s="1"/>
  <c r="BF83" i="4"/>
  <c r="I986" i="41" s="1"/>
  <c r="M890" i="41"/>
  <c r="BF79" i="4"/>
  <c r="I982" i="41" s="1"/>
  <c r="H978" i="41"/>
  <c r="BF74" i="4"/>
  <c r="I977" i="41" s="1"/>
  <c r="H999" i="41"/>
  <c r="M882" i="41"/>
  <c r="M866" i="41"/>
  <c r="M865" i="41"/>
  <c r="M972" i="41"/>
  <c r="H1000" i="41"/>
  <c r="BF95" i="4"/>
  <c r="I998" i="41" s="1"/>
  <c r="H998" i="41"/>
  <c r="BF94" i="4"/>
  <c r="BG94" i="4" s="1"/>
  <c r="L997" i="41" s="1"/>
  <c r="K997" i="41" s="1"/>
  <c r="BF92" i="4"/>
  <c r="BG92" i="4" s="1"/>
  <c r="L995" i="41" s="1"/>
  <c r="K995" i="41" s="1"/>
  <c r="H995" i="41"/>
  <c r="H994" i="41"/>
  <c r="BF90" i="4"/>
  <c r="I993" i="41" s="1"/>
  <c r="M964" i="41"/>
  <c r="BF88" i="4"/>
  <c r="I991" i="41" s="1"/>
  <c r="H991" i="41"/>
  <c r="BF86" i="4"/>
  <c r="I989" i="41" s="1"/>
  <c r="M960" i="41"/>
  <c r="H988" i="41"/>
  <c r="H987" i="41"/>
  <c r="M956" i="41"/>
  <c r="H984" i="41"/>
  <c r="H983" i="41"/>
  <c r="H982" i="41"/>
  <c r="BF78" i="4"/>
  <c r="I981" i="41" s="1"/>
  <c r="BF77" i="4"/>
  <c r="BG77" i="4" s="1"/>
  <c r="L980" i="41" s="1"/>
  <c r="K980" i="41" s="1"/>
  <c r="BF76" i="4"/>
  <c r="BG76" i="4" s="1"/>
  <c r="L979" i="41" s="1"/>
  <c r="K979" i="41" s="1"/>
  <c r="H979" i="41"/>
  <c r="BF73" i="4"/>
  <c r="BG73" i="4" s="1"/>
  <c r="L976" i="41" s="1"/>
  <c r="K976" i="41" s="1"/>
  <c r="H974" i="41"/>
  <c r="H975" i="41"/>
  <c r="H918" i="41"/>
  <c r="M891" i="41"/>
  <c r="BF96" i="4"/>
  <c r="BG96" i="4" s="1"/>
  <c r="L999" i="41" s="1"/>
  <c r="BF91" i="4"/>
  <c r="I994" i="41" s="1"/>
  <c r="H946" i="41"/>
  <c r="BF89" i="4"/>
  <c r="BG89" i="4" s="1"/>
  <c r="L992" i="41" s="1"/>
  <c r="K992" i="41" s="1"/>
  <c r="H986" i="41"/>
  <c r="BF82" i="4"/>
  <c r="BG82" i="4" s="1"/>
  <c r="L985" i="41" s="1"/>
  <c r="K985" i="41" s="1"/>
  <c r="BF81" i="4"/>
  <c r="I984" i="41" s="1"/>
  <c r="BF41" i="4"/>
  <c r="I946" i="41" s="1"/>
  <c r="BF80" i="4"/>
  <c r="I983" i="41" s="1"/>
  <c r="BF75" i="4"/>
  <c r="I978" i="41" s="1"/>
  <c r="BC99" i="4"/>
  <c r="BD99" i="4" s="1"/>
  <c r="L889" i="41"/>
  <c r="K889" i="41" s="1"/>
  <c r="M889" i="41" s="1"/>
  <c r="M887" i="41"/>
  <c r="M884" i="41"/>
  <c r="M876" i="41"/>
  <c r="H980" i="41"/>
  <c r="M870" i="41"/>
  <c r="BF70" i="4"/>
  <c r="I974" i="41" s="1"/>
  <c r="L947" i="41"/>
  <c r="K947" i="41" s="1"/>
  <c r="M947" i="41" s="1"/>
  <c r="M860" i="41"/>
  <c r="L945" i="41"/>
  <c r="K945" i="41" s="1"/>
  <c r="M945" i="41" s="1"/>
  <c r="H1001" i="41"/>
  <c r="M886" i="41"/>
  <c r="L944" i="41"/>
  <c r="K944" i="41" s="1"/>
  <c r="M944" i="41" s="1"/>
  <c r="M885" i="41"/>
  <c r="L943" i="41"/>
  <c r="K943" i="41" s="1"/>
  <c r="M943" i="41" s="1"/>
  <c r="L942" i="41"/>
  <c r="K942" i="41" s="1"/>
  <c r="M942" i="41" s="1"/>
  <c r="L941" i="41"/>
  <c r="K941" i="41" s="1"/>
  <c r="M941" i="41" s="1"/>
  <c r="H997" i="41"/>
  <c r="H996" i="41"/>
  <c r="L940" i="41"/>
  <c r="K940" i="41" s="1"/>
  <c r="M940" i="41" s="1"/>
  <c r="M881" i="41"/>
  <c r="L939" i="41"/>
  <c r="K939" i="41" s="1"/>
  <c r="M939" i="41" s="1"/>
  <c r="L938" i="41"/>
  <c r="K938" i="41" s="1"/>
  <c r="M938" i="41" s="1"/>
  <c r="L937" i="41"/>
  <c r="K937" i="41" s="1"/>
  <c r="M937" i="41" s="1"/>
  <c r="H993" i="41"/>
  <c r="L936" i="41"/>
  <c r="K936" i="41" s="1"/>
  <c r="M936" i="41" s="1"/>
  <c r="M877" i="41"/>
  <c r="L935" i="41"/>
  <c r="K935" i="41" s="1"/>
  <c r="M935" i="41" s="1"/>
  <c r="L934" i="41"/>
  <c r="K934" i="41" s="1"/>
  <c r="M934" i="41" s="1"/>
  <c r="L933" i="41"/>
  <c r="K933" i="41" s="1"/>
  <c r="M933" i="41" s="1"/>
  <c r="H989" i="41"/>
  <c r="BG85" i="4"/>
  <c r="L988" i="41" s="1"/>
  <c r="K988" i="41" s="1"/>
  <c r="M874" i="41"/>
  <c r="L932" i="41"/>
  <c r="K932" i="41" s="1"/>
  <c r="M932" i="41" s="1"/>
  <c r="I988" i="41"/>
  <c r="BF84" i="4"/>
  <c r="I987" i="41" s="1"/>
  <c r="L931" i="41"/>
  <c r="K931" i="41" s="1"/>
  <c r="M931" i="41" s="1"/>
  <c r="L930" i="41"/>
  <c r="K930" i="41" s="1"/>
  <c r="M930" i="41" s="1"/>
  <c r="L929" i="41"/>
  <c r="K929" i="41" s="1"/>
  <c r="M929" i="41" s="1"/>
  <c r="H985" i="41"/>
  <c r="M869" i="41"/>
  <c r="L928" i="41"/>
  <c r="K928" i="41" s="1"/>
  <c r="M928" i="41" s="1"/>
  <c r="L927" i="41"/>
  <c r="K927" i="41" s="1"/>
  <c r="M927" i="41" s="1"/>
  <c r="L926" i="41"/>
  <c r="K926" i="41" s="1"/>
  <c r="M926" i="41" s="1"/>
  <c r="L925" i="41"/>
  <c r="K925" i="41" s="1"/>
  <c r="M925" i="41" s="1"/>
  <c r="H981" i="41"/>
  <c r="L924" i="41"/>
  <c r="K924" i="41" s="1"/>
  <c r="M924" i="41" s="1"/>
  <c r="L923" i="41"/>
  <c r="K923" i="41" s="1"/>
  <c r="M923" i="41" s="1"/>
  <c r="L922" i="41"/>
  <c r="K922" i="41" s="1"/>
  <c r="M922" i="41" s="1"/>
  <c r="L921" i="41"/>
  <c r="K921" i="41" s="1"/>
  <c r="M921" i="41" s="1"/>
  <c r="H977" i="41"/>
  <c r="L920" i="41"/>
  <c r="K920" i="41" s="1"/>
  <c r="M920" i="41" s="1"/>
  <c r="H976" i="41"/>
  <c r="L859" i="41"/>
  <c r="K859" i="41" s="1"/>
  <c r="M859" i="41" s="1"/>
  <c r="AZ99" i="4"/>
  <c r="I888" i="41" s="1"/>
  <c r="L919" i="41"/>
  <c r="K919" i="41" s="1"/>
  <c r="M919" i="41" s="1"/>
  <c r="AB40" i="23"/>
  <c r="BF72" i="4"/>
  <c r="BG87" i="4" l="1"/>
  <c r="L990" i="41" s="1"/>
  <c r="K990" i="41" s="1"/>
  <c r="M990" i="41" s="1"/>
  <c r="I979" i="41"/>
  <c r="M979" i="41" s="1"/>
  <c r="BG79" i="4"/>
  <c r="L982" i="41" s="1"/>
  <c r="K982" i="41" s="1"/>
  <c r="M982" i="41" s="1"/>
  <c r="I1808" i="41"/>
  <c r="M1808" i="41" s="1"/>
  <c r="BG98" i="4"/>
  <c r="L1001" i="41" s="1"/>
  <c r="K1001" i="41" s="1"/>
  <c r="M1001" i="41" s="1"/>
  <c r="I976" i="41"/>
  <c r="M976" i="41" s="1"/>
  <c r="BG93" i="4"/>
  <c r="L996" i="41" s="1"/>
  <c r="K996" i="41" s="1"/>
  <c r="M996" i="41" s="1"/>
  <c r="I995" i="41"/>
  <c r="M995" i="41" s="1"/>
  <c r="BG88" i="4"/>
  <c r="L991" i="41" s="1"/>
  <c r="K991" i="41" s="1"/>
  <c r="M991" i="41" s="1"/>
  <c r="BG75" i="4"/>
  <c r="L978" i="41" s="1"/>
  <c r="K978" i="41" s="1"/>
  <c r="M978" i="41" s="1"/>
  <c r="I1000" i="41"/>
  <c r="M1000" i="41" s="1"/>
  <c r="BG83" i="4"/>
  <c r="L986" i="41" s="1"/>
  <c r="K986" i="41" s="1"/>
  <c r="M986" i="41" s="1"/>
  <c r="BG90" i="4"/>
  <c r="L993" i="41" s="1"/>
  <c r="K993" i="41" s="1"/>
  <c r="M993" i="41" s="1"/>
  <c r="BG86" i="4"/>
  <c r="L989" i="41" s="1"/>
  <c r="K989" i="41" s="1"/>
  <c r="M989" i="41" s="1"/>
  <c r="I985" i="41"/>
  <c r="M985" i="41" s="1"/>
  <c r="BG78" i="4"/>
  <c r="L981" i="41" s="1"/>
  <c r="K981" i="41" s="1"/>
  <c r="M981" i="41" s="1"/>
  <c r="AC44" i="23"/>
  <c r="L1716" i="41" s="1"/>
  <c r="K1716" i="41" s="1"/>
  <c r="M1716" i="41" s="1"/>
  <c r="I1805" i="41"/>
  <c r="M1805" i="41" s="1"/>
  <c r="AC40" i="23"/>
  <c r="L1713" i="41" s="1"/>
  <c r="K1713" i="41" s="1"/>
  <c r="M1713" i="41" s="1"/>
  <c r="I1713" i="41"/>
  <c r="I1657" i="41"/>
  <c r="M1657" i="41" s="1"/>
  <c r="I1612" i="41"/>
  <c r="M1612" i="41" s="1"/>
  <c r="I997" i="41"/>
  <c r="M997" i="41" s="1"/>
  <c r="BG80" i="4"/>
  <c r="L983" i="41" s="1"/>
  <c r="K983" i="41" s="1"/>
  <c r="M983" i="41" s="1"/>
  <c r="BG74" i="4"/>
  <c r="L977" i="41" s="1"/>
  <c r="K977" i="41" s="1"/>
  <c r="M977" i="41" s="1"/>
  <c r="BG95" i="4"/>
  <c r="L998" i="41" s="1"/>
  <c r="K998" i="41" s="1"/>
  <c r="M998" i="41" s="1"/>
  <c r="BG81" i="4"/>
  <c r="L984" i="41" s="1"/>
  <c r="K984" i="41" s="1"/>
  <c r="M984" i="41" s="1"/>
  <c r="BG91" i="4"/>
  <c r="L994" i="41" s="1"/>
  <c r="K994" i="41" s="1"/>
  <c r="M994" i="41" s="1"/>
  <c r="I992" i="41"/>
  <c r="M992" i="41" s="1"/>
  <c r="I980" i="41"/>
  <c r="M980" i="41" s="1"/>
  <c r="I999" i="41"/>
  <c r="M988" i="41"/>
  <c r="K999" i="41"/>
  <c r="BG41" i="4"/>
  <c r="L49" i="41" s="1"/>
  <c r="K49" i="41" s="1"/>
  <c r="I918" i="41"/>
  <c r="BC103" i="4"/>
  <c r="L918" i="41"/>
  <c r="K918" i="41" s="1"/>
  <c r="BG70" i="4"/>
  <c r="BG84" i="4"/>
  <c r="L987" i="41" s="1"/>
  <c r="K987" i="41" s="1"/>
  <c r="M987" i="41" s="1"/>
  <c r="BG72" i="4"/>
  <c r="L975" i="41" s="1"/>
  <c r="K975" i="41" s="1"/>
  <c r="I975" i="41"/>
  <c r="BA99" i="4"/>
  <c r="L888" i="41" s="1"/>
  <c r="K888" i="41" s="1"/>
  <c r="M888" i="41" s="1"/>
  <c r="AZ103" i="4"/>
  <c r="M975" i="41" l="1"/>
  <c r="M999" i="41"/>
  <c r="L946" i="41"/>
  <c r="K946" i="41" s="1"/>
  <c r="M946" i="41" s="1"/>
  <c r="M918" i="41"/>
  <c r="L974" i="41"/>
  <c r="K974" i="41" s="1"/>
  <c r="M974" i="41" s="1"/>
  <c r="L38" i="41"/>
  <c r="K38" i="41" s="1"/>
  <c r="H1002" i="41"/>
  <c r="BF99" i="4"/>
  <c r="BG99" i="4" s="1"/>
  <c r="L1002" i="41" s="1"/>
  <c r="K1002" i="41" s="1"/>
  <c r="V38" i="36"/>
  <c r="I1825" i="41" s="1"/>
  <c r="V16" i="39"/>
  <c r="I1858" i="41" s="1"/>
  <c r="I1002" i="41" l="1"/>
  <c r="M1002" i="41" s="1"/>
  <c r="L27" i="41"/>
  <c r="K27" i="41" s="1"/>
  <c r="B2" i="39"/>
  <c r="B3" i="39"/>
  <c r="B4" i="39"/>
  <c r="B7" i="39"/>
  <c r="B8" i="39"/>
  <c r="W16" i="39"/>
  <c r="L1858" i="41" s="1"/>
  <c r="K1858" i="41" s="1"/>
  <c r="M1858" i="41" s="1"/>
  <c r="Y16" i="39"/>
  <c r="AB16" i="39"/>
  <c r="B2" i="36"/>
  <c r="B3" i="36"/>
  <c r="B4" i="36"/>
  <c r="B7" i="36"/>
  <c r="B8" i="36"/>
  <c r="W38" i="36"/>
  <c r="L1825" i="41" s="1"/>
  <c r="K1825" i="41" s="1"/>
  <c r="M1825" i="41" s="1"/>
  <c r="Y38" i="36"/>
  <c r="AB38" i="36"/>
  <c r="V39" i="36"/>
  <c r="I1826" i="41" s="1"/>
  <c r="Y39" i="36"/>
  <c r="AB39" i="36"/>
  <c r="I1848" i="41" s="1"/>
  <c r="V40" i="36"/>
  <c r="Y40" i="36"/>
  <c r="AB40" i="36"/>
  <c r="V41" i="36"/>
  <c r="Y41" i="36"/>
  <c r="AB41" i="36"/>
  <c r="I1850" i="41" s="1"/>
  <c r="V42" i="36"/>
  <c r="Y42" i="36"/>
  <c r="I1840" i="41" s="1"/>
  <c r="AB42" i="36"/>
  <c r="V43" i="36"/>
  <c r="Y43" i="36"/>
  <c r="AB43" i="36"/>
  <c r="V44" i="36"/>
  <c r="Y44" i="36"/>
  <c r="I1842" i="41" s="1"/>
  <c r="AB44" i="36"/>
  <c r="V45" i="36"/>
  <c r="I1832" i="41" s="1"/>
  <c r="Y45" i="36"/>
  <c r="AB45" i="36"/>
  <c r="V46" i="36"/>
  <c r="Y46" i="36"/>
  <c r="AB46" i="36"/>
  <c r="V47" i="36"/>
  <c r="I1834" i="41" s="1"/>
  <c r="Y47" i="36"/>
  <c r="AB47" i="36"/>
  <c r="I1856" i="41" s="1"/>
  <c r="V48" i="36"/>
  <c r="Y48" i="36"/>
  <c r="AB48" i="36"/>
  <c r="B2" i="35"/>
  <c r="B3" i="35"/>
  <c r="B4" i="35"/>
  <c r="B7" i="35"/>
  <c r="B8" i="35"/>
  <c r="V16" i="35"/>
  <c r="I1822" i="41" s="1"/>
  <c r="Y16" i="35"/>
  <c r="I1823" i="41" s="1"/>
  <c r="AB16" i="35"/>
  <c r="B2" i="37"/>
  <c r="B3" i="37"/>
  <c r="B4" i="37"/>
  <c r="B7" i="37"/>
  <c r="B8" i="37"/>
  <c r="B2" i="23"/>
  <c r="B3" i="23"/>
  <c r="B4" i="23"/>
  <c r="B7" i="23"/>
  <c r="B8" i="23"/>
  <c r="AB14" i="23"/>
  <c r="AT14" i="23"/>
  <c r="AB15" i="23"/>
  <c r="AT15" i="23"/>
  <c r="V16" i="23"/>
  <c r="Y16" i="23"/>
  <c r="AE16" i="23"/>
  <c r="AH16" i="23"/>
  <c r="AK16" i="23"/>
  <c r="AN16" i="23"/>
  <c r="AQ16" i="23"/>
  <c r="AW16" i="23"/>
  <c r="AB17" i="23"/>
  <c r="AC17" i="23" s="1"/>
  <c r="AT17" i="23"/>
  <c r="AB18" i="23"/>
  <c r="AT18" i="23"/>
  <c r="V19" i="23"/>
  <c r="Y19" i="23"/>
  <c r="AE19" i="23"/>
  <c r="AH19" i="23"/>
  <c r="AK19" i="23"/>
  <c r="AN19" i="23"/>
  <c r="AQ19" i="23"/>
  <c r="AW19" i="23"/>
  <c r="V20" i="23"/>
  <c r="W20" i="23" s="1"/>
  <c r="Y20" i="23"/>
  <c r="AE20" i="23"/>
  <c r="AH20" i="23"/>
  <c r="AK20" i="23"/>
  <c r="AN20" i="23"/>
  <c r="AQ20" i="23"/>
  <c r="AW20" i="23"/>
  <c r="V21" i="23"/>
  <c r="Y21" i="23"/>
  <c r="AE21" i="23"/>
  <c r="AH21" i="23"/>
  <c r="AK21" i="23"/>
  <c r="AN21" i="23"/>
  <c r="AQ21" i="23"/>
  <c r="AW21" i="23"/>
  <c r="AB24" i="23"/>
  <c r="AT24" i="23"/>
  <c r="AB25" i="23"/>
  <c r="AC25" i="23" s="1"/>
  <c r="AT25" i="23"/>
  <c r="V26" i="23"/>
  <c r="W26" i="23" s="1"/>
  <c r="Y26" i="23"/>
  <c r="AE26" i="23"/>
  <c r="AH26" i="23"/>
  <c r="AK26" i="23"/>
  <c r="AN26" i="23"/>
  <c r="AO26" i="23" s="1"/>
  <c r="AQ26" i="23"/>
  <c r="AW26" i="23"/>
  <c r="AB27" i="23"/>
  <c r="AT27" i="23"/>
  <c r="AB28" i="23"/>
  <c r="AT28" i="23"/>
  <c r="V29" i="23"/>
  <c r="W29" i="23" s="1"/>
  <c r="Y29" i="23"/>
  <c r="AE29" i="23"/>
  <c r="AH29" i="23"/>
  <c r="AK29" i="23"/>
  <c r="AN29" i="23"/>
  <c r="AQ29" i="23"/>
  <c r="AW29" i="23"/>
  <c r="V30" i="23"/>
  <c r="W30" i="23" s="1"/>
  <c r="Y30" i="23"/>
  <c r="AE30" i="23"/>
  <c r="AH30" i="23"/>
  <c r="AK30" i="23"/>
  <c r="AN30" i="23"/>
  <c r="AO30" i="23" s="1"/>
  <c r="AQ30" i="23"/>
  <c r="AW30" i="23"/>
  <c r="V31" i="23"/>
  <c r="Y31" i="23"/>
  <c r="AE31" i="23"/>
  <c r="AH31" i="23"/>
  <c r="AK31" i="23"/>
  <c r="AN31" i="23"/>
  <c r="AO31" i="23" s="1"/>
  <c r="AQ31" i="23"/>
  <c r="AW31" i="23"/>
  <c r="AB34" i="23"/>
  <c r="AT34" i="23"/>
  <c r="AB35" i="23"/>
  <c r="AC35" i="23" s="1"/>
  <c r="L1709" i="41" s="1"/>
  <c r="AT35" i="23"/>
  <c r="I1801" i="41" s="1"/>
  <c r="V36" i="23"/>
  <c r="Y36" i="23"/>
  <c r="AE36" i="23"/>
  <c r="AH36" i="23"/>
  <c r="AK36" i="23"/>
  <c r="AN36" i="23"/>
  <c r="AO36" i="23" s="1"/>
  <c r="L1766" i="41" s="1"/>
  <c r="AQ36" i="23"/>
  <c r="AW36" i="23"/>
  <c r="B2" i="30"/>
  <c r="B3" i="30"/>
  <c r="B4" i="30"/>
  <c r="B7" i="30"/>
  <c r="B8" i="30"/>
  <c r="AB14" i="30"/>
  <c r="AT14" i="30"/>
  <c r="AB15" i="30"/>
  <c r="AC15" i="30" s="1"/>
  <c r="AT15" i="30"/>
  <c r="V16" i="30"/>
  <c r="W16" i="30" s="1"/>
  <c r="Y16" i="30"/>
  <c r="AE16" i="30"/>
  <c r="AH16" i="30"/>
  <c r="AI16" i="30" s="1"/>
  <c r="AK16" i="30"/>
  <c r="AN16" i="30"/>
  <c r="AQ16" i="30"/>
  <c r="AW16" i="30"/>
  <c r="AB17" i="30"/>
  <c r="AT17" i="30"/>
  <c r="AB18" i="30"/>
  <c r="AC18" i="30" s="1"/>
  <c r="AT18" i="30"/>
  <c r="V19" i="30"/>
  <c r="I1587" i="41" s="1"/>
  <c r="Y19" i="30"/>
  <c r="AE19" i="30"/>
  <c r="AH19" i="30"/>
  <c r="I1620" i="41" s="1"/>
  <c r="AK19" i="30"/>
  <c r="AN19" i="30"/>
  <c r="I1632" i="41" s="1"/>
  <c r="AQ19" i="30"/>
  <c r="AW19" i="30"/>
  <c r="V20" i="30"/>
  <c r="W20" i="30" s="1"/>
  <c r="Y20" i="30"/>
  <c r="AE20" i="30"/>
  <c r="AH20" i="30"/>
  <c r="AI20" i="30" s="1"/>
  <c r="AK20" i="30"/>
  <c r="AN20" i="30"/>
  <c r="AQ20" i="30"/>
  <c r="AW20" i="30"/>
  <c r="V21" i="30"/>
  <c r="I1589" i="41" s="1"/>
  <c r="Y21" i="30"/>
  <c r="AE21" i="30"/>
  <c r="AH21" i="30"/>
  <c r="I1622" i="41" s="1"/>
  <c r="AK21" i="30"/>
  <c r="AN21" i="30"/>
  <c r="I1634" i="41" s="1"/>
  <c r="AQ21" i="30"/>
  <c r="AW21" i="30"/>
  <c r="AB23" i="30"/>
  <c r="AC23" i="30" s="1"/>
  <c r="AT23" i="30"/>
  <c r="AB24" i="30"/>
  <c r="I1608" i="41" s="1"/>
  <c r="AT24" i="30"/>
  <c r="V25" i="30"/>
  <c r="Y25" i="30"/>
  <c r="AE25" i="30"/>
  <c r="AH25" i="30"/>
  <c r="I1624" i="41" s="1"/>
  <c r="AK25" i="30"/>
  <c r="AN25" i="30"/>
  <c r="I1636" i="41" s="1"/>
  <c r="AQ25" i="30"/>
  <c r="AW25" i="30"/>
  <c r="B2" i="10"/>
  <c r="B3" i="10"/>
  <c r="B4" i="10"/>
  <c r="B7" i="10"/>
  <c r="B8" i="10"/>
  <c r="V16" i="10"/>
  <c r="I1580" i="41" s="1"/>
  <c r="Y16" i="10"/>
  <c r="I1581" i="41" s="1"/>
  <c r="AB16" i="10"/>
  <c r="I1582" i="41" s="1"/>
  <c r="AE16" i="10"/>
  <c r="I1583" i="41" s="1"/>
  <c r="AH16" i="10"/>
  <c r="I1584" i="41" s="1"/>
  <c r="AK16" i="10"/>
  <c r="I1585" i="41" s="1"/>
  <c r="B2" i="33"/>
  <c r="B3" i="33"/>
  <c r="B4" i="33"/>
  <c r="B7" i="33"/>
  <c r="B8" i="33"/>
  <c r="V32" i="33"/>
  <c r="Y32" i="33"/>
  <c r="V53" i="33"/>
  <c r="Y53" i="33"/>
  <c r="V56" i="33"/>
  <c r="W56" i="33" s="1"/>
  <c r="L1539" i="41" s="1"/>
  <c r="Y56" i="33"/>
  <c r="V57" i="33"/>
  <c r="Y57" i="33"/>
  <c r="V58" i="33"/>
  <c r="Y58" i="33"/>
  <c r="V59" i="33"/>
  <c r="Y59" i="33"/>
  <c r="V60" i="33"/>
  <c r="Y60" i="33"/>
  <c r="V61" i="33"/>
  <c r="Y61" i="33"/>
  <c r="V62" i="33"/>
  <c r="Y62" i="33"/>
  <c r="V63" i="33"/>
  <c r="Y63" i="33"/>
  <c r="V64" i="33"/>
  <c r="Y64" i="33"/>
  <c r="V65" i="33"/>
  <c r="Y65" i="33"/>
  <c r="V66" i="33"/>
  <c r="Y66" i="33"/>
  <c r="V67" i="33"/>
  <c r="Y67" i="33"/>
  <c r="V68" i="33"/>
  <c r="Y68" i="33"/>
  <c r="V69" i="33"/>
  <c r="Y69" i="33"/>
  <c r="V70" i="33"/>
  <c r="Y70" i="33"/>
  <c r="V71" i="33"/>
  <c r="Y71" i="33"/>
  <c r="V72" i="33"/>
  <c r="Y72" i="33"/>
  <c r="V73" i="33"/>
  <c r="Y73" i="33"/>
  <c r="V75" i="33"/>
  <c r="B2" i="7"/>
  <c r="B3" i="7"/>
  <c r="B4" i="7"/>
  <c r="B7" i="7"/>
  <c r="B8" i="7"/>
  <c r="AQ14" i="7"/>
  <c r="AR14" i="7" s="1"/>
  <c r="AQ15" i="7"/>
  <c r="AR15" i="7" s="1"/>
  <c r="AQ16" i="7"/>
  <c r="AQ17" i="7"/>
  <c r="AR17" i="7" s="1"/>
  <c r="AQ18" i="7"/>
  <c r="AR18" i="7" s="1"/>
  <c r="AQ19" i="7"/>
  <c r="AR19" i="7" s="1"/>
  <c r="AQ20" i="7"/>
  <c r="AR20" i="7" s="1"/>
  <c r="AQ21" i="7"/>
  <c r="AR21" i="7" s="1"/>
  <c r="AQ22" i="7"/>
  <c r="AR22" i="7" s="1"/>
  <c r="AQ23" i="7"/>
  <c r="AR23" i="7" s="1"/>
  <c r="AQ24" i="7"/>
  <c r="AR24" i="7" s="1"/>
  <c r="AQ25" i="7"/>
  <c r="AR25" i="7" s="1"/>
  <c r="AQ26" i="7"/>
  <c r="AQ27" i="7"/>
  <c r="AR27" i="7" s="1"/>
  <c r="AQ28" i="7"/>
  <c r="AR28" i="7" s="1"/>
  <c r="AQ29" i="7"/>
  <c r="AR29" i="7" s="1"/>
  <c r="AQ30" i="7"/>
  <c r="AQ31" i="7"/>
  <c r="AR31" i="7" s="1"/>
  <c r="V32" i="7"/>
  <c r="W32" i="7" s="1"/>
  <c r="Y32" i="7"/>
  <c r="Z32" i="7" s="1"/>
  <c r="AB32" i="7"/>
  <c r="AC32" i="7" s="1"/>
  <c r="AE32" i="7"/>
  <c r="AF32" i="7" s="1"/>
  <c r="AH32" i="7"/>
  <c r="AK32" i="7"/>
  <c r="AL32" i="7" s="1"/>
  <c r="AN32" i="7"/>
  <c r="AO32" i="7" s="1"/>
  <c r="AT32" i="7"/>
  <c r="AU32" i="7" s="1"/>
  <c r="AQ33" i="7"/>
  <c r="AR33" i="7" s="1"/>
  <c r="AQ35" i="7"/>
  <c r="AR35" i="7" s="1"/>
  <c r="AQ36" i="7"/>
  <c r="AR36" i="7" s="1"/>
  <c r="AQ37" i="7"/>
  <c r="AR37" i="7" s="1"/>
  <c r="AQ38" i="7"/>
  <c r="AR38" i="7" s="1"/>
  <c r="AQ39" i="7"/>
  <c r="AR39" i="7" s="1"/>
  <c r="AQ40" i="7"/>
  <c r="AR40" i="7" s="1"/>
  <c r="AQ41" i="7"/>
  <c r="AR41" i="7" s="1"/>
  <c r="AQ42" i="7"/>
  <c r="AR42" i="7" s="1"/>
  <c r="AQ43" i="7"/>
  <c r="AR43" i="7" s="1"/>
  <c r="AQ44" i="7"/>
  <c r="AR44" i="7" s="1"/>
  <c r="AQ45" i="7"/>
  <c r="AR45" i="7" s="1"/>
  <c r="AQ46" i="7"/>
  <c r="AR46" i="7" s="1"/>
  <c r="AQ47" i="7"/>
  <c r="AR47" i="7" s="1"/>
  <c r="AQ48" i="7"/>
  <c r="AR48" i="7" s="1"/>
  <c r="AQ49" i="7"/>
  <c r="AR49" i="7" s="1"/>
  <c r="AQ50" i="7"/>
  <c r="AR50" i="7" s="1"/>
  <c r="AQ51" i="7"/>
  <c r="AR51" i="7" s="1"/>
  <c r="AQ52" i="7"/>
  <c r="AR52" i="7" s="1"/>
  <c r="V53" i="7"/>
  <c r="W53" i="7" s="1"/>
  <c r="Y53" i="7"/>
  <c r="Z53" i="7" s="1"/>
  <c r="AB53" i="7"/>
  <c r="AC53" i="7" s="1"/>
  <c r="AE53" i="7"/>
  <c r="AF53" i="7" s="1"/>
  <c r="AH53" i="7"/>
  <c r="AI53" i="7" s="1"/>
  <c r="AK53" i="7"/>
  <c r="AL53" i="7" s="1"/>
  <c r="AN53" i="7"/>
  <c r="AO53" i="7" s="1"/>
  <c r="AT53" i="7"/>
  <c r="AU53" i="7" s="1"/>
  <c r="AQ54" i="7"/>
  <c r="AR54" i="7" s="1"/>
  <c r="I108" i="41" s="1"/>
  <c r="H108" i="41" s="1"/>
  <c r="V56" i="7"/>
  <c r="W56" i="7" s="1"/>
  <c r="L1341" i="41" s="1"/>
  <c r="Y56" i="7"/>
  <c r="Z56" i="7" s="1"/>
  <c r="L1363" i="41" s="1"/>
  <c r="AB56" i="7"/>
  <c r="AC56" i="7" s="1"/>
  <c r="L1385" i="41" s="1"/>
  <c r="AE56" i="7"/>
  <c r="AF56" i="7" s="1"/>
  <c r="L1407" i="41" s="1"/>
  <c r="AH56" i="7"/>
  <c r="AI56" i="7" s="1"/>
  <c r="L1429" i="41" s="1"/>
  <c r="AK56" i="7"/>
  <c r="AN56" i="7"/>
  <c r="AO56" i="7" s="1"/>
  <c r="L1473" i="41" s="1"/>
  <c r="AT56" i="7"/>
  <c r="AU56" i="7" s="1"/>
  <c r="L1517" i="41" s="1"/>
  <c r="V57" i="7"/>
  <c r="W57" i="7" s="1"/>
  <c r="L1342" i="41" s="1"/>
  <c r="Y57" i="7"/>
  <c r="AB57" i="7"/>
  <c r="AC57" i="7" s="1"/>
  <c r="L1386" i="41" s="1"/>
  <c r="AE57" i="7"/>
  <c r="AF57" i="7" s="1"/>
  <c r="L1408" i="41" s="1"/>
  <c r="AH57" i="7"/>
  <c r="AK57" i="7"/>
  <c r="AL57" i="7" s="1"/>
  <c r="L1452" i="41" s="1"/>
  <c r="AN57" i="7"/>
  <c r="AO57" i="7" s="1"/>
  <c r="L1474" i="41" s="1"/>
  <c r="AT57" i="7"/>
  <c r="AU57" i="7" s="1"/>
  <c r="L1518" i="41" s="1"/>
  <c r="V58" i="7"/>
  <c r="W58" i="7" s="1"/>
  <c r="L1343" i="41" s="1"/>
  <c r="Y58" i="7"/>
  <c r="Z58" i="7" s="1"/>
  <c r="L1365" i="41" s="1"/>
  <c r="AB58" i="7"/>
  <c r="AE58" i="7"/>
  <c r="AF58" i="7" s="1"/>
  <c r="L1409" i="41" s="1"/>
  <c r="AH58" i="7"/>
  <c r="AI58" i="7" s="1"/>
  <c r="L1431" i="41" s="1"/>
  <c r="AK58" i="7"/>
  <c r="AN58" i="7"/>
  <c r="AO58" i="7" s="1"/>
  <c r="L1475" i="41" s="1"/>
  <c r="AT58" i="7"/>
  <c r="AU58" i="7" s="1"/>
  <c r="L1519" i="41" s="1"/>
  <c r="V59" i="7"/>
  <c r="W59" i="7" s="1"/>
  <c r="L1344" i="41" s="1"/>
  <c r="Y59" i="7"/>
  <c r="Z59" i="7" s="1"/>
  <c r="L1366" i="41" s="1"/>
  <c r="AB59" i="7"/>
  <c r="AE59" i="7"/>
  <c r="AF59" i="7" s="1"/>
  <c r="L1410" i="41" s="1"/>
  <c r="AH59" i="7"/>
  <c r="AI59" i="7" s="1"/>
  <c r="L1432" i="41" s="1"/>
  <c r="AK59" i="7"/>
  <c r="AL59" i="7" s="1"/>
  <c r="L1454" i="41" s="1"/>
  <c r="AN59" i="7"/>
  <c r="AO59" i="7" s="1"/>
  <c r="L1476" i="41" s="1"/>
  <c r="AT59" i="7"/>
  <c r="V60" i="7"/>
  <c r="W60" i="7" s="1"/>
  <c r="L1345" i="41" s="1"/>
  <c r="Y60" i="7"/>
  <c r="Z60" i="7" s="1"/>
  <c r="L1367" i="41" s="1"/>
  <c r="AB60" i="7"/>
  <c r="AC60" i="7" s="1"/>
  <c r="L1389" i="41" s="1"/>
  <c r="AE60" i="7"/>
  <c r="AH60" i="7"/>
  <c r="AK60" i="7"/>
  <c r="AL60" i="7" s="1"/>
  <c r="L1455" i="41" s="1"/>
  <c r="AN60" i="7"/>
  <c r="AT60" i="7"/>
  <c r="AU60" i="7" s="1"/>
  <c r="L1521" i="41" s="1"/>
  <c r="V61" i="7"/>
  <c r="Y61" i="7"/>
  <c r="AB61" i="7"/>
  <c r="AE61" i="7"/>
  <c r="AH61" i="7"/>
  <c r="AI61" i="7" s="1"/>
  <c r="L1434" i="41" s="1"/>
  <c r="AK61" i="7"/>
  <c r="AL61" i="7" s="1"/>
  <c r="L1456" i="41" s="1"/>
  <c r="AN61" i="7"/>
  <c r="AO61" i="7" s="1"/>
  <c r="L1478" i="41" s="1"/>
  <c r="AT61" i="7"/>
  <c r="AU61" i="7" s="1"/>
  <c r="L1522" i="41" s="1"/>
  <c r="V62" i="7"/>
  <c r="W62" i="7" s="1"/>
  <c r="L1347" i="41" s="1"/>
  <c r="Y62" i="7"/>
  <c r="Z62" i="7" s="1"/>
  <c r="L1369" i="41" s="1"/>
  <c r="AB62" i="7"/>
  <c r="AC62" i="7" s="1"/>
  <c r="L1391" i="41" s="1"/>
  <c r="AE62" i="7"/>
  <c r="AH62" i="7"/>
  <c r="AI62" i="7" s="1"/>
  <c r="L1435" i="41" s="1"/>
  <c r="AK62" i="7"/>
  <c r="AL62" i="7" s="1"/>
  <c r="L1457" i="41" s="1"/>
  <c r="AN62" i="7"/>
  <c r="AT62" i="7"/>
  <c r="V63" i="7"/>
  <c r="W63" i="7" s="1"/>
  <c r="L1348" i="41" s="1"/>
  <c r="Y63" i="7"/>
  <c r="Z63" i="7" s="1"/>
  <c r="L1370" i="41" s="1"/>
  <c r="AB63" i="7"/>
  <c r="AC63" i="7" s="1"/>
  <c r="L1392" i="41" s="1"/>
  <c r="AE63" i="7"/>
  <c r="AH63" i="7"/>
  <c r="AI63" i="7" s="1"/>
  <c r="L1436" i="41" s="1"/>
  <c r="AK63" i="7"/>
  <c r="AL63" i="7" s="1"/>
  <c r="L1458" i="41" s="1"/>
  <c r="AN63" i="7"/>
  <c r="AO63" i="7" s="1"/>
  <c r="L1480" i="41" s="1"/>
  <c r="AT63" i="7"/>
  <c r="AU63" i="7" s="1"/>
  <c r="L1524" i="41" s="1"/>
  <c r="V64" i="7"/>
  <c r="Y64" i="7"/>
  <c r="Z64" i="7" s="1"/>
  <c r="L1371" i="41" s="1"/>
  <c r="AB64" i="7"/>
  <c r="AE64" i="7"/>
  <c r="AF64" i="7" s="1"/>
  <c r="L1415" i="41" s="1"/>
  <c r="AH64" i="7"/>
  <c r="AI64" i="7" s="1"/>
  <c r="L1437" i="41" s="1"/>
  <c r="AK64" i="7"/>
  <c r="AL64" i="7" s="1"/>
  <c r="L1459" i="41" s="1"/>
  <c r="AN64" i="7"/>
  <c r="AO64" i="7" s="1"/>
  <c r="L1481" i="41" s="1"/>
  <c r="AT64" i="7"/>
  <c r="AU64" i="7" s="1"/>
  <c r="L1525" i="41" s="1"/>
  <c r="V65" i="7"/>
  <c r="W65" i="7" s="1"/>
  <c r="L1350" i="41" s="1"/>
  <c r="Y65" i="7"/>
  <c r="Z65" i="7" s="1"/>
  <c r="L1372" i="41" s="1"/>
  <c r="AB65" i="7"/>
  <c r="AC65" i="7" s="1"/>
  <c r="L1394" i="41" s="1"/>
  <c r="AE65" i="7"/>
  <c r="AF65" i="7" s="1"/>
  <c r="L1416" i="41" s="1"/>
  <c r="AH65" i="7"/>
  <c r="AI65" i="7" s="1"/>
  <c r="L1438" i="41" s="1"/>
  <c r="AK65" i="7"/>
  <c r="AL65" i="7" s="1"/>
  <c r="L1460" i="41" s="1"/>
  <c r="AN65" i="7"/>
  <c r="AO65" i="7" s="1"/>
  <c r="L1482" i="41" s="1"/>
  <c r="AT65" i="7"/>
  <c r="AU65" i="7" s="1"/>
  <c r="L1526" i="41" s="1"/>
  <c r="V66" i="7"/>
  <c r="W66" i="7" s="1"/>
  <c r="L1351" i="41" s="1"/>
  <c r="Y66" i="7"/>
  <c r="Z66" i="7" s="1"/>
  <c r="L1373" i="41" s="1"/>
  <c r="AB66" i="7"/>
  <c r="AC66" i="7" s="1"/>
  <c r="L1395" i="41" s="1"/>
  <c r="AE66" i="7"/>
  <c r="AH66" i="7"/>
  <c r="AI66" i="7" s="1"/>
  <c r="L1439" i="41" s="1"/>
  <c r="AK66" i="7"/>
  <c r="AL66" i="7" s="1"/>
  <c r="L1461" i="41" s="1"/>
  <c r="AN66" i="7"/>
  <c r="AO66" i="7" s="1"/>
  <c r="L1483" i="41" s="1"/>
  <c r="AT66" i="7"/>
  <c r="V67" i="7"/>
  <c r="W67" i="7" s="1"/>
  <c r="L1352" i="41" s="1"/>
  <c r="Y67" i="7"/>
  <c r="Z67" i="7" s="1"/>
  <c r="L1374" i="41" s="1"/>
  <c r="AB67" i="7"/>
  <c r="AC67" i="7" s="1"/>
  <c r="L1396" i="41" s="1"/>
  <c r="AE67" i="7"/>
  <c r="AF67" i="7" s="1"/>
  <c r="L1418" i="41" s="1"/>
  <c r="AH67" i="7"/>
  <c r="AI67" i="7" s="1"/>
  <c r="L1440" i="41" s="1"/>
  <c r="AK67" i="7"/>
  <c r="AN67" i="7"/>
  <c r="AT67" i="7"/>
  <c r="AU67" i="7" s="1"/>
  <c r="L1528" i="41" s="1"/>
  <c r="V68" i="7"/>
  <c r="W68" i="7" s="1"/>
  <c r="L1353" i="41" s="1"/>
  <c r="Y68" i="7"/>
  <c r="Z68" i="7" s="1"/>
  <c r="L1375" i="41" s="1"/>
  <c r="AB68" i="7"/>
  <c r="AE68" i="7"/>
  <c r="AF68" i="7" s="1"/>
  <c r="L1419" i="41" s="1"/>
  <c r="AH68" i="7"/>
  <c r="AI68" i="7" s="1"/>
  <c r="L1441" i="41" s="1"/>
  <c r="AK68" i="7"/>
  <c r="AL68" i="7" s="1"/>
  <c r="L1463" i="41" s="1"/>
  <c r="AN68" i="7"/>
  <c r="AO68" i="7" s="1"/>
  <c r="L1485" i="41" s="1"/>
  <c r="AT68" i="7"/>
  <c r="V69" i="7"/>
  <c r="W69" i="7" s="1"/>
  <c r="L1354" i="41" s="1"/>
  <c r="Y69" i="7"/>
  <c r="Z69" i="7" s="1"/>
  <c r="L1376" i="41" s="1"/>
  <c r="AB69" i="7"/>
  <c r="AC69" i="7" s="1"/>
  <c r="L1398" i="41" s="1"/>
  <c r="AE69" i="7"/>
  <c r="AH69" i="7"/>
  <c r="AI69" i="7" s="1"/>
  <c r="L1442" i="41" s="1"/>
  <c r="AK69" i="7"/>
  <c r="AL69" i="7" s="1"/>
  <c r="L1464" i="41" s="1"/>
  <c r="AN69" i="7"/>
  <c r="AO69" i="7" s="1"/>
  <c r="L1486" i="41" s="1"/>
  <c r="AT69" i="7"/>
  <c r="AU69" i="7" s="1"/>
  <c r="L1530" i="41" s="1"/>
  <c r="V70" i="7"/>
  <c r="W70" i="7" s="1"/>
  <c r="L1355" i="41" s="1"/>
  <c r="Y70" i="7"/>
  <c r="Z70" i="7" s="1"/>
  <c r="L1377" i="41" s="1"/>
  <c r="AB70" i="7"/>
  <c r="AC70" i="7" s="1"/>
  <c r="L1399" i="41" s="1"/>
  <c r="AE70" i="7"/>
  <c r="AF70" i="7" s="1"/>
  <c r="L1421" i="41" s="1"/>
  <c r="AH70" i="7"/>
  <c r="AI70" i="7" s="1"/>
  <c r="L1443" i="41" s="1"/>
  <c r="AK70" i="7"/>
  <c r="AL70" i="7" s="1"/>
  <c r="L1465" i="41" s="1"/>
  <c r="AN70" i="7"/>
  <c r="AO70" i="7" s="1"/>
  <c r="L1487" i="41" s="1"/>
  <c r="AT70" i="7"/>
  <c r="AU70" i="7" s="1"/>
  <c r="L1531" i="41" s="1"/>
  <c r="V71" i="7"/>
  <c r="W71" i="7" s="1"/>
  <c r="L1356" i="41" s="1"/>
  <c r="Y71" i="7"/>
  <c r="AB71" i="7"/>
  <c r="AE71" i="7"/>
  <c r="AF71" i="7" s="1"/>
  <c r="L1422" i="41" s="1"/>
  <c r="AH71" i="7"/>
  <c r="AI71" i="7" s="1"/>
  <c r="L1444" i="41" s="1"/>
  <c r="AK71" i="7"/>
  <c r="AN71" i="7"/>
  <c r="AO71" i="7" s="1"/>
  <c r="L1488" i="41" s="1"/>
  <c r="AT71" i="7"/>
  <c r="AU71" i="7" s="1"/>
  <c r="L1532" i="41" s="1"/>
  <c r="V72" i="7"/>
  <c r="W72" i="7" s="1"/>
  <c r="L1357" i="41" s="1"/>
  <c r="Y72" i="7"/>
  <c r="Z72" i="7" s="1"/>
  <c r="L1379" i="41" s="1"/>
  <c r="AB72" i="7"/>
  <c r="AC72" i="7" s="1"/>
  <c r="L1401" i="41" s="1"/>
  <c r="AE72" i="7"/>
  <c r="AF72" i="7" s="1"/>
  <c r="L1423" i="41" s="1"/>
  <c r="AH72" i="7"/>
  <c r="AI72" i="7" s="1"/>
  <c r="L1445" i="41" s="1"/>
  <c r="AK72" i="7"/>
  <c r="AL72" i="7" s="1"/>
  <c r="L1467" i="41" s="1"/>
  <c r="AN72" i="7"/>
  <c r="AO72" i="7" s="1"/>
  <c r="L1489" i="41" s="1"/>
  <c r="AT72" i="7"/>
  <c r="AU72" i="7" s="1"/>
  <c r="L1533" i="41" s="1"/>
  <c r="V73" i="7"/>
  <c r="W73" i="7" s="1"/>
  <c r="L1358" i="41" s="1"/>
  <c r="Y73" i="7"/>
  <c r="Z73" i="7" s="1"/>
  <c r="L1380" i="41" s="1"/>
  <c r="AB73" i="7"/>
  <c r="AC73" i="7" s="1"/>
  <c r="L1402" i="41" s="1"/>
  <c r="AE73" i="7"/>
  <c r="AH73" i="7"/>
  <c r="AI73" i="7" s="1"/>
  <c r="L1446" i="41" s="1"/>
  <c r="AK73" i="7"/>
  <c r="AN73" i="7"/>
  <c r="AO73" i="7" s="1"/>
  <c r="L1490" i="41" s="1"/>
  <c r="AT73" i="7"/>
  <c r="AU73" i="7" s="1"/>
  <c r="L1534" i="41" s="1"/>
  <c r="V75" i="7"/>
  <c r="W75" i="7" s="1"/>
  <c r="Y75" i="7"/>
  <c r="Z75" i="7" s="1"/>
  <c r="AB75" i="7"/>
  <c r="AE75" i="7"/>
  <c r="AH75" i="7"/>
  <c r="AI75" i="7" s="1"/>
  <c r="AK75" i="7"/>
  <c r="AL75" i="7" s="1"/>
  <c r="AN75" i="7"/>
  <c r="AO75" i="7" s="1"/>
  <c r="AT75" i="7"/>
  <c r="AU75" i="7" s="1"/>
  <c r="B2" i="6"/>
  <c r="B3" i="6"/>
  <c r="B4" i="6"/>
  <c r="B7" i="6"/>
  <c r="B8" i="6"/>
  <c r="AT14" i="6"/>
  <c r="AU14" i="6" s="1"/>
  <c r="AT15" i="6"/>
  <c r="AT16" i="6"/>
  <c r="AU16" i="6" s="1"/>
  <c r="AT17" i="6"/>
  <c r="AT18" i="6"/>
  <c r="AU18" i="6" s="1"/>
  <c r="AT19" i="6"/>
  <c r="AT20" i="6"/>
  <c r="AU20" i="6" s="1"/>
  <c r="AT21" i="6"/>
  <c r="AT22" i="6"/>
  <c r="AU22" i="6" s="1"/>
  <c r="AT23" i="6"/>
  <c r="AT24" i="6"/>
  <c r="AU24" i="6" s="1"/>
  <c r="AT25" i="6"/>
  <c r="AT26" i="6"/>
  <c r="AU26" i="6" s="1"/>
  <c r="AT27" i="6"/>
  <c r="AT28" i="6"/>
  <c r="AT29" i="6"/>
  <c r="AT30" i="6"/>
  <c r="AU30" i="6" s="1"/>
  <c r="AT31" i="6"/>
  <c r="AT32" i="6"/>
  <c r="AT33" i="6"/>
  <c r="AT34" i="6"/>
  <c r="AU34" i="6" s="1"/>
  <c r="AT35" i="6"/>
  <c r="AT36" i="6"/>
  <c r="AT37" i="6"/>
  <c r="V38" i="6"/>
  <c r="W38" i="6" s="1"/>
  <c r="Y38" i="6"/>
  <c r="AB38" i="6"/>
  <c r="AE38" i="6"/>
  <c r="AH38" i="6"/>
  <c r="AK38" i="6"/>
  <c r="AN38" i="6"/>
  <c r="AO38" i="6" s="1"/>
  <c r="AQ38" i="6"/>
  <c r="AT39" i="6"/>
  <c r="AT41" i="6"/>
  <c r="AT42" i="6"/>
  <c r="AU42" i="6" s="1"/>
  <c r="AT43" i="6"/>
  <c r="AU43" i="6" s="1"/>
  <c r="AT44" i="6"/>
  <c r="AU44" i="6" s="1"/>
  <c r="AT45" i="6"/>
  <c r="AU45" i="6" s="1"/>
  <c r="AT46" i="6"/>
  <c r="AU46" i="6" s="1"/>
  <c r="AT47" i="6"/>
  <c r="AU47" i="6" s="1"/>
  <c r="AT48" i="6"/>
  <c r="AU48" i="6" s="1"/>
  <c r="AT49" i="6"/>
  <c r="AU49" i="6" s="1"/>
  <c r="AT50" i="6"/>
  <c r="AU50" i="6" s="1"/>
  <c r="AT51" i="6"/>
  <c r="AU51" i="6" s="1"/>
  <c r="AT52" i="6"/>
  <c r="AU52" i="6" s="1"/>
  <c r="AT53" i="6"/>
  <c r="AU53" i="6" s="1"/>
  <c r="AT54" i="6"/>
  <c r="AU54" i="6" s="1"/>
  <c r="AT55" i="6"/>
  <c r="AU55" i="6" s="1"/>
  <c r="AT56" i="6"/>
  <c r="AU56" i="6" s="1"/>
  <c r="AT57" i="6"/>
  <c r="AU57" i="6" s="1"/>
  <c r="AT58" i="6"/>
  <c r="AU58" i="6" s="1"/>
  <c r="AT59" i="6"/>
  <c r="AU59" i="6" s="1"/>
  <c r="AT60" i="6"/>
  <c r="AU60" i="6" s="1"/>
  <c r="AT61" i="6"/>
  <c r="AU61" i="6" s="1"/>
  <c r="AT62" i="6"/>
  <c r="AU62" i="6" s="1"/>
  <c r="AT63" i="6"/>
  <c r="AU63" i="6" s="1"/>
  <c r="AT64" i="6"/>
  <c r="AU64" i="6" s="1"/>
  <c r="V65" i="6"/>
  <c r="Y65" i="6"/>
  <c r="AB65" i="6"/>
  <c r="AE65" i="6"/>
  <c r="AH65" i="6"/>
  <c r="AI65" i="6" s="1"/>
  <c r="AK65" i="6"/>
  <c r="AN65" i="6"/>
  <c r="AQ65" i="6"/>
  <c r="AT66" i="6"/>
  <c r="V68" i="6"/>
  <c r="Y68" i="6"/>
  <c r="AB68" i="6"/>
  <c r="I1145" i="41" s="1"/>
  <c r="AE68" i="6"/>
  <c r="AH68" i="6"/>
  <c r="I1201" i="41" s="1"/>
  <c r="AK68" i="6"/>
  <c r="AN68" i="6"/>
  <c r="AQ68" i="6"/>
  <c r="V69" i="6"/>
  <c r="Y69" i="6"/>
  <c r="I1118" i="41" s="1"/>
  <c r="AB69" i="6"/>
  <c r="AE69" i="6"/>
  <c r="I1174" i="41" s="1"/>
  <c r="AH69" i="6"/>
  <c r="AK69" i="6"/>
  <c r="AN69" i="6"/>
  <c r="AQ69" i="6"/>
  <c r="V70" i="6"/>
  <c r="W70" i="6" s="1"/>
  <c r="L1091" i="41" s="1"/>
  <c r="Y70" i="6"/>
  <c r="AB70" i="6"/>
  <c r="I1147" i="41" s="1"/>
  <c r="AE70" i="6"/>
  <c r="AH70" i="6"/>
  <c r="AK70" i="6"/>
  <c r="AN70" i="6"/>
  <c r="AQ70" i="6"/>
  <c r="V71" i="6"/>
  <c r="Y71" i="6"/>
  <c r="I1120" i="41" s="1"/>
  <c r="AB71" i="6"/>
  <c r="AE71" i="6"/>
  <c r="AH71" i="6"/>
  <c r="AK71" i="6"/>
  <c r="AN71" i="6"/>
  <c r="AQ71" i="6"/>
  <c r="I1288" i="41" s="1"/>
  <c r="V72" i="6"/>
  <c r="Y72" i="6"/>
  <c r="AB72" i="6"/>
  <c r="AE72" i="6"/>
  <c r="AH72" i="6"/>
  <c r="AK72" i="6"/>
  <c r="AN72" i="6"/>
  <c r="I1261" i="41" s="1"/>
  <c r="AQ72" i="6"/>
  <c r="V73" i="6"/>
  <c r="Y73" i="6"/>
  <c r="AB73" i="6"/>
  <c r="AE73" i="6"/>
  <c r="AH73" i="6"/>
  <c r="AK73" i="6"/>
  <c r="I1234" i="41" s="1"/>
  <c r="AN73" i="6"/>
  <c r="AQ73" i="6"/>
  <c r="I1290" i="41" s="1"/>
  <c r="V74" i="6"/>
  <c r="Y74" i="6"/>
  <c r="AB74" i="6"/>
  <c r="AE74" i="6"/>
  <c r="AH74" i="6"/>
  <c r="I1207" i="41" s="1"/>
  <c r="AK74" i="6"/>
  <c r="AN74" i="6"/>
  <c r="I1263" i="41" s="1"/>
  <c r="AQ74" i="6"/>
  <c r="V75" i="6"/>
  <c r="Y75" i="6"/>
  <c r="AB75" i="6"/>
  <c r="AE75" i="6"/>
  <c r="I1180" i="41" s="1"/>
  <c r="AH75" i="6"/>
  <c r="AK75" i="6"/>
  <c r="I1236" i="41" s="1"/>
  <c r="AN75" i="6"/>
  <c r="AQ75" i="6"/>
  <c r="V76" i="6"/>
  <c r="Y76" i="6"/>
  <c r="AB76" i="6"/>
  <c r="I1153" i="41" s="1"/>
  <c r="AE76" i="6"/>
  <c r="AH76" i="6"/>
  <c r="I1209" i="41" s="1"/>
  <c r="AK76" i="6"/>
  <c r="AN76" i="6"/>
  <c r="AQ76" i="6"/>
  <c r="V77" i="6"/>
  <c r="Y77" i="6"/>
  <c r="I1126" i="41" s="1"/>
  <c r="AB77" i="6"/>
  <c r="AE77" i="6"/>
  <c r="I1182" i="41" s="1"/>
  <c r="AH77" i="6"/>
  <c r="AK77" i="6"/>
  <c r="AN77" i="6"/>
  <c r="AQ77" i="6"/>
  <c r="V78" i="6"/>
  <c r="W78" i="6" s="1"/>
  <c r="L1099" i="41" s="1"/>
  <c r="Y78" i="6"/>
  <c r="AB78" i="6"/>
  <c r="I1155" i="41" s="1"/>
  <c r="AE78" i="6"/>
  <c r="AH78" i="6"/>
  <c r="I1211" i="41" s="1"/>
  <c r="AK78" i="6"/>
  <c r="AN78" i="6"/>
  <c r="I1267" i="41" s="1"/>
  <c r="AQ78" i="6"/>
  <c r="V79" i="6"/>
  <c r="Y79" i="6"/>
  <c r="I1128" i="41" s="1"/>
  <c r="AB79" i="6"/>
  <c r="AE79" i="6"/>
  <c r="I1184" i="41" s="1"/>
  <c r="AH79" i="6"/>
  <c r="AK79" i="6"/>
  <c r="I1240" i="41" s="1"/>
  <c r="AN79" i="6"/>
  <c r="AQ79" i="6"/>
  <c r="I1296" i="41" s="1"/>
  <c r="V80" i="6"/>
  <c r="Y80" i="6"/>
  <c r="AB80" i="6"/>
  <c r="I1157" i="41" s="1"/>
  <c r="AE80" i="6"/>
  <c r="AH80" i="6"/>
  <c r="I1213" i="41" s="1"/>
  <c r="AK80" i="6"/>
  <c r="AN80" i="6"/>
  <c r="I1269" i="41" s="1"/>
  <c r="AQ80" i="6"/>
  <c r="V81" i="6"/>
  <c r="Y81" i="6"/>
  <c r="I1130" i="41" s="1"/>
  <c r="AB81" i="6"/>
  <c r="AE81" i="6"/>
  <c r="I1186" i="41" s="1"/>
  <c r="AH81" i="6"/>
  <c r="AK81" i="6"/>
  <c r="I1242" i="41" s="1"/>
  <c r="AN81" i="6"/>
  <c r="AQ81" i="6"/>
  <c r="I1298" i="41" s="1"/>
  <c r="V82" i="6"/>
  <c r="W82" i="6" s="1"/>
  <c r="L1103" i="41" s="1"/>
  <c r="Y82" i="6"/>
  <c r="AB82" i="6"/>
  <c r="I1159" i="41" s="1"/>
  <c r="AE82" i="6"/>
  <c r="AH82" i="6"/>
  <c r="I1215" i="41" s="1"/>
  <c r="AK82" i="6"/>
  <c r="AN82" i="6"/>
  <c r="I1271" i="41" s="1"/>
  <c r="AQ82" i="6"/>
  <c r="V83" i="6"/>
  <c r="Y83" i="6"/>
  <c r="I1132" i="41" s="1"/>
  <c r="AB83" i="6"/>
  <c r="AE83" i="6"/>
  <c r="I1188" i="41" s="1"/>
  <c r="AH83" i="6"/>
  <c r="AK83" i="6"/>
  <c r="I1244" i="41" s="1"/>
  <c r="AN83" i="6"/>
  <c r="AQ83" i="6"/>
  <c r="I1300" i="41" s="1"/>
  <c r="V84" i="6"/>
  <c r="W84" i="6" s="1"/>
  <c r="L1105" i="41" s="1"/>
  <c r="Y84" i="6"/>
  <c r="AB84" i="6"/>
  <c r="I1161" i="41" s="1"/>
  <c r="AE84" i="6"/>
  <c r="AH84" i="6"/>
  <c r="I1217" i="41" s="1"/>
  <c r="AK84" i="6"/>
  <c r="AN84" i="6"/>
  <c r="I1273" i="41" s="1"/>
  <c r="AQ84" i="6"/>
  <c r="V85" i="6"/>
  <c r="Y85" i="6"/>
  <c r="I1134" i="41" s="1"/>
  <c r="AB85" i="6"/>
  <c r="AE85" i="6"/>
  <c r="I1190" i="41" s="1"/>
  <c r="AH85" i="6"/>
  <c r="AK85" i="6"/>
  <c r="I1246" i="41" s="1"/>
  <c r="AN85" i="6"/>
  <c r="AQ85" i="6"/>
  <c r="I1302" i="41" s="1"/>
  <c r="V86" i="6"/>
  <c r="W86" i="6" s="1"/>
  <c r="L1107" i="41" s="1"/>
  <c r="Y86" i="6"/>
  <c r="AB86" i="6"/>
  <c r="I1163" i="41" s="1"/>
  <c r="AE86" i="6"/>
  <c r="AH86" i="6"/>
  <c r="I1219" i="41" s="1"/>
  <c r="AK86" i="6"/>
  <c r="AN86" i="6"/>
  <c r="I1275" i="41" s="1"/>
  <c r="AQ86" i="6"/>
  <c r="V87" i="6"/>
  <c r="Y87" i="6"/>
  <c r="I1136" i="41" s="1"/>
  <c r="AB87" i="6"/>
  <c r="AE87" i="6"/>
  <c r="I1192" i="41" s="1"/>
  <c r="AH87" i="6"/>
  <c r="AK87" i="6"/>
  <c r="I1248" i="41" s="1"/>
  <c r="AN87" i="6"/>
  <c r="AQ87" i="6"/>
  <c r="I1304" i="41" s="1"/>
  <c r="V88" i="6"/>
  <c r="W88" i="6" s="1"/>
  <c r="L1109" i="41" s="1"/>
  <c r="Y88" i="6"/>
  <c r="AB88" i="6"/>
  <c r="I1165" i="41" s="1"/>
  <c r="AE88" i="6"/>
  <c r="AH88" i="6"/>
  <c r="I1221" i="41" s="1"/>
  <c r="AK88" i="6"/>
  <c r="AN88" i="6"/>
  <c r="I1277" i="41" s="1"/>
  <c r="AQ88" i="6"/>
  <c r="V89" i="6"/>
  <c r="Y89" i="6"/>
  <c r="I1138" i="41" s="1"/>
  <c r="AB89" i="6"/>
  <c r="AE89" i="6"/>
  <c r="I1194" i="41" s="1"/>
  <c r="AH89" i="6"/>
  <c r="AK89" i="6"/>
  <c r="I1250" i="41" s="1"/>
  <c r="AN89" i="6"/>
  <c r="AQ89" i="6"/>
  <c r="I1306" i="41" s="1"/>
  <c r="V90" i="6"/>
  <c r="W90" i="6" s="1"/>
  <c r="L1111" i="41" s="1"/>
  <c r="Y90" i="6"/>
  <c r="AB90" i="6"/>
  <c r="I1167" i="41" s="1"/>
  <c r="AE90" i="6"/>
  <c r="AH90" i="6"/>
  <c r="I1223" i="41" s="1"/>
  <c r="AK90" i="6"/>
  <c r="AN90" i="6"/>
  <c r="I1279" i="41" s="1"/>
  <c r="AQ90" i="6"/>
  <c r="V91" i="6"/>
  <c r="Y91" i="6"/>
  <c r="I1140" i="41" s="1"/>
  <c r="AB91" i="6"/>
  <c r="AE91" i="6"/>
  <c r="I1196" i="41" s="1"/>
  <c r="AH91" i="6"/>
  <c r="AK91" i="6"/>
  <c r="I1252" i="41" s="1"/>
  <c r="AN91" i="6"/>
  <c r="AQ91" i="6"/>
  <c r="I1308" i="41" s="1"/>
  <c r="V93" i="6"/>
  <c r="Y93" i="6"/>
  <c r="AB93" i="6"/>
  <c r="AE93" i="6"/>
  <c r="AH93" i="6"/>
  <c r="AK93" i="6"/>
  <c r="AN93" i="6"/>
  <c r="AQ93" i="6"/>
  <c r="AR93" i="6" s="1"/>
  <c r="B2" i="32"/>
  <c r="B3" i="32"/>
  <c r="B4" i="32"/>
  <c r="B7" i="32"/>
  <c r="B8" i="32"/>
  <c r="V32" i="32"/>
  <c r="Y32" i="32"/>
  <c r="Z32" i="32" s="1"/>
  <c r="AB32" i="32"/>
  <c r="AE32" i="32"/>
  <c r="AF32" i="32" s="1"/>
  <c r="V52" i="32"/>
  <c r="Y52" i="32"/>
  <c r="Z52" i="32" s="1"/>
  <c r="AB52" i="32"/>
  <c r="AE52" i="32"/>
  <c r="AF52" i="32" s="1"/>
  <c r="L1067" i="41" s="1"/>
  <c r="V54" i="32"/>
  <c r="Y54" i="32"/>
  <c r="AB54" i="32"/>
  <c r="AE54" i="32"/>
  <c r="AF54" i="32" s="1"/>
  <c r="L1068" i="41" s="1"/>
  <c r="V55" i="32"/>
  <c r="Y55" i="32"/>
  <c r="AB55" i="32"/>
  <c r="AE55" i="32"/>
  <c r="V56" i="32"/>
  <c r="Y56" i="32"/>
  <c r="Z56" i="32" s="1"/>
  <c r="L1028" i="41" s="1"/>
  <c r="AB56" i="32"/>
  <c r="AE56" i="32"/>
  <c r="V57" i="32"/>
  <c r="Y57" i="32"/>
  <c r="Z57" i="32" s="1"/>
  <c r="L1029" i="41" s="1"/>
  <c r="AB57" i="32"/>
  <c r="AE57" i="32"/>
  <c r="V58" i="32"/>
  <c r="Y58" i="32"/>
  <c r="Z58" i="32" s="1"/>
  <c r="L1030" i="41" s="1"/>
  <c r="AB58" i="32"/>
  <c r="AE58" i="32"/>
  <c r="V59" i="32"/>
  <c r="Y59" i="32"/>
  <c r="Z59" i="32" s="1"/>
  <c r="L1031" i="41" s="1"/>
  <c r="AB59" i="32"/>
  <c r="AE59" i="32"/>
  <c r="V60" i="32"/>
  <c r="Y60" i="32"/>
  <c r="Z60" i="32" s="1"/>
  <c r="L1032" i="41" s="1"/>
  <c r="AB60" i="32"/>
  <c r="AE60" i="32"/>
  <c r="V61" i="32"/>
  <c r="Y61" i="32"/>
  <c r="Z61" i="32" s="1"/>
  <c r="L1033" i="41" s="1"/>
  <c r="AB61" i="32"/>
  <c r="AE61" i="32"/>
  <c r="V62" i="32"/>
  <c r="Y62" i="32"/>
  <c r="Z62" i="32" s="1"/>
  <c r="L1034" i="41" s="1"/>
  <c r="AB62" i="32"/>
  <c r="AE62" i="32"/>
  <c r="V63" i="32"/>
  <c r="Y63" i="32"/>
  <c r="Z63" i="32" s="1"/>
  <c r="L1035" i="41" s="1"/>
  <c r="AB63" i="32"/>
  <c r="AE63" i="32"/>
  <c r="V64" i="32"/>
  <c r="Y64" i="32"/>
  <c r="Z64" i="32" s="1"/>
  <c r="L1036" i="41" s="1"/>
  <c r="AB64" i="32"/>
  <c r="AE64" i="32"/>
  <c r="AF64" i="32" s="1"/>
  <c r="L1078" i="41" s="1"/>
  <c r="V65" i="32"/>
  <c r="Y65" i="32"/>
  <c r="Z65" i="32" s="1"/>
  <c r="L1037" i="41" s="1"/>
  <c r="AB65" i="32"/>
  <c r="AE65" i="32"/>
  <c r="AF65" i="32" s="1"/>
  <c r="L1079" i="41" s="1"/>
  <c r="V66" i="32"/>
  <c r="Y66" i="32"/>
  <c r="Z66" i="32" s="1"/>
  <c r="L1038" i="41" s="1"/>
  <c r="AB66" i="32"/>
  <c r="AE66" i="32"/>
  <c r="AF66" i="32" s="1"/>
  <c r="L1080" i="41" s="1"/>
  <c r="V67" i="32"/>
  <c r="Y67" i="32"/>
  <c r="Z67" i="32" s="1"/>
  <c r="L1039" i="41" s="1"/>
  <c r="AB67" i="32"/>
  <c r="AE67" i="32"/>
  <c r="AF67" i="32" s="1"/>
  <c r="L1081" i="41" s="1"/>
  <c r="V68" i="32"/>
  <c r="Y68" i="32"/>
  <c r="Z68" i="32" s="1"/>
  <c r="L1040" i="41" s="1"/>
  <c r="AB68" i="32"/>
  <c r="AE68" i="32"/>
  <c r="V69" i="32"/>
  <c r="Y69" i="32"/>
  <c r="Z69" i="32" s="1"/>
  <c r="L1041" i="41" s="1"/>
  <c r="AB69" i="32"/>
  <c r="AE69" i="32"/>
  <c r="AF69" i="32" s="1"/>
  <c r="L1083" i="41" s="1"/>
  <c r="V70" i="32"/>
  <c r="Y70" i="32"/>
  <c r="Z70" i="32" s="1"/>
  <c r="L1042" i="41" s="1"/>
  <c r="AB70" i="32"/>
  <c r="AE70" i="32"/>
  <c r="V71" i="32"/>
  <c r="Y71" i="32"/>
  <c r="Z71" i="32" s="1"/>
  <c r="L1043" i="41" s="1"/>
  <c r="AB71" i="32"/>
  <c r="AE71" i="32"/>
  <c r="B2" i="4"/>
  <c r="B3" i="4"/>
  <c r="B4" i="4"/>
  <c r="B7" i="4"/>
  <c r="B8" i="4"/>
  <c r="AB14" i="4"/>
  <c r="AC14" i="4" s="1"/>
  <c r="AN14" i="4"/>
  <c r="AW14" i="4"/>
  <c r="AB15" i="4"/>
  <c r="AN15" i="4"/>
  <c r="AO15" i="4" s="1"/>
  <c r="AW15" i="4"/>
  <c r="AB16" i="4"/>
  <c r="AC16" i="4" s="1"/>
  <c r="AN16" i="4"/>
  <c r="AW16" i="4"/>
  <c r="AX16" i="4" s="1"/>
  <c r="AB17" i="4"/>
  <c r="AN17" i="4"/>
  <c r="AO17" i="4" s="1"/>
  <c r="AW17" i="4"/>
  <c r="AB18" i="4"/>
  <c r="AC18" i="4" s="1"/>
  <c r="AN18" i="4"/>
  <c r="AW18" i="4"/>
  <c r="AX18" i="4" s="1"/>
  <c r="AB19" i="4"/>
  <c r="AN19" i="4"/>
  <c r="AO19" i="4" s="1"/>
  <c r="AW19" i="4"/>
  <c r="AB20" i="4"/>
  <c r="AC20" i="4" s="1"/>
  <c r="AN20" i="4"/>
  <c r="AW20" i="4"/>
  <c r="AX20" i="4" s="1"/>
  <c r="AB21" i="4"/>
  <c r="AN21" i="4"/>
  <c r="AO21" i="4" s="1"/>
  <c r="AW21" i="4"/>
  <c r="AB22" i="4"/>
  <c r="AC22" i="4" s="1"/>
  <c r="AN22" i="4"/>
  <c r="AW22" i="4"/>
  <c r="AX22" i="4" s="1"/>
  <c r="AB23" i="4"/>
  <c r="AN23" i="4"/>
  <c r="AO23" i="4" s="1"/>
  <c r="AW23" i="4"/>
  <c r="AB24" i="4"/>
  <c r="AC24" i="4" s="1"/>
  <c r="AN24" i="4"/>
  <c r="AW24" i="4"/>
  <c r="AX24" i="4" s="1"/>
  <c r="AB25" i="4"/>
  <c r="AN25" i="4"/>
  <c r="AO25" i="4" s="1"/>
  <c r="AW25" i="4"/>
  <c r="AB26" i="4"/>
  <c r="AC26" i="4" s="1"/>
  <c r="AN26" i="4"/>
  <c r="AW26" i="4"/>
  <c r="AX26" i="4" s="1"/>
  <c r="AB27" i="4"/>
  <c r="AN27" i="4"/>
  <c r="AW27" i="4"/>
  <c r="AB28" i="4"/>
  <c r="AC28" i="4" s="1"/>
  <c r="AN28" i="4"/>
  <c r="AW28" i="4"/>
  <c r="AB29" i="4"/>
  <c r="AN29" i="4"/>
  <c r="AO29" i="4" s="1"/>
  <c r="AW29" i="4"/>
  <c r="AB30" i="4"/>
  <c r="AC30" i="4" s="1"/>
  <c r="AN30" i="4"/>
  <c r="AW30" i="4"/>
  <c r="AX30" i="4" s="1"/>
  <c r="AB31" i="4"/>
  <c r="AN31" i="4"/>
  <c r="AO31" i="4" s="1"/>
  <c r="AW31" i="4"/>
  <c r="AB32" i="4"/>
  <c r="AC32" i="4" s="1"/>
  <c r="AN32" i="4"/>
  <c r="AW32" i="4"/>
  <c r="AB33" i="4"/>
  <c r="AN33" i="4"/>
  <c r="AO33" i="4" s="1"/>
  <c r="AW33" i="4"/>
  <c r="AB34" i="4"/>
  <c r="AC34" i="4" s="1"/>
  <c r="AN34" i="4"/>
  <c r="AW34" i="4"/>
  <c r="AX34" i="4" s="1"/>
  <c r="AB35" i="4"/>
  <c r="AN35" i="4"/>
  <c r="AO35" i="4" s="1"/>
  <c r="AW35" i="4"/>
  <c r="AB36" i="4"/>
  <c r="AC36" i="4" s="1"/>
  <c r="AN36" i="4"/>
  <c r="AW36" i="4"/>
  <c r="AB37" i="4"/>
  <c r="AN37" i="4"/>
  <c r="AO37" i="4" s="1"/>
  <c r="AW37" i="4"/>
  <c r="AB38" i="4"/>
  <c r="AC38" i="4" s="1"/>
  <c r="AN38" i="4"/>
  <c r="AW38" i="4"/>
  <c r="AX38" i="4" s="1"/>
  <c r="AB39" i="4"/>
  <c r="AN39" i="4"/>
  <c r="AW39" i="4"/>
  <c r="AB40" i="4"/>
  <c r="AC40" i="4" s="1"/>
  <c r="AN40" i="4"/>
  <c r="AW40" i="4"/>
  <c r="V41" i="4"/>
  <c r="Y41" i="4"/>
  <c r="Z41" i="4" s="1"/>
  <c r="AE41" i="4"/>
  <c r="AH41" i="4"/>
  <c r="AK41" i="4"/>
  <c r="AL41" i="4" s="1"/>
  <c r="AQ41" i="4"/>
  <c r="AR41" i="4" s="1"/>
  <c r="AT41" i="4"/>
  <c r="AB43" i="4"/>
  <c r="AC43" i="4" s="1"/>
  <c r="AN43" i="4"/>
  <c r="AW43" i="4"/>
  <c r="AX43" i="4" s="1"/>
  <c r="AB44" i="4"/>
  <c r="AN44" i="4"/>
  <c r="AO44" i="4" s="1"/>
  <c r="L660" i="41" s="1"/>
  <c r="AW44" i="4"/>
  <c r="AB45" i="4"/>
  <c r="AC45" i="4" s="1"/>
  <c r="L487" i="41" s="1"/>
  <c r="AN45" i="4"/>
  <c r="AW45" i="4"/>
  <c r="AB46" i="4"/>
  <c r="AN46" i="4"/>
  <c r="AO46" i="4" s="1"/>
  <c r="L662" i="41" s="1"/>
  <c r="AW46" i="4"/>
  <c r="AB47" i="4"/>
  <c r="AC47" i="4" s="1"/>
  <c r="L489" i="41" s="1"/>
  <c r="AN47" i="4"/>
  <c r="AW47" i="4"/>
  <c r="AX47" i="4" s="1"/>
  <c r="L807" i="41" s="1"/>
  <c r="AB48" i="4"/>
  <c r="AN48" i="4"/>
  <c r="AO48" i="4" s="1"/>
  <c r="L664" i="41" s="1"/>
  <c r="AW48" i="4"/>
  <c r="AB49" i="4"/>
  <c r="AC49" i="4" s="1"/>
  <c r="L491" i="41" s="1"/>
  <c r="AN49" i="4"/>
  <c r="AW49" i="4"/>
  <c r="AX49" i="4" s="1"/>
  <c r="L809" i="41" s="1"/>
  <c r="AB50" i="4"/>
  <c r="AN50" i="4"/>
  <c r="AO50" i="4" s="1"/>
  <c r="L666" i="41" s="1"/>
  <c r="AW50" i="4"/>
  <c r="AB51" i="4"/>
  <c r="AC51" i="4" s="1"/>
  <c r="L493" i="41" s="1"/>
  <c r="AN51" i="4"/>
  <c r="AW51" i="4"/>
  <c r="AX51" i="4" s="1"/>
  <c r="L811" i="41" s="1"/>
  <c r="AB52" i="4"/>
  <c r="AN52" i="4"/>
  <c r="AO52" i="4" s="1"/>
  <c r="L668" i="41" s="1"/>
  <c r="AW52" i="4"/>
  <c r="AB53" i="4"/>
  <c r="AC53" i="4" s="1"/>
  <c r="L495" i="41" s="1"/>
  <c r="AN53" i="4"/>
  <c r="AW53" i="4"/>
  <c r="AX53" i="4" s="1"/>
  <c r="L813" i="41" s="1"/>
  <c r="AB54" i="4"/>
  <c r="AN54" i="4"/>
  <c r="AO54" i="4" s="1"/>
  <c r="L670" i="41" s="1"/>
  <c r="AW54" i="4"/>
  <c r="AB55" i="4"/>
  <c r="AC55" i="4" s="1"/>
  <c r="L497" i="41" s="1"/>
  <c r="AN55" i="4"/>
  <c r="AW55" i="4"/>
  <c r="AX55" i="4" s="1"/>
  <c r="L815" i="41" s="1"/>
  <c r="AB56" i="4"/>
  <c r="AN56" i="4"/>
  <c r="AO56" i="4" s="1"/>
  <c r="L672" i="41" s="1"/>
  <c r="AW56" i="4"/>
  <c r="AB57" i="4"/>
  <c r="AC57" i="4" s="1"/>
  <c r="L499" i="41" s="1"/>
  <c r="AN57" i="4"/>
  <c r="AW57" i="4"/>
  <c r="AX57" i="4" s="1"/>
  <c r="L817" i="41" s="1"/>
  <c r="AB58" i="4"/>
  <c r="AN58" i="4"/>
  <c r="AO58" i="4" s="1"/>
  <c r="L674" i="41" s="1"/>
  <c r="AW58" i="4"/>
  <c r="AB59" i="4"/>
  <c r="AC59" i="4" s="1"/>
  <c r="L501" i="41" s="1"/>
  <c r="AN59" i="4"/>
  <c r="AW59" i="4"/>
  <c r="AX59" i="4" s="1"/>
  <c r="L819" i="41" s="1"/>
  <c r="AB60" i="4"/>
  <c r="AN60" i="4"/>
  <c r="AO60" i="4" s="1"/>
  <c r="L676" i="41" s="1"/>
  <c r="AW60" i="4"/>
  <c r="AB61" i="4"/>
  <c r="AC61" i="4" s="1"/>
  <c r="L503" i="41" s="1"/>
  <c r="AN61" i="4"/>
  <c r="AW61" i="4"/>
  <c r="AB62" i="4"/>
  <c r="AN62" i="4"/>
  <c r="AO62" i="4" s="1"/>
  <c r="L678" i="41" s="1"/>
  <c r="AW62" i="4"/>
  <c r="AB63" i="4"/>
  <c r="AC63" i="4" s="1"/>
  <c r="L505" i="41" s="1"/>
  <c r="AN63" i="4"/>
  <c r="AW63" i="4"/>
  <c r="AX63" i="4" s="1"/>
  <c r="L823" i="41" s="1"/>
  <c r="AB64" i="4"/>
  <c r="AN64" i="4"/>
  <c r="AO64" i="4" s="1"/>
  <c r="L680" i="41" s="1"/>
  <c r="AW64" i="4"/>
  <c r="AB65" i="4"/>
  <c r="AC65" i="4" s="1"/>
  <c r="L507" i="41" s="1"/>
  <c r="AN65" i="4"/>
  <c r="AW65" i="4"/>
  <c r="AX65" i="4" s="1"/>
  <c r="L825" i="41" s="1"/>
  <c r="AB66" i="4"/>
  <c r="AN66" i="4"/>
  <c r="AO66" i="4" s="1"/>
  <c r="L682" i="41" s="1"/>
  <c r="AW66" i="4"/>
  <c r="AB67" i="4"/>
  <c r="AC67" i="4" s="1"/>
  <c r="L509" i="41" s="1"/>
  <c r="AN67" i="4"/>
  <c r="AW67" i="4"/>
  <c r="AX67" i="4" s="1"/>
  <c r="L827" i="41" s="1"/>
  <c r="AB68" i="4"/>
  <c r="AN68" i="4"/>
  <c r="AW68" i="4"/>
  <c r="AB69" i="4"/>
  <c r="AC69" i="4" s="1"/>
  <c r="L511" i="41" s="1"/>
  <c r="AN69" i="4"/>
  <c r="AW69" i="4"/>
  <c r="AX69" i="4" s="1"/>
  <c r="L829" i="41" s="1"/>
  <c r="V70" i="4"/>
  <c r="Y70" i="4"/>
  <c r="Z70" i="4" s="1"/>
  <c r="AE70" i="4"/>
  <c r="AF70" i="4" s="1"/>
  <c r="AH70" i="4"/>
  <c r="AK70" i="4"/>
  <c r="AQ70" i="4"/>
  <c r="AR70" i="4" s="1"/>
  <c r="AT70" i="4"/>
  <c r="V72" i="4"/>
  <c r="W72" i="4" s="1"/>
  <c r="L399" i="41" s="1"/>
  <c r="Y72" i="4"/>
  <c r="AE72" i="4"/>
  <c r="AH72" i="4"/>
  <c r="AI72" i="4" s="1"/>
  <c r="L573" i="41" s="1"/>
  <c r="AK72" i="4"/>
  <c r="AQ72" i="4"/>
  <c r="AT72" i="4"/>
  <c r="V73" i="4"/>
  <c r="Y73" i="4"/>
  <c r="Z73" i="4" s="1"/>
  <c r="L430" i="41" s="1"/>
  <c r="AE73" i="4"/>
  <c r="AH73" i="4"/>
  <c r="AK73" i="4"/>
  <c r="AQ73" i="4"/>
  <c r="AT73" i="4"/>
  <c r="V74" i="4"/>
  <c r="Y74" i="4"/>
  <c r="AE74" i="4"/>
  <c r="AH74" i="4"/>
  <c r="AK74" i="4"/>
  <c r="AQ74" i="4"/>
  <c r="AT74" i="4"/>
  <c r="V75" i="4"/>
  <c r="Y75" i="4"/>
  <c r="AE75" i="4"/>
  <c r="AF75" i="4" s="1"/>
  <c r="L546" i="41" s="1"/>
  <c r="AH75" i="4"/>
  <c r="AK75" i="4"/>
  <c r="AQ75" i="4"/>
  <c r="AT75" i="4"/>
  <c r="V76" i="4"/>
  <c r="W76" i="4" s="1"/>
  <c r="L403" i="41" s="1"/>
  <c r="Y76" i="4"/>
  <c r="AE76" i="4"/>
  <c r="AH76" i="4"/>
  <c r="AK76" i="4"/>
  <c r="AQ76" i="4"/>
  <c r="AT76" i="4"/>
  <c r="AU76" i="4"/>
  <c r="L751" i="41" s="1"/>
  <c r="V77" i="4"/>
  <c r="Y77" i="4"/>
  <c r="AE77" i="4"/>
  <c r="AH77" i="4"/>
  <c r="AK77" i="4"/>
  <c r="AL77" i="4" s="1"/>
  <c r="L608" i="41" s="1"/>
  <c r="AQ77" i="4"/>
  <c r="AT77" i="4"/>
  <c r="V78" i="4"/>
  <c r="Y78" i="4"/>
  <c r="AE78" i="4"/>
  <c r="AH78" i="4"/>
  <c r="AK78" i="4"/>
  <c r="AQ78" i="4"/>
  <c r="AT78" i="4"/>
  <c r="V79" i="4"/>
  <c r="Y79" i="4"/>
  <c r="AE79" i="4"/>
  <c r="AF79" i="4" s="1"/>
  <c r="L550" i="41" s="1"/>
  <c r="AH79" i="4"/>
  <c r="AK79" i="4"/>
  <c r="AQ79" i="4"/>
  <c r="AR79" i="4" s="1"/>
  <c r="L724" i="41" s="1"/>
  <c r="AT79" i="4"/>
  <c r="V80" i="4"/>
  <c r="Y80" i="4"/>
  <c r="AE80" i="4"/>
  <c r="AH80" i="4"/>
  <c r="AI80" i="4" s="1"/>
  <c r="L581" i="41" s="1"/>
  <c r="AK80" i="4"/>
  <c r="AQ80" i="4"/>
  <c r="AT80" i="4"/>
  <c r="AU80" i="4" s="1"/>
  <c r="L755" i="41" s="1"/>
  <c r="V81" i="4"/>
  <c r="Y81" i="4"/>
  <c r="Z81" i="4" s="1"/>
  <c r="L438" i="41" s="1"/>
  <c r="AE81" i="4"/>
  <c r="AH81" i="4"/>
  <c r="AK81" i="4"/>
  <c r="AQ81" i="4"/>
  <c r="AT81" i="4"/>
  <c r="V82" i="4"/>
  <c r="Y82" i="4"/>
  <c r="AE82" i="4"/>
  <c r="AH82" i="4"/>
  <c r="AK82" i="4"/>
  <c r="AQ82" i="4"/>
  <c r="AT82" i="4"/>
  <c r="V83" i="4"/>
  <c r="Y83" i="4"/>
  <c r="AE83" i="4"/>
  <c r="AF83" i="4" s="1"/>
  <c r="L554" i="41" s="1"/>
  <c r="AH83" i="4"/>
  <c r="AK83" i="4"/>
  <c r="AQ83" i="4"/>
  <c r="AR83" i="4" s="1"/>
  <c r="L728" i="41" s="1"/>
  <c r="AT83" i="4"/>
  <c r="V84" i="4"/>
  <c r="Y84" i="4"/>
  <c r="AE84" i="4"/>
  <c r="AH84" i="4"/>
  <c r="AI84" i="4" s="1"/>
  <c r="L585" i="41" s="1"/>
  <c r="AK84" i="4"/>
  <c r="AQ84" i="4"/>
  <c r="AT84" i="4"/>
  <c r="V85" i="4"/>
  <c r="Y85" i="4"/>
  <c r="AE85" i="4"/>
  <c r="AH85" i="4"/>
  <c r="AK85" i="4"/>
  <c r="AQ85" i="4"/>
  <c r="AT85" i="4"/>
  <c r="V86" i="4"/>
  <c r="Y86" i="4"/>
  <c r="AE86" i="4"/>
  <c r="AH86" i="4"/>
  <c r="AK86" i="4"/>
  <c r="AQ86" i="4"/>
  <c r="AT86" i="4"/>
  <c r="V87" i="4"/>
  <c r="Y87" i="4"/>
  <c r="AE87" i="4"/>
  <c r="AH87" i="4"/>
  <c r="AK87" i="4"/>
  <c r="AQ87" i="4"/>
  <c r="AT87" i="4"/>
  <c r="V88" i="4"/>
  <c r="Y88" i="4"/>
  <c r="AE88" i="4"/>
  <c r="AH88" i="4"/>
  <c r="AK88" i="4"/>
  <c r="AQ88" i="4"/>
  <c r="AT88" i="4"/>
  <c r="V89" i="4"/>
  <c r="Y89" i="4"/>
  <c r="AE89" i="4"/>
  <c r="AH89" i="4"/>
  <c r="AK89" i="4"/>
  <c r="AQ89" i="4"/>
  <c r="AT89" i="4"/>
  <c r="V90" i="4"/>
  <c r="Y90" i="4"/>
  <c r="AE90" i="4"/>
  <c r="AH90" i="4"/>
  <c r="AK90" i="4"/>
  <c r="AQ90" i="4"/>
  <c r="AT90" i="4"/>
  <c r="V91" i="4"/>
  <c r="Y91" i="4"/>
  <c r="AE91" i="4"/>
  <c r="AH91" i="4"/>
  <c r="AK91" i="4"/>
  <c r="AQ91" i="4"/>
  <c r="AT91" i="4"/>
  <c r="V92" i="4"/>
  <c r="Y92" i="4"/>
  <c r="AE92" i="4"/>
  <c r="AH92" i="4"/>
  <c r="AK92" i="4"/>
  <c r="AQ92" i="4"/>
  <c r="AT92" i="4"/>
  <c r="V93" i="4"/>
  <c r="Y93" i="4"/>
  <c r="AE93" i="4"/>
  <c r="AH93" i="4"/>
  <c r="AK93" i="4"/>
  <c r="AQ93" i="4"/>
  <c r="AT93" i="4"/>
  <c r="V94" i="4"/>
  <c r="Y94" i="4"/>
  <c r="AE94" i="4"/>
  <c r="AH94" i="4"/>
  <c r="AK94" i="4"/>
  <c r="AQ94" i="4"/>
  <c r="AT94" i="4"/>
  <c r="V95" i="4"/>
  <c r="Y95" i="4"/>
  <c r="AE95" i="4"/>
  <c r="AH95" i="4"/>
  <c r="AK95" i="4"/>
  <c r="AQ95" i="4"/>
  <c r="AT95" i="4"/>
  <c r="V96" i="4"/>
  <c r="Y96" i="4"/>
  <c r="AE96" i="4"/>
  <c r="AH96" i="4"/>
  <c r="AK96" i="4"/>
  <c r="AQ96" i="4"/>
  <c r="AR96" i="4" s="1"/>
  <c r="L741" i="41" s="1"/>
  <c r="AT96" i="4"/>
  <c r="V97" i="4"/>
  <c r="W97" i="4" s="1"/>
  <c r="L424" i="41" s="1"/>
  <c r="Y97" i="4"/>
  <c r="AE97" i="4"/>
  <c r="AH97" i="4"/>
  <c r="AK97" i="4"/>
  <c r="AQ97" i="4"/>
  <c r="AT97" i="4"/>
  <c r="V98" i="4"/>
  <c r="Y98" i="4"/>
  <c r="Z98" i="4" s="1"/>
  <c r="L455" i="41" s="1"/>
  <c r="AE98" i="4"/>
  <c r="AH98" i="4"/>
  <c r="AK98" i="4"/>
  <c r="AL98" i="4" s="1"/>
  <c r="L629" i="41" s="1"/>
  <c r="AQ98" i="4"/>
  <c r="AT98" i="4"/>
  <c r="B2" i="29"/>
  <c r="B3" i="29"/>
  <c r="B4" i="29"/>
  <c r="B7" i="29"/>
  <c r="B8" i="29"/>
  <c r="AB14" i="29"/>
  <c r="AN14" i="29"/>
  <c r="AW14" i="29"/>
  <c r="AZ14" i="29"/>
  <c r="BC14" i="29"/>
  <c r="BO14" i="29"/>
  <c r="BP14" i="29" s="1"/>
  <c r="AB15" i="29"/>
  <c r="AN15" i="29"/>
  <c r="AW15" i="29"/>
  <c r="AZ15" i="29"/>
  <c r="BA15" i="29" s="1"/>
  <c r="BC15" i="29"/>
  <c r="BO15" i="29"/>
  <c r="BP15" i="29" s="1"/>
  <c r="V16" i="29"/>
  <c r="Y16" i="29"/>
  <c r="Z16" i="29" s="1"/>
  <c r="AE16" i="29"/>
  <c r="AH16" i="29"/>
  <c r="AI16" i="29" s="1"/>
  <c r="AK16" i="29"/>
  <c r="AQ16" i="29"/>
  <c r="AR16" i="29" s="1"/>
  <c r="AT16" i="29"/>
  <c r="AU16" i="29" s="1"/>
  <c r="BI16" i="29"/>
  <c r="BJ16" i="29" s="1"/>
  <c r="BL16" i="29"/>
  <c r="AB17" i="29"/>
  <c r="AC17" i="29" s="1"/>
  <c r="AN17" i="29"/>
  <c r="AW17" i="29"/>
  <c r="AX17" i="29" s="1"/>
  <c r="AZ17" i="29"/>
  <c r="BC17" i="29"/>
  <c r="BD17" i="29" s="1"/>
  <c r="BO17" i="29"/>
  <c r="BP17" i="29" s="1"/>
  <c r="AB18" i="29"/>
  <c r="AC18" i="29" s="1"/>
  <c r="L303" i="41" s="1"/>
  <c r="AN18" i="29"/>
  <c r="AO18" i="29" s="1"/>
  <c r="L327" i="41" s="1"/>
  <c r="AW18" i="29"/>
  <c r="AX18" i="29" s="1"/>
  <c r="L346" i="41" s="1"/>
  <c r="AZ18" i="29"/>
  <c r="BC18" i="29"/>
  <c r="BD18" i="29" s="1"/>
  <c r="L364" i="41" s="1"/>
  <c r="BO18" i="29"/>
  <c r="V19" i="29"/>
  <c r="W19" i="29" s="1"/>
  <c r="L290" i="41" s="1"/>
  <c r="Y19" i="29"/>
  <c r="AE19" i="29"/>
  <c r="AF19" i="29" s="1"/>
  <c r="L309" i="41" s="1"/>
  <c r="AH19" i="29"/>
  <c r="AI19" i="29" s="1"/>
  <c r="L314" i="41" s="1"/>
  <c r="AK19" i="29"/>
  <c r="AL19" i="29" s="1"/>
  <c r="L319" i="41" s="1"/>
  <c r="AQ19" i="29"/>
  <c r="AT19" i="29"/>
  <c r="BI19" i="29"/>
  <c r="BL19" i="29"/>
  <c r="V20" i="29"/>
  <c r="Y20" i="29"/>
  <c r="AE20" i="29"/>
  <c r="AH20" i="29"/>
  <c r="AK20" i="29"/>
  <c r="AQ20" i="29"/>
  <c r="AT20" i="29"/>
  <c r="BI20" i="29"/>
  <c r="BL20" i="29"/>
  <c r="V21" i="29"/>
  <c r="Y21" i="29"/>
  <c r="AE21" i="29"/>
  <c r="AH21" i="29"/>
  <c r="AK21" i="29"/>
  <c r="AQ21" i="29"/>
  <c r="AT21" i="29"/>
  <c r="BI21" i="29"/>
  <c r="BL21" i="29"/>
  <c r="AF16" i="10" l="1"/>
  <c r="L1583" i="41" s="1"/>
  <c r="K1583" i="41" s="1"/>
  <c r="M1583" i="41" s="1"/>
  <c r="AC16" i="39"/>
  <c r="L1860" i="41" s="1"/>
  <c r="K1860" i="41" s="1"/>
  <c r="I1860" i="41"/>
  <c r="Z16" i="39"/>
  <c r="L1859" i="41" s="1"/>
  <c r="K1859" i="41" s="1"/>
  <c r="I1859" i="41"/>
  <c r="AC48" i="36"/>
  <c r="L1857" i="41" s="1"/>
  <c r="K1857" i="41" s="1"/>
  <c r="I1857" i="41"/>
  <c r="AC47" i="36"/>
  <c r="L1856" i="41" s="1"/>
  <c r="K1856" i="41" s="1"/>
  <c r="M1856" i="41" s="1"/>
  <c r="AC46" i="36"/>
  <c r="L1855" i="41" s="1"/>
  <c r="K1855" i="41" s="1"/>
  <c r="I1855" i="41"/>
  <c r="AC45" i="36"/>
  <c r="L1854" i="41" s="1"/>
  <c r="K1854" i="41" s="1"/>
  <c r="I1854" i="41"/>
  <c r="AC44" i="36"/>
  <c r="L1853" i="41" s="1"/>
  <c r="K1853" i="41" s="1"/>
  <c r="M1853" i="41" s="1"/>
  <c r="I1853" i="41"/>
  <c r="AC43" i="36"/>
  <c r="L1852" i="41" s="1"/>
  <c r="K1852" i="41" s="1"/>
  <c r="M1852" i="41" s="1"/>
  <c r="I1852" i="41"/>
  <c r="AC42" i="36"/>
  <c r="L1851" i="41" s="1"/>
  <c r="K1851" i="41" s="1"/>
  <c r="M1851" i="41" s="1"/>
  <c r="I1851" i="41"/>
  <c r="AC41" i="36"/>
  <c r="L1850" i="41" s="1"/>
  <c r="K1850" i="41" s="1"/>
  <c r="M1850" i="41" s="1"/>
  <c r="AC40" i="36"/>
  <c r="L1849" i="41" s="1"/>
  <c r="K1849" i="41" s="1"/>
  <c r="I1849" i="41"/>
  <c r="AC39" i="36"/>
  <c r="L1848" i="41" s="1"/>
  <c r="K1848" i="41" s="1"/>
  <c r="M1848" i="41" s="1"/>
  <c r="AC38" i="36"/>
  <c r="L1847" i="41" s="1"/>
  <c r="K1847" i="41" s="1"/>
  <c r="I1847" i="41"/>
  <c r="Z48" i="36"/>
  <c r="L1846" i="41" s="1"/>
  <c r="K1846" i="41" s="1"/>
  <c r="M1846" i="41" s="1"/>
  <c r="I1846" i="41"/>
  <c r="Z47" i="36"/>
  <c r="L1845" i="41" s="1"/>
  <c r="K1845" i="41" s="1"/>
  <c r="M1845" i="41" s="1"/>
  <c r="I1845" i="41"/>
  <c r="Z46" i="36"/>
  <c r="L1844" i="41" s="1"/>
  <c r="K1844" i="41" s="1"/>
  <c r="I1844" i="41"/>
  <c r="Z45" i="36"/>
  <c r="L1843" i="41" s="1"/>
  <c r="K1843" i="41" s="1"/>
  <c r="M1843" i="41" s="1"/>
  <c r="I1843" i="41"/>
  <c r="Z44" i="36"/>
  <c r="L1842" i="41" s="1"/>
  <c r="K1842" i="41" s="1"/>
  <c r="M1842" i="41" s="1"/>
  <c r="Z43" i="36"/>
  <c r="L1841" i="41" s="1"/>
  <c r="K1841" i="41" s="1"/>
  <c r="M1841" i="41" s="1"/>
  <c r="I1841" i="41"/>
  <c r="Z42" i="36"/>
  <c r="L1840" i="41" s="1"/>
  <c r="K1840" i="41" s="1"/>
  <c r="M1840" i="41" s="1"/>
  <c r="Z41" i="36"/>
  <c r="L1839" i="41" s="1"/>
  <c r="K1839" i="41" s="1"/>
  <c r="M1839" i="41" s="1"/>
  <c r="I1839" i="41"/>
  <c r="Z40" i="36"/>
  <c r="L1838" i="41" s="1"/>
  <c r="K1838" i="41" s="1"/>
  <c r="I1838" i="41"/>
  <c r="Z39" i="36"/>
  <c r="L1837" i="41" s="1"/>
  <c r="K1837" i="41" s="1"/>
  <c r="M1837" i="41" s="1"/>
  <c r="I1837" i="41"/>
  <c r="Z38" i="36"/>
  <c r="L1836" i="41" s="1"/>
  <c r="K1836" i="41" s="1"/>
  <c r="M1836" i="41" s="1"/>
  <c r="I1836" i="41"/>
  <c r="W48" i="36"/>
  <c r="L1835" i="41" s="1"/>
  <c r="K1835" i="41" s="1"/>
  <c r="M1835" i="41" s="1"/>
  <c r="I1835" i="41"/>
  <c r="W47" i="36"/>
  <c r="L1834" i="41" s="1"/>
  <c r="K1834" i="41" s="1"/>
  <c r="M1834" i="41" s="1"/>
  <c r="W46" i="36"/>
  <c r="L1833" i="41" s="1"/>
  <c r="K1833" i="41" s="1"/>
  <c r="M1833" i="41" s="1"/>
  <c r="I1833" i="41"/>
  <c r="W45" i="36"/>
  <c r="L1832" i="41" s="1"/>
  <c r="K1832" i="41" s="1"/>
  <c r="M1832" i="41" s="1"/>
  <c r="W44" i="36"/>
  <c r="L1831" i="41" s="1"/>
  <c r="K1831" i="41" s="1"/>
  <c r="M1831" i="41" s="1"/>
  <c r="I1831" i="41"/>
  <c r="W43" i="36"/>
  <c r="L1830" i="41" s="1"/>
  <c r="K1830" i="41" s="1"/>
  <c r="M1830" i="41" s="1"/>
  <c r="I1830" i="41"/>
  <c r="W42" i="36"/>
  <c r="L1829" i="41" s="1"/>
  <c r="K1829" i="41" s="1"/>
  <c r="I1829" i="41"/>
  <c r="W41" i="36"/>
  <c r="L1828" i="41" s="1"/>
  <c r="K1828" i="41" s="1"/>
  <c r="I1828" i="41"/>
  <c r="W40" i="36"/>
  <c r="L1827" i="41" s="1"/>
  <c r="K1827" i="41" s="1"/>
  <c r="M1827" i="41" s="1"/>
  <c r="I1827" i="41"/>
  <c r="W39" i="36"/>
  <c r="L1826" i="41" s="1"/>
  <c r="K1826" i="41" s="1"/>
  <c r="M1826" i="41" s="1"/>
  <c r="AC16" i="35"/>
  <c r="L1824" i="41" s="1"/>
  <c r="K1824" i="41" s="1"/>
  <c r="I1824" i="41"/>
  <c r="Z16" i="35"/>
  <c r="I1819" i="41"/>
  <c r="K1819" i="41"/>
  <c r="AX29" i="23"/>
  <c r="I1815" i="41"/>
  <c r="AX31" i="23"/>
  <c r="I1817" i="41"/>
  <c r="AX30" i="23"/>
  <c r="I1816" i="41"/>
  <c r="AX26" i="23"/>
  <c r="I1814" i="41"/>
  <c r="AX19" i="23"/>
  <c r="I1810" i="41"/>
  <c r="AX21" i="23"/>
  <c r="I1812" i="41"/>
  <c r="AX20" i="23"/>
  <c r="I1811" i="41"/>
  <c r="AX16" i="23"/>
  <c r="I1809" i="41"/>
  <c r="AR36" i="23"/>
  <c r="L1779" i="41" s="1"/>
  <c r="K1779" i="41" s="1"/>
  <c r="M1779" i="41" s="1"/>
  <c r="I1779" i="41"/>
  <c r="AR29" i="23"/>
  <c r="I1775" i="41"/>
  <c r="AR31" i="23"/>
  <c r="I1777" i="41"/>
  <c r="AR30" i="23"/>
  <c r="I1776" i="41"/>
  <c r="AR26" i="23"/>
  <c r="I1774" i="41"/>
  <c r="AR19" i="23"/>
  <c r="I1770" i="41"/>
  <c r="AR21" i="23"/>
  <c r="I1772" i="41"/>
  <c r="AR20" i="23"/>
  <c r="I1771" i="41"/>
  <c r="AR16" i="23"/>
  <c r="I1769" i="41"/>
  <c r="K1766" i="41"/>
  <c r="I1766" i="41"/>
  <c r="AU34" i="23"/>
  <c r="I1800" i="41"/>
  <c r="AU28" i="23"/>
  <c r="I1795" i="41"/>
  <c r="AO29" i="23"/>
  <c r="H1765" i="41" s="1"/>
  <c r="I1762" i="41"/>
  <c r="AU27" i="23"/>
  <c r="H1796" i="41" s="1"/>
  <c r="I1794" i="41"/>
  <c r="L1764" i="41"/>
  <c r="K1764" i="41" s="1"/>
  <c r="I260" i="41"/>
  <c r="H260" i="41" s="1"/>
  <c r="I1764" i="41"/>
  <c r="AU25" i="23"/>
  <c r="I1792" i="41"/>
  <c r="L1761" i="41"/>
  <c r="K1761" i="41" s="1"/>
  <c r="I255" i="41"/>
  <c r="H255" i="41" s="1"/>
  <c r="L1763" i="41"/>
  <c r="K1763" i="41" s="1"/>
  <c r="I259" i="41"/>
  <c r="H259" i="41" s="1"/>
  <c r="I1763" i="41"/>
  <c r="I1761" i="41"/>
  <c r="AU24" i="23"/>
  <c r="I1791" i="41"/>
  <c r="AU18" i="23"/>
  <c r="I1786" i="41"/>
  <c r="AO19" i="23"/>
  <c r="I1757" i="41"/>
  <c r="AU17" i="23"/>
  <c r="I1785" i="41"/>
  <c r="AU15" i="23"/>
  <c r="I1783" i="41"/>
  <c r="AO21" i="23"/>
  <c r="I1759" i="41"/>
  <c r="AO20" i="23"/>
  <c r="I1758" i="41"/>
  <c r="I1756" i="41"/>
  <c r="AU14" i="23"/>
  <c r="I1782" i="41"/>
  <c r="AL36" i="23"/>
  <c r="L1753" i="41" s="1"/>
  <c r="K1753" i="41" s="1"/>
  <c r="I1753" i="41"/>
  <c r="AL29" i="23"/>
  <c r="I1749" i="41"/>
  <c r="AL31" i="23"/>
  <c r="I1751" i="41"/>
  <c r="AL30" i="23"/>
  <c r="I1750" i="41"/>
  <c r="AL26" i="23"/>
  <c r="I1748" i="41"/>
  <c r="AL19" i="23"/>
  <c r="I1744" i="41"/>
  <c r="AL21" i="23"/>
  <c r="I1746" i="41"/>
  <c r="AL16" i="23"/>
  <c r="H1747" i="41" s="1"/>
  <c r="I1743" i="41"/>
  <c r="AL20" i="23"/>
  <c r="I1745" i="41"/>
  <c r="I1740" i="41"/>
  <c r="AI36" i="23"/>
  <c r="L1740" i="41" s="1"/>
  <c r="K1740" i="41" s="1"/>
  <c r="AI29" i="23"/>
  <c r="I1736" i="41"/>
  <c r="I1738" i="41"/>
  <c r="AI31" i="23"/>
  <c r="AI30" i="23"/>
  <c r="I1737" i="41"/>
  <c r="I1735" i="41"/>
  <c r="AI19" i="23"/>
  <c r="I1731" i="41"/>
  <c r="AI21" i="23"/>
  <c r="I1733" i="41"/>
  <c r="AI16" i="23"/>
  <c r="H1734" i="41" s="1"/>
  <c r="I1730" i="41"/>
  <c r="AI20" i="23"/>
  <c r="I1732" i="41"/>
  <c r="AF36" i="23"/>
  <c r="L1727" i="41" s="1"/>
  <c r="K1727" i="41" s="1"/>
  <c r="I1727" i="41"/>
  <c r="AF29" i="23"/>
  <c r="I1723" i="41"/>
  <c r="AF31" i="23"/>
  <c r="I1725" i="41"/>
  <c r="AF30" i="23"/>
  <c r="I1724" i="41"/>
  <c r="AF26" i="23"/>
  <c r="I1722" i="41"/>
  <c r="AF19" i="23"/>
  <c r="I1718" i="41"/>
  <c r="AF21" i="23"/>
  <c r="I1720" i="41"/>
  <c r="AF20" i="23"/>
  <c r="I1719" i="41"/>
  <c r="AF16" i="23"/>
  <c r="I1717" i="41"/>
  <c r="Z36" i="23"/>
  <c r="L1687" i="41" s="1"/>
  <c r="K1687" i="41" s="1"/>
  <c r="I1687" i="41"/>
  <c r="Z29" i="23"/>
  <c r="I1683" i="41"/>
  <c r="Z31" i="23"/>
  <c r="I1685" i="41"/>
  <c r="Z30" i="23"/>
  <c r="I1684" i="41"/>
  <c r="Z26" i="23"/>
  <c r="I1682" i="41"/>
  <c r="Z19" i="23"/>
  <c r="I1678" i="41"/>
  <c r="Z21" i="23"/>
  <c r="I1680" i="41"/>
  <c r="Z20" i="23"/>
  <c r="I1679" i="41"/>
  <c r="Z16" i="23"/>
  <c r="I1677" i="41"/>
  <c r="K1709" i="41"/>
  <c r="I1709" i="41"/>
  <c r="AC34" i="23"/>
  <c r="H1710" i="41" s="1"/>
  <c r="I1708" i="41"/>
  <c r="K1674" i="41"/>
  <c r="I1674" i="41"/>
  <c r="AC28" i="23"/>
  <c r="I1703" i="41"/>
  <c r="L1670" i="41"/>
  <c r="K1670" i="41" s="1"/>
  <c r="I204" i="41"/>
  <c r="H204" i="41" s="1"/>
  <c r="I1670" i="41"/>
  <c r="AC27" i="23"/>
  <c r="I1702" i="41"/>
  <c r="L1700" i="41"/>
  <c r="I218" i="41"/>
  <c r="H218" i="41" s="1"/>
  <c r="W31" i="23"/>
  <c r="I1672" i="41"/>
  <c r="K1700" i="41"/>
  <c r="I1700" i="41"/>
  <c r="L1671" i="41"/>
  <c r="K1671" i="41" s="1"/>
  <c r="I205" i="41"/>
  <c r="H205" i="41" s="1"/>
  <c r="L1669" i="41"/>
  <c r="K1669" i="41" s="1"/>
  <c r="I201" i="41"/>
  <c r="H201" i="41" s="1"/>
  <c r="V32" i="23"/>
  <c r="I1673" i="41" s="1"/>
  <c r="I1671" i="41"/>
  <c r="I1669" i="41"/>
  <c r="H1673" i="41"/>
  <c r="AC24" i="23"/>
  <c r="H1705" i="41" s="1"/>
  <c r="I1699" i="41"/>
  <c r="AC18" i="23"/>
  <c r="I1694" i="41"/>
  <c r="L1693" i="41"/>
  <c r="I138" i="41"/>
  <c r="H138" i="41" s="1"/>
  <c r="W19" i="23"/>
  <c r="I1665" i="41"/>
  <c r="K1693" i="41"/>
  <c r="I1693" i="41"/>
  <c r="H1695" i="41"/>
  <c r="W21" i="23"/>
  <c r="I1667" i="41"/>
  <c r="AC15" i="23"/>
  <c r="I1691" i="41"/>
  <c r="L1666" i="41"/>
  <c r="K1666" i="41" s="1"/>
  <c r="I125" i="41"/>
  <c r="H125" i="41" s="1"/>
  <c r="W16" i="23"/>
  <c r="I1664" i="41"/>
  <c r="AC14" i="23"/>
  <c r="H1696" i="41" s="1"/>
  <c r="I1690" i="41"/>
  <c r="I1666" i="41"/>
  <c r="I1663" i="41"/>
  <c r="K1663" i="41"/>
  <c r="AX19" i="30"/>
  <c r="I1659" i="41"/>
  <c r="AX21" i="30"/>
  <c r="I1661" i="41"/>
  <c r="AX20" i="30"/>
  <c r="I1660" i="41"/>
  <c r="AX16" i="30"/>
  <c r="I1658" i="41"/>
  <c r="AR25" i="30"/>
  <c r="L1642" i="41" s="1"/>
  <c r="K1642" i="41" s="1"/>
  <c r="I1642" i="41"/>
  <c r="AR19" i="30"/>
  <c r="I1638" i="41"/>
  <c r="AR21" i="30"/>
  <c r="I1640" i="41"/>
  <c r="AR20" i="30"/>
  <c r="I1639" i="41"/>
  <c r="AR16" i="30"/>
  <c r="I1637" i="41"/>
  <c r="AU24" i="30"/>
  <c r="L1653" i="41" s="1"/>
  <c r="K1653" i="41" s="1"/>
  <c r="M1653" i="41" s="1"/>
  <c r="I1653" i="41"/>
  <c r="AO25" i="30"/>
  <c r="L1636" i="41" s="1"/>
  <c r="K1636" i="41" s="1"/>
  <c r="M1636" i="41" s="1"/>
  <c r="I1652" i="41"/>
  <c r="AU18" i="30"/>
  <c r="I1647" i="41"/>
  <c r="I1646" i="41"/>
  <c r="AO19" i="30"/>
  <c r="AO21" i="30"/>
  <c r="I1644" i="41"/>
  <c r="AO16" i="30"/>
  <c r="I1631" i="41"/>
  <c r="I1643" i="41"/>
  <c r="AO20" i="30"/>
  <c r="I1633" i="41"/>
  <c r="AL25" i="30"/>
  <c r="L1630" i="41" s="1"/>
  <c r="K1630" i="41" s="1"/>
  <c r="I1630" i="41"/>
  <c r="AL19" i="30"/>
  <c r="I1626" i="41"/>
  <c r="AL21" i="30"/>
  <c r="I1628" i="41"/>
  <c r="AL16" i="30"/>
  <c r="I1625" i="41"/>
  <c r="AL20" i="30"/>
  <c r="I1627" i="41"/>
  <c r="AI25" i="30"/>
  <c r="L1624" i="41" s="1"/>
  <c r="K1624" i="41" s="1"/>
  <c r="M1624" i="41" s="1"/>
  <c r="AI19" i="30"/>
  <c r="L240" i="41" s="1"/>
  <c r="AI21" i="30"/>
  <c r="L237" i="41"/>
  <c r="K237" i="41" s="1"/>
  <c r="L153" i="41"/>
  <c r="K153" i="41" s="1"/>
  <c r="L1619" i="41"/>
  <c r="K1619" i="41" s="1"/>
  <c r="L241" i="41"/>
  <c r="L157" i="41"/>
  <c r="L1621" i="41"/>
  <c r="K1621" i="41" s="1"/>
  <c r="I1619" i="41"/>
  <c r="I1621" i="41"/>
  <c r="K157" i="41"/>
  <c r="AF25" i="30"/>
  <c r="L1618" i="41" s="1"/>
  <c r="K1618" i="41" s="1"/>
  <c r="I1618" i="41"/>
  <c r="AF19" i="30"/>
  <c r="I1614" i="41"/>
  <c r="AF21" i="30"/>
  <c r="I1616" i="41"/>
  <c r="AF20" i="30"/>
  <c r="I1615" i="41"/>
  <c r="AF16" i="30"/>
  <c r="I1613" i="41"/>
  <c r="Z25" i="30"/>
  <c r="L1597" i="41" s="1"/>
  <c r="K1597" i="41" s="1"/>
  <c r="I1597" i="41"/>
  <c r="Z19" i="30"/>
  <c r="I1593" i="41"/>
  <c r="Z21" i="30"/>
  <c r="I1595" i="41"/>
  <c r="Z20" i="30"/>
  <c r="I1594" i="41"/>
  <c r="Z16" i="30"/>
  <c r="I1592" i="41"/>
  <c r="AC24" i="30"/>
  <c r="L1608" i="41" s="1"/>
  <c r="K1608" i="41" s="1"/>
  <c r="M1608" i="41" s="1"/>
  <c r="I1607" i="41"/>
  <c r="L1607" i="41"/>
  <c r="K1607" i="41" s="1"/>
  <c r="I1591" i="41"/>
  <c r="K1591" i="41"/>
  <c r="L221" i="41"/>
  <c r="K221" i="41" s="1"/>
  <c r="L1602" i="41"/>
  <c r="K1602" i="41" s="1"/>
  <c r="L139" i="41"/>
  <c r="K139" i="41" s="1"/>
  <c r="I1602" i="41"/>
  <c r="W21" i="30"/>
  <c r="L206" i="41" s="1"/>
  <c r="I1601" i="41"/>
  <c r="W19" i="30"/>
  <c r="H1590" i="41" s="1"/>
  <c r="AC17" i="30"/>
  <c r="AB21" i="30"/>
  <c r="I1605" i="41" s="1"/>
  <c r="L1599" i="41"/>
  <c r="K1599" i="41" s="1"/>
  <c r="L218" i="41"/>
  <c r="L136" i="41"/>
  <c r="L126" i="41"/>
  <c r="H1605" i="41"/>
  <c r="I1599" i="41"/>
  <c r="L1588" i="41"/>
  <c r="K1588" i="41" s="1"/>
  <c r="L205" i="41"/>
  <c r="L125" i="41"/>
  <c r="K125" i="41" s="1"/>
  <c r="I1586" i="41"/>
  <c r="L121" i="41"/>
  <c r="L1586" i="41"/>
  <c r="K1586" i="41" s="1"/>
  <c r="L201" i="41"/>
  <c r="I1588" i="41"/>
  <c r="K205" i="41"/>
  <c r="AC14" i="30"/>
  <c r="I1598" i="41"/>
  <c r="AL16" i="10"/>
  <c r="L1585" i="41" s="1"/>
  <c r="K1585" i="41" s="1"/>
  <c r="M1585" i="41" s="1"/>
  <c r="AI16" i="10"/>
  <c r="AC16" i="10"/>
  <c r="L1582" i="41" s="1"/>
  <c r="K1582" i="41" s="1"/>
  <c r="M1582" i="41" s="1"/>
  <c r="Z16" i="10"/>
  <c r="W16" i="10"/>
  <c r="L1580" i="41" s="1"/>
  <c r="K1580" i="41" s="1"/>
  <c r="M1580" i="41" s="1"/>
  <c r="Z53" i="33"/>
  <c r="I1560" i="41"/>
  <c r="Z73" i="33"/>
  <c r="L1578" i="41" s="1"/>
  <c r="K1578" i="41" s="1"/>
  <c r="M1578" i="41" s="1"/>
  <c r="I1578" i="41"/>
  <c r="Z72" i="33"/>
  <c r="L1577" i="41" s="1"/>
  <c r="K1577" i="41" s="1"/>
  <c r="I1577" i="41"/>
  <c r="Z71" i="33"/>
  <c r="L1576" i="41" s="1"/>
  <c r="K1576" i="41" s="1"/>
  <c r="M1576" i="41" s="1"/>
  <c r="I1576" i="41"/>
  <c r="Z70" i="33"/>
  <c r="L1575" i="41" s="1"/>
  <c r="K1575" i="41" s="1"/>
  <c r="I1575" i="41"/>
  <c r="Z69" i="33"/>
  <c r="L1574" i="41" s="1"/>
  <c r="K1574" i="41" s="1"/>
  <c r="M1574" i="41" s="1"/>
  <c r="I1574" i="41"/>
  <c r="Z68" i="33"/>
  <c r="L1573" i="41" s="1"/>
  <c r="K1573" i="41" s="1"/>
  <c r="I1573" i="41"/>
  <c r="Z67" i="33"/>
  <c r="L1572" i="41" s="1"/>
  <c r="K1572" i="41" s="1"/>
  <c r="M1572" i="41" s="1"/>
  <c r="I1572" i="41"/>
  <c r="Z66" i="33"/>
  <c r="L1571" i="41" s="1"/>
  <c r="K1571" i="41" s="1"/>
  <c r="M1571" i="41" s="1"/>
  <c r="I1571" i="41"/>
  <c r="Z65" i="33"/>
  <c r="L1570" i="41" s="1"/>
  <c r="K1570" i="41" s="1"/>
  <c r="M1570" i="41" s="1"/>
  <c r="I1570" i="41"/>
  <c r="Z64" i="33"/>
  <c r="L1569" i="41" s="1"/>
  <c r="K1569" i="41" s="1"/>
  <c r="I1569" i="41"/>
  <c r="Z63" i="33"/>
  <c r="L1568" i="41" s="1"/>
  <c r="K1568" i="41" s="1"/>
  <c r="M1568" i="41" s="1"/>
  <c r="I1568" i="41"/>
  <c r="Z62" i="33"/>
  <c r="L1567" i="41" s="1"/>
  <c r="K1567" i="41" s="1"/>
  <c r="I1567" i="41"/>
  <c r="Z61" i="33"/>
  <c r="L1566" i="41" s="1"/>
  <c r="K1566" i="41" s="1"/>
  <c r="M1566" i="41" s="1"/>
  <c r="I1566" i="41"/>
  <c r="Z60" i="33"/>
  <c r="L1565" i="41" s="1"/>
  <c r="K1565" i="41" s="1"/>
  <c r="I1565" i="41"/>
  <c r="Z59" i="33"/>
  <c r="L1564" i="41" s="1"/>
  <c r="K1564" i="41" s="1"/>
  <c r="M1564" i="41" s="1"/>
  <c r="I1564" i="41"/>
  <c r="Z58" i="33"/>
  <c r="L1563" i="41" s="1"/>
  <c r="K1563" i="41" s="1"/>
  <c r="I1563" i="41"/>
  <c r="Z57" i="33"/>
  <c r="L1562" i="41" s="1"/>
  <c r="K1562" i="41" s="1"/>
  <c r="I1562" i="41"/>
  <c r="Z56" i="33"/>
  <c r="L1561" i="41" s="1"/>
  <c r="K1561" i="41" s="1"/>
  <c r="I1561" i="41"/>
  <c r="Z32" i="33"/>
  <c r="I1559" i="41"/>
  <c r="W53" i="33"/>
  <c r="I1538" i="41"/>
  <c r="W75" i="33"/>
  <c r="L1558" i="41" s="1"/>
  <c r="K1558" i="41" s="1"/>
  <c r="M1558" i="41" s="1"/>
  <c r="I1558" i="41"/>
  <c r="W73" i="33"/>
  <c r="L1556" i="41" s="1"/>
  <c r="K1556" i="41" s="1"/>
  <c r="I1556" i="41"/>
  <c r="W72" i="33"/>
  <c r="L1555" i="41" s="1"/>
  <c r="K1555" i="41" s="1"/>
  <c r="M1555" i="41" s="1"/>
  <c r="I1555" i="41"/>
  <c r="W71" i="33"/>
  <c r="L1554" i="41" s="1"/>
  <c r="K1554" i="41" s="1"/>
  <c r="I1554" i="41"/>
  <c r="W70" i="33"/>
  <c r="L1553" i="41" s="1"/>
  <c r="K1553" i="41" s="1"/>
  <c r="M1553" i="41" s="1"/>
  <c r="I1553" i="41"/>
  <c r="W69" i="33"/>
  <c r="L1552" i="41" s="1"/>
  <c r="K1552" i="41" s="1"/>
  <c r="I1552" i="41"/>
  <c r="W68" i="33"/>
  <c r="L1551" i="41" s="1"/>
  <c r="K1551" i="41" s="1"/>
  <c r="M1551" i="41" s="1"/>
  <c r="I1551" i="41"/>
  <c r="W67" i="33"/>
  <c r="L1550" i="41" s="1"/>
  <c r="K1550" i="41" s="1"/>
  <c r="M1550" i="41" s="1"/>
  <c r="I1550" i="41"/>
  <c r="I1549" i="41"/>
  <c r="W66" i="33"/>
  <c r="L1549" i="41" s="1"/>
  <c r="K1549" i="41" s="1"/>
  <c r="M1549" i="41" s="1"/>
  <c r="W65" i="33"/>
  <c r="L1548" i="41" s="1"/>
  <c r="K1548" i="41" s="1"/>
  <c r="I1548" i="41"/>
  <c r="I1547" i="41"/>
  <c r="W64" i="33"/>
  <c r="L1547" i="41" s="1"/>
  <c r="K1547" i="41" s="1"/>
  <c r="W63" i="33"/>
  <c r="L1546" i="41" s="1"/>
  <c r="K1546" i="41" s="1"/>
  <c r="I1546" i="41"/>
  <c r="I1545" i="41"/>
  <c r="W62" i="33"/>
  <c r="L1545" i="41" s="1"/>
  <c r="K1545" i="41" s="1"/>
  <c r="W61" i="33"/>
  <c r="L1544" i="41" s="1"/>
  <c r="K1544" i="41" s="1"/>
  <c r="I1544" i="41"/>
  <c r="I1543" i="41"/>
  <c r="W60" i="33"/>
  <c r="L1543" i="41" s="1"/>
  <c r="K1543" i="41" s="1"/>
  <c r="M1543" i="41" s="1"/>
  <c r="W59" i="33"/>
  <c r="L1542" i="41" s="1"/>
  <c r="K1542" i="41" s="1"/>
  <c r="M1542" i="41" s="1"/>
  <c r="I1542" i="41"/>
  <c r="I1541" i="41"/>
  <c r="W58" i="33"/>
  <c r="L1541" i="41" s="1"/>
  <c r="K1541" i="41" s="1"/>
  <c r="W57" i="33"/>
  <c r="L1540" i="41" s="1"/>
  <c r="K1540" i="41" s="1"/>
  <c r="M1540" i="41" s="1"/>
  <c r="I1540" i="41"/>
  <c r="I1537" i="41"/>
  <c r="K1539" i="41"/>
  <c r="I1539" i="41"/>
  <c r="W32" i="33"/>
  <c r="I1516" i="41"/>
  <c r="L1516" i="41"/>
  <c r="K1516" i="41" s="1"/>
  <c r="L109" i="41"/>
  <c r="K109" i="41" s="1"/>
  <c r="I1536" i="41"/>
  <c r="I118" i="41"/>
  <c r="H118" i="41" s="1"/>
  <c r="L1536" i="41"/>
  <c r="K1536" i="41" s="1"/>
  <c r="I1534" i="41"/>
  <c r="K1534" i="41"/>
  <c r="I1533" i="41"/>
  <c r="K1533" i="41"/>
  <c r="I1532" i="41"/>
  <c r="K1532" i="41"/>
  <c r="I1531" i="41"/>
  <c r="K1531" i="41"/>
  <c r="I1530" i="41"/>
  <c r="K1530" i="41"/>
  <c r="I1529" i="41"/>
  <c r="AU68" i="7"/>
  <c r="L1529" i="41" s="1"/>
  <c r="K1529" i="41" s="1"/>
  <c r="I1528" i="41"/>
  <c r="K1528" i="41"/>
  <c r="I1527" i="41"/>
  <c r="AU66" i="7"/>
  <c r="L1527" i="41" s="1"/>
  <c r="K1527" i="41" s="1"/>
  <c r="I1526" i="41"/>
  <c r="K1526" i="41"/>
  <c r="I1525" i="41"/>
  <c r="K1525" i="41"/>
  <c r="I1524" i="41"/>
  <c r="K1524" i="41"/>
  <c r="I1523" i="41"/>
  <c r="AU62" i="7"/>
  <c r="L1523" i="41" s="1"/>
  <c r="K1523" i="41" s="1"/>
  <c r="I1522" i="41"/>
  <c r="K1522" i="41"/>
  <c r="I1521" i="41"/>
  <c r="K1521" i="41"/>
  <c r="I1520" i="41"/>
  <c r="AU59" i="7"/>
  <c r="L1520" i="41" s="1"/>
  <c r="K1520" i="41" s="1"/>
  <c r="I1519" i="41"/>
  <c r="K1519" i="41"/>
  <c r="I1518" i="41"/>
  <c r="K1518" i="41"/>
  <c r="I1515" i="41"/>
  <c r="H1535" i="41"/>
  <c r="I1517" i="41"/>
  <c r="K1517" i="41"/>
  <c r="L1515" i="41"/>
  <c r="K1515" i="41" s="1"/>
  <c r="L100" i="41"/>
  <c r="K100" i="41" s="1"/>
  <c r="AT74" i="7"/>
  <c r="I1535" i="41" s="1"/>
  <c r="L1472" i="41"/>
  <c r="K1472" i="41" s="1"/>
  <c r="L107" i="41"/>
  <c r="K107" i="41" s="1"/>
  <c r="I1472" i="41"/>
  <c r="I1492" i="41"/>
  <c r="L1492" i="41"/>
  <c r="K1492" i="41" s="1"/>
  <c r="I116" i="41"/>
  <c r="H116" i="41" s="1"/>
  <c r="I1490" i="41"/>
  <c r="K1490" i="41"/>
  <c r="I1489" i="41"/>
  <c r="K1489" i="41"/>
  <c r="I1488" i="41"/>
  <c r="K1488" i="41"/>
  <c r="I1487" i="41"/>
  <c r="K1487" i="41"/>
  <c r="I1486" i="41"/>
  <c r="K1486" i="41"/>
  <c r="I1485" i="41"/>
  <c r="K1485" i="41"/>
  <c r="I1484" i="41"/>
  <c r="AO67" i="7"/>
  <c r="L1484" i="41" s="1"/>
  <c r="K1484" i="41" s="1"/>
  <c r="I1483" i="41"/>
  <c r="K1483" i="41"/>
  <c r="I1482" i="41"/>
  <c r="K1482" i="41"/>
  <c r="I1481" i="41"/>
  <c r="K1481" i="41"/>
  <c r="I1480" i="41"/>
  <c r="K1480" i="41"/>
  <c r="I1479" i="41"/>
  <c r="AO62" i="7"/>
  <c r="L1479" i="41" s="1"/>
  <c r="K1479" i="41" s="1"/>
  <c r="I1478" i="41"/>
  <c r="K1478" i="41"/>
  <c r="I1477" i="41"/>
  <c r="AO60" i="7"/>
  <c r="L1477" i="41" s="1"/>
  <c r="K1477" i="41" s="1"/>
  <c r="I1476" i="41"/>
  <c r="K1476" i="41"/>
  <c r="I1475" i="41"/>
  <c r="K1475" i="41"/>
  <c r="I1474" i="41"/>
  <c r="K1474" i="41"/>
  <c r="L98" i="41"/>
  <c r="K98" i="41" s="1"/>
  <c r="L1471" i="41"/>
  <c r="K1471" i="41" s="1"/>
  <c r="I1473" i="41"/>
  <c r="K1473" i="41"/>
  <c r="I1471" i="41"/>
  <c r="H1491" i="41"/>
  <c r="AN74" i="7"/>
  <c r="L1450" i="41"/>
  <c r="K1450" i="41" s="1"/>
  <c r="L106" i="41"/>
  <c r="K106" i="41" s="1"/>
  <c r="I1450" i="41"/>
  <c r="AK74" i="7"/>
  <c r="AL74" i="7" s="1"/>
  <c r="I115" i="41"/>
  <c r="H115" i="41" s="1"/>
  <c r="L1470" i="41"/>
  <c r="K1470" i="41" s="1"/>
  <c r="I1470" i="41"/>
  <c r="I1468" i="41"/>
  <c r="AL73" i="7"/>
  <c r="L1468" i="41" s="1"/>
  <c r="K1468" i="41" s="1"/>
  <c r="I1467" i="41"/>
  <c r="K1467" i="41"/>
  <c r="I1466" i="41"/>
  <c r="AL71" i="7"/>
  <c r="L1466" i="41" s="1"/>
  <c r="K1466" i="41" s="1"/>
  <c r="I1465" i="41"/>
  <c r="K1465" i="41"/>
  <c r="I1464" i="41"/>
  <c r="K1464" i="41"/>
  <c r="I1463" i="41"/>
  <c r="K1463" i="41"/>
  <c r="I1462" i="41"/>
  <c r="AL67" i="7"/>
  <c r="L1462" i="41" s="1"/>
  <c r="K1462" i="41" s="1"/>
  <c r="I1461" i="41"/>
  <c r="K1461" i="41"/>
  <c r="I1460" i="41"/>
  <c r="K1460" i="41"/>
  <c r="I1459" i="41"/>
  <c r="K1459" i="41"/>
  <c r="I1458" i="41"/>
  <c r="K1458" i="41"/>
  <c r="I1457" i="41"/>
  <c r="K1457" i="41"/>
  <c r="I1456" i="41"/>
  <c r="K1456" i="41"/>
  <c r="I1455" i="41"/>
  <c r="K1455" i="41"/>
  <c r="I1454" i="41"/>
  <c r="K1454" i="41"/>
  <c r="I1453" i="41"/>
  <c r="AL58" i="7"/>
  <c r="L1453" i="41" s="1"/>
  <c r="K1453" i="41" s="1"/>
  <c r="I1452" i="41"/>
  <c r="K1452" i="41"/>
  <c r="I1451" i="41"/>
  <c r="L97" i="41"/>
  <c r="K97" i="41" s="1"/>
  <c r="L1449" i="41"/>
  <c r="K1449" i="41" s="1"/>
  <c r="AL56" i="7"/>
  <c r="I1449" i="41"/>
  <c r="H1469" i="41"/>
  <c r="I1428" i="41"/>
  <c r="L105" i="41"/>
  <c r="L1428" i="41"/>
  <c r="K1428" i="41" s="1"/>
  <c r="I1448" i="41"/>
  <c r="L1448" i="41"/>
  <c r="K1448" i="41" s="1"/>
  <c r="I114" i="41"/>
  <c r="H114" i="41" s="1"/>
  <c r="I1446" i="41"/>
  <c r="K1446" i="41"/>
  <c r="I1445" i="41"/>
  <c r="K1445" i="41"/>
  <c r="I1444" i="41"/>
  <c r="K1444" i="41"/>
  <c r="I1443" i="41"/>
  <c r="K1443" i="41"/>
  <c r="I1442" i="41"/>
  <c r="K1442" i="41"/>
  <c r="I1441" i="41"/>
  <c r="K1441" i="41"/>
  <c r="I1440" i="41"/>
  <c r="K1440" i="41"/>
  <c r="I1439" i="41"/>
  <c r="K1439" i="41"/>
  <c r="I1438" i="41"/>
  <c r="K1438" i="41"/>
  <c r="I1437" i="41"/>
  <c r="K1437" i="41"/>
  <c r="I1436" i="41"/>
  <c r="K1436" i="41"/>
  <c r="I1435" i="41"/>
  <c r="K1435" i="41"/>
  <c r="I1434" i="41"/>
  <c r="K1434" i="41"/>
  <c r="I1433" i="41"/>
  <c r="AI60" i="7"/>
  <c r="L1433" i="41" s="1"/>
  <c r="K1433" i="41" s="1"/>
  <c r="I1432" i="41"/>
  <c r="K1432" i="41"/>
  <c r="I1431" i="41"/>
  <c r="K1431" i="41"/>
  <c r="I1430" i="41"/>
  <c r="AI57" i="7"/>
  <c r="L1430" i="41" s="1"/>
  <c r="K1430" i="41" s="1"/>
  <c r="I1427" i="41"/>
  <c r="I1429" i="41"/>
  <c r="K1429" i="41"/>
  <c r="AI32" i="7"/>
  <c r="L1406" i="41"/>
  <c r="K1406" i="41" s="1"/>
  <c r="L104" i="41"/>
  <c r="K104" i="41" s="1"/>
  <c r="I1406" i="41"/>
  <c r="I1426" i="41"/>
  <c r="AF75" i="7"/>
  <c r="I1424" i="41"/>
  <c r="AF73" i="7"/>
  <c r="L1424" i="41" s="1"/>
  <c r="K1424" i="41" s="1"/>
  <c r="I1423" i="41"/>
  <c r="K1423" i="41"/>
  <c r="I1422" i="41"/>
  <c r="K1422" i="41"/>
  <c r="I1421" i="41"/>
  <c r="K1421" i="41"/>
  <c r="I1420" i="41"/>
  <c r="AF69" i="7"/>
  <c r="L1420" i="41" s="1"/>
  <c r="K1420" i="41" s="1"/>
  <c r="M1420" i="41" s="1"/>
  <c r="I1419" i="41"/>
  <c r="K1419" i="41"/>
  <c r="I1418" i="41"/>
  <c r="K1418" i="41"/>
  <c r="I1417" i="41"/>
  <c r="AF66" i="7"/>
  <c r="L1417" i="41" s="1"/>
  <c r="K1417" i="41" s="1"/>
  <c r="I1416" i="41"/>
  <c r="K1416" i="41"/>
  <c r="I1415" i="41"/>
  <c r="K1415" i="41"/>
  <c r="I1414" i="41"/>
  <c r="AF63" i="7"/>
  <c r="L1414" i="41" s="1"/>
  <c r="K1414" i="41" s="1"/>
  <c r="M1414" i="41" s="1"/>
  <c r="I1413" i="41"/>
  <c r="AF62" i="7"/>
  <c r="L1413" i="41" s="1"/>
  <c r="K1413" i="41" s="1"/>
  <c r="M1413" i="41" s="1"/>
  <c r="I1412" i="41"/>
  <c r="AF61" i="7"/>
  <c r="L1412" i="41" s="1"/>
  <c r="K1412" i="41" s="1"/>
  <c r="I1411" i="41"/>
  <c r="AF60" i="7"/>
  <c r="L1411" i="41" s="1"/>
  <c r="K1411" i="41" s="1"/>
  <c r="I1410" i="41"/>
  <c r="K1410" i="41"/>
  <c r="I1409" i="41"/>
  <c r="K1409" i="41"/>
  <c r="I1408" i="41"/>
  <c r="K1408" i="41"/>
  <c r="L1405" i="41"/>
  <c r="K1405" i="41" s="1"/>
  <c r="L95" i="41"/>
  <c r="AE74" i="7"/>
  <c r="AF74" i="7" s="1"/>
  <c r="I1405" i="41"/>
  <c r="H1425" i="41"/>
  <c r="I1407" i="41"/>
  <c r="K1407" i="41"/>
  <c r="L1384" i="41"/>
  <c r="K1384" i="41" s="1"/>
  <c r="L103" i="41"/>
  <c r="I1384" i="41"/>
  <c r="I1404" i="41"/>
  <c r="AC75" i="7"/>
  <c r="I1402" i="41"/>
  <c r="K1402" i="41"/>
  <c r="I1401" i="41"/>
  <c r="K1401" i="41"/>
  <c r="I1400" i="41"/>
  <c r="AC71" i="7"/>
  <c r="L1400" i="41" s="1"/>
  <c r="K1400" i="41" s="1"/>
  <c r="I1399" i="41"/>
  <c r="K1399" i="41"/>
  <c r="I1398" i="41"/>
  <c r="K1398" i="41"/>
  <c r="I1397" i="41"/>
  <c r="AC68" i="7"/>
  <c r="L1397" i="41" s="1"/>
  <c r="K1397" i="41" s="1"/>
  <c r="M1397" i="41" s="1"/>
  <c r="I1396" i="41"/>
  <c r="K1396" i="41"/>
  <c r="I1395" i="41"/>
  <c r="K1395" i="41"/>
  <c r="I1394" i="41"/>
  <c r="K1394" i="41"/>
  <c r="I1393" i="41"/>
  <c r="AC64" i="7"/>
  <c r="L1393" i="41" s="1"/>
  <c r="K1393" i="41" s="1"/>
  <c r="I1392" i="41"/>
  <c r="K1392" i="41"/>
  <c r="I1391" i="41"/>
  <c r="K1391" i="41"/>
  <c r="I1390" i="41"/>
  <c r="AC61" i="7"/>
  <c r="L1390" i="41" s="1"/>
  <c r="K1390" i="41" s="1"/>
  <c r="I1389" i="41"/>
  <c r="K1389" i="41"/>
  <c r="I1388" i="41"/>
  <c r="AC59" i="7"/>
  <c r="L1388" i="41" s="1"/>
  <c r="K1388" i="41" s="1"/>
  <c r="M1388" i="41" s="1"/>
  <c r="I1387" i="41"/>
  <c r="AC58" i="7"/>
  <c r="L1387" i="41" s="1"/>
  <c r="K1387" i="41" s="1"/>
  <c r="I1386" i="41"/>
  <c r="K1386" i="41"/>
  <c r="L94" i="41"/>
  <c r="K94" i="41" s="1"/>
  <c r="L1383" i="41"/>
  <c r="K1383" i="41" s="1"/>
  <c r="AB74" i="7"/>
  <c r="I1385" i="41"/>
  <c r="K1385" i="41"/>
  <c r="I1383" i="41"/>
  <c r="H1403" i="41"/>
  <c r="L1362" i="41"/>
  <c r="K1362" i="41" s="1"/>
  <c r="L102" i="41"/>
  <c r="K102" i="41" s="1"/>
  <c r="I1362" i="41"/>
  <c r="I111" i="41"/>
  <c r="H111" i="41" s="1"/>
  <c r="L1382" i="41"/>
  <c r="K1382" i="41" s="1"/>
  <c r="I1382" i="41"/>
  <c r="I1380" i="41"/>
  <c r="K1380" i="41"/>
  <c r="I1379" i="41"/>
  <c r="K1379" i="41"/>
  <c r="I1378" i="41"/>
  <c r="Z71" i="7"/>
  <c r="L1378" i="41" s="1"/>
  <c r="K1378" i="41" s="1"/>
  <c r="I1377" i="41"/>
  <c r="K1377" i="41"/>
  <c r="I1376" i="41"/>
  <c r="K1376" i="41"/>
  <c r="I1375" i="41"/>
  <c r="K1375" i="41"/>
  <c r="I1374" i="41"/>
  <c r="K1374" i="41"/>
  <c r="I1373" i="41"/>
  <c r="K1373" i="41"/>
  <c r="I1372" i="41"/>
  <c r="K1372" i="41"/>
  <c r="I1371" i="41"/>
  <c r="K1371" i="41"/>
  <c r="I1370" i="41"/>
  <c r="K1370" i="41"/>
  <c r="I1369" i="41"/>
  <c r="K1369" i="41"/>
  <c r="I1368" i="41"/>
  <c r="Z61" i="7"/>
  <c r="L1368" i="41" s="1"/>
  <c r="K1368" i="41" s="1"/>
  <c r="I1367" i="41"/>
  <c r="K1367" i="41"/>
  <c r="I1366" i="41"/>
  <c r="K1366" i="41"/>
  <c r="I1365" i="41"/>
  <c r="K1365" i="41"/>
  <c r="I1364" i="41"/>
  <c r="Z57" i="7"/>
  <c r="L1364" i="41" s="1"/>
  <c r="K1364" i="41" s="1"/>
  <c r="L93" i="41"/>
  <c r="K93" i="41" s="1"/>
  <c r="L1361" i="41"/>
  <c r="K1361" i="41" s="1"/>
  <c r="Y74" i="7"/>
  <c r="I1361" i="41"/>
  <c r="H1381" i="41"/>
  <c r="I1363" i="41"/>
  <c r="K1363" i="41"/>
  <c r="I63" i="41"/>
  <c r="L1340" i="41"/>
  <c r="K1340" i="41" s="1"/>
  <c r="L101" i="41"/>
  <c r="K101" i="41" s="1"/>
  <c r="H63" i="41"/>
  <c r="I1340" i="41"/>
  <c r="H1494" i="41"/>
  <c r="AQ53" i="7"/>
  <c r="L1360" i="41"/>
  <c r="K1360" i="41" s="1"/>
  <c r="I110" i="41"/>
  <c r="H110" i="41" s="1"/>
  <c r="I99" i="41"/>
  <c r="H99" i="41" s="1"/>
  <c r="AQ75" i="7"/>
  <c r="I1514" i="41" s="1"/>
  <c r="I1360" i="41"/>
  <c r="H1514" i="41"/>
  <c r="AQ73" i="7"/>
  <c r="I1358" i="41"/>
  <c r="K1358" i="41"/>
  <c r="H1512" i="41"/>
  <c r="I1357" i="41"/>
  <c r="K1357" i="41"/>
  <c r="AR30" i="7"/>
  <c r="AQ72" i="7" s="1"/>
  <c r="I1356" i="41"/>
  <c r="K1356" i="41"/>
  <c r="H1510" i="41"/>
  <c r="AQ71" i="7"/>
  <c r="AQ70" i="7"/>
  <c r="H1509" i="41"/>
  <c r="I1355" i="41"/>
  <c r="K1355" i="41"/>
  <c r="AQ69" i="7"/>
  <c r="I1354" i="41"/>
  <c r="K1354" i="41"/>
  <c r="H1508" i="41"/>
  <c r="I1353" i="41"/>
  <c r="K1353" i="41"/>
  <c r="AR26" i="7"/>
  <c r="AQ68" i="7" s="1"/>
  <c r="I1352" i="41"/>
  <c r="K1352" i="41"/>
  <c r="H1506" i="41"/>
  <c r="AQ67" i="7"/>
  <c r="AQ66" i="7"/>
  <c r="H1505" i="41"/>
  <c r="I1351" i="41"/>
  <c r="K1351" i="41"/>
  <c r="AQ65" i="7"/>
  <c r="AR65" i="7" s="1"/>
  <c r="L1504" i="41" s="1"/>
  <c r="I1350" i="41"/>
  <c r="K1350" i="41"/>
  <c r="H1504" i="41"/>
  <c r="H1503" i="41"/>
  <c r="AQ64" i="7"/>
  <c r="AR64" i="7" s="1"/>
  <c r="L1503" i="41" s="1"/>
  <c r="I1349" i="41"/>
  <c r="W64" i="7"/>
  <c r="L1349" i="41" s="1"/>
  <c r="K1349" i="41" s="1"/>
  <c r="AQ63" i="7"/>
  <c r="H1502" i="41"/>
  <c r="I1348" i="41"/>
  <c r="K1348" i="41"/>
  <c r="AQ62" i="7"/>
  <c r="I1347" i="41"/>
  <c r="K1347" i="41"/>
  <c r="H1501" i="41"/>
  <c r="I1346" i="41"/>
  <c r="H1500" i="41"/>
  <c r="AQ61" i="7"/>
  <c r="I1500" i="41" s="1"/>
  <c r="W61" i="7"/>
  <c r="L1346" i="41" s="1"/>
  <c r="K1346" i="41" s="1"/>
  <c r="AQ60" i="7"/>
  <c r="H1499" i="41"/>
  <c r="I1345" i="41"/>
  <c r="K1345" i="41"/>
  <c r="AQ59" i="7"/>
  <c r="AR59" i="7" s="1"/>
  <c r="L1498" i="41" s="1"/>
  <c r="I1344" i="41"/>
  <c r="K1344" i="41"/>
  <c r="H1498" i="41"/>
  <c r="I1343" i="41"/>
  <c r="K1343" i="41"/>
  <c r="AR16" i="7"/>
  <c r="AQ58" i="7" s="1"/>
  <c r="AQ57" i="7"/>
  <c r="AR57" i="7" s="1"/>
  <c r="L1496" i="41" s="1"/>
  <c r="I1342" i="41"/>
  <c r="K1342" i="41"/>
  <c r="H1496" i="41"/>
  <c r="L92" i="41"/>
  <c r="K92" i="41" s="1"/>
  <c r="L1339" i="41"/>
  <c r="K1339" i="41" s="1"/>
  <c r="I62" i="41"/>
  <c r="V74" i="7"/>
  <c r="W74" i="7" s="1"/>
  <c r="AQ56" i="7"/>
  <c r="I1341" i="41"/>
  <c r="K1341" i="41"/>
  <c r="I1339" i="41"/>
  <c r="H62" i="41"/>
  <c r="H1359" i="41"/>
  <c r="H1495" i="41"/>
  <c r="AL87" i="6"/>
  <c r="L1248" i="41" s="1"/>
  <c r="K1248" i="41" s="1"/>
  <c r="M1248" i="41" s="1"/>
  <c r="AF69" i="6"/>
  <c r="L1174" i="41" s="1"/>
  <c r="K1174" i="41" s="1"/>
  <c r="M1174" i="41" s="1"/>
  <c r="AC84" i="6"/>
  <c r="L1161" i="41" s="1"/>
  <c r="K1161" i="41" s="1"/>
  <c r="M1161" i="41" s="1"/>
  <c r="AC68" i="6"/>
  <c r="L1145" i="41" s="1"/>
  <c r="K1145" i="41" s="1"/>
  <c r="M1145" i="41" s="1"/>
  <c r="Z83" i="6"/>
  <c r="L1132" i="41" s="1"/>
  <c r="K1132" i="41" s="1"/>
  <c r="M1132" i="41" s="1"/>
  <c r="Z79" i="6"/>
  <c r="L1128" i="41" s="1"/>
  <c r="K1128" i="41" s="1"/>
  <c r="M1128" i="41" s="1"/>
  <c r="AR91" i="6"/>
  <c r="L1308" i="41" s="1"/>
  <c r="K1308" i="41" s="1"/>
  <c r="M1308" i="41" s="1"/>
  <c r="AR83" i="6"/>
  <c r="L1300" i="41" s="1"/>
  <c r="K1300" i="41" s="1"/>
  <c r="M1300" i="41" s="1"/>
  <c r="AR65" i="6"/>
  <c r="I1284" i="41"/>
  <c r="L1310" i="41"/>
  <c r="K1310" i="41" s="1"/>
  <c r="I90" i="41"/>
  <c r="H90" i="41" s="1"/>
  <c r="I1310" i="41"/>
  <c r="AR90" i="6"/>
  <c r="L1307" i="41" s="1"/>
  <c r="K1307" i="41" s="1"/>
  <c r="M1307" i="41" s="1"/>
  <c r="I1307" i="41"/>
  <c r="AR89" i="6"/>
  <c r="L1306" i="41" s="1"/>
  <c r="K1306" i="41" s="1"/>
  <c r="M1306" i="41" s="1"/>
  <c r="AR88" i="6"/>
  <c r="L1305" i="41" s="1"/>
  <c r="K1305" i="41" s="1"/>
  <c r="I1305" i="41"/>
  <c r="AR87" i="6"/>
  <c r="L1304" i="41" s="1"/>
  <c r="K1304" i="41" s="1"/>
  <c r="M1304" i="41" s="1"/>
  <c r="AR86" i="6"/>
  <c r="L1303" i="41" s="1"/>
  <c r="K1303" i="41" s="1"/>
  <c r="I1303" i="41"/>
  <c r="AR85" i="6"/>
  <c r="L1302" i="41" s="1"/>
  <c r="K1302" i="41" s="1"/>
  <c r="M1302" i="41" s="1"/>
  <c r="AR84" i="6"/>
  <c r="L1301" i="41" s="1"/>
  <c r="K1301" i="41" s="1"/>
  <c r="I1301" i="41"/>
  <c r="AR82" i="6"/>
  <c r="L1299" i="41" s="1"/>
  <c r="K1299" i="41" s="1"/>
  <c r="I1299" i="41"/>
  <c r="AR81" i="6"/>
  <c r="L1298" i="41" s="1"/>
  <c r="K1298" i="41" s="1"/>
  <c r="M1298" i="41" s="1"/>
  <c r="AR80" i="6"/>
  <c r="L1297" i="41" s="1"/>
  <c r="K1297" i="41" s="1"/>
  <c r="I1297" i="41"/>
  <c r="AR79" i="6"/>
  <c r="L1296" i="41" s="1"/>
  <c r="K1296" i="41" s="1"/>
  <c r="M1296" i="41" s="1"/>
  <c r="AR78" i="6"/>
  <c r="L1295" i="41" s="1"/>
  <c r="K1295" i="41" s="1"/>
  <c r="I1295" i="41"/>
  <c r="AR77" i="6"/>
  <c r="L1294" i="41" s="1"/>
  <c r="K1294" i="41" s="1"/>
  <c r="I1294" i="41"/>
  <c r="AR76" i="6"/>
  <c r="L1293" i="41" s="1"/>
  <c r="K1293" i="41" s="1"/>
  <c r="M1293" i="41" s="1"/>
  <c r="I1293" i="41"/>
  <c r="AR75" i="6"/>
  <c r="L1292" i="41" s="1"/>
  <c r="K1292" i="41" s="1"/>
  <c r="I1292" i="41"/>
  <c r="AR74" i="6"/>
  <c r="L1291" i="41" s="1"/>
  <c r="K1291" i="41" s="1"/>
  <c r="I1291" i="41"/>
  <c r="AR73" i="6"/>
  <c r="L1290" i="41" s="1"/>
  <c r="K1290" i="41" s="1"/>
  <c r="M1290" i="41" s="1"/>
  <c r="AR72" i="6"/>
  <c r="L1289" i="41" s="1"/>
  <c r="K1289" i="41" s="1"/>
  <c r="M1289" i="41" s="1"/>
  <c r="I1289" i="41"/>
  <c r="AR71" i="6"/>
  <c r="L1288" i="41" s="1"/>
  <c r="K1288" i="41" s="1"/>
  <c r="M1288" i="41" s="1"/>
  <c r="AR70" i="6"/>
  <c r="L1287" i="41" s="1"/>
  <c r="K1287" i="41" s="1"/>
  <c r="I1287" i="41"/>
  <c r="AR69" i="6"/>
  <c r="L1286" i="41" s="1"/>
  <c r="K1286" i="41" s="1"/>
  <c r="I1286" i="41"/>
  <c r="AR38" i="6"/>
  <c r="I1283" i="41"/>
  <c r="AR68" i="6"/>
  <c r="L1285" i="41" s="1"/>
  <c r="K1285" i="41" s="1"/>
  <c r="I1285" i="41"/>
  <c r="AO88" i="6"/>
  <c r="L1277" i="41" s="1"/>
  <c r="K1277" i="41" s="1"/>
  <c r="M1277" i="41" s="1"/>
  <c r="AO74" i="6"/>
  <c r="L1263" i="41" s="1"/>
  <c r="K1263" i="41" s="1"/>
  <c r="M1263" i="41" s="1"/>
  <c r="I1256" i="41"/>
  <c r="AO65" i="6"/>
  <c r="AN92" i="6" s="1"/>
  <c r="AO92" i="6" s="1"/>
  <c r="AO93" i="6"/>
  <c r="I1282" i="41"/>
  <c r="AO91" i="6"/>
  <c r="L1280" i="41" s="1"/>
  <c r="K1280" i="41" s="1"/>
  <c r="I1280" i="41"/>
  <c r="AO90" i="6"/>
  <c r="L1279" i="41" s="1"/>
  <c r="K1279" i="41" s="1"/>
  <c r="M1279" i="41" s="1"/>
  <c r="AO89" i="6"/>
  <c r="L1278" i="41" s="1"/>
  <c r="K1278" i="41" s="1"/>
  <c r="I1278" i="41"/>
  <c r="AO87" i="6"/>
  <c r="L1276" i="41" s="1"/>
  <c r="K1276" i="41" s="1"/>
  <c r="M1276" i="41" s="1"/>
  <c r="I1276" i="41"/>
  <c r="AO86" i="6"/>
  <c r="L1275" i="41" s="1"/>
  <c r="K1275" i="41" s="1"/>
  <c r="M1275" i="41" s="1"/>
  <c r="AO85" i="6"/>
  <c r="L1274" i="41" s="1"/>
  <c r="K1274" i="41" s="1"/>
  <c r="I1274" i="41"/>
  <c r="AO84" i="6"/>
  <c r="L1273" i="41" s="1"/>
  <c r="K1273" i="41" s="1"/>
  <c r="M1273" i="41" s="1"/>
  <c r="AO83" i="6"/>
  <c r="L1272" i="41" s="1"/>
  <c r="K1272" i="41" s="1"/>
  <c r="I1272" i="41"/>
  <c r="AO82" i="6"/>
  <c r="L1271" i="41" s="1"/>
  <c r="K1271" i="41" s="1"/>
  <c r="M1271" i="41" s="1"/>
  <c r="AO81" i="6"/>
  <c r="L1270" i="41" s="1"/>
  <c r="K1270" i="41" s="1"/>
  <c r="M1270" i="41" s="1"/>
  <c r="I1270" i="41"/>
  <c r="AO80" i="6"/>
  <c r="L1269" i="41" s="1"/>
  <c r="K1269" i="41" s="1"/>
  <c r="M1269" i="41" s="1"/>
  <c r="AO79" i="6"/>
  <c r="L1268" i="41" s="1"/>
  <c r="K1268" i="41" s="1"/>
  <c r="M1268" i="41" s="1"/>
  <c r="I1268" i="41"/>
  <c r="AO78" i="6"/>
  <c r="L1267" i="41" s="1"/>
  <c r="K1267" i="41" s="1"/>
  <c r="M1267" i="41" s="1"/>
  <c r="AO77" i="6"/>
  <c r="L1266" i="41" s="1"/>
  <c r="K1266" i="41" s="1"/>
  <c r="I1266" i="41"/>
  <c r="AO76" i="6"/>
  <c r="L1265" i="41" s="1"/>
  <c r="K1265" i="41" s="1"/>
  <c r="I1265" i="41"/>
  <c r="AO75" i="6"/>
  <c r="L1264" i="41" s="1"/>
  <c r="K1264" i="41" s="1"/>
  <c r="I1264" i="41"/>
  <c r="AO73" i="6"/>
  <c r="L1262" i="41" s="1"/>
  <c r="K1262" i="41" s="1"/>
  <c r="M1262" i="41" s="1"/>
  <c r="I1262" i="41"/>
  <c r="AO72" i="6"/>
  <c r="L1261" i="41" s="1"/>
  <c r="K1261" i="41" s="1"/>
  <c r="M1261" i="41" s="1"/>
  <c r="AO71" i="6"/>
  <c r="L1260" i="41" s="1"/>
  <c r="K1260" i="41" s="1"/>
  <c r="M1260" i="41" s="1"/>
  <c r="I1260" i="41"/>
  <c r="AO70" i="6"/>
  <c r="L1259" i="41" s="1"/>
  <c r="K1259" i="41" s="1"/>
  <c r="I1259" i="41"/>
  <c r="AO69" i="6"/>
  <c r="L1258" i="41" s="1"/>
  <c r="K1258" i="41" s="1"/>
  <c r="I1258" i="41"/>
  <c r="L1255" i="41"/>
  <c r="K1255" i="41" s="1"/>
  <c r="L71" i="41"/>
  <c r="K71" i="41" s="1"/>
  <c r="AO68" i="6"/>
  <c r="L1257" i="41" s="1"/>
  <c r="K1257" i="41" s="1"/>
  <c r="I1257" i="41"/>
  <c r="I1255" i="41"/>
  <c r="AL65" i="6"/>
  <c r="I1228" i="41"/>
  <c r="I1254" i="41"/>
  <c r="AL93" i="6"/>
  <c r="AL91" i="6"/>
  <c r="L1252" i="41" s="1"/>
  <c r="K1252" i="41" s="1"/>
  <c r="M1252" i="41" s="1"/>
  <c r="AL90" i="6"/>
  <c r="L1251" i="41" s="1"/>
  <c r="K1251" i="41" s="1"/>
  <c r="M1251" i="41" s="1"/>
  <c r="I1251" i="41"/>
  <c r="AL89" i="6"/>
  <c r="L1250" i="41" s="1"/>
  <c r="K1250" i="41" s="1"/>
  <c r="M1250" i="41" s="1"/>
  <c r="AL88" i="6"/>
  <c r="L1249" i="41" s="1"/>
  <c r="K1249" i="41" s="1"/>
  <c r="I1249" i="41"/>
  <c r="AL86" i="6"/>
  <c r="L1247" i="41" s="1"/>
  <c r="K1247" i="41" s="1"/>
  <c r="I1247" i="41"/>
  <c r="AL85" i="6"/>
  <c r="L1246" i="41" s="1"/>
  <c r="K1246" i="41" s="1"/>
  <c r="M1246" i="41" s="1"/>
  <c r="AL84" i="6"/>
  <c r="L1245" i="41" s="1"/>
  <c r="K1245" i="41" s="1"/>
  <c r="I1245" i="41"/>
  <c r="AL83" i="6"/>
  <c r="L1244" i="41" s="1"/>
  <c r="K1244" i="41" s="1"/>
  <c r="M1244" i="41" s="1"/>
  <c r="AL82" i="6"/>
  <c r="L1243" i="41" s="1"/>
  <c r="K1243" i="41" s="1"/>
  <c r="I1243" i="41"/>
  <c r="AL81" i="6"/>
  <c r="L1242" i="41" s="1"/>
  <c r="K1242" i="41" s="1"/>
  <c r="M1242" i="41" s="1"/>
  <c r="AL80" i="6"/>
  <c r="L1241" i="41" s="1"/>
  <c r="K1241" i="41" s="1"/>
  <c r="I1241" i="41"/>
  <c r="AL79" i="6"/>
  <c r="L1240" i="41" s="1"/>
  <c r="K1240" i="41" s="1"/>
  <c r="M1240" i="41" s="1"/>
  <c r="AL78" i="6"/>
  <c r="L1239" i="41" s="1"/>
  <c r="K1239" i="41" s="1"/>
  <c r="M1239" i="41" s="1"/>
  <c r="I1239" i="41"/>
  <c r="AL77" i="6"/>
  <c r="L1238" i="41" s="1"/>
  <c r="K1238" i="41" s="1"/>
  <c r="I1238" i="41"/>
  <c r="AL76" i="6"/>
  <c r="L1237" i="41" s="1"/>
  <c r="K1237" i="41" s="1"/>
  <c r="I1237" i="41"/>
  <c r="AL75" i="6"/>
  <c r="L1236" i="41" s="1"/>
  <c r="K1236" i="41" s="1"/>
  <c r="M1236" i="41" s="1"/>
  <c r="AL74" i="6"/>
  <c r="L1235" i="41" s="1"/>
  <c r="K1235" i="41" s="1"/>
  <c r="I1235" i="41"/>
  <c r="AL73" i="6"/>
  <c r="L1234" i="41" s="1"/>
  <c r="K1234" i="41" s="1"/>
  <c r="M1234" i="41" s="1"/>
  <c r="AL72" i="6"/>
  <c r="L1233" i="41" s="1"/>
  <c r="K1233" i="41" s="1"/>
  <c r="I1233" i="41"/>
  <c r="AL71" i="6"/>
  <c r="L1232" i="41" s="1"/>
  <c r="K1232" i="41" s="1"/>
  <c r="I1232" i="41"/>
  <c r="AL70" i="6"/>
  <c r="L1231" i="41" s="1"/>
  <c r="K1231" i="41" s="1"/>
  <c r="I1231" i="41"/>
  <c r="AL69" i="6"/>
  <c r="L1230" i="41" s="1"/>
  <c r="K1230" i="41" s="1"/>
  <c r="M1230" i="41" s="1"/>
  <c r="I1230" i="41"/>
  <c r="AL68" i="6"/>
  <c r="L1229" i="41" s="1"/>
  <c r="K1229" i="41" s="1"/>
  <c r="I1229" i="41"/>
  <c r="AL38" i="6"/>
  <c r="I1227" i="41"/>
  <c r="AI86" i="6"/>
  <c r="L1219" i="41" s="1"/>
  <c r="K1219" i="41" s="1"/>
  <c r="M1219" i="41" s="1"/>
  <c r="AI84" i="6"/>
  <c r="L1217" i="41" s="1"/>
  <c r="K1217" i="41" s="1"/>
  <c r="M1217" i="41" s="1"/>
  <c r="AI82" i="6"/>
  <c r="L1215" i="41" s="1"/>
  <c r="K1215" i="41" s="1"/>
  <c r="M1215" i="41" s="1"/>
  <c r="AI80" i="6"/>
  <c r="L1213" i="41" s="1"/>
  <c r="K1213" i="41" s="1"/>
  <c r="M1213" i="41" s="1"/>
  <c r="AI74" i="6"/>
  <c r="L1207" i="41" s="1"/>
  <c r="K1207" i="41" s="1"/>
  <c r="L1200" i="41"/>
  <c r="K1200" i="41" s="1"/>
  <c r="L78" i="41"/>
  <c r="K78" i="41" s="1"/>
  <c r="I1200" i="41"/>
  <c r="AI93" i="6"/>
  <c r="I1226" i="41"/>
  <c r="AI91" i="6"/>
  <c r="L1224" i="41" s="1"/>
  <c r="K1224" i="41" s="1"/>
  <c r="I1224" i="41"/>
  <c r="AI90" i="6"/>
  <c r="L1223" i="41" s="1"/>
  <c r="K1223" i="41" s="1"/>
  <c r="M1223" i="41" s="1"/>
  <c r="AI89" i="6"/>
  <c r="L1222" i="41" s="1"/>
  <c r="K1222" i="41" s="1"/>
  <c r="I1222" i="41"/>
  <c r="AI88" i="6"/>
  <c r="L1221" i="41" s="1"/>
  <c r="K1221" i="41" s="1"/>
  <c r="M1221" i="41" s="1"/>
  <c r="AI87" i="6"/>
  <c r="L1220" i="41" s="1"/>
  <c r="K1220" i="41" s="1"/>
  <c r="I1220" i="41"/>
  <c r="AI85" i="6"/>
  <c r="L1218" i="41" s="1"/>
  <c r="K1218" i="41" s="1"/>
  <c r="I1218" i="41"/>
  <c r="AI83" i="6"/>
  <c r="L1216" i="41" s="1"/>
  <c r="K1216" i="41" s="1"/>
  <c r="I1216" i="41"/>
  <c r="AI81" i="6"/>
  <c r="L1214" i="41" s="1"/>
  <c r="K1214" i="41" s="1"/>
  <c r="I1214" i="41"/>
  <c r="AI79" i="6"/>
  <c r="L1212" i="41" s="1"/>
  <c r="K1212" i="41" s="1"/>
  <c r="I1212" i="41"/>
  <c r="AI78" i="6"/>
  <c r="L1211" i="41" s="1"/>
  <c r="K1211" i="41" s="1"/>
  <c r="M1211" i="41" s="1"/>
  <c r="AI77" i="6"/>
  <c r="L1210" i="41" s="1"/>
  <c r="K1210" i="41" s="1"/>
  <c r="M1210" i="41" s="1"/>
  <c r="I1210" i="41"/>
  <c r="AI76" i="6"/>
  <c r="L1209" i="41" s="1"/>
  <c r="K1209" i="41" s="1"/>
  <c r="M1209" i="41" s="1"/>
  <c r="AI75" i="6"/>
  <c r="L1208" i="41" s="1"/>
  <c r="K1208" i="41" s="1"/>
  <c r="I1208" i="41"/>
  <c r="M1207" i="41"/>
  <c r="AI73" i="6"/>
  <c r="L1206" i="41" s="1"/>
  <c r="K1206" i="41" s="1"/>
  <c r="M1206" i="41" s="1"/>
  <c r="I1206" i="41"/>
  <c r="AI72" i="6"/>
  <c r="L1205" i="41" s="1"/>
  <c r="K1205" i="41" s="1"/>
  <c r="I1205" i="41"/>
  <c r="AI71" i="6"/>
  <c r="L1204" i="41" s="1"/>
  <c r="K1204" i="41" s="1"/>
  <c r="M1204" i="41" s="1"/>
  <c r="I1204" i="41"/>
  <c r="AI70" i="6"/>
  <c r="L1203" i="41" s="1"/>
  <c r="K1203" i="41" s="1"/>
  <c r="I1203" i="41"/>
  <c r="AI69" i="6"/>
  <c r="L1202" i="41" s="1"/>
  <c r="K1202" i="41" s="1"/>
  <c r="M1202" i="41" s="1"/>
  <c r="I1202" i="41"/>
  <c r="AI38" i="6"/>
  <c r="H1225" i="41" s="1"/>
  <c r="I1199" i="41"/>
  <c r="AI68" i="6"/>
  <c r="L1201" i="41" s="1"/>
  <c r="K1201" i="41" s="1"/>
  <c r="M1201" i="41" s="1"/>
  <c r="AF91" i="6"/>
  <c r="L1196" i="41" s="1"/>
  <c r="K1196" i="41" s="1"/>
  <c r="M1196" i="41" s="1"/>
  <c r="AF79" i="6"/>
  <c r="L1184" i="41" s="1"/>
  <c r="K1184" i="41" s="1"/>
  <c r="M1184" i="41" s="1"/>
  <c r="AF65" i="6"/>
  <c r="I1172" i="41"/>
  <c r="I1198" i="41"/>
  <c r="AF93" i="6"/>
  <c r="AF90" i="6"/>
  <c r="L1195" i="41" s="1"/>
  <c r="K1195" i="41" s="1"/>
  <c r="I1195" i="41"/>
  <c r="AF89" i="6"/>
  <c r="L1194" i="41" s="1"/>
  <c r="K1194" i="41" s="1"/>
  <c r="M1194" i="41" s="1"/>
  <c r="AF88" i="6"/>
  <c r="L1193" i="41" s="1"/>
  <c r="K1193" i="41" s="1"/>
  <c r="I1193" i="41"/>
  <c r="AF87" i="6"/>
  <c r="L1192" i="41" s="1"/>
  <c r="K1192" i="41" s="1"/>
  <c r="M1192" i="41" s="1"/>
  <c r="AF86" i="6"/>
  <c r="L1191" i="41" s="1"/>
  <c r="K1191" i="41" s="1"/>
  <c r="I1191" i="41"/>
  <c r="AF85" i="6"/>
  <c r="L1190" i="41" s="1"/>
  <c r="K1190" i="41" s="1"/>
  <c r="M1190" i="41" s="1"/>
  <c r="AF84" i="6"/>
  <c r="L1189" i="41" s="1"/>
  <c r="K1189" i="41" s="1"/>
  <c r="I1189" i="41"/>
  <c r="AF83" i="6"/>
  <c r="L1188" i="41" s="1"/>
  <c r="K1188" i="41" s="1"/>
  <c r="M1188" i="41" s="1"/>
  <c r="AF82" i="6"/>
  <c r="L1187" i="41" s="1"/>
  <c r="K1187" i="41" s="1"/>
  <c r="I1187" i="41"/>
  <c r="AF81" i="6"/>
  <c r="L1186" i="41" s="1"/>
  <c r="K1186" i="41" s="1"/>
  <c r="M1186" i="41" s="1"/>
  <c r="AF80" i="6"/>
  <c r="L1185" i="41" s="1"/>
  <c r="K1185" i="41" s="1"/>
  <c r="I1185" i="41"/>
  <c r="AF78" i="6"/>
  <c r="L1183" i="41" s="1"/>
  <c r="K1183" i="41" s="1"/>
  <c r="I1183" i="41"/>
  <c r="AF77" i="6"/>
  <c r="L1182" i="41" s="1"/>
  <c r="K1182" i="41" s="1"/>
  <c r="M1182" i="41" s="1"/>
  <c r="AF76" i="6"/>
  <c r="L1181" i="41" s="1"/>
  <c r="K1181" i="41" s="1"/>
  <c r="I1181" i="41"/>
  <c r="AF75" i="6"/>
  <c r="L1180" i="41" s="1"/>
  <c r="K1180" i="41" s="1"/>
  <c r="M1180" i="41" s="1"/>
  <c r="AF74" i="6"/>
  <c r="L1179" i="41" s="1"/>
  <c r="K1179" i="41" s="1"/>
  <c r="I1179" i="41"/>
  <c r="AF73" i="6"/>
  <c r="L1178" i="41" s="1"/>
  <c r="K1178" i="41" s="1"/>
  <c r="M1178" i="41" s="1"/>
  <c r="I1178" i="41"/>
  <c r="AF72" i="6"/>
  <c r="L1177" i="41" s="1"/>
  <c r="K1177" i="41" s="1"/>
  <c r="I1177" i="41"/>
  <c r="AF71" i="6"/>
  <c r="L1176" i="41" s="1"/>
  <c r="K1176" i="41" s="1"/>
  <c r="I1176" i="41"/>
  <c r="AF70" i="6"/>
  <c r="L1175" i="41" s="1"/>
  <c r="K1175" i="41" s="1"/>
  <c r="I1175" i="41"/>
  <c r="AF38" i="6"/>
  <c r="I1171" i="41"/>
  <c r="AF68" i="6"/>
  <c r="L1173" i="41" s="1"/>
  <c r="K1173" i="41" s="1"/>
  <c r="I1173" i="41"/>
  <c r="AC65" i="6"/>
  <c r="I1144" i="41"/>
  <c r="AC93" i="6"/>
  <c r="I1170" i="41"/>
  <c r="AC91" i="6"/>
  <c r="L1168" i="41" s="1"/>
  <c r="K1168" i="41" s="1"/>
  <c r="I1168" i="41"/>
  <c r="AC90" i="6"/>
  <c r="L1167" i="41" s="1"/>
  <c r="K1167" i="41" s="1"/>
  <c r="M1167" i="41" s="1"/>
  <c r="AC89" i="6"/>
  <c r="L1166" i="41" s="1"/>
  <c r="K1166" i="41" s="1"/>
  <c r="I1166" i="41"/>
  <c r="AC88" i="6"/>
  <c r="L1165" i="41" s="1"/>
  <c r="K1165" i="41" s="1"/>
  <c r="M1165" i="41" s="1"/>
  <c r="AC87" i="6"/>
  <c r="L1164" i="41" s="1"/>
  <c r="K1164" i="41" s="1"/>
  <c r="I1164" i="41"/>
  <c r="AC86" i="6"/>
  <c r="L1163" i="41" s="1"/>
  <c r="K1163" i="41" s="1"/>
  <c r="M1163" i="41" s="1"/>
  <c r="AC85" i="6"/>
  <c r="L1162" i="41" s="1"/>
  <c r="K1162" i="41" s="1"/>
  <c r="I1162" i="41"/>
  <c r="AC83" i="6"/>
  <c r="L1160" i="41" s="1"/>
  <c r="K1160" i="41" s="1"/>
  <c r="I1160" i="41"/>
  <c r="AC82" i="6"/>
  <c r="L1159" i="41" s="1"/>
  <c r="K1159" i="41" s="1"/>
  <c r="M1159" i="41" s="1"/>
  <c r="AC81" i="6"/>
  <c r="L1158" i="41" s="1"/>
  <c r="K1158" i="41" s="1"/>
  <c r="I1158" i="41"/>
  <c r="AC80" i="6"/>
  <c r="L1157" i="41" s="1"/>
  <c r="K1157" i="41" s="1"/>
  <c r="M1157" i="41" s="1"/>
  <c r="AC79" i="6"/>
  <c r="L1156" i="41" s="1"/>
  <c r="K1156" i="41" s="1"/>
  <c r="I1156" i="41"/>
  <c r="AC78" i="6"/>
  <c r="L1155" i="41" s="1"/>
  <c r="K1155" i="41" s="1"/>
  <c r="M1155" i="41" s="1"/>
  <c r="AC77" i="6"/>
  <c r="L1154" i="41" s="1"/>
  <c r="K1154" i="41" s="1"/>
  <c r="I1154" i="41"/>
  <c r="AC76" i="6"/>
  <c r="L1153" i="41" s="1"/>
  <c r="K1153" i="41" s="1"/>
  <c r="M1153" i="41" s="1"/>
  <c r="AC75" i="6"/>
  <c r="L1152" i="41" s="1"/>
  <c r="K1152" i="41" s="1"/>
  <c r="I1152" i="41"/>
  <c r="AC74" i="6"/>
  <c r="L1151" i="41" s="1"/>
  <c r="K1151" i="41" s="1"/>
  <c r="I1151" i="41"/>
  <c r="AC73" i="6"/>
  <c r="L1150" i="41" s="1"/>
  <c r="K1150" i="41" s="1"/>
  <c r="I1150" i="41"/>
  <c r="AC72" i="6"/>
  <c r="L1149" i="41" s="1"/>
  <c r="K1149" i="41" s="1"/>
  <c r="I1149" i="41"/>
  <c r="AC71" i="6"/>
  <c r="L1148" i="41" s="1"/>
  <c r="K1148" i="41" s="1"/>
  <c r="I1148" i="41"/>
  <c r="AC70" i="6"/>
  <c r="L1147" i="41" s="1"/>
  <c r="K1147" i="41" s="1"/>
  <c r="M1147" i="41" s="1"/>
  <c r="AC69" i="6"/>
  <c r="L1146" i="41" s="1"/>
  <c r="K1146" i="41" s="1"/>
  <c r="I1146" i="41"/>
  <c r="AC38" i="6"/>
  <c r="I1143" i="41"/>
  <c r="Z91" i="6"/>
  <c r="L1140" i="41" s="1"/>
  <c r="K1140" i="41" s="1"/>
  <c r="M1140" i="41" s="1"/>
  <c r="Z89" i="6"/>
  <c r="L1138" i="41" s="1"/>
  <c r="K1138" i="41" s="1"/>
  <c r="M1138" i="41" s="1"/>
  <c r="Z65" i="6"/>
  <c r="I1116" i="41"/>
  <c r="I1142" i="41"/>
  <c r="Z93" i="6"/>
  <c r="Z90" i="6"/>
  <c r="L1139" i="41" s="1"/>
  <c r="K1139" i="41" s="1"/>
  <c r="I1139" i="41"/>
  <c r="Z88" i="6"/>
  <c r="L1137" i="41" s="1"/>
  <c r="K1137" i="41" s="1"/>
  <c r="I1137" i="41"/>
  <c r="Z87" i="6"/>
  <c r="L1136" i="41" s="1"/>
  <c r="K1136" i="41" s="1"/>
  <c r="M1136" i="41" s="1"/>
  <c r="Z86" i="6"/>
  <c r="L1135" i="41" s="1"/>
  <c r="K1135" i="41" s="1"/>
  <c r="M1135" i="41" s="1"/>
  <c r="I1135" i="41"/>
  <c r="Z85" i="6"/>
  <c r="L1134" i="41" s="1"/>
  <c r="K1134" i="41" s="1"/>
  <c r="M1134" i="41" s="1"/>
  <c r="Z84" i="6"/>
  <c r="L1133" i="41" s="1"/>
  <c r="K1133" i="41" s="1"/>
  <c r="I1133" i="41"/>
  <c r="Z82" i="6"/>
  <c r="L1131" i="41" s="1"/>
  <c r="K1131" i="41" s="1"/>
  <c r="I1131" i="41"/>
  <c r="Z81" i="6"/>
  <c r="L1130" i="41" s="1"/>
  <c r="K1130" i="41" s="1"/>
  <c r="M1130" i="41" s="1"/>
  <c r="Z80" i="6"/>
  <c r="L1129" i="41" s="1"/>
  <c r="K1129" i="41" s="1"/>
  <c r="I1129" i="41"/>
  <c r="Z78" i="6"/>
  <c r="L1127" i="41" s="1"/>
  <c r="K1127" i="41" s="1"/>
  <c r="I1127" i="41"/>
  <c r="Z77" i="6"/>
  <c r="L1126" i="41" s="1"/>
  <c r="K1126" i="41" s="1"/>
  <c r="M1126" i="41" s="1"/>
  <c r="Z76" i="6"/>
  <c r="L1125" i="41" s="1"/>
  <c r="K1125" i="41" s="1"/>
  <c r="I1125" i="41"/>
  <c r="Z75" i="6"/>
  <c r="L1124" i="41" s="1"/>
  <c r="K1124" i="41" s="1"/>
  <c r="I1124" i="41"/>
  <c r="Z74" i="6"/>
  <c r="L1123" i="41" s="1"/>
  <c r="K1123" i="41" s="1"/>
  <c r="I1123" i="41"/>
  <c r="Z73" i="6"/>
  <c r="L1122" i="41" s="1"/>
  <c r="K1122" i="41" s="1"/>
  <c r="I1122" i="41"/>
  <c r="Z72" i="6"/>
  <c r="L1121" i="41" s="1"/>
  <c r="K1121" i="41" s="1"/>
  <c r="I1121" i="41"/>
  <c r="Z71" i="6"/>
  <c r="L1120" i="41" s="1"/>
  <c r="K1120" i="41" s="1"/>
  <c r="M1120" i="41" s="1"/>
  <c r="Z70" i="6"/>
  <c r="L1119" i="41" s="1"/>
  <c r="K1119" i="41" s="1"/>
  <c r="I1119" i="41"/>
  <c r="Z69" i="6"/>
  <c r="L1118" i="41" s="1"/>
  <c r="K1118" i="41" s="1"/>
  <c r="M1118" i="41" s="1"/>
  <c r="Z68" i="6"/>
  <c r="L1117" i="41" s="1"/>
  <c r="K1117" i="41" s="1"/>
  <c r="I1117" i="41"/>
  <c r="Z38" i="6"/>
  <c r="I1115" i="41"/>
  <c r="AU66" i="6"/>
  <c r="I82" i="41" s="1"/>
  <c r="H82" i="41" s="1"/>
  <c r="AU41" i="6"/>
  <c r="H1312" i="41" s="1"/>
  <c r="W65" i="6"/>
  <c r="H60" i="41" s="1"/>
  <c r="I1088" i="41"/>
  <c r="AU39" i="6"/>
  <c r="W93" i="6"/>
  <c r="I1114" i="41"/>
  <c r="W91" i="6"/>
  <c r="L1112" i="41" s="1"/>
  <c r="K1112" i="41" s="1"/>
  <c r="M1112" i="41" s="1"/>
  <c r="I1112" i="41"/>
  <c r="AU37" i="6"/>
  <c r="K1111" i="41"/>
  <c r="I1111" i="41"/>
  <c r="AU36" i="6"/>
  <c r="AT90" i="6" s="1"/>
  <c r="AU35" i="6"/>
  <c r="H1334" i="41" s="1"/>
  <c r="W89" i="6"/>
  <c r="L1110" i="41" s="1"/>
  <c r="K1110" i="41" s="1"/>
  <c r="I1110" i="41"/>
  <c r="AT88" i="6"/>
  <c r="I1333" i="41" s="1"/>
  <c r="I1109" i="41"/>
  <c r="K1109" i="41"/>
  <c r="H1333" i="41"/>
  <c r="W87" i="6"/>
  <c r="L1108" i="41" s="1"/>
  <c r="K1108" i="41" s="1"/>
  <c r="I1108" i="41"/>
  <c r="AU33" i="6"/>
  <c r="H1332" i="41" s="1"/>
  <c r="K1107" i="41"/>
  <c r="I1107" i="41"/>
  <c r="AU32" i="6"/>
  <c r="AT86" i="6" s="1"/>
  <c r="AU86" i="6" s="1"/>
  <c r="L1331" i="41" s="1"/>
  <c r="K1331" i="41" s="1"/>
  <c r="W85" i="6"/>
  <c r="L1106" i="41" s="1"/>
  <c r="K1106" i="41" s="1"/>
  <c r="I1106" i="41"/>
  <c r="AU31" i="6"/>
  <c r="H1330" i="41" s="1"/>
  <c r="H1329" i="41"/>
  <c r="I1105" i="41"/>
  <c r="K1105" i="41"/>
  <c r="W83" i="6"/>
  <c r="L1104" i="41" s="1"/>
  <c r="K1104" i="41" s="1"/>
  <c r="I1104" i="41"/>
  <c r="AU29" i="6"/>
  <c r="K1103" i="41"/>
  <c r="I1103" i="41"/>
  <c r="AU28" i="6"/>
  <c r="AT82" i="6" s="1"/>
  <c r="AU27" i="6"/>
  <c r="H1326" i="41" s="1"/>
  <c r="W81" i="6"/>
  <c r="L1102" i="41" s="1"/>
  <c r="K1102" i="41" s="1"/>
  <c r="I1102" i="41"/>
  <c r="AT80" i="6"/>
  <c r="I1325" i="41" s="1"/>
  <c r="I1101" i="41"/>
  <c r="H1325" i="41"/>
  <c r="W80" i="6"/>
  <c r="L1101" i="41" s="1"/>
  <c r="K1101" i="41" s="1"/>
  <c r="W79" i="6"/>
  <c r="L1100" i="41" s="1"/>
  <c r="K1100" i="41" s="1"/>
  <c r="M1100" i="41" s="1"/>
  <c r="I1100" i="41"/>
  <c r="AU25" i="6"/>
  <c r="H1324" i="41" s="1"/>
  <c r="H1323" i="41"/>
  <c r="K1099" i="41"/>
  <c r="I1099" i="41"/>
  <c r="W77" i="6"/>
  <c r="L1098" i="41" s="1"/>
  <c r="K1098" i="41" s="1"/>
  <c r="I1098" i="41"/>
  <c r="AU23" i="6"/>
  <c r="W76" i="6"/>
  <c r="L1097" i="41" s="1"/>
  <c r="K1097" i="41" s="1"/>
  <c r="I1097" i="41"/>
  <c r="H1321" i="41"/>
  <c r="W75" i="6"/>
  <c r="L1096" i="41" s="1"/>
  <c r="K1096" i="41" s="1"/>
  <c r="I1096" i="41"/>
  <c r="AU21" i="6"/>
  <c r="W74" i="6"/>
  <c r="L1095" i="41" s="1"/>
  <c r="K1095" i="41" s="1"/>
  <c r="I1095" i="41"/>
  <c r="H1319" i="41"/>
  <c r="AT74" i="6"/>
  <c r="AU74" i="6" s="1"/>
  <c r="L1319" i="41" s="1"/>
  <c r="K1319" i="41" s="1"/>
  <c r="AU19" i="6"/>
  <c r="H1318" i="41" s="1"/>
  <c r="W73" i="6"/>
  <c r="L1094" i="41" s="1"/>
  <c r="K1094" i="41" s="1"/>
  <c r="I1094" i="41"/>
  <c r="I1093" i="41"/>
  <c r="AT72" i="6"/>
  <c r="I1317" i="41" s="1"/>
  <c r="W72" i="6"/>
  <c r="L1093" i="41" s="1"/>
  <c r="K1093" i="41" s="1"/>
  <c r="M1093" i="41" s="1"/>
  <c r="H1317" i="41"/>
  <c r="AU17" i="6"/>
  <c r="H1316" i="41" s="1"/>
  <c r="W71" i="6"/>
  <c r="L1092" i="41" s="1"/>
  <c r="K1092" i="41" s="1"/>
  <c r="I1092" i="41"/>
  <c r="K1091" i="41"/>
  <c r="I1091" i="41"/>
  <c r="H1315" i="41"/>
  <c r="AU15" i="6"/>
  <c r="H1314" i="41" s="1"/>
  <c r="W69" i="6"/>
  <c r="L1090" i="41" s="1"/>
  <c r="K1090" i="41" s="1"/>
  <c r="I1090" i="41"/>
  <c r="L1087" i="41"/>
  <c r="K1087" i="41" s="1"/>
  <c r="L65" i="41"/>
  <c r="K65" i="41" s="1"/>
  <c r="I59" i="41"/>
  <c r="W68" i="6"/>
  <c r="L1089" i="41" s="1"/>
  <c r="K1089" i="41" s="1"/>
  <c r="I1089" i="41"/>
  <c r="H59" i="41"/>
  <c r="I1087" i="41"/>
  <c r="K1067" i="41"/>
  <c r="I1067" i="41"/>
  <c r="I1085" i="41"/>
  <c r="AF71" i="32"/>
  <c r="L1085" i="41" s="1"/>
  <c r="K1085" i="41" s="1"/>
  <c r="I1084" i="41"/>
  <c r="AF70" i="32"/>
  <c r="L1084" i="41" s="1"/>
  <c r="K1084" i="41" s="1"/>
  <c r="K1083" i="41"/>
  <c r="I1083" i="41"/>
  <c r="I1082" i="41"/>
  <c r="AF68" i="32"/>
  <c r="L1082" i="41" s="1"/>
  <c r="K1082" i="41" s="1"/>
  <c r="M1082" i="41" s="1"/>
  <c r="K1081" i="41"/>
  <c r="I1081" i="41"/>
  <c r="K1080" i="41"/>
  <c r="I1080" i="41"/>
  <c r="K1079" i="41"/>
  <c r="I1079" i="41"/>
  <c r="K1078" i="41"/>
  <c r="I1078" i="41"/>
  <c r="I1077" i="41"/>
  <c r="AF63" i="32"/>
  <c r="L1077" i="41" s="1"/>
  <c r="K1077" i="41" s="1"/>
  <c r="I1076" i="41"/>
  <c r="AF62" i="32"/>
  <c r="L1076" i="41" s="1"/>
  <c r="K1076" i="41" s="1"/>
  <c r="M1076" i="41" s="1"/>
  <c r="I1075" i="41"/>
  <c r="AF61" i="32"/>
  <c r="L1075" i="41" s="1"/>
  <c r="K1075" i="41" s="1"/>
  <c r="I1074" i="41"/>
  <c r="AF60" i="32"/>
  <c r="L1074" i="41" s="1"/>
  <c r="K1074" i="41" s="1"/>
  <c r="I1073" i="41"/>
  <c r="AF59" i="32"/>
  <c r="L1073" i="41" s="1"/>
  <c r="K1073" i="41" s="1"/>
  <c r="M1073" i="41" s="1"/>
  <c r="I1072" i="41"/>
  <c r="AF58" i="32"/>
  <c r="L1072" i="41" s="1"/>
  <c r="K1072" i="41" s="1"/>
  <c r="I1071" i="41"/>
  <c r="AF57" i="32"/>
  <c r="L1071" i="41" s="1"/>
  <c r="K1071" i="41" s="1"/>
  <c r="I1070" i="41"/>
  <c r="AF56" i="32"/>
  <c r="L1070" i="41" s="1"/>
  <c r="K1070" i="41" s="1"/>
  <c r="I1069" i="41"/>
  <c r="AF55" i="32"/>
  <c r="L1069" i="41" s="1"/>
  <c r="K1069" i="41" s="1"/>
  <c r="AE72" i="32"/>
  <c r="I1086" i="41" s="1"/>
  <c r="L1066" i="41"/>
  <c r="K1066" i="41" s="1"/>
  <c r="H1086" i="41"/>
  <c r="I1066" i="41"/>
  <c r="K1068" i="41"/>
  <c r="I1068" i="41"/>
  <c r="AC52" i="32"/>
  <c r="H57" i="41" s="1"/>
  <c r="I1046" i="41"/>
  <c r="AC71" i="32"/>
  <c r="L1064" i="41" s="1"/>
  <c r="K1064" i="41" s="1"/>
  <c r="I1064" i="41"/>
  <c r="AC70" i="32"/>
  <c r="L1063" i="41" s="1"/>
  <c r="K1063" i="41" s="1"/>
  <c r="I1063" i="41"/>
  <c r="AC69" i="32"/>
  <c r="L1062" i="41" s="1"/>
  <c r="K1062" i="41" s="1"/>
  <c r="I1062" i="41"/>
  <c r="AC68" i="32"/>
  <c r="L1061" i="41" s="1"/>
  <c r="K1061" i="41" s="1"/>
  <c r="I1061" i="41"/>
  <c r="AC67" i="32"/>
  <c r="L1060" i="41" s="1"/>
  <c r="K1060" i="41" s="1"/>
  <c r="I1060" i="41"/>
  <c r="AC66" i="32"/>
  <c r="L1059" i="41" s="1"/>
  <c r="K1059" i="41" s="1"/>
  <c r="I1059" i="41"/>
  <c r="AC65" i="32"/>
  <c r="L1058" i="41" s="1"/>
  <c r="K1058" i="41" s="1"/>
  <c r="I1058" i="41"/>
  <c r="AC64" i="32"/>
  <c r="L1057" i="41" s="1"/>
  <c r="K1057" i="41" s="1"/>
  <c r="M1057" i="41" s="1"/>
  <c r="I1057" i="41"/>
  <c r="AC63" i="32"/>
  <c r="L1056" i="41" s="1"/>
  <c r="K1056" i="41" s="1"/>
  <c r="I1056" i="41"/>
  <c r="AC62" i="32"/>
  <c r="L1055" i="41" s="1"/>
  <c r="K1055" i="41" s="1"/>
  <c r="I1055" i="41"/>
  <c r="AC61" i="32"/>
  <c r="L1054" i="41" s="1"/>
  <c r="K1054" i="41" s="1"/>
  <c r="I1054" i="41"/>
  <c r="AC60" i="32"/>
  <c r="L1053" i="41" s="1"/>
  <c r="K1053" i="41" s="1"/>
  <c r="I1053" i="41"/>
  <c r="AC59" i="32"/>
  <c r="L1052" i="41" s="1"/>
  <c r="K1052" i="41" s="1"/>
  <c r="I1052" i="41"/>
  <c r="AC58" i="32"/>
  <c r="L1051" i="41" s="1"/>
  <c r="K1051" i="41" s="1"/>
  <c r="I1051" i="41"/>
  <c r="AC57" i="32"/>
  <c r="L1050" i="41" s="1"/>
  <c r="K1050" i="41" s="1"/>
  <c r="I1050" i="41"/>
  <c r="AC56" i="32"/>
  <c r="L1049" i="41" s="1"/>
  <c r="K1049" i="41" s="1"/>
  <c r="I1049" i="41"/>
  <c r="AC55" i="32"/>
  <c r="L1048" i="41" s="1"/>
  <c r="K1048" i="41" s="1"/>
  <c r="I1048" i="41"/>
  <c r="AC54" i="32"/>
  <c r="L1047" i="41" s="1"/>
  <c r="K1047" i="41" s="1"/>
  <c r="I1047" i="41"/>
  <c r="AC32" i="32"/>
  <c r="I1045" i="41"/>
  <c r="L1025" i="41"/>
  <c r="K1025" i="41" s="1"/>
  <c r="I1025" i="41"/>
  <c r="K1043" i="41"/>
  <c r="I1043" i="41"/>
  <c r="K1042" i="41"/>
  <c r="I1042" i="41"/>
  <c r="K1041" i="41"/>
  <c r="I1041" i="41"/>
  <c r="K1040" i="41"/>
  <c r="I1040" i="41"/>
  <c r="K1039" i="41"/>
  <c r="I1039" i="41"/>
  <c r="K1038" i="41"/>
  <c r="I1038" i="41"/>
  <c r="K1037" i="41"/>
  <c r="I1037" i="41"/>
  <c r="K1036" i="41"/>
  <c r="I1036" i="41"/>
  <c r="K1035" i="41"/>
  <c r="I1035" i="41"/>
  <c r="K1034" i="41"/>
  <c r="I1034" i="41"/>
  <c r="K1033" i="41"/>
  <c r="I1033" i="41"/>
  <c r="K1032" i="41"/>
  <c r="I1032" i="41"/>
  <c r="K1031" i="41"/>
  <c r="I1031" i="41"/>
  <c r="K1030" i="41"/>
  <c r="I1030" i="41"/>
  <c r="K1029" i="41"/>
  <c r="I1029" i="41"/>
  <c r="K1028" i="41"/>
  <c r="I1028" i="41"/>
  <c r="I1027" i="41"/>
  <c r="Z55" i="32"/>
  <c r="L1027" i="41" s="1"/>
  <c r="K1027" i="41" s="1"/>
  <c r="Y72" i="32"/>
  <c r="I1044" i="41" s="1"/>
  <c r="L1024" i="41"/>
  <c r="K1024" i="41" s="1"/>
  <c r="I1026" i="41"/>
  <c r="Z54" i="32"/>
  <c r="L1026" i="41" s="1"/>
  <c r="K1026" i="41" s="1"/>
  <c r="I1024" i="41"/>
  <c r="H1044" i="41"/>
  <c r="W52" i="32"/>
  <c r="I1004" i="41"/>
  <c r="W71" i="32"/>
  <c r="L1022" i="41" s="1"/>
  <c r="K1022" i="41" s="1"/>
  <c r="M1022" i="41" s="1"/>
  <c r="I1022" i="41"/>
  <c r="W70" i="32"/>
  <c r="L1021" i="41" s="1"/>
  <c r="K1021" i="41" s="1"/>
  <c r="I1021" i="41"/>
  <c r="W69" i="32"/>
  <c r="L1020" i="41" s="1"/>
  <c r="K1020" i="41" s="1"/>
  <c r="M1020" i="41" s="1"/>
  <c r="I1020" i="41"/>
  <c r="W68" i="32"/>
  <c r="L1019" i="41" s="1"/>
  <c r="K1019" i="41" s="1"/>
  <c r="I1019" i="41"/>
  <c r="W67" i="32"/>
  <c r="L1018" i="41" s="1"/>
  <c r="K1018" i="41" s="1"/>
  <c r="M1018" i="41" s="1"/>
  <c r="I1018" i="41"/>
  <c r="W66" i="32"/>
  <c r="L1017" i="41" s="1"/>
  <c r="K1017" i="41" s="1"/>
  <c r="I1017" i="41"/>
  <c r="W65" i="32"/>
  <c r="L1016" i="41" s="1"/>
  <c r="K1016" i="41" s="1"/>
  <c r="M1016" i="41" s="1"/>
  <c r="I1016" i="41"/>
  <c r="W64" i="32"/>
  <c r="L1015" i="41" s="1"/>
  <c r="K1015" i="41" s="1"/>
  <c r="I1015" i="41"/>
  <c r="W63" i="32"/>
  <c r="L1014" i="41" s="1"/>
  <c r="K1014" i="41" s="1"/>
  <c r="M1014" i="41" s="1"/>
  <c r="I1014" i="41"/>
  <c r="W62" i="32"/>
  <c r="L1013" i="41" s="1"/>
  <c r="K1013" i="41" s="1"/>
  <c r="I1013" i="41"/>
  <c r="W61" i="32"/>
  <c r="L1012" i="41" s="1"/>
  <c r="K1012" i="41" s="1"/>
  <c r="I1012" i="41"/>
  <c r="W60" i="32"/>
  <c r="L1011" i="41" s="1"/>
  <c r="K1011" i="41" s="1"/>
  <c r="I1011" i="41"/>
  <c r="W59" i="32"/>
  <c r="L1010" i="41" s="1"/>
  <c r="K1010" i="41" s="1"/>
  <c r="M1010" i="41" s="1"/>
  <c r="I1010" i="41"/>
  <c r="W58" i="32"/>
  <c r="L1009" i="41" s="1"/>
  <c r="K1009" i="41" s="1"/>
  <c r="I1009" i="41"/>
  <c r="W57" i="32"/>
  <c r="L1008" i="41" s="1"/>
  <c r="K1008" i="41" s="1"/>
  <c r="I1008" i="41"/>
  <c r="W56" i="32"/>
  <c r="L1007" i="41" s="1"/>
  <c r="K1007" i="41" s="1"/>
  <c r="I1007" i="41"/>
  <c r="W55" i="32"/>
  <c r="L1006" i="41" s="1"/>
  <c r="K1006" i="41" s="1"/>
  <c r="I1006" i="41"/>
  <c r="W54" i="32"/>
  <c r="L1005" i="41" s="1"/>
  <c r="K1005" i="41" s="1"/>
  <c r="I1005" i="41"/>
  <c r="W32" i="32"/>
  <c r="I1003" i="41"/>
  <c r="AU70" i="4"/>
  <c r="I746" i="41"/>
  <c r="AU98" i="4"/>
  <c r="L773" i="41" s="1"/>
  <c r="K773" i="41" s="1"/>
  <c r="I773" i="41"/>
  <c r="I772" i="41"/>
  <c r="AU97" i="4"/>
  <c r="L772" i="41" s="1"/>
  <c r="K772" i="41" s="1"/>
  <c r="M772" i="41" s="1"/>
  <c r="AU96" i="4"/>
  <c r="L771" i="41" s="1"/>
  <c r="K771" i="41" s="1"/>
  <c r="M771" i="41" s="1"/>
  <c r="I771" i="41"/>
  <c r="AU95" i="4"/>
  <c r="L770" i="41" s="1"/>
  <c r="K770" i="41" s="1"/>
  <c r="I770" i="41"/>
  <c r="AU94" i="4"/>
  <c r="L769" i="41" s="1"/>
  <c r="K769" i="41" s="1"/>
  <c r="M769" i="41" s="1"/>
  <c r="I769" i="41"/>
  <c r="AU93" i="4"/>
  <c r="L768" i="41" s="1"/>
  <c r="K768" i="41" s="1"/>
  <c r="I768" i="41"/>
  <c r="AU92" i="4"/>
  <c r="L767" i="41" s="1"/>
  <c r="K767" i="41" s="1"/>
  <c r="M767" i="41" s="1"/>
  <c r="I767" i="41"/>
  <c r="AU91" i="4"/>
  <c r="L766" i="41" s="1"/>
  <c r="K766" i="41" s="1"/>
  <c r="I766" i="41"/>
  <c r="AU90" i="4"/>
  <c r="L765" i="41" s="1"/>
  <c r="K765" i="41" s="1"/>
  <c r="M765" i="41" s="1"/>
  <c r="I765" i="41"/>
  <c r="AU89" i="4"/>
  <c r="L764" i="41" s="1"/>
  <c r="K764" i="41" s="1"/>
  <c r="I764" i="41"/>
  <c r="AU88" i="4"/>
  <c r="L763" i="41" s="1"/>
  <c r="K763" i="41" s="1"/>
  <c r="M763" i="41" s="1"/>
  <c r="I763" i="41"/>
  <c r="AU87" i="4"/>
  <c r="L762" i="41" s="1"/>
  <c r="K762" i="41" s="1"/>
  <c r="I762" i="41"/>
  <c r="AU86" i="4"/>
  <c r="L761" i="41" s="1"/>
  <c r="K761" i="41" s="1"/>
  <c r="M761" i="41" s="1"/>
  <c r="I761" i="41"/>
  <c r="AU85" i="4"/>
  <c r="L760" i="41" s="1"/>
  <c r="K760" i="41" s="1"/>
  <c r="I760" i="41"/>
  <c r="AU84" i="4"/>
  <c r="L759" i="41" s="1"/>
  <c r="K759" i="41" s="1"/>
  <c r="M759" i="41" s="1"/>
  <c r="I759" i="41"/>
  <c r="AU83" i="4"/>
  <c r="L758" i="41" s="1"/>
  <c r="K758" i="41" s="1"/>
  <c r="I758" i="41"/>
  <c r="AU82" i="4"/>
  <c r="L757" i="41" s="1"/>
  <c r="K757" i="41" s="1"/>
  <c r="M757" i="41" s="1"/>
  <c r="I757" i="41"/>
  <c r="AU81" i="4"/>
  <c r="L756" i="41" s="1"/>
  <c r="K756" i="41" s="1"/>
  <c r="I756" i="41"/>
  <c r="I755" i="41"/>
  <c r="K755" i="41"/>
  <c r="AU79" i="4"/>
  <c r="L754" i="41" s="1"/>
  <c r="K754" i="41" s="1"/>
  <c r="I754" i="41"/>
  <c r="AU78" i="4"/>
  <c r="L753" i="41" s="1"/>
  <c r="K753" i="41" s="1"/>
  <c r="M753" i="41" s="1"/>
  <c r="I753" i="41"/>
  <c r="AU77" i="4"/>
  <c r="L752" i="41" s="1"/>
  <c r="K752" i="41" s="1"/>
  <c r="I752" i="41"/>
  <c r="I751" i="41"/>
  <c r="K751" i="41"/>
  <c r="AU75" i="4"/>
  <c r="L750" i="41" s="1"/>
  <c r="K750" i="41" s="1"/>
  <c r="I750" i="41"/>
  <c r="AU74" i="4"/>
  <c r="L749" i="41" s="1"/>
  <c r="K749" i="41" s="1"/>
  <c r="I749" i="41"/>
  <c r="AU73" i="4"/>
  <c r="L748" i="41" s="1"/>
  <c r="K748" i="41" s="1"/>
  <c r="I748" i="41"/>
  <c r="AU72" i="4"/>
  <c r="L747" i="41" s="1"/>
  <c r="K747" i="41" s="1"/>
  <c r="M747" i="41" s="1"/>
  <c r="I747" i="41"/>
  <c r="AU41" i="4"/>
  <c r="I745" i="41"/>
  <c r="K829" i="41"/>
  <c r="I829" i="41"/>
  <c r="AX68" i="4"/>
  <c r="L828" i="41" s="1"/>
  <c r="K828" i="41" s="1"/>
  <c r="I828" i="41"/>
  <c r="K827" i="41"/>
  <c r="I827" i="41"/>
  <c r="AX66" i="4"/>
  <c r="L826" i="41" s="1"/>
  <c r="K826" i="41" s="1"/>
  <c r="I826" i="41"/>
  <c r="K825" i="41"/>
  <c r="I825" i="41"/>
  <c r="AX64" i="4"/>
  <c r="L824" i="41" s="1"/>
  <c r="K824" i="41" s="1"/>
  <c r="I824" i="41"/>
  <c r="K823" i="41"/>
  <c r="I823" i="41"/>
  <c r="AX62" i="4"/>
  <c r="L822" i="41" s="1"/>
  <c r="K822" i="41" s="1"/>
  <c r="I822" i="41"/>
  <c r="I821" i="41"/>
  <c r="AX61" i="4"/>
  <c r="L821" i="41" s="1"/>
  <c r="K821" i="41" s="1"/>
  <c r="AX60" i="4"/>
  <c r="L820" i="41" s="1"/>
  <c r="K820" i="41" s="1"/>
  <c r="I820" i="41"/>
  <c r="K819" i="41"/>
  <c r="I819" i="41"/>
  <c r="AX58" i="4"/>
  <c r="L818" i="41" s="1"/>
  <c r="K818" i="41" s="1"/>
  <c r="I818" i="41"/>
  <c r="K817" i="41"/>
  <c r="I817" i="41"/>
  <c r="AX56" i="4"/>
  <c r="L816" i="41" s="1"/>
  <c r="K816" i="41" s="1"/>
  <c r="I816" i="41"/>
  <c r="K815" i="41"/>
  <c r="I815" i="41"/>
  <c r="AX54" i="4"/>
  <c r="L814" i="41" s="1"/>
  <c r="K814" i="41" s="1"/>
  <c r="I814" i="41"/>
  <c r="K813" i="41"/>
  <c r="I813" i="41"/>
  <c r="AX52" i="4"/>
  <c r="L812" i="41" s="1"/>
  <c r="K812" i="41" s="1"/>
  <c r="I812" i="41"/>
  <c r="K811" i="41"/>
  <c r="I811" i="41"/>
  <c r="AX50" i="4"/>
  <c r="L810" i="41" s="1"/>
  <c r="K810" i="41" s="1"/>
  <c r="I810" i="41"/>
  <c r="K809" i="41"/>
  <c r="I809" i="41"/>
  <c r="AX48" i="4"/>
  <c r="L808" i="41" s="1"/>
  <c r="K808" i="41" s="1"/>
  <c r="I808" i="41"/>
  <c r="K807" i="41"/>
  <c r="I807" i="41"/>
  <c r="AX46" i="4"/>
  <c r="L806" i="41" s="1"/>
  <c r="K806" i="41" s="1"/>
  <c r="I806" i="41"/>
  <c r="I805" i="41"/>
  <c r="AX45" i="4"/>
  <c r="L805" i="41" s="1"/>
  <c r="K805" i="41" s="1"/>
  <c r="AX44" i="4"/>
  <c r="L804" i="41" s="1"/>
  <c r="K804" i="41" s="1"/>
  <c r="I804" i="41"/>
  <c r="L803" i="41"/>
  <c r="I716" i="41"/>
  <c r="L36" i="41"/>
  <c r="K36" i="41" s="1"/>
  <c r="L716" i="41"/>
  <c r="K716" i="41" s="1"/>
  <c r="K803" i="41"/>
  <c r="I803" i="41"/>
  <c r="I801" i="41"/>
  <c r="AR98" i="4"/>
  <c r="L743" i="41" s="1"/>
  <c r="K743" i="41" s="1"/>
  <c r="I743" i="41"/>
  <c r="AX40" i="4"/>
  <c r="AR97" i="4"/>
  <c r="L742" i="41" s="1"/>
  <c r="K742" i="41" s="1"/>
  <c r="I742" i="41"/>
  <c r="AX39" i="4"/>
  <c r="I800" i="41"/>
  <c r="L799" i="41"/>
  <c r="AW96" i="4"/>
  <c r="K741" i="41"/>
  <c r="I741" i="41"/>
  <c r="K799" i="41"/>
  <c r="I799" i="41"/>
  <c r="H855" i="41"/>
  <c r="AR95" i="4"/>
  <c r="L740" i="41" s="1"/>
  <c r="K740" i="41" s="1"/>
  <c r="I740" i="41"/>
  <c r="AX37" i="4"/>
  <c r="I798" i="41"/>
  <c r="I797" i="41"/>
  <c r="AR94" i="4"/>
  <c r="L739" i="41" s="1"/>
  <c r="K739" i="41" s="1"/>
  <c r="I739" i="41"/>
  <c r="AX36" i="4"/>
  <c r="AR93" i="4"/>
  <c r="L738" i="41" s="1"/>
  <c r="K738" i="41" s="1"/>
  <c r="I738" i="41"/>
  <c r="AX35" i="4"/>
  <c r="I796" i="41"/>
  <c r="L795" i="41"/>
  <c r="K795" i="41" s="1"/>
  <c r="AW92" i="4"/>
  <c r="I795" i="41"/>
  <c r="H851" i="41"/>
  <c r="AR92" i="4"/>
  <c r="L737" i="41" s="1"/>
  <c r="K737" i="41" s="1"/>
  <c r="I737" i="41"/>
  <c r="AX33" i="4"/>
  <c r="I794" i="41"/>
  <c r="AR91" i="4"/>
  <c r="L736" i="41" s="1"/>
  <c r="K736" i="41" s="1"/>
  <c r="I736" i="41"/>
  <c r="AR90" i="4"/>
  <c r="L735" i="41" s="1"/>
  <c r="K735" i="41" s="1"/>
  <c r="I735" i="41"/>
  <c r="I793" i="41"/>
  <c r="AX32" i="4"/>
  <c r="AW90" i="4" s="1"/>
  <c r="AR89" i="4"/>
  <c r="L734" i="41" s="1"/>
  <c r="K734" i="41" s="1"/>
  <c r="I734" i="41"/>
  <c r="AX31" i="4"/>
  <c r="I792" i="41"/>
  <c r="L791" i="41"/>
  <c r="AW88" i="4"/>
  <c r="AR88" i="4"/>
  <c r="L733" i="41" s="1"/>
  <c r="K733" i="41" s="1"/>
  <c r="I733" i="41"/>
  <c r="K791" i="41"/>
  <c r="I791" i="41"/>
  <c r="H847" i="41"/>
  <c r="AX29" i="4"/>
  <c r="I790" i="41"/>
  <c r="AR87" i="4"/>
  <c r="L732" i="41" s="1"/>
  <c r="K732" i="41" s="1"/>
  <c r="I732" i="41"/>
  <c r="I789" i="41"/>
  <c r="AR86" i="4"/>
  <c r="L731" i="41" s="1"/>
  <c r="K731" i="41" s="1"/>
  <c r="I731" i="41"/>
  <c r="AX28" i="4"/>
  <c r="AR85" i="4"/>
  <c r="L730" i="41" s="1"/>
  <c r="K730" i="41" s="1"/>
  <c r="I730" i="41"/>
  <c r="AX27" i="4"/>
  <c r="I788" i="41"/>
  <c r="L787" i="41"/>
  <c r="K787" i="41" s="1"/>
  <c r="AW84" i="4"/>
  <c r="I787" i="41"/>
  <c r="H843" i="41"/>
  <c r="AR84" i="4"/>
  <c r="L729" i="41" s="1"/>
  <c r="K729" i="41" s="1"/>
  <c r="I729" i="41"/>
  <c r="AX25" i="4"/>
  <c r="I786" i="41"/>
  <c r="K728" i="41"/>
  <c r="I728" i="41"/>
  <c r="L785" i="41"/>
  <c r="K785" i="41" s="1"/>
  <c r="AR82" i="4"/>
  <c r="L727" i="41" s="1"/>
  <c r="K727" i="41" s="1"/>
  <c r="M727" i="41" s="1"/>
  <c r="I727" i="41"/>
  <c r="I785" i="41"/>
  <c r="H841" i="41"/>
  <c r="AW82" i="4"/>
  <c r="I841" i="41" s="1"/>
  <c r="AX23" i="4"/>
  <c r="I784" i="41"/>
  <c r="AR81" i="4"/>
  <c r="L726" i="41" s="1"/>
  <c r="K726" i="41" s="1"/>
  <c r="I726" i="41"/>
  <c r="L783" i="41"/>
  <c r="AW80" i="4"/>
  <c r="AX80" i="4" s="1"/>
  <c r="L839" i="41" s="1"/>
  <c r="AR80" i="4"/>
  <c r="L725" i="41" s="1"/>
  <c r="K725" i="41" s="1"/>
  <c r="I725" i="41"/>
  <c r="K783" i="41"/>
  <c r="I783" i="41"/>
  <c r="H839" i="41"/>
  <c r="AX21" i="4"/>
  <c r="I782" i="41"/>
  <c r="K724" i="41"/>
  <c r="I724" i="41"/>
  <c r="L781" i="41"/>
  <c r="K781" i="41" s="1"/>
  <c r="AW78" i="4"/>
  <c r="I781" i="41"/>
  <c r="H837" i="41"/>
  <c r="AR78" i="4"/>
  <c r="L723" i="41" s="1"/>
  <c r="K723" i="41" s="1"/>
  <c r="I723" i="41"/>
  <c r="AR77" i="4"/>
  <c r="L722" i="41" s="1"/>
  <c r="K722" i="41" s="1"/>
  <c r="I722" i="41"/>
  <c r="AX19" i="4"/>
  <c r="I780" i="41"/>
  <c r="L779" i="41"/>
  <c r="K779" i="41" s="1"/>
  <c r="AW76" i="4"/>
  <c r="AR76" i="4"/>
  <c r="L721" i="41" s="1"/>
  <c r="K721" i="41" s="1"/>
  <c r="I721" i="41"/>
  <c r="I779" i="41"/>
  <c r="H835" i="41"/>
  <c r="I720" i="41"/>
  <c r="AR75" i="4"/>
  <c r="L720" i="41" s="1"/>
  <c r="K720" i="41" s="1"/>
  <c r="AX17" i="4"/>
  <c r="I778" i="41"/>
  <c r="L777" i="41"/>
  <c r="K777" i="41" s="1"/>
  <c r="AR74" i="4"/>
  <c r="L719" i="41" s="1"/>
  <c r="K719" i="41" s="1"/>
  <c r="I719" i="41"/>
  <c r="I777" i="41"/>
  <c r="H833" i="41"/>
  <c r="AX15" i="4"/>
  <c r="I776" i="41"/>
  <c r="AR73" i="4"/>
  <c r="L718" i="41" s="1"/>
  <c r="K718" i="41" s="1"/>
  <c r="I718" i="41"/>
  <c r="L715" i="41"/>
  <c r="K715" i="41" s="1"/>
  <c r="L47" i="41"/>
  <c r="K47" i="41" s="1"/>
  <c r="I715" i="41"/>
  <c r="H744" i="41"/>
  <c r="AQ99" i="4"/>
  <c r="I744" i="41" s="1"/>
  <c r="AR72" i="4"/>
  <c r="L717" i="41" s="1"/>
  <c r="K717" i="41" s="1"/>
  <c r="I717" i="41"/>
  <c r="AX14" i="4"/>
  <c r="H831" i="41" s="1"/>
  <c r="I775" i="41"/>
  <c r="AL70" i="4"/>
  <c r="H630" i="41" s="1"/>
  <c r="I602" i="41"/>
  <c r="I629" i="41"/>
  <c r="K629" i="41"/>
  <c r="AL97" i="4"/>
  <c r="L628" i="41" s="1"/>
  <c r="K628" i="41" s="1"/>
  <c r="I628" i="41"/>
  <c r="AL96" i="4"/>
  <c r="L627" i="41" s="1"/>
  <c r="K627" i="41" s="1"/>
  <c r="M627" i="41" s="1"/>
  <c r="I627" i="41"/>
  <c r="AL95" i="4"/>
  <c r="L626" i="41" s="1"/>
  <c r="K626" i="41" s="1"/>
  <c r="I626" i="41"/>
  <c r="AN95" i="4"/>
  <c r="AO95" i="4" s="1"/>
  <c r="L710" i="41" s="1"/>
  <c r="K710" i="41" s="1"/>
  <c r="AL94" i="4"/>
  <c r="L625" i="41" s="1"/>
  <c r="K625" i="41" s="1"/>
  <c r="I625" i="41"/>
  <c r="AL93" i="4"/>
  <c r="L624" i="41" s="1"/>
  <c r="K624" i="41" s="1"/>
  <c r="I624" i="41"/>
  <c r="AL92" i="4"/>
  <c r="L623" i="41" s="1"/>
  <c r="K623" i="41" s="1"/>
  <c r="I623" i="41"/>
  <c r="AL91" i="4"/>
  <c r="L622" i="41" s="1"/>
  <c r="K622" i="41" s="1"/>
  <c r="I622" i="41"/>
  <c r="AL90" i="4"/>
  <c r="L621" i="41" s="1"/>
  <c r="K621" i="41" s="1"/>
  <c r="I621" i="41"/>
  <c r="AL89" i="4"/>
  <c r="L620" i="41" s="1"/>
  <c r="K620" i="41" s="1"/>
  <c r="I620" i="41"/>
  <c r="AL88" i="4"/>
  <c r="L619" i="41" s="1"/>
  <c r="K619" i="41" s="1"/>
  <c r="I619" i="41"/>
  <c r="AL87" i="4"/>
  <c r="L618" i="41" s="1"/>
  <c r="K618" i="41" s="1"/>
  <c r="I618" i="41"/>
  <c r="AL86" i="4"/>
  <c r="L617" i="41" s="1"/>
  <c r="K617" i="41" s="1"/>
  <c r="I617" i="41"/>
  <c r="AL85" i="4"/>
  <c r="L616" i="41" s="1"/>
  <c r="K616" i="41" s="1"/>
  <c r="M616" i="41" s="1"/>
  <c r="I616" i="41"/>
  <c r="AL84" i="4"/>
  <c r="L615" i="41" s="1"/>
  <c r="K615" i="41" s="1"/>
  <c r="I615" i="41"/>
  <c r="AL83" i="4"/>
  <c r="L614" i="41" s="1"/>
  <c r="K614" i="41" s="1"/>
  <c r="M614" i="41" s="1"/>
  <c r="I614" i="41"/>
  <c r="AL82" i="4"/>
  <c r="L613" i="41" s="1"/>
  <c r="K613" i="41" s="1"/>
  <c r="I613" i="41"/>
  <c r="I612" i="41"/>
  <c r="AL81" i="4"/>
  <c r="L612" i="41" s="1"/>
  <c r="K612" i="41" s="1"/>
  <c r="AL80" i="4"/>
  <c r="L611" i="41" s="1"/>
  <c r="K611" i="41" s="1"/>
  <c r="I611" i="41"/>
  <c r="AL79" i="4"/>
  <c r="L610" i="41" s="1"/>
  <c r="K610" i="41" s="1"/>
  <c r="M610" i="41" s="1"/>
  <c r="I610" i="41"/>
  <c r="AL78" i="4"/>
  <c r="L609" i="41" s="1"/>
  <c r="K609" i="41" s="1"/>
  <c r="I609" i="41"/>
  <c r="I608" i="41"/>
  <c r="K608" i="41"/>
  <c r="AL76" i="4"/>
  <c r="L607" i="41" s="1"/>
  <c r="K607" i="41" s="1"/>
  <c r="I607" i="41"/>
  <c r="AL75" i="4"/>
  <c r="L606" i="41" s="1"/>
  <c r="K606" i="41" s="1"/>
  <c r="I606" i="41"/>
  <c r="AL74" i="4"/>
  <c r="L605" i="41" s="1"/>
  <c r="K605" i="41" s="1"/>
  <c r="I605" i="41"/>
  <c r="I604" i="41"/>
  <c r="AL73" i="4"/>
  <c r="L604" i="41" s="1"/>
  <c r="K604" i="41" s="1"/>
  <c r="L601" i="41"/>
  <c r="K601" i="41" s="1"/>
  <c r="L45" i="41"/>
  <c r="K45" i="41" s="1"/>
  <c r="AL72" i="4"/>
  <c r="L603" i="41" s="1"/>
  <c r="K603" i="41" s="1"/>
  <c r="I603" i="41"/>
  <c r="I601" i="41"/>
  <c r="AO69" i="4"/>
  <c r="L685" i="41" s="1"/>
  <c r="K685" i="41" s="1"/>
  <c r="I685" i="41"/>
  <c r="I684" i="41"/>
  <c r="AO68" i="4"/>
  <c r="L684" i="41" s="1"/>
  <c r="K684" i="41" s="1"/>
  <c r="M684" i="41" s="1"/>
  <c r="AO67" i="4"/>
  <c r="L683" i="41" s="1"/>
  <c r="K683" i="41" s="1"/>
  <c r="I683" i="41"/>
  <c r="K682" i="41"/>
  <c r="I682" i="41"/>
  <c r="AO65" i="4"/>
  <c r="L681" i="41" s="1"/>
  <c r="K681" i="41" s="1"/>
  <c r="I681" i="41"/>
  <c r="AN93" i="4"/>
  <c r="I708" i="41" s="1"/>
  <c r="K680" i="41"/>
  <c r="I680" i="41"/>
  <c r="AO63" i="4"/>
  <c r="L679" i="41" s="1"/>
  <c r="K679" i="41" s="1"/>
  <c r="I679" i="41"/>
  <c r="K678" i="41"/>
  <c r="I678" i="41"/>
  <c r="AO61" i="4"/>
  <c r="L677" i="41" s="1"/>
  <c r="K677" i="41" s="1"/>
  <c r="I677" i="41"/>
  <c r="K676" i="41"/>
  <c r="I676" i="41"/>
  <c r="AO59" i="4"/>
  <c r="L675" i="41" s="1"/>
  <c r="K675" i="41" s="1"/>
  <c r="I675" i="41"/>
  <c r="K674" i="41"/>
  <c r="I674" i="41"/>
  <c r="AO57" i="4"/>
  <c r="L673" i="41" s="1"/>
  <c r="K673" i="41" s="1"/>
  <c r="I673" i="41"/>
  <c r="K672" i="41"/>
  <c r="I672" i="41"/>
  <c r="AO55" i="4"/>
  <c r="L671" i="41" s="1"/>
  <c r="K671" i="41" s="1"/>
  <c r="I671" i="41"/>
  <c r="K670" i="41"/>
  <c r="I670" i="41"/>
  <c r="AN83" i="4"/>
  <c r="AO83" i="4" s="1"/>
  <c r="L698" i="41" s="1"/>
  <c r="K698" i="41" s="1"/>
  <c r="AO53" i="4"/>
  <c r="L669" i="41" s="1"/>
  <c r="K669" i="41" s="1"/>
  <c r="I669" i="41"/>
  <c r="K668" i="41"/>
  <c r="I668" i="41"/>
  <c r="AN81" i="4"/>
  <c r="AO81" i="4" s="1"/>
  <c r="L696" i="41" s="1"/>
  <c r="AO51" i="4"/>
  <c r="L667" i="41" s="1"/>
  <c r="K667" i="41" s="1"/>
  <c r="I667" i="41"/>
  <c r="K666" i="41"/>
  <c r="I666" i="41"/>
  <c r="AN79" i="4"/>
  <c r="AO79" i="4" s="1"/>
  <c r="L694" i="41" s="1"/>
  <c r="K694" i="41" s="1"/>
  <c r="AO49" i="4"/>
  <c r="L665" i="41" s="1"/>
  <c r="K665" i="41" s="1"/>
  <c r="I665" i="41"/>
  <c r="K664" i="41"/>
  <c r="I664" i="41"/>
  <c r="AO47" i="4"/>
  <c r="L663" i="41" s="1"/>
  <c r="K663" i="41" s="1"/>
  <c r="I663" i="41"/>
  <c r="K662" i="41"/>
  <c r="I662" i="41"/>
  <c r="AO45" i="4"/>
  <c r="L661" i="41" s="1"/>
  <c r="K661" i="41" s="1"/>
  <c r="I661" i="41"/>
  <c r="K660" i="41"/>
  <c r="I660" i="41"/>
  <c r="AO43" i="4"/>
  <c r="I659" i="41"/>
  <c r="AI70" i="4"/>
  <c r="I572" i="41"/>
  <c r="AI98" i="4"/>
  <c r="L599" i="41" s="1"/>
  <c r="K599" i="41" s="1"/>
  <c r="I599" i="41"/>
  <c r="AO40" i="4"/>
  <c r="I657" i="41"/>
  <c r="I656" i="41"/>
  <c r="I598" i="41"/>
  <c r="AI97" i="4"/>
  <c r="L598" i="41" s="1"/>
  <c r="K598" i="41" s="1"/>
  <c r="AO39" i="4"/>
  <c r="AO38" i="4"/>
  <c r="I655" i="41"/>
  <c r="AI96" i="4"/>
  <c r="L597" i="41" s="1"/>
  <c r="K597" i="41" s="1"/>
  <c r="I597" i="41"/>
  <c r="AI95" i="4"/>
  <c r="L596" i="41" s="1"/>
  <c r="K596" i="41" s="1"/>
  <c r="I596" i="41"/>
  <c r="I654" i="41"/>
  <c r="H710" i="41"/>
  <c r="L654" i="41"/>
  <c r="K654" i="41" s="1"/>
  <c r="I710" i="41"/>
  <c r="AI94" i="4"/>
  <c r="L595" i="41" s="1"/>
  <c r="K595" i="41" s="1"/>
  <c r="I595" i="41"/>
  <c r="AO36" i="4"/>
  <c r="I653" i="41"/>
  <c r="I652" i="41"/>
  <c r="H708" i="41"/>
  <c r="AI93" i="4"/>
  <c r="L594" i="41" s="1"/>
  <c r="K594" i="41" s="1"/>
  <c r="I594" i="41"/>
  <c r="L652" i="41"/>
  <c r="K652" i="41" s="1"/>
  <c r="M652" i="41" s="1"/>
  <c r="AO34" i="4"/>
  <c r="I651" i="41"/>
  <c r="AI92" i="4"/>
  <c r="L593" i="41" s="1"/>
  <c r="K593" i="41" s="1"/>
  <c r="I593" i="41"/>
  <c r="L650" i="41"/>
  <c r="K650" i="41" s="1"/>
  <c r="AI91" i="4"/>
  <c r="L592" i="41" s="1"/>
  <c r="K592" i="41" s="1"/>
  <c r="I592" i="41"/>
  <c r="AN91" i="4"/>
  <c r="I650" i="41"/>
  <c r="H706" i="41"/>
  <c r="AI90" i="4"/>
  <c r="L591" i="41" s="1"/>
  <c r="K591" i="41" s="1"/>
  <c r="I591" i="41"/>
  <c r="AO32" i="4"/>
  <c r="I649" i="41"/>
  <c r="L648" i="41"/>
  <c r="K648" i="41" s="1"/>
  <c r="AN89" i="4"/>
  <c r="AO89" i="4" s="1"/>
  <c r="L704" i="41" s="1"/>
  <c r="I648" i="41"/>
  <c r="H704" i="41"/>
  <c r="AI89" i="4"/>
  <c r="L590" i="41" s="1"/>
  <c r="K590" i="41" s="1"/>
  <c r="I590" i="41"/>
  <c r="AO30" i="4"/>
  <c r="I647" i="41"/>
  <c r="AI88" i="4"/>
  <c r="L589" i="41" s="1"/>
  <c r="K589" i="41" s="1"/>
  <c r="I589" i="41"/>
  <c r="L646" i="41"/>
  <c r="K646" i="41" s="1"/>
  <c r="AN87" i="4"/>
  <c r="I646" i="41"/>
  <c r="H702" i="41"/>
  <c r="AI87" i="4"/>
  <c r="L588" i="41" s="1"/>
  <c r="K588" i="41" s="1"/>
  <c r="I588" i="41"/>
  <c r="AO28" i="4"/>
  <c r="I645" i="41"/>
  <c r="AI86" i="4"/>
  <c r="L587" i="41" s="1"/>
  <c r="K587" i="41" s="1"/>
  <c r="I587" i="41"/>
  <c r="I644" i="41"/>
  <c r="AI85" i="4"/>
  <c r="L586" i="41" s="1"/>
  <c r="K586" i="41" s="1"/>
  <c r="I586" i="41"/>
  <c r="AO27" i="4"/>
  <c r="H700" i="41" s="1"/>
  <c r="AO26" i="4"/>
  <c r="I643" i="41"/>
  <c r="K585" i="41"/>
  <c r="I585" i="41"/>
  <c r="I642" i="41"/>
  <c r="H698" i="41"/>
  <c r="AI83" i="4"/>
  <c r="L584" i="41" s="1"/>
  <c r="K584" i="41" s="1"/>
  <c r="I584" i="41"/>
  <c r="L642" i="41"/>
  <c r="K642" i="41" s="1"/>
  <c r="AI82" i="4"/>
  <c r="L583" i="41" s="1"/>
  <c r="K583" i="41" s="1"/>
  <c r="I583" i="41"/>
  <c r="AO24" i="4"/>
  <c r="I641" i="41"/>
  <c r="AI81" i="4"/>
  <c r="L582" i="41" s="1"/>
  <c r="K582" i="41" s="1"/>
  <c r="I582" i="41"/>
  <c r="I640" i="41"/>
  <c r="H696" i="41"/>
  <c r="L640" i="41"/>
  <c r="K640" i="41" s="1"/>
  <c r="AO22" i="4"/>
  <c r="I639" i="41"/>
  <c r="K581" i="41"/>
  <c r="I581" i="41"/>
  <c r="I638" i="41"/>
  <c r="H694" i="41"/>
  <c r="AI79" i="4"/>
  <c r="L580" i="41" s="1"/>
  <c r="K580" i="41" s="1"/>
  <c r="I580" i="41"/>
  <c r="L638" i="41"/>
  <c r="K638" i="41" s="1"/>
  <c r="AO20" i="4"/>
  <c r="I637" i="41"/>
  <c r="AI78" i="4"/>
  <c r="L579" i="41" s="1"/>
  <c r="K579" i="41" s="1"/>
  <c r="I579" i="41"/>
  <c r="L636" i="41"/>
  <c r="K636" i="41" s="1"/>
  <c r="AN77" i="4"/>
  <c r="AI77" i="4"/>
  <c r="L578" i="41" s="1"/>
  <c r="K578" i="41" s="1"/>
  <c r="I578" i="41"/>
  <c r="I636" i="41"/>
  <c r="H692" i="41"/>
  <c r="I577" i="41"/>
  <c r="AI76" i="4"/>
  <c r="L577" i="41" s="1"/>
  <c r="K577" i="41" s="1"/>
  <c r="AO18" i="4"/>
  <c r="I635" i="41"/>
  <c r="L634" i="41"/>
  <c r="K634" i="41" s="1"/>
  <c r="AN75" i="4"/>
  <c r="I634" i="41"/>
  <c r="H690" i="41"/>
  <c r="AI75" i="4"/>
  <c r="L576" i="41" s="1"/>
  <c r="K576" i="41" s="1"/>
  <c r="I576" i="41"/>
  <c r="AO16" i="4"/>
  <c r="I633" i="41"/>
  <c r="AI74" i="4"/>
  <c r="L575" i="41" s="1"/>
  <c r="K575" i="41" s="1"/>
  <c r="I575" i="41"/>
  <c r="L632" i="41"/>
  <c r="K632" i="41" s="1"/>
  <c r="AI73" i="4"/>
  <c r="L574" i="41" s="1"/>
  <c r="K574" i="41" s="1"/>
  <c r="I574" i="41"/>
  <c r="I632" i="41"/>
  <c r="H688" i="41"/>
  <c r="AN73" i="4"/>
  <c r="I688" i="41" s="1"/>
  <c r="AO14" i="4"/>
  <c r="I631" i="41"/>
  <c r="K573" i="41"/>
  <c r="I573" i="41"/>
  <c r="AI41" i="4"/>
  <c r="I571" i="41"/>
  <c r="L31" i="41"/>
  <c r="K31" i="41" s="1"/>
  <c r="L542" i="41"/>
  <c r="K542" i="41" s="1"/>
  <c r="I542" i="41"/>
  <c r="AF98" i="4"/>
  <c r="L569" i="41" s="1"/>
  <c r="K569" i="41" s="1"/>
  <c r="I569" i="41"/>
  <c r="AF97" i="4"/>
  <c r="L568" i="41" s="1"/>
  <c r="K568" i="41" s="1"/>
  <c r="I568" i="41"/>
  <c r="I567" i="41"/>
  <c r="AF96" i="4"/>
  <c r="L567" i="41" s="1"/>
  <c r="K567" i="41" s="1"/>
  <c r="M567" i="41" s="1"/>
  <c r="AF95" i="4"/>
  <c r="L566" i="41" s="1"/>
  <c r="K566" i="41" s="1"/>
  <c r="I566" i="41"/>
  <c r="AF94" i="4"/>
  <c r="L565" i="41" s="1"/>
  <c r="K565" i="41" s="1"/>
  <c r="I565" i="41"/>
  <c r="AF93" i="4"/>
  <c r="L564" i="41" s="1"/>
  <c r="K564" i="41" s="1"/>
  <c r="I564" i="41"/>
  <c r="AF92" i="4"/>
  <c r="L563" i="41" s="1"/>
  <c r="K563" i="41" s="1"/>
  <c r="I563" i="41"/>
  <c r="AF91" i="4"/>
  <c r="L562" i="41" s="1"/>
  <c r="K562" i="41" s="1"/>
  <c r="I562" i="41"/>
  <c r="AF90" i="4"/>
  <c r="L561" i="41" s="1"/>
  <c r="K561" i="41" s="1"/>
  <c r="I561" i="41"/>
  <c r="AF89" i="4"/>
  <c r="L560" i="41" s="1"/>
  <c r="K560" i="41" s="1"/>
  <c r="I560" i="41"/>
  <c r="AF88" i="4"/>
  <c r="L559" i="41" s="1"/>
  <c r="K559" i="41" s="1"/>
  <c r="I559" i="41"/>
  <c r="AF87" i="4"/>
  <c r="L558" i="41" s="1"/>
  <c r="K558" i="41" s="1"/>
  <c r="I558" i="41"/>
  <c r="AF86" i="4"/>
  <c r="L557" i="41" s="1"/>
  <c r="K557" i="41" s="1"/>
  <c r="I557" i="41"/>
  <c r="AF85" i="4"/>
  <c r="L556" i="41" s="1"/>
  <c r="K556" i="41" s="1"/>
  <c r="I556" i="41"/>
  <c r="AF84" i="4"/>
  <c r="L555" i="41" s="1"/>
  <c r="K555" i="41" s="1"/>
  <c r="I555" i="41"/>
  <c r="K554" i="41"/>
  <c r="I554" i="41"/>
  <c r="AF82" i="4"/>
  <c r="L553" i="41" s="1"/>
  <c r="K553" i="41" s="1"/>
  <c r="I553" i="41"/>
  <c r="AF81" i="4"/>
  <c r="L552" i="41" s="1"/>
  <c r="K552" i="41" s="1"/>
  <c r="I552" i="41"/>
  <c r="AF80" i="4"/>
  <c r="L551" i="41" s="1"/>
  <c r="K551" i="41" s="1"/>
  <c r="I551" i="41"/>
  <c r="K550" i="41"/>
  <c r="I550" i="41"/>
  <c r="AF78" i="4"/>
  <c r="L549" i="41" s="1"/>
  <c r="K549" i="41" s="1"/>
  <c r="I549" i="41"/>
  <c r="AF77" i="4"/>
  <c r="L548" i="41" s="1"/>
  <c r="K548" i="41" s="1"/>
  <c r="I548" i="41"/>
  <c r="AF76" i="4"/>
  <c r="L547" i="41" s="1"/>
  <c r="K547" i="41" s="1"/>
  <c r="I547" i="41"/>
  <c r="K546" i="41"/>
  <c r="I546" i="41"/>
  <c r="AF74" i="4"/>
  <c r="L545" i="41" s="1"/>
  <c r="K545" i="41" s="1"/>
  <c r="I545" i="41"/>
  <c r="AF73" i="4"/>
  <c r="L544" i="41" s="1"/>
  <c r="K544" i="41" s="1"/>
  <c r="I544" i="41"/>
  <c r="I541" i="41"/>
  <c r="AF72" i="4"/>
  <c r="L543" i="41" s="1"/>
  <c r="K543" i="41" s="1"/>
  <c r="I543" i="41"/>
  <c r="AF41" i="4"/>
  <c r="H570" i="41" s="1"/>
  <c r="L428" i="41"/>
  <c r="K428" i="41" s="1"/>
  <c r="L30" i="41"/>
  <c r="K30" i="41" s="1"/>
  <c r="I428" i="41"/>
  <c r="I455" i="41"/>
  <c r="K455" i="41"/>
  <c r="Z97" i="4"/>
  <c r="L454" i="41" s="1"/>
  <c r="K454" i="41" s="1"/>
  <c r="I454" i="41"/>
  <c r="Z96" i="4"/>
  <c r="L453" i="41" s="1"/>
  <c r="K453" i="41" s="1"/>
  <c r="I453" i="41"/>
  <c r="Z95" i="4"/>
  <c r="L452" i="41" s="1"/>
  <c r="K452" i="41" s="1"/>
  <c r="I452" i="41"/>
  <c r="Z94" i="4"/>
  <c r="L451" i="41" s="1"/>
  <c r="K451" i="41" s="1"/>
  <c r="I451" i="41"/>
  <c r="Z93" i="4"/>
  <c r="L450" i="41" s="1"/>
  <c r="K450" i="41" s="1"/>
  <c r="I450" i="41"/>
  <c r="Z92" i="4"/>
  <c r="L449" i="41" s="1"/>
  <c r="K449" i="41" s="1"/>
  <c r="I449" i="41"/>
  <c r="Z91" i="4"/>
  <c r="L448" i="41" s="1"/>
  <c r="K448" i="41" s="1"/>
  <c r="I448" i="41"/>
  <c r="Z90" i="4"/>
  <c r="L447" i="41" s="1"/>
  <c r="K447" i="41" s="1"/>
  <c r="I447" i="41"/>
  <c r="Z89" i="4"/>
  <c r="L446" i="41" s="1"/>
  <c r="K446" i="41" s="1"/>
  <c r="I446" i="41"/>
  <c r="Z88" i="4"/>
  <c r="L445" i="41" s="1"/>
  <c r="K445" i="41" s="1"/>
  <c r="I445" i="41"/>
  <c r="Z87" i="4"/>
  <c r="L444" i="41" s="1"/>
  <c r="K444" i="41" s="1"/>
  <c r="I444" i="41"/>
  <c r="Z86" i="4"/>
  <c r="L443" i="41" s="1"/>
  <c r="K443" i="41" s="1"/>
  <c r="I443" i="41"/>
  <c r="Z85" i="4"/>
  <c r="L442" i="41" s="1"/>
  <c r="K442" i="41" s="1"/>
  <c r="I442" i="41"/>
  <c r="Z84" i="4"/>
  <c r="L441" i="41" s="1"/>
  <c r="K441" i="41" s="1"/>
  <c r="I441" i="41"/>
  <c r="Z83" i="4"/>
  <c r="L440" i="41" s="1"/>
  <c r="K440" i="41" s="1"/>
  <c r="I440" i="41"/>
  <c r="Z82" i="4"/>
  <c r="L439" i="41" s="1"/>
  <c r="K439" i="41" s="1"/>
  <c r="I439" i="41"/>
  <c r="I438" i="41"/>
  <c r="K438" i="41"/>
  <c r="Z80" i="4"/>
  <c r="L437" i="41" s="1"/>
  <c r="K437" i="41" s="1"/>
  <c r="I437" i="41"/>
  <c r="Z79" i="4"/>
  <c r="L436" i="41" s="1"/>
  <c r="K436" i="41" s="1"/>
  <c r="I436" i="41"/>
  <c r="Z78" i="4"/>
  <c r="L435" i="41" s="1"/>
  <c r="K435" i="41" s="1"/>
  <c r="I435" i="41"/>
  <c r="I434" i="41"/>
  <c r="Z77" i="4"/>
  <c r="L434" i="41" s="1"/>
  <c r="K434" i="41" s="1"/>
  <c r="Z76" i="4"/>
  <c r="L433" i="41" s="1"/>
  <c r="K433" i="41" s="1"/>
  <c r="I433" i="41"/>
  <c r="Z75" i="4"/>
  <c r="L432" i="41" s="1"/>
  <c r="K432" i="41" s="1"/>
  <c r="I432" i="41"/>
  <c r="Z74" i="4"/>
  <c r="L431" i="41" s="1"/>
  <c r="K431" i="41" s="1"/>
  <c r="I431" i="41"/>
  <c r="I430" i="41"/>
  <c r="K430" i="41"/>
  <c r="L427" i="41"/>
  <c r="K427" i="41" s="1"/>
  <c r="L41" i="41"/>
  <c r="K41" i="41" s="1"/>
  <c r="I427" i="41"/>
  <c r="H456" i="41"/>
  <c r="Y99" i="4"/>
  <c r="Z72" i="4"/>
  <c r="L429" i="41" s="1"/>
  <c r="K429" i="41" s="1"/>
  <c r="I429" i="41"/>
  <c r="K511" i="41"/>
  <c r="I511" i="41"/>
  <c r="AC68" i="4"/>
  <c r="L510" i="41" s="1"/>
  <c r="K510" i="41" s="1"/>
  <c r="I510" i="41"/>
  <c r="K509" i="41"/>
  <c r="I509" i="41"/>
  <c r="AC66" i="4"/>
  <c r="L508" i="41" s="1"/>
  <c r="K508" i="41" s="1"/>
  <c r="I508" i="41"/>
  <c r="K507" i="41"/>
  <c r="I507" i="41"/>
  <c r="AC64" i="4"/>
  <c r="L506" i="41" s="1"/>
  <c r="K506" i="41" s="1"/>
  <c r="I506" i="41"/>
  <c r="K505" i="41"/>
  <c r="I505" i="41"/>
  <c r="AC62" i="4"/>
  <c r="L504" i="41" s="1"/>
  <c r="K504" i="41" s="1"/>
  <c r="I504" i="41"/>
  <c r="K503" i="41"/>
  <c r="I503" i="41"/>
  <c r="AC60" i="4"/>
  <c r="L502" i="41" s="1"/>
  <c r="K502" i="41" s="1"/>
  <c r="I502" i="41"/>
  <c r="K501" i="41"/>
  <c r="I501" i="41"/>
  <c r="AC58" i="4"/>
  <c r="L500" i="41" s="1"/>
  <c r="K500" i="41" s="1"/>
  <c r="I500" i="41"/>
  <c r="K499" i="41"/>
  <c r="I499" i="41"/>
  <c r="AC56" i="4"/>
  <c r="L498" i="41" s="1"/>
  <c r="K498" i="41" s="1"/>
  <c r="I498" i="41"/>
  <c r="K497" i="41"/>
  <c r="I497" i="41"/>
  <c r="AC54" i="4"/>
  <c r="L496" i="41" s="1"/>
  <c r="K496" i="41" s="1"/>
  <c r="I496" i="41"/>
  <c r="K495" i="41"/>
  <c r="I495" i="41"/>
  <c r="AC52" i="4"/>
  <c r="L494" i="41" s="1"/>
  <c r="K494" i="41" s="1"/>
  <c r="I494" i="41"/>
  <c r="K493" i="41"/>
  <c r="I493" i="41"/>
  <c r="AC50" i="4"/>
  <c r="L492" i="41" s="1"/>
  <c r="K492" i="41" s="1"/>
  <c r="I492" i="41"/>
  <c r="K491" i="41"/>
  <c r="I491" i="41"/>
  <c r="AC48" i="4"/>
  <c r="L490" i="41" s="1"/>
  <c r="K490" i="41" s="1"/>
  <c r="I490" i="41"/>
  <c r="K489" i="41"/>
  <c r="I489" i="41"/>
  <c r="AC46" i="4"/>
  <c r="L488" i="41" s="1"/>
  <c r="K488" i="41" s="1"/>
  <c r="I488" i="41"/>
  <c r="K487" i="41"/>
  <c r="I487" i="41"/>
  <c r="AC44" i="4"/>
  <c r="L486" i="41" s="1"/>
  <c r="K486" i="41" s="1"/>
  <c r="I486" i="41"/>
  <c r="L485" i="41"/>
  <c r="K485" i="41" s="1"/>
  <c r="W70" i="4"/>
  <c r="I398" i="41"/>
  <c r="I485" i="41"/>
  <c r="L483" i="41"/>
  <c r="K483" i="41" s="1"/>
  <c r="W98" i="4"/>
  <c r="L425" i="41" s="1"/>
  <c r="K425" i="41" s="1"/>
  <c r="I425" i="41"/>
  <c r="I483" i="41"/>
  <c r="H539" i="41"/>
  <c r="AB98" i="4"/>
  <c r="I539" i="41" s="1"/>
  <c r="K424" i="41"/>
  <c r="I424" i="41"/>
  <c r="AC39" i="4"/>
  <c r="I482" i="41"/>
  <c r="L481" i="41"/>
  <c r="K481" i="41" s="1"/>
  <c r="AB96" i="4"/>
  <c r="W96" i="4"/>
  <c r="L423" i="41" s="1"/>
  <c r="K423" i="41" s="1"/>
  <c r="I423" i="41"/>
  <c r="I481" i="41"/>
  <c r="H537" i="41"/>
  <c r="AC37" i="4"/>
  <c r="I480" i="41"/>
  <c r="W95" i="4"/>
  <c r="L422" i="41" s="1"/>
  <c r="K422" i="41" s="1"/>
  <c r="I422" i="41"/>
  <c r="L479" i="41"/>
  <c r="AB94" i="4"/>
  <c r="W94" i="4"/>
  <c r="L421" i="41" s="1"/>
  <c r="K421" i="41" s="1"/>
  <c r="I421" i="41"/>
  <c r="K479" i="41"/>
  <c r="I479" i="41"/>
  <c r="H535" i="41"/>
  <c r="AC35" i="4"/>
  <c r="I478" i="41"/>
  <c r="W93" i="4"/>
  <c r="L420" i="41" s="1"/>
  <c r="K420" i="41" s="1"/>
  <c r="I420" i="41"/>
  <c r="L477" i="41"/>
  <c r="K477" i="41" s="1"/>
  <c r="AB92" i="4"/>
  <c r="AC92" i="4" s="1"/>
  <c r="L533" i="41" s="1"/>
  <c r="I477" i="41"/>
  <c r="H533" i="41"/>
  <c r="W92" i="4"/>
  <c r="L419" i="41" s="1"/>
  <c r="K419" i="41" s="1"/>
  <c r="I419" i="41"/>
  <c r="W91" i="4"/>
  <c r="L418" i="41" s="1"/>
  <c r="K418" i="41" s="1"/>
  <c r="I418" i="41"/>
  <c r="AC33" i="4"/>
  <c r="I476" i="41"/>
  <c r="L475" i="41"/>
  <c r="K475" i="41" s="1"/>
  <c r="AB90" i="4"/>
  <c r="W90" i="4"/>
  <c r="L417" i="41" s="1"/>
  <c r="K417" i="41" s="1"/>
  <c r="I417" i="41"/>
  <c r="I475" i="41"/>
  <c r="H531" i="41"/>
  <c r="AC31" i="4"/>
  <c r="I474" i="41"/>
  <c r="W89" i="4"/>
  <c r="L416" i="41" s="1"/>
  <c r="K416" i="41" s="1"/>
  <c r="I416" i="41"/>
  <c r="L473" i="41"/>
  <c r="K473" i="41" s="1"/>
  <c r="W88" i="4"/>
  <c r="L415" i="41" s="1"/>
  <c r="K415" i="41" s="1"/>
  <c r="I415" i="41"/>
  <c r="I473" i="41"/>
  <c r="H529" i="41"/>
  <c r="AB88" i="4"/>
  <c r="I529" i="41" s="1"/>
  <c r="AC29" i="4"/>
  <c r="I472" i="41"/>
  <c r="W87" i="4"/>
  <c r="L414" i="41" s="1"/>
  <c r="K414" i="41" s="1"/>
  <c r="I414" i="41"/>
  <c r="L471" i="41"/>
  <c r="K471" i="41" s="1"/>
  <c r="AB86" i="4"/>
  <c r="W86" i="4"/>
  <c r="L413" i="41" s="1"/>
  <c r="K413" i="41" s="1"/>
  <c r="I413" i="41"/>
  <c r="I471" i="41"/>
  <c r="H527" i="41"/>
  <c r="AC27" i="4"/>
  <c r="I470" i="41"/>
  <c r="W85" i="4"/>
  <c r="L412" i="41" s="1"/>
  <c r="K412" i="41" s="1"/>
  <c r="I412" i="41"/>
  <c r="L469" i="41"/>
  <c r="K469" i="41" s="1"/>
  <c r="I411" i="41"/>
  <c r="AB84" i="4"/>
  <c r="I525" i="41" s="1"/>
  <c r="I469" i="41"/>
  <c r="H525" i="41"/>
  <c r="W84" i="4"/>
  <c r="L411" i="41" s="1"/>
  <c r="K411" i="41" s="1"/>
  <c r="M411" i="41" s="1"/>
  <c r="AC25" i="4"/>
  <c r="I468" i="41"/>
  <c r="W83" i="4"/>
  <c r="L410" i="41" s="1"/>
  <c r="K410" i="41" s="1"/>
  <c r="I410" i="41"/>
  <c r="L467" i="41"/>
  <c r="K467" i="41" s="1"/>
  <c r="AB82" i="4"/>
  <c r="W82" i="4"/>
  <c r="L409" i="41" s="1"/>
  <c r="K409" i="41" s="1"/>
  <c r="I409" i="41"/>
  <c r="I467" i="41"/>
  <c r="H523" i="41"/>
  <c r="W81" i="4"/>
  <c r="L408" i="41" s="1"/>
  <c r="K408" i="41" s="1"/>
  <c r="I408" i="41"/>
  <c r="AC23" i="4"/>
  <c r="I466" i="41"/>
  <c r="L465" i="41"/>
  <c r="K465" i="41" s="1"/>
  <c r="I407" i="41"/>
  <c r="AB80" i="4"/>
  <c r="I521" i="41" s="1"/>
  <c r="I465" i="41"/>
  <c r="H521" i="41"/>
  <c r="W80" i="4"/>
  <c r="L407" i="41" s="1"/>
  <c r="K407" i="41" s="1"/>
  <c r="AC21" i="4"/>
  <c r="I464" i="41"/>
  <c r="W79" i="4"/>
  <c r="L406" i="41" s="1"/>
  <c r="K406" i="41" s="1"/>
  <c r="I406" i="41"/>
  <c r="L463" i="41"/>
  <c r="K463" i="41" s="1"/>
  <c r="W78" i="4"/>
  <c r="L405" i="41" s="1"/>
  <c r="K405" i="41" s="1"/>
  <c r="I405" i="41"/>
  <c r="AB78" i="4"/>
  <c r="I463" i="41"/>
  <c r="H519" i="41"/>
  <c r="W77" i="4"/>
  <c r="L404" i="41" s="1"/>
  <c r="K404" i="41" s="1"/>
  <c r="I404" i="41"/>
  <c r="AC19" i="4"/>
  <c r="I462" i="41"/>
  <c r="L461" i="41"/>
  <c r="K461" i="41" s="1"/>
  <c r="AB76" i="4"/>
  <c r="K403" i="41"/>
  <c r="I403" i="41"/>
  <c r="I461" i="41"/>
  <c r="H517" i="41"/>
  <c r="W75" i="4"/>
  <c r="L402" i="41" s="1"/>
  <c r="K402" i="41" s="1"/>
  <c r="I402" i="41"/>
  <c r="AC17" i="4"/>
  <c r="I460" i="41"/>
  <c r="L459" i="41"/>
  <c r="K459" i="41" s="1"/>
  <c r="AB74" i="4"/>
  <c r="AC74" i="4" s="1"/>
  <c r="L515" i="41" s="1"/>
  <c r="I459" i="41"/>
  <c r="H515" i="41"/>
  <c r="W74" i="4"/>
  <c r="L401" i="41" s="1"/>
  <c r="K401" i="41" s="1"/>
  <c r="I401" i="41"/>
  <c r="AC15" i="4"/>
  <c r="I458" i="41"/>
  <c r="W73" i="4"/>
  <c r="L400" i="41" s="1"/>
  <c r="K400" i="41" s="1"/>
  <c r="I400" i="41"/>
  <c r="L457" i="41"/>
  <c r="K457" i="41" s="1"/>
  <c r="AB72" i="4"/>
  <c r="W41" i="4"/>
  <c r="I397" i="41"/>
  <c r="I457" i="41"/>
  <c r="H513" i="41"/>
  <c r="K399" i="41"/>
  <c r="I399" i="41"/>
  <c r="I384" i="41"/>
  <c r="BM19" i="29"/>
  <c r="L384" i="41" s="1"/>
  <c r="K384" i="41" s="1"/>
  <c r="M384" i="41" s="1"/>
  <c r="BM21" i="29"/>
  <c r="L386" i="41" s="1"/>
  <c r="K386" i="41" s="1"/>
  <c r="I386" i="41"/>
  <c r="BM16" i="29"/>
  <c r="I383" i="41"/>
  <c r="BM20" i="29"/>
  <c r="L385" i="41" s="1"/>
  <c r="K385" i="41" s="1"/>
  <c r="I385" i="41"/>
  <c r="BP18" i="29"/>
  <c r="L392" i="41" s="1"/>
  <c r="K392" i="41" s="1"/>
  <c r="I392" i="41"/>
  <c r="L391" i="41"/>
  <c r="K391" i="41" s="1"/>
  <c r="BJ19" i="29"/>
  <c r="L379" i="41" s="1"/>
  <c r="K379" i="41" s="1"/>
  <c r="I379" i="41"/>
  <c r="I391" i="41"/>
  <c r="L389" i="41"/>
  <c r="K389" i="41" s="1"/>
  <c r="BJ21" i="29"/>
  <c r="L381" i="41" s="1"/>
  <c r="K381" i="41" s="1"/>
  <c r="I381" i="41"/>
  <c r="I389" i="41"/>
  <c r="L388" i="41"/>
  <c r="L378" i="41"/>
  <c r="K378" i="41" s="1"/>
  <c r="BO20" i="29"/>
  <c r="I394" i="41" s="1"/>
  <c r="I388" i="41"/>
  <c r="H394" i="41"/>
  <c r="H390" i="41"/>
  <c r="K388" i="41"/>
  <c r="I378" i="41"/>
  <c r="BO16" i="29"/>
  <c r="BP16" i="29" s="1"/>
  <c r="BJ20" i="29"/>
  <c r="L380" i="41" s="1"/>
  <c r="K380" i="41" s="1"/>
  <c r="I380" i="41"/>
  <c r="I338" i="41"/>
  <c r="AU19" i="29"/>
  <c r="L338" i="41" s="1"/>
  <c r="K338" i="41" s="1"/>
  <c r="M338" i="41" s="1"/>
  <c r="AU21" i="29"/>
  <c r="I340" i="41"/>
  <c r="L337" i="41"/>
  <c r="K337" i="41" s="1"/>
  <c r="AT22" i="29"/>
  <c r="AU20" i="29"/>
  <c r="I339" i="41"/>
  <c r="I337" i="41"/>
  <c r="H341" i="41"/>
  <c r="I346" i="41"/>
  <c r="K346" i="41"/>
  <c r="L345" i="41"/>
  <c r="AW19" i="29"/>
  <c r="AX19" i="29" s="1"/>
  <c r="L347" i="41" s="1"/>
  <c r="I345" i="41"/>
  <c r="H347" i="41"/>
  <c r="K345" i="41"/>
  <c r="M345" i="41" s="1"/>
  <c r="I333" i="41"/>
  <c r="AX15" i="29"/>
  <c r="H349" i="41" s="1"/>
  <c r="I343" i="41"/>
  <c r="AR21" i="29"/>
  <c r="I335" i="41"/>
  <c r="L332" i="41"/>
  <c r="K332" i="41" s="1"/>
  <c r="I342" i="41"/>
  <c r="AR20" i="29"/>
  <c r="I334" i="41"/>
  <c r="I332" i="41"/>
  <c r="AX14" i="29"/>
  <c r="I364" i="41"/>
  <c r="K364" i="41"/>
  <c r="BC19" i="29"/>
  <c r="I365" i="41" s="1"/>
  <c r="L363" i="41"/>
  <c r="K363" i="41" s="1"/>
  <c r="I319" i="41"/>
  <c r="K319" i="41"/>
  <c r="I363" i="41"/>
  <c r="H365" i="41"/>
  <c r="AL21" i="29"/>
  <c r="I321" i="41"/>
  <c r="BD15" i="29"/>
  <c r="H367" i="41" s="1"/>
  <c r="I361" i="41"/>
  <c r="I360" i="41"/>
  <c r="BD14" i="29"/>
  <c r="AL16" i="29"/>
  <c r="AK22" i="29" s="1"/>
  <c r="I318" i="41"/>
  <c r="AL20" i="29"/>
  <c r="I320" i="41"/>
  <c r="I355" i="41"/>
  <c r="BA18" i="29"/>
  <c r="AZ21" i="29" s="1"/>
  <c r="BA21" i="29" s="1"/>
  <c r="L358" i="41" s="1"/>
  <c r="K327" i="41"/>
  <c r="I327" i="41"/>
  <c r="I326" i="41"/>
  <c r="K314" i="41"/>
  <c r="I314" i="41"/>
  <c r="I354" i="41"/>
  <c r="BA17" i="29"/>
  <c r="H372" i="41" s="1"/>
  <c r="AO17" i="29"/>
  <c r="L352" i="41"/>
  <c r="I324" i="41"/>
  <c r="I352" i="41"/>
  <c r="K352" i="41"/>
  <c r="AI21" i="29"/>
  <c r="I316" i="41"/>
  <c r="AO15" i="29"/>
  <c r="H330" i="41" s="1"/>
  <c r="L313" i="41"/>
  <c r="K313" i="41" s="1"/>
  <c r="AH22" i="29"/>
  <c r="AI22" i="29" s="1"/>
  <c r="AI20" i="29"/>
  <c r="I315" i="41"/>
  <c r="AO14" i="29"/>
  <c r="I323" i="41"/>
  <c r="BA14" i="29"/>
  <c r="I351" i="41"/>
  <c r="I313" i="41"/>
  <c r="H317" i="41"/>
  <c r="K309" i="41"/>
  <c r="I309" i="41"/>
  <c r="AF21" i="29"/>
  <c r="I311" i="41"/>
  <c r="AF20" i="29"/>
  <c r="I310" i="41"/>
  <c r="AF16" i="29"/>
  <c r="I308" i="41"/>
  <c r="Z19" i="29"/>
  <c r="L295" i="41" s="1"/>
  <c r="K295" i="41" s="1"/>
  <c r="I295" i="41"/>
  <c r="Z21" i="29"/>
  <c r="I297" i="41"/>
  <c r="L294" i="41"/>
  <c r="K294" i="41" s="1"/>
  <c r="Z20" i="29"/>
  <c r="I296" i="41"/>
  <c r="I294" i="41"/>
  <c r="I303" i="41"/>
  <c r="K303" i="41"/>
  <c r="L302" i="41"/>
  <c r="K302" i="41" s="1"/>
  <c r="I302" i="41"/>
  <c r="H304" i="41"/>
  <c r="I290" i="41"/>
  <c r="K290" i="41"/>
  <c r="AC15" i="29"/>
  <c r="H306" i="41" s="1"/>
  <c r="I300" i="41"/>
  <c r="W21" i="29"/>
  <c r="I292" i="41"/>
  <c r="AC14" i="29"/>
  <c r="AB20" i="29" s="1"/>
  <c r="I299" i="41"/>
  <c r="W16" i="29"/>
  <c r="I289" i="41"/>
  <c r="W20" i="29"/>
  <c r="I291" i="41"/>
  <c r="AW22" i="30"/>
  <c r="AX22" i="30" s="1"/>
  <c r="BO21" i="29"/>
  <c r="BP21" i="29" s="1"/>
  <c r="AB19" i="29"/>
  <c r="AR19" i="29"/>
  <c r="L333" i="41" s="1"/>
  <c r="K333" i="41" s="1"/>
  <c r="AT76" i="6"/>
  <c r="I1321" i="41" s="1"/>
  <c r="AT70" i="6"/>
  <c r="I1315" i="41" s="1"/>
  <c r="AT84" i="6"/>
  <c r="I1329" i="41" s="1"/>
  <c r="AT78" i="6"/>
  <c r="AU78" i="6" s="1"/>
  <c r="L1323" i="41" s="1"/>
  <c r="K1323" i="41" s="1"/>
  <c r="AB92" i="6"/>
  <c r="AC92" i="6" s="1"/>
  <c r="AB96" i="6" s="1"/>
  <c r="AU17" i="30"/>
  <c r="AU23" i="30"/>
  <c r="AB19" i="30"/>
  <c r="AC19" i="30" s="1"/>
  <c r="AH22" i="30"/>
  <c r="AH22" i="23"/>
  <c r="AB20" i="23"/>
  <c r="AU14" i="30"/>
  <c r="AU35" i="23"/>
  <c r="L1801" i="41" s="1"/>
  <c r="K1801" i="41" s="1"/>
  <c r="M1801" i="41" s="1"/>
  <c r="AB19" i="10"/>
  <c r="AU15" i="30"/>
  <c r="AB19" i="23"/>
  <c r="AN32" i="23"/>
  <c r="AE32" i="23"/>
  <c r="AB30" i="23"/>
  <c r="AI26" i="23"/>
  <c r="H1739" i="41" s="1"/>
  <c r="AB26" i="23"/>
  <c r="AK22" i="23"/>
  <c r="V22" i="23"/>
  <c r="AO16" i="23"/>
  <c r="H1760" i="41" s="1"/>
  <c r="W16" i="35"/>
  <c r="AW32" i="23"/>
  <c r="AX32" i="23" s="1"/>
  <c r="AT30" i="23"/>
  <c r="AU30" i="23" s="1"/>
  <c r="AB29" i="23"/>
  <c r="AT26" i="23"/>
  <c r="AE22" i="23"/>
  <c r="AB19" i="35"/>
  <c r="M1857" i="41" l="1"/>
  <c r="M1844" i="41"/>
  <c r="H1787" i="41"/>
  <c r="M1687" i="41"/>
  <c r="AB36" i="23"/>
  <c r="Y32" i="23"/>
  <c r="Z32" i="23" s="1"/>
  <c r="M1424" i="41"/>
  <c r="M1386" i="41"/>
  <c r="M1245" i="41"/>
  <c r="M1189" i="41"/>
  <c r="M1072" i="41"/>
  <c r="M770" i="41"/>
  <c r="M738" i="41"/>
  <c r="M599" i="41"/>
  <c r="M597" i="41"/>
  <c r="M720" i="41"/>
  <c r="M721" i="41"/>
  <c r="M683" i="41"/>
  <c r="M671" i="41"/>
  <c r="M490" i="41"/>
  <c r="M386" i="41"/>
  <c r="BO19" i="29"/>
  <c r="H298" i="41"/>
  <c r="M1859" i="41"/>
  <c r="M1860" i="41"/>
  <c r="M1849" i="41"/>
  <c r="M1838" i="41"/>
  <c r="M1829" i="41"/>
  <c r="M1824" i="41"/>
  <c r="AB16" i="23"/>
  <c r="M1642" i="41"/>
  <c r="AE19" i="10"/>
  <c r="V19" i="10"/>
  <c r="M1573" i="41"/>
  <c r="M1547" i="41"/>
  <c r="M1545" i="41"/>
  <c r="M1544" i="41"/>
  <c r="M1541" i="41"/>
  <c r="M1400" i="41"/>
  <c r="M1520" i="41"/>
  <c r="M1532" i="41"/>
  <c r="M1524" i="41"/>
  <c r="M1459" i="41"/>
  <c r="M1417" i="41"/>
  <c r="M1402" i="41"/>
  <c r="AT65" i="6"/>
  <c r="AU65" i="6" s="1"/>
  <c r="H51" i="41" s="1"/>
  <c r="M1295" i="41"/>
  <c r="M1291" i="41"/>
  <c r="M1249" i="41"/>
  <c r="AH92" i="6"/>
  <c r="I1225" i="41" s="1"/>
  <c r="M1156" i="41"/>
  <c r="M1149" i="41"/>
  <c r="M1119" i="41"/>
  <c r="M1102" i="41"/>
  <c r="M1305" i="41"/>
  <c r="M1299" i="41"/>
  <c r="M1286" i="41"/>
  <c r="M1238" i="41"/>
  <c r="M1233" i="41"/>
  <c r="M1085" i="41"/>
  <c r="M1064" i="41"/>
  <c r="M1063" i="41"/>
  <c r="M1053" i="41"/>
  <c r="M1048" i="41"/>
  <c r="M1008" i="41"/>
  <c r="M1061" i="41"/>
  <c r="M1050" i="41"/>
  <c r="M1049" i="41"/>
  <c r="M1062" i="41"/>
  <c r="M1058" i="41"/>
  <c r="M1055" i="41"/>
  <c r="M1052" i="41"/>
  <c r="M1047" i="41"/>
  <c r="M1015" i="41"/>
  <c r="M749" i="41"/>
  <c r="AT99" i="4"/>
  <c r="AW74" i="4"/>
  <c r="I833" i="41" s="1"/>
  <c r="M638" i="41"/>
  <c r="M593" i="41"/>
  <c r="AN82" i="4"/>
  <c r="M826" i="41"/>
  <c r="M823" i="41"/>
  <c r="H713" i="41"/>
  <c r="I696" i="41"/>
  <c r="M434" i="41"/>
  <c r="M420" i="41"/>
  <c r="M388" i="41"/>
  <c r="M1847" i="41"/>
  <c r="M1828" i="41"/>
  <c r="M1740" i="41"/>
  <c r="H1773" i="41"/>
  <c r="M1764" i="41"/>
  <c r="H1798" i="41"/>
  <c r="M1753" i="41"/>
  <c r="H1701" i="41"/>
  <c r="M1630" i="41"/>
  <c r="AK22" i="30"/>
  <c r="AL22" i="30" s="1"/>
  <c r="L1629" i="41" s="1"/>
  <c r="K1629" i="41" s="1"/>
  <c r="M1597" i="41"/>
  <c r="M1663" i="41"/>
  <c r="H1641" i="41"/>
  <c r="M1607" i="41"/>
  <c r="M1591" i="41"/>
  <c r="M1569" i="41"/>
  <c r="M1554" i="41"/>
  <c r="M1552" i="41"/>
  <c r="M1563" i="41"/>
  <c r="M1548" i="41"/>
  <c r="M1534" i="41"/>
  <c r="M1530" i="41"/>
  <c r="M1419" i="41"/>
  <c r="M1416" i="41"/>
  <c r="M1415" i="41"/>
  <c r="M1401" i="41"/>
  <c r="M1398" i="41"/>
  <c r="M1529" i="41"/>
  <c r="M1526" i="41"/>
  <c r="M1523" i="41"/>
  <c r="M1522" i="41"/>
  <c r="M1470" i="41"/>
  <c r="M1423" i="41"/>
  <c r="M1422" i="41"/>
  <c r="M1421" i="41"/>
  <c r="M1418" i="41"/>
  <c r="M1409" i="41"/>
  <c r="M1396" i="41"/>
  <c r="M1395" i="41"/>
  <c r="M1393" i="41"/>
  <c r="M1392" i="41"/>
  <c r="M1391" i="41"/>
  <c r="M1387" i="41"/>
  <c r="M1344" i="41"/>
  <c r="M1274" i="41"/>
  <c r="M1195" i="41"/>
  <c r="M1173" i="41"/>
  <c r="M1158" i="41"/>
  <c r="M1139" i="41"/>
  <c r="M1131" i="41"/>
  <c r="M1110" i="41"/>
  <c r="M1097" i="41"/>
  <c r="M1264" i="41"/>
  <c r="M1175" i="41"/>
  <c r="M1164" i="41"/>
  <c r="M1154" i="41"/>
  <c r="M1106" i="41"/>
  <c r="M1090" i="41"/>
  <c r="M1060" i="41"/>
  <c r="M1056" i="41"/>
  <c r="M1009" i="41"/>
  <c r="M1075" i="41"/>
  <c r="M1077" i="41"/>
  <c r="AB72" i="32"/>
  <c r="AC72" i="32" s="1"/>
  <c r="L1065" i="41" s="1"/>
  <c r="K1065" i="41" s="1"/>
  <c r="M1026" i="41"/>
  <c r="M1013" i="41"/>
  <c r="M1007" i="41"/>
  <c r="M1006" i="41"/>
  <c r="M622" i="41"/>
  <c r="M510" i="41"/>
  <c r="M508" i="41"/>
  <c r="M506" i="41"/>
  <c r="M504" i="41"/>
  <c r="M502" i="41"/>
  <c r="M500" i="41"/>
  <c r="M498" i="41"/>
  <c r="M496" i="41"/>
  <c r="M492" i="41"/>
  <c r="M488" i="41"/>
  <c r="M486" i="41"/>
  <c r="AW77" i="4"/>
  <c r="M825" i="41"/>
  <c r="M817" i="41"/>
  <c r="M733" i="41"/>
  <c r="M681" i="41"/>
  <c r="I698" i="41"/>
  <c r="M665" i="41"/>
  <c r="AN74" i="4"/>
  <c r="H687" i="41"/>
  <c r="M642" i="41"/>
  <c r="M632" i="41"/>
  <c r="M585" i="41"/>
  <c r="M583" i="41"/>
  <c r="M578" i="41"/>
  <c r="M574" i="41"/>
  <c r="M648" i="41"/>
  <c r="M563" i="41"/>
  <c r="M555" i="41"/>
  <c r="M554" i="41"/>
  <c r="M547" i="41"/>
  <c r="M549" i="41"/>
  <c r="M448" i="41"/>
  <c r="M497" i="41"/>
  <c r="M495" i="41"/>
  <c r="M443" i="41"/>
  <c r="M507" i="41"/>
  <c r="M418" i="41"/>
  <c r="M414" i="41"/>
  <c r="M410" i="41"/>
  <c r="M423" i="41"/>
  <c r="AW21" i="29"/>
  <c r="AX21" i="29" s="1"/>
  <c r="M381" i="41"/>
  <c r="H370" i="41"/>
  <c r="M346" i="41"/>
  <c r="M333" i="41"/>
  <c r="AN20" i="29"/>
  <c r="AB21" i="29"/>
  <c r="M303" i="41"/>
  <c r="M1855" i="41"/>
  <c r="M1854" i="41"/>
  <c r="Y19" i="35"/>
  <c r="L1823" i="41"/>
  <c r="K1823" i="41" s="1"/>
  <c r="M1823" i="41" s="1"/>
  <c r="V19" i="35"/>
  <c r="L1822" i="41"/>
  <c r="K1822" i="41" s="1"/>
  <c r="M1822" i="41" s="1"/>
  <c r="H1726" i="41"/>
  <c r="H1721" i="41"/>
  <c r="H1686" i="41"/>
  <c r="M1700" i="41"/>
  <c r="H1697" i="41"/>
  <c r="M1819" i="41"/>
  <c r="L1815" i="41"/>
  <c r="K1815" i="41" s="1"/>
  <c r="M1815" i="41" s="1"/>
  <c r="I285" i="41"/>
  <c r="H285" i="41" s="1"/>
  <c r="L1817" i="41"/>
  <c r="K1817" i="41" s="1"/>
  <c r="M1817" i="41" s="1"/>
  <c r="I287" i="41"/>
  <c r="H287" i="41" s="1"/>
  <c r="L1818" i="41"/>
  <c r="K1818" i="41" s="1"/>
  <c r="I288" i="41"/>
  <c r="L1814" i="41"/>
  <c r="K1814" i="41" s="1"/>
  <c r="M1814" i="41" s="1"/>
  <c r="I1818" i="41"/>
  <c r="I282" i="41"/>
  <c r="H282" i="41" s="1"/>
  <c r="H288" i="41"/>
  <c r="H1818" i="41"/>
  <c r="L1816" i="41"/>
  <c r="K1816" i="41" s="1"/>
  <c r="M1816" i="41" s="1"/>
  <c r="I286" i="41"/>
  <c r="H286" i="41" s="1"/>
  <c r="H1813" i="41"/>
  <c r="L1810" i="41"/>
  <c r="K1810" i="41" s="1"/>
  <c r="M1810" i="41" s="1"/>
  <c r="I196" i="41"/>
  <c r="H196" i="41" s="1"/>
  <c r="I198" i="41"/>
  <c r="H198" i="41" s="1"/>
  <c r="L1812" i="41"/>
  <c r="K1812" i="41" s="1"/>
  <c r="M1812" i="41" s="1"/>
  <c r="L1809" i="41"/>
  <c r="K1809" i="41" s="1"/>
  <c r="M1809" i="41" s="1"/>
  <c r="I193" i="41"/>
  <c r="H193" i="41" s="1"/>
  <c r="L1811" i="41"/>
  <c r="K1811" i="41" s="1"/>
  <c r="M1811" i="41" s="1"/>
  <c r="I197" i="41"/>
  <c r="H197" i="41" s="1"/>
  <c r="AW22" i="23"/>
  <c r="AT29" i="23"/>
  <c r="I1796" i="41" s="1"/>
  <c r="AQ32" i="23"/>
  <c r="AR32" i="23" s="1"/>
  <c r="I267" i="41"/>
  <c r="H267" i="41" s="1"/>
  <c r="L1775" i="41"/>
  <c r="K1775" i="41" s="1"/>
  <c r="M1775" i="41" s="1"/>
  <c r="H1778" i="41"/>
  <c r="L1777" i="41"/>
  <c r="K1777" i="41" s="1"/>
  <c r="M1777" i="41" s="1"/>
  <c r="I269" i="41"/>
  <c r="H269" i="41" s="1"/>
  <c r="L1774" i="41"/>
  <c r="K1774" i="41" s="1"/>
  <c r="M1774" i="41" s="1"/>
  <c r="I264" i="41"/>
  <c r="H264" i="41" s="1"/>
  <c r="L1776" i="41"/>
  <c r="K1776" i="41" s="1"/>
  <c r="M1776" i="41" s="1"/>
  <c r="I268" i="41"/>
  <c r="H268" i="41" s="1"/>
  <c r="H1789" i="41"/>
  <c r="H1788" i="41"/>
  <c r="L1770" i="41"/>
  <c r="K1770" i="41" s="1"/>
  <c r="M1770" i="41" s="1"/>
  <c r="I180" i="41"/>
  <c r="H180" i="41" s="1"/>
  <c r="L1772" i="41"/>
  <c r="K1772" i="41" s="1"/>
  <c r="M1772" i="41" s="1"/>
  <c r="I182" i="41"/>
  <c r="H182" i="41" s="1"/>
  <c r="L1771" i="41"/>
  <c r="K1771" i="41" s="1"/>
  <c r="M1771" i="41" s="1"/>
  <c r="I181" i="41"/>
  <c r="H181" i="41" s="1"/>
  <c r="L1769" i="41"/>
  <c r="K1769" i="41" s="1"/>
  <c r="M1769" i="41" s="1"/>
  <c r="I177" i="41"/>
  <c r="H177" i="41" s="1"/>
  <c r="AQ22" i="23"/>
  <c r="I1773" i="41" s="1"/>
  <c r="AT36" i="23"/>
  <c r="AU36" i="23" s="1"/>
  <c r="L1802" i="41" s="1"/>
  <c r="K1802" i="41" s="1"/>
  <c r="H1802" i="41"/>
  <c r="L1800" i="41"/>
  <c r="K1800" i="41" s="1"/>
  <c r="M1800" i="41" s="1"/>
  <c r="M1766" i="41"/>
  <c r="L1795" i="41"/>
  <c r="K1795" i="41" s="1"/>
  <c r="M1795" i="41" s="1"/>
  <c r="I275" i="41"/>
  <c r="H275" i="41" s="1"/>
  <c r="H1797" i="41"/>
  <c r="I274" i="41"/>
  <c r="H274" i="41" s="1"/>
  <c r="L1794" i="41"/>
  <c r="K1794" i="41" s="1"/>
  <c r="M1794" i="41" s="1"/>
  <c r="I258" i="41"/>
  <c r="H258" i="41" s="1"/>
  <c r="L1762" i="41"/>
  <c r="K1762" i="41" s="1"/>
  <c r="M1762" i="41" s="1"/>
  <c r="L1792" i="41"/>
  <c r="K1792" i="41" s="1"/>
  <c r="M1792" i="41" s="1"/>
  <c r="I272" i="41"/>
  <c r="H272" i="41" s="1"/>
  <c r="AT31" i="23"/>
  <c r="M1761" i="41"/>
  <c r="AO32" i="23"/>
  <c r="I1797" i="41"/>
  <c r="I1793" i="41"/>
  <c r="L1791" i="41"/>
  <c r="K1791" i="41" s="1"/>
  <c r="M1791" i="41" s="1"/>
  <c r="I271" i="41"/>
  <c r="H271" i="41" s="1"/>
  <c r="I277" i="41"/>
  <c r="H277" i="41" s="1"/>
  <c r="L1797" i="41"/>
  <c r="K1797" i="41" s="1"/>
  <c r="M1763" i="41"/>
  <c r="I1765" i="41"/>
  <c r="H1793" i="41"/>
  <c r="L1786" i="41"/>
  <c r="K1786" i="41" s="1"/>
  <c r="M1786" i="41" s="1"/>
  <c r="I187" i="41"/>
  <c r="H187" i="41" s="1"/>
  <c r="I186" i="41"/>
  <c r="H186" i="41" s="1"/>
  <c r="L1785" i="41"/>
  <c r="K1785" i="41" s="1"/>
  <c r="M1785" i="41" s="1"/>
  <c r="I172" i="41"/>
  <c r="H172" i="41" s="1"/>
  <c r="L1757" i="41"/>
  <c r="K1757" i="41" s="1"/>
  <c r="M1757" i="41" s="1"/>
  <c r="AT19" i="23"/>
  <c r="H1784" i="41"/>
  <c r="L1759" i="41"/>
  <c r="K1759" i="41" s="1"/>
  <c r="M1759" i="41" s="1"/>
  <c r="I174" i="41"/>
  <c r="H174" i="41" s="1"/>
  <c r="I184" i="41"/>
  <c r="H184" i="41" s="1"/>
  <c r="L1783" i="41"/>
  <c r="K1783" i="41" s="1"/>
  <c r="M1783" i="41" s="1"/>
  <c r="AT21" i="23"/>
  <c r="L1758" i="41"/>
  <c r="K1758" i="41" s="1"/>
  <c r="M1758" i="41" s="1"/>
  <c r="I173" i="41"/>
  <c r="H173" i="41" s="1"/>
  <c r="AN22" i="23"/>
  <c r="I1760" i="41" s="1"/>
  <c r="L1756" i="41"/>
  <c r="K1756" i="41" s="1"/>
  <c r="M1756" i="41" s="1"/>
  <c r="I169" i="41"/>
  <c r="H169" i="41" s="1"/>
  <c r="L1782" i="41"/>
  <c r="K1782" i="41" s="1"/>
  <c r="M1782" i="41" s="1"/>
  <c r="I183" i="41"/>
  <c r="H183" i="41" s="1"/>
  <c r="AT16" i="23"/>
  <c r="I1784" i="41" s="1"/>
  <c r="AT20" i="23"/>
  <c r="AU20" i="23" s="1"/>
  <c r="AK32" i="23"/>
  <c r="I1752" i="41" s="1"/>
  <c r="L1749" i="41"/>
  <c r="K1749" i="41" s="1"/>
  <c r="M1749" i="41" s="1"/>
  <c r="I249" i="41"/>
  <c r="H249" i="41" s="1"/>
  <c r="H1752" i="41"/>
  <c r="L1751" i="41"/>
  <c r="K1751" i="41" s="1"/>
  <c r="M1751" i="41" s="1"/>
  <c r="I251" i="41"/>
  <c r="H251" i="41" s="1"/>
  <c r="L1748" i="41"/>
  <c r="K1748" i="41" s="1"/>
  <c r="M1748" i="41" s="1"/>
  <c r="I246" i="41"/>
  <c r="H246" i="41" s="1"/>
  <c r="L1750" i="41"/>
  <c r="K1750" i="41" s="1"/>
  <c r="M1750" i="41" s="1"/>
  <c r="I250" i="41"/>
  <c r="H250" i="41" s="1"/>
  <c r="I164" i="41"/>
  <c r="H164" i="41" s="1"/>
  <c r="L1744" i="41"/>
  <c r="K1744" i="41" s="1"/>
  <c r="M1744" i="41" s="1"/>
  <c r="L1746" i="41"/>
  <c r="K1746" i="41" s="1"/>
  <c r="M1746" i="41" s="1"/>
  <c r="I166" i="41"/>
  <c r="H166" i="41" s="1"/>
  <c r="AL22" i="23"/>
  <c r="L1747" i="41" s="1"/>
  <c r="K1747" i="41" s="1"/>
  <c r="L1745" i="41"/>
  <c r="K1745" i="41" s="1"/>
  <c r="M1745" i="41" s="1"/>
  <c r="I165" i="41"/>
  <c r="H165" i="41" s="1"/>
  <c r="L1743" i="41"/>
  <c r="K1743" i="41" s="1"/>
  <c r="M1743" i="41" s="1"/>
  <c r="I1747" i="41"/>
  <c r="I161" i="41"/>
  <c r="H161" i="41" s="1"/>
  <c r="L1736" i="41"/>
  <c r="K1736" i="41" s="1"/>
  <c r="M1736" i="41" s="1"/>
  <c r="I240" i="41"/>
  <c r="H240" i="41" s="1"/>
  <c r="L1738" i="41"/>
  <c r="K1738" i="41" s="1"/>
  <c r="M1738" i="41" s="1"/>
  <c r="I242" i="41"/>
  <c r="H242" i="41" s="1"/>
  <c r="L1735" i="41"/>
  <c r="K1735" i="41" s="1"/>
  <c r="M1735" i="41" s="1"/>
  <c r="I237" i="41"/>
  <c r="H237" i="41" s="1"/>
  <c r="L1737" i="41"/>
  <c r="K1737" i="41" s="1"/>
  <c r="M1737" i="41" s="1"/>
  <c r="I241" i="41"/>
  <c r="H241" i="41" s="1"/>
  <c r="I156" i="41"/>
  <c r="H156" i="41" s="1"/>
  <c r="L1731" i="41"/>
  <c r="K1731" i="41" s="1"/>
  <c r="M1731" i="41" s="1"/>
  <c r="L1733" i="41"/>
  <c r="K1733" i="41" s="1"/>
  <c r="M1733" i="41" s="1"/>
  <c r="I158" i="41"/>
  <c r="H158" i="41" s="1"/>
  <c r="AI22" i="23"/>
  <c r="L1734" i="41" s="1"/>
  <c r="K1734" i="41" s="1"/>
  <c r="L1732" i="41"/>
  <c r="K1732" i="41" s="1"/>
  <c r="M1732" i="41" s="1"/>
  <c r="I157" i="41"/>
  <c r="H157" i="41" s="1"/>
  <c r="L1730" i="41"/>
  <c r="K1730" i="41" s="1"/>
  <c r="M1730" i="41" s="1"/>
  <c r="I1734" i="41"/>
  <c r="I153" i="41"/>
  <c r="H153" i="41" s="1"/>
  <c r="M1727" i="41"/>
  <c r="I231" i="41"/>
  <c r="H231" i="41" s="1"/>
  <c r="L1723" i="41"/>
  <c r="K1723" i="41" s="1"/>
  <c r="M1723" i="41" s="1"/>
  <c r="L1725" i="41"/>
  <c r="K1725" i="41" s="1"/>
  <c r="M1725" i="41" s="1"/>
  <c r="I233" i="41"/>
  <c r="H233" i="41" s="1"/>
  <c r="AF32" i="23"/>
  <c r="L1722" i="41"/>
  <c r="K1722" i="41" s="1"/>
  <c r="M1722" i="41" s="1"/>
  <c r="I1726" i="41"/>
  <c r="I228" i="41"/>
  <c r="H228" i="41" s="1"/>
  <c r="L1724" i="41"/>
  <c r="K1724" i="41" s="1"/>
  <c r="M1724" i="41" s="1"/>
  <c r="I232" i="41"/>
  <c r="H232" i="41" s="1"/>
  <c r="L1718" i="41"/>
  <c r="K1718" i="41" s="1"/>
  <c r="M1718" i="41" s="1"/>
  <c r="I148" i="41"/>
  <c r="H148" i="41" s="1"/>
  <c r="L1720" i="41"/>
  <c r="K1720" i="41" s="1"/>
  <c r="M1720" i="41" s="1"/>
  <c r="I150" i="41"/>
  <c r="H150" i="41" s="1"/>
  <c r="L1717" i="41"/>
  <c r="K1717" i="41" s="1"/>
  <c r="M1717" i="41" s="1"/>
  <c r="I1721" i="41"/>
  <c r="I145" i="41"/>
  <c r="H145" i="41" s="1"/>
  <c r="AF22" i="23"/>
  <c r="L1721" i="41" s="1"/>
  <c r="K1721" i="41" s="1"/>
  <c r="L1719" i="41"/>
  <c r="K1719" i="41" s="1"/>
  <c r="M1719" i="41" s="1"/>
  <c r="I149" i="41"/>
  <c r="H149" i="41" s="1"/>
  <c r="AB31" i="23"/>
  <c r="AC31" i="23" s="1"/>
  <c r="H1704" i="41"/>
  <c r="L1683" i="41"/>
  <c r="K1683" i="41" s="1"/>
  <c r="M1683" i="41" s="1"/>
  <c r="I213" i="41"/>
  <c r="H213" i="41" s="1"/>
  <c r="L1685" i="41"/>
  <c r="K1685" i="41" s="1"/>
  <c r="M1685" i="41" s="1"/>
  <c r="I215" i="41"/>
  <c r="H215" i="41" s="1"/>
  <c r="I1686" i="41"/>
  <c r="I210" i="41"/>
  <c r="H210" i="41" s="1"/>
  <c r="L1682" i="41"/>
  <c r="K1682" i="41" s="1"/>
  <c r="M1682" i="41" s="1"/>
  <c r="L1684" i="41"/>
  <c r="K1684" i="41" s="1"/>
  <c r="M1684" i="41" s="1"/>
  <c r="I214" i="41"/>
  <c r="H214" i="41" s="1"/>
  <c r="L1678" i="41"/>
  <c r="K1678" i="41" s="1"/>
  <c r="M1678" i="41" s="1"/>
  <c r="I132" i="41"/>
  <c r="H132" i="41" s="1"/>
  <c r="AB21" i="23"/>
  <c r="AC21" i="23" s="1"/>
  <c r="L1697" i="41" s="1"/>
  <c r="K1697" i="41" s="1"/>
  <c r="H1692" i="41"/>
  <c r="L1680" i="41"/>
  <c r="K1680" i="41" s="1"/>
  <c r="M1680" i="41" s="1"/>
  <c r="I134" i="41"/>
  <c r="H134" i="41" s="1"/>
  <c r="I129" i="41"/>
  <c r="H129" i="41" s="1"/>
  <c r="L1677" i="41"/>
  <c r="K1677" i="41" s="1"/>
  <c r="M1677" i="41" s="1"/>
  <c r="Y22" i="23"/>
  <c r="H1681" i="41"/>
  <c r="L1679" i="41"/>
  <c r="K1679" i="41" s="1"/>
  <c r="M1679" i="41" s="1"/>
  <c r="I133" i="41"/>
  <c r="H133" i="41" s="1"/>
  <c r="M1674" i="41"/>
  <c r="M1709" i="41"/>
  <c r="AC36" i="23"/>
  <c r="L1710" i="41" s="1"/>
  <c r="K1710" i="41" s="1"/>
  <c r="L1708" i="41"/>
  <c r="K1708" i="41" s="1"/>
  <c r="M1708" i="41" s="1"/>
  <c r="I1710" i="41"/>
  <c r="M1670" i="41"/>
  <c r="H1706" i="41"/>
  <c r="L1703" i="41"/>
  <c r="K1703" i="41" s="1"/>
  <c r="M1703" i="41" s="1"/>
  <c r="I221" i="41"/>
  <c r="H221" i="41" s="1"/>
  <c r="AC29" i="23"/>
  <c r="L1702" i="41"/>
  <c r="K1702" i="41" s="1"/>
  <c r="M1702" i="41" s="1"/>
  <c r="I1704" i="41"/>
  <c r="I220" i="41"/>
  <c r="H220" i="41" s="1"/>
  <c r="L1672" i="41"/>
  <c r="K1672" i="41" s="1"/>
  <c r="M1672" i="41" s="1"/>
  <c r="I206" i="41"/>
  <c r="H206" i="41" s="1"/>
  <c r="W32" i="23"/>
  <c r="M1671" i="41"/>
  <c r="AC30" i="23"/>
  <c r="AC26" i="23"/>
  <c r="L1699" i="41"/>
  <c r="K1699" i="41" s="1"/>
  <c r="M1699" i="41" s="1"/>
  <c r="I1705" i="41"/>
  <c r="I1701" i="41"/>
  <c r="I217" i="41"/>
  <c r="H217" i="41" s="1"/>
  <c r="M1669" i="41"/>
  <c r="L1694" i="41"/>
  <c r="K1694" i="41" s="1"/>
  <c r="M1694" i="41" s="1"/>
  <c r="I139" i="41"/>
  <c r="H139" i="41" s="1"/>
  <c r="L1665" i="41"/>
  <c r="K1665" i="41" s="1"/>
  <c r="M1665" i="41" s="1"/>
  <c r="I124" i="41"/>
  <c r="H124" i="41" s="1"/>
  <c r="I1695" i="41"/>
  <c r="AC19" i="23"/>
  <c r="M1693" i="41"/>
  <c r="L1691" i="41"/>
  <c r="K1691" i="41" s="1"/>
  <c r="M1691" i="41" s="1"/>
  <c r="I136" i="41"/>
  <c r="H136" i="41" s="1"/>
  <c r="L1667" i="41"/>
  <c r="K1667" i="41" s="1"/>
  <c r="M1667" i="41" s="1"/>
  <c r="I126" i="41"/>
  <c r="H126" i="41" s="1"/>
  <c r="AC20" i="23"/>
  <c r="L1690" i="41"/>
  <c r="K1690" i="41" s="1"/>
  <c r="M1690" i="41" s="1"/>
  <c r="I1696" i="41"/>
  <c r="I1692" i="41"/>
  <c r="I135" i="41"/>
  <c r="H135" i="41" s="1"/>
  <c r="L1664" i="41"/>
  <c r="K1664" i="41" s="1"/>
  <c r="M1664" i="41" s="1"/>
  <c r="I1668" i="41"/>
  <c r="I121" i="41"/>
  <c r="H121" i="41" s="1"/>
  <c r="M1666" i="41"/>
  <c r="H1668" i="41"/>
  <c r="W22" i="23"/>
  <c r="L1668" i="41" s="1"/>
  <c r="K1668" i="41" s="1"/>
  <c r="H1629" i="41"/>
  <c r="H1623" i="41"/>
  <c r="H1596" i="41"/>
  <c r="AB25" i="30"/>
  <c r="AC25" i="30" s="1"/>
  <c r="L1609" i="41" s="1"/>
  <c r="K1609" i="41" s="1"/>
  <c r="H1609" i="41"/>
  <c r="L1589" i="41"/>
  <c r="K1589" i="41" s="1"/>
  <c r="M1589" i="41" s="1"/>
  <c r="L1659" i="41"/>
  <c r="K1659" i="41" s="1"/>
  <c r="M1659" i="41" s="1"/>
  <c r="L196" i="41"/>
  <c r="L285" i="41"/>
  <c r="L198" i="41"/>
  <c r="L287" i="41"/>
  <c r="L1661" i="41"/>
  <c r="K1661" i="41" s="1"/>
  <c r="M1661" i="41" s="1"/>
  <c r="L288" i="41"/>
  <c r="L1662" i="41"/>
  <c r="K1662" i="41" s="1"/>
  <c r="AW32" i="30"/>
  <c r="L282" i="41"/>
  <c r="L193" i="41"/>
  <c r="L1658" i="41"/>
  <c r="K1658" i="41" s="1"/>
  <c r="M1658" i="41" s="1"/>
  <c r="I1662" i="41"/>
  <c r="H1662" i="41"/>
  <c r="L1660" i="41"/>
  <c r="K1660" i="41" s="1"/>
  <c r="M1660" i="41" s="1"/>
  <c r="L286" i="41"/>
  <c r="L197" i="41"/>
  <c r="L180" i="41"/>
  <c r="L267" i="41"/>
  <c r="L1638" i="41"/>
  <c r="K1638" i="41" s="1"/>
  <c r="M1638" i="41" s="1"/>
  <c r="L1640" i="41"/>
  <c r="K1640" i="41" s="1"/>
  <c r="M1640" i="41" s="1"/>
  <c r="L182" i="41"/>
  <c r="L269" i="41"/>
  <c r="L1639" i="41"/>
  <c r="K1639" i="41" s="1"/>
  <c r="M1639" i="41" s="1"/>
  <c r="L268" i="41"/>
  <c r="L181" i="41"/>
  <c r="L1637" i="41"/>
  <c r="K1637" i="41" s="1"/>
  <c r="M1637" i="41" s="1"/>
  <c r="L264" i="41"/>
  <c r="L177" i="41"/>
  <c r="AQ22" i="30"/>
  <c r="I1641" i="41" s="1"/>
  <c r="L1652" i="41"/>
  <c r="K1652" i="41" s="1"/>
  <c r="M1652" i="41" s="1"/>
  <c r="AT25" i="30"/>
  <c r="I1654" i="41" s="1"/>
  <c r="H1654" i="41"/>
  <c r="H1635" i="41"/>
  <c r="L275" i="41"/>
  <c r="L187" i="41"/>
  <c r="L1647" i="41"/>
  <c r="K1647" i="41" s="1"/>
  <c r="M1647" i="41" s="1"/>
  <c r="L258" i="41"/>
  <c r="L172" i="41"/>
  <c r="L1632" i="41"/>
  <c r="K1632" i="41" s="1"/>
  <c r="M1632" i="41" s="1"/>
  <c r="L274" i="41"/>
  <c r="L1646" i="41"/>
  <c r="K1646" i="41" s="1"/>
  <c r="M1646" i="41" s="1"/>
  <c r="L186" i="41"/>
  <c r="H1648" i="41"/>
  <c r="L272" i="41"/>
  <c r="L1644" i="41"/>
  <c r="K1644" i="41" s="1"/>
  <c r="M1644" i="41" s="1"/>
  <c r="L184" i="41"/>
  <c r="H1650" i="41"/>
  <c r="L1634" i="41"/>
  <c r="K1634" i="41" s="1"/>
  <c r="M1634" i="41" s="1"/>
  <c r="L174" i="41"/>
  <c r="L260" i="41"/>
  <c r="AT20" i="30"/>
  <c r="L271" i="41"/>
  <c r="L183" i="41"/>
  <c r="L1643" i="41"/>
  <c r="K1643" i="41" s="1"/>
  <c r="M1643" i="41" s="1"/>
  <c r="H1649" i="41"/>
  <c r="AT16" i="30"/>
  <c r="I1645" i="41" s="1"/>
  <c r="L1633" i="41"/>
  <c r="K1633" i="41" s="1"/>
  <c r="M1633" i="41" s="1"/>
  <c r="L259" i="41"/>
  <c r="L173" i="41"/>
  <c r="H1645" i="41"/>
  <c r="AN22" i="30"/>
  <c r="I1635" i="41" s="1"/>
  <c r="L255" i="41"/>
  <c r="L169" i="41"/>
  <c r="L1631" i="41"/>
  <c r="K1631" i="41" s="1"/>
  <c r="M1631" i="41" s="1"/>
  <c r="L249" i="41"/>
  <c r="L1626" i="41"/>
  <c r="K1626" i="41" s="1"/>
  <c r="M1626" i="41" s="1"/>
  <c r="L164" i="41"/>
  <c r="L1628" i="41"/>
  <c r="K1628" i="41" s="1"/>
  <c r="M1628" i="41" s="1"/>
  <c r="L251" i="41"/>
  <c r="L166" i="41"/>
  <c r="L250" i="41"/>
  <c r="L165" i="41"/>
  <c r="L1627" i="41"/>
  <c r="K1627" i="41" s="1"/>
  <c r="M1627" i="41" s="1"/>
  <c r="AK32" i="30"/>
  <c r="L246" i="41"/>
  <c r="L161" i="41"/>
  <c r="L1625" i="41"/>
  <c r="K1625" i="41" s="1"/>
  <c r="M1625" i="41" s="1"/>
  <c r="I1629" i="41"/>
  <c r="L1620" i="41"/>
  <c r="K1620" i="41" s="1"/>
  <c r="M1620" i="41" s="1"/>
  <c r="L156" i="41"/>
  <c r="K156" i="41" s="1"/>
  <c r="M156" i="41" s="1"/>
  <c r="M1621" i="41"/>
  <c r="K240" i="41"/>
  <c r="M1619" i="41"/>
  <c r="L158" i="41"/>
  <c r="L242" i="41"/>
  <c r="L1622" i="41"/>
  <c r="K1622" i="41" s="1"/>
  <c r="M1622" i="41" s="1"/>
  <c r="M153" i="41"/>
  <c r="M157" i="41"/>
  <c r="M237" i="41"/>
  <c r="AI22" i="30"/>
  <c r="K241" i="41"/>
  <c r="I1623" i="41"/>
  <c r="M1618" i="41"/>
  <c r="L231" i="41"/>
  <c r="L148" i="41"/>
  <c r="L1614" i="41"/>
  <c r="K1614" i="41" s="1"/>
  <c r="M1614" i="41" s="1"/>
  <c r="L1616" i="41"/>
  <c r="K1616" i="41" s="1"/>
  <c r="M1616" i="41" s="1"/>
  <c r="L150" i="41"/>
  <c r="L233" i="41"/>
  <c r="L145" i="41"/>
  <c r="L1613" i="41"/>
  <c r="K1613" i="41" s="1"/>
  <c r="M1613" i="41" s="1"/>
  <c r="L228" i="41"/>
  <c r="AE22" i="30"/>
  <c r="AF22" i="30" s="1"/>
  <c r="H1617" i="41"/>
  <c r="L232" i="41"/>
  <c r="L149" i="41"/>
  <c r="L1615" i="41"/>
  <c r="K1615" i="41" s="1"/>
  <c r="M1615" i="41" s="1"/>
  <c r="AC21" i="30"/>
  <c r="L1605" i="41" s="1"/>
  <c r="K1605" i="41" s="1"/>
  <c r="M1605" i="41" s="1"/>
  <c r="H1604" i="41"/>
  <c r="L1593" i="41"/>
  <c r="K1593" i="41" s="1"/>
  <c r="M1593" i="41" s="1"/>
  <c r="L213" i="41"/>
  <c r="L132" i="41"/>
  <c r="L134" i="41"/>
  <c r="L1595" i="41"/>
  <c r="K1595" i="41" s="1"/>
  <c r="M1595" i="41" s="1"/>
  <c r="L215" i="41"/>
  <c r="Y22" i="30"/>
  <c r="I1596" i="41" s="1"/>
  <c r="H1600" i="41"/>
  <c r="L129" i="41"/>
  <c r="L210" i="41"/>
  <c r="L1592" i="41"/>
  <c r="K1592" i="41" s="1"/>
  <c r="M1592" i="41" s="1"/>
  <c r="AB20" i="30"/>
  <c r="I1604" i="41" s="1"/>
  <c r="L214" i="41"/>
  <c r="L1594" i="41"/>
  <c r="K1594" i="41" s="1"/>
  <c r="M1594" i="41" s="1"/>
  <c r="L133" i="41"/>
  <c r="M1602" i="41"/>
  <c r="L140" i="41"/>
  <c r="L1603" i="41"/>
  <c r="K1603" i="41" s="1"/>
  <c r="L222" i="41"/>
  <c r="L1601" i="41"/>
  <c r="K1601" i="41" s="1"/>
  <c r="M1601" i="41" s="1"/>
  <c r="L220" i="41"/>
  <c r="I1603" i="41"/>
  <c r="L138" i="41"/>
  <c r="L1587" i="41"/>
  <c r="K1587" i="41" s="1"/>
  <c r="M1587" i="41" s="1"/>
  <c r="L124" i="41"/>
  <c r="L204" i="41"/>
  <c r="V22" i="30"/>
  <c r="W22" i="30" s="1"/>
  <c r="L1590" i="41" s="1"/>
  <c r="K1590" i="41" s="1"/>
  <c r="H1603" i="41"/>
  <c r="K218" i="41"/>
  <c r="M218" i="41" s="1"/>
  <c r="K126" i="41"/>
  <c r="M1599" i="41"/>
  <c r="K206" i="41"/>
  <c r="M206" i="41" s="1"/>
  <c r="K136" i="41"/>
  <c r="M136" i="41" s="1"/>
  <c r="K201" i="41"/>
  <c r="M201" i="41" s="1"/>
  <c r="M125" i="41"/>
  <c r="M1586" i="41"/>
  <c r="M205" i="41"/>
  <c r="K121" i="41"/>
  <c r="M1588" i="41"/>
  <c r="AB16" i="30"/>
  <c r="L1598" i="41"/>
  <c r="K1598" i="41" s="1"/>
  <c r="M1598" i="41" s="1"/>
  <c r="L217" i="41"/>
  <c r="L135" i="41"/>
  <c r="AK19" i="10"/>
  <c r="L1584" i="41"/>
  <c r="K1584" i="41" s="1"/>
  <c r="M1584" i="41" s="1"/>
  <c r="AH19" i="10"/>
  <c r="L1581" i="41"/>
  <c r="K1581" i="41" s="1"/>
  <c r="M1581" i="41" s="1"/>
  <c r="Y19" i="10"/>
  <c r="M1565" i="41"/>
  <c r="M1562" i="41"/>
  <c r="M1575" i="41"/>
  <c r="M1556" i="41"/>
  <c r="M1577" i="41"/>
  <c r="M1567" i="41"/>
  <c r="H1579" i="41"/>
  <c r="M1561" i="41"/>
  <c r="L63" i="41"/>
  <c r="K63" i="41" s="1"/>
  <c r="L1560" i="41"/>
  <c r="K1560" i="41" s="1"/>
  <c r="M1560" i="41" s="1"/>
  <c r="L1559" i="41"/>
  <c r="K1559" i="41" s="1"/>
  <c r="M1559" i="41" s="1"/>
  <c r="L62" i="41"/>
  <c r="K62" i="41" s="1"/>
  <c r="Y74" i="33"/>
  <c r="I1579" i="41" s="1"/>
  <c r="M1546" i="41"/>
  <c r="V74" i="33"/>
  <c r="W74" i="33" s="1"/>
  <c r="L1538" i="41"/>
  <c r="K1538" i="41" s="1"/>
  <c r="M1538" i="41" s="1"/>
  <c r="L60" i="41"/>
  <c r="K60" i="41" s="1"/>
  <c r="L1537" i="41"/>
  <c r="K1537" i="41" s="1"/>
  <c r="M1537" i="41" s="1"/>
  <c r="L59" i="41"/>
  <c r="K59" i="41" s="1"/>
  <c r="M59" i="41" s="1"/>
  <c r="M1539" i="41"/>
  <c r="H1557" i="41"/>
  <c r="M1489" i="41"/>
  <c r="M1487" i="41"/>
  <c r="M1483" i="41"/>
  <c r="M1481" i="41"/>
  <c r="M1479" i="41"/>
  <c r="M1477" i="41"/>
  <c r="M1475" i="41"/>
  <c r="M1492" i="41"/>
  <c r="M1467" i="41"/>
  <c r="M1465" i="41"/>
  <c r="M1463" i="41"/>
  <c r="M1461" i="41"/>
  <c r="M1468" i="41"/>
  <c r="M1466" i="41"/>
  <c r="M1464" i="41"/>
  <c r="M1462" i="41"/>
  <c r="M1460" i="41"/>
  <c r="M1452" i="41"/>
  <c r="M1446" i="41"/>
  <c r="M1440" i="41"/>
  <c r="M1438" i="41"/>
  <c r="M1436" i="41"/>
  <c r="M1434" i="41"/>
  <c r="M1399" i="41"/>
  <c r="M1385" i="41"/>
  <c r="M1379" i="41"/>
  <c r="M1377" i="41"/>
  <c r="M1365" i="41"/>
  <c r="M1360" i="41"/>
  <c r="M1349" i="41"/>
  <c r="M1536" i="41"/>
  <c r="M1533" i="41"/>
  <c r="M1531" i="41"/>
  <c r="M1528" i="41"/>
  <c r="M1527" i="41"/>
  <c r="M1525" i="41"/>
  <c r="M1521" i="41"/>
  <c r="M1412" i="41"/>
  <c r="M1519" i="41"/>
  <c r="M1516" i="41"/>
  <c r="M1518" i="41"/>
  <c r="M109" i="41"/>
  <c r="M1515" i="41"/>
  <c r="M1411" i="41"/>
  <c r="M1517" i="41"/>
  <c r="M100" i="41"/>
  <c r="AU74" i="7"/>
  <c r="M1490" i="41"/>
  <c r="M1488" i="41"/>
  <c r="M1486" i="41"/>
  <c r="M1485" i="41"/>
  <c r="M1484" i="41"/>
  <c r="M1482" i="41"/>
  <c r="M1480" i="41"/>
  <c r="M1478" i="41"/>
  <c r="M1474" i="41"/>
  <c r="M107" i="41"/>
  <c r="M1472" i="41"/>
  <c r="M1476" i="41"/>
  <c r="M1471" i="41"/>
  <c r="M1473" i="41"/>
  <c r="M98" i="41"/>
  <c r="AO74" i="7"/>
  <c r="I1491" i="41"/>
  <c r="I1469" i="41"/>
  <c r="M1458" i="41"/>
  <c r="M1457" i="41"/>
  <c r="M1456" i="41"/>
  <c r="M1455" i="41"/>
  <c r="M1454" i="41"/>
  <c r="M1453" i="41"/>
  <c r="M1346" i="41"/>
  <c r="M1450" i="41"/>
  <c r="M106" i="41"/>
  <c r="M97" i="41"/>
  <c r="L115" i="41"/>
  <c r="L1469" i="41"/>
  <c r="K1469" i="41" s="1"/>
  <c r="M1449" i="41"/>
  <c r="L1451" i="41"/>
  <c r="K1451" i="41" s="1"/>
  <c r="M1451" i="41" s="1"/>
  <c r="AK79" i="7"/>
  <c r="M1448" i="41"/>
  <c r="M1445" i="41"/>
  <c r="M1441" i="41"/>
  <c r="M1439" i="41"/>
  <c r="M1435" i="41"/>
  <c r="M1433" i="41"/>
  <c r="M1428" i="41"/>
  <c r="M1430" i="41"/>
  <c r="K105" i="41"/>
  <c r="M105" i="41" s="1"/>
  <c r="M1444" i="41"/>
  <c r="M1443" i="41"/>
  <c r="M1442" i="41"/>
  <c r="M1437" i="41"/>
  <c r="M1432" i="41"/>
  <c r="M1431" i="41"/>
  <c r="L1427" i="41"/>
  <c r="K1427" i="41" s="1"/>
  <c r="M1427" i="41" s="1"/>
  <c r="L96" i="41"/>
  <c r="AH74" i="7"/>
  <c r="AI74" i="7" s="1"/>
  <c r="H1447" i="41"/>
  <c r="M1429" i="41"/>
  <c r="M1406" i="41"/>
  <c r="M104" i="41"/>
  <c r="I113" i="41"/>
  <c r="H113" i="41" s="1"/>
  <c r="L1426" i="41"/>
  <c r="K1426" i="41" s="1"/>
  <c r="M1426" i="41" s="1"/>
  <c r="M1410" i="41"/>
  <c r="I1425" i="41"/>
  <c r="M1301" i="41"/>
  <c r="M1408" i="41"/>
  <c r="M1405" i="41"/>
  <c r="L113" i="41"/>
  <c r="K113" i="41" s="1"/>
  <c r="L1425" i="41"/>
  <c r="K1425" i="41" s="1"/>
  <c r="AE79" i="7"/>
  <c r="M1407" i="41"/>
  <c r="K95" i="41"/>
  <c r="M95" i="41" s="1"/>
  <c r="M1384" i="41"/>
  <c r="M1390" i="41"/>
  <c r="K103" i="41"/>
  <c r="M103" i="41" s="1"/>
  <c r="L1404" i="41"/>
  <c r="K1404" i="41" s="1"/>
  <c r="M1404" i="41" s="1"/>
  <c r="I112" i="41"/>
  <c r="H112" i="41" s="1"/>
  <c r="M1394" i="41"/>
  <c r="M1389" i="41"/>
  <c r="M1383" i="41"/>
  <c r="M94" i="41"/>
  <c r="AC74" i="7"/>
  <c r="I1403" i="41"/>
  <c r="M1382" i="41"/>
  <c r="M1380" i="41"/>
  <c r="M1378" i="41"/>
  <c r="M1376" i="41"/>
  <c r="M1375" i="41"/>
  <c r="M1372" i="41"/>
  <c r="M1371" i="41"/>
  <c r="M1370" i="41"/>
  <c r="M1369" i="41"/>
  <c r="M1368" i="41"/>
  <c r="M1367" i="41"/>
  <c r="M1366" i="41"/>
  <c r="M1258" i="41"/>
  <c r="M1362" i="41"/>
  <c r="M1364" i="41"/>
  <c r="M102" i="41"/>
  <c r="AQ32" i="7"/>
  <c r="I1493" i="41" s="1"/>
  <c r="H1493" i="41"/>
  <c r="M1374" i="41"/>
  <c r="M1373" i="41"/>
  <c r="M1361" i="41"/>
  <c r="M1363" i="41"/>
  <c r="M93" i="41"/>
  <c r="Z74" i="7"/>
  <c r="I1381" i="41"/>
  <c r="AR75" i="7"/>
  <c r="I117" i="41" s="1"/>
  <c r="H117" i="41" s="1"/>
  <c r="M1356" i="41"/>
  <c r="M1347" i="41"/>
  <c r="M101" i="41"/>
  <c r="M1341" i="41"/>
  <c r="M1340" i="41"/>
  <c r="AR53" i="7"/>
  <c r="I1494" i="41"/>
  <c r="AR73" i="7"/>
  <c r="L1512" i="41" s="1"/>
  <c r="K1512" i="41" s="1"/>
  <c r="M1358" i="41"/>
  <c r="I1512" i="41"/>
  <c r="M1357" i="41"/>
  <c r="I1511" i="41"/>
  <c r="AR72" i="7"/>
  <c r="L1511" i="41" s="1"/>
  <c r="K1511" i="41" s="1"/>
  <c r="H1511" i="41"/>
  <c r="AR71" i="7"/>
  <c r="L1510" i="41" s="1"/>
  <c r="K1510" i="41" s="1"/>
  <c r="I1510" i="41"/>
  <c r="M1355" i="41"/>
  <c r="AR70" i="7"/>
  <c r="L1509" i="41" s="1"/>
  <c r="K1509" i="41" s="1"/>
  <c r="I1509" i="41"/>
  <c r="AR69" i="7"/>
  <c r="L1508" i="41" s="1"/>
  <c r="K1508" i="41" s="1"/>
  <c r="M1354" i="41"/>
  <c r="I1508" i="41"/>
  <c r="M1353" i="41"/>
  <c r="I1507" i="41"/>
  <c r="AR68" i="7"/>
  <c r="L1507" i="41" s="1"/>
  <c r="K1507" i="41" s="1"/>
  <c r="H1507" i="41"/>
  <c r="M1352" i="41"/>
  <c r="AR67" i="7"/>
  <c r="L1506" i="41" s="1"/>
  <c r="K1506" i="41" s="1"/>
  <c r="I1506" i="41"/>
  <c r="M1351" i="41"/>
  <c r="AR66" i="7"/>
  <c r="L1505" i="41" s="1"/>
  <c r="K1505" i="41" s="1"/>
  <c r="I1505" i="41"/>
  <c r="K1504" i="41"/>
  <c r="M1350" i="41"/>
  <c r="I1504" i="41"/>
  <c r="K1503" i="41"/>
  <c r="I1503" i="41"/>
  <c r="M1348" i="41"/>
  <c r="AR63" i="7"/>
  <c r="L1502" i="41" s="1"/>
  <c r="K1502" i="41" s="1"/>
  <c r="I1502" i="41"/>
  <c r="AR62" i="7"/>
  <c r="L1501" i="41" s="1"/>
  <c r="K1501" i="41" s="1"/>
  <c r="I1501" i="41"/>
  <c r="V79" i="7"/>
  <c r="AR61" i="7"/>
  <c r="L1500" i="41" s="1"/>
  <c r="K1500" i="41" s="1"/>
  <c r="M1500" i="41" s="1"/>
  <c r="M1345" i="41"/>
  <c r="AR60" i="7"/>
  <c r="L1499" i="41" s="1"/>
  <c r="K1499" i="41" s="1"/>
  <c r="I1499" i="41"/>
  <c r="K1498" i="41"/>
  <c r="I1498" i="41"/>
  <c r="M1343" i="41"/>
  <c r="I1497" i="41"/>
  <c r="AR58" i="7"/>
  <c r="L1497" i="41" s="1"/>
  <c r="K1497" i="41" s="1"/>
  <c r="H1497" i="41"/>
  <c r="K1496" i="41"/>
  <c r="M1342" i="41"/>
  <c r="I1496" i="41"/>
  <c r="H64" i="41"/>
  <c r="I1359" i="41"/>
  <c r="M1339" i="41"/>
  <c r="AR56" i="7"/>
  <c r="L1495" i="41" s="1"/>
  <c r="K1495" i="41" s="1"/>
  <c r="M1235" i="41"/>
  <c r="L1359" i="41"/>
  <c r="K1359" i="41" s="1"/>
  <c r="L110" i="41"/>
  <c r="K110" i="41" s="1"/>
  <c r="I64" i="41"/>
  <c r="M92" i="41"/>
  <c r="I1495" i="41"/>
  <c r="M1292" i="41"/>
  <c r="M1287" i="41"/>
  <c r="M1280" i="41"/>
  <c r="M1266" i="41"/>
  <c r="M1247" i="41"/>
  <c r="M1232" i="41"/>
  <c r="M1212" i="41"/>
  <c r="M1205" i="41"/>
  <c r="M1203" i="41"/>
  <c r="M1183" i="41"/>
  <c r="M1181" i="41"/>
  <c r="M1191" i="41"/>
  <c r="M1168" i="41"/>
  <c r="M1162" i="41"/>
  <c r="M1146" i="41"/>
  <c r="M1122" i="41"/>
  <c r="M1137" i="41"/>
  <c r="M1129" i="41"/>
  <c r="M1125" i="41"/>
  <c r="M1121" i="41"/>
  <c r="M1104" i="41"/>
  <c r="V92" i="6"/>
  <c r="I1113" i="41" s="1"/>
  <c r="M1108" i="41"/>
  <c r="M1303" i="41"/>
  <c r="M1297" i="41"/>
  <c r="M1294" i="41"/>
  <c r="M1285" i="41"/>
  <c r="H1309" i="41"/>
  <c r="L1284" i="41"/>
  <c r="K1284" i="41" s="1"/>
  <c r="M1284" i="41" s="1"/>
  <c r="L81" i="41"/>
  <c r="M1310" i="41"/>
  <c r="AQ92" i="6"/>
  <c r="AR92" i="6" s="1"/>
  <c r="M1179" i="41"/>
  <c r="L72" i="41"/>
  <c r="L1283" i="41"/>
  <c r="K1283" i="41" s="1"/>
  <c r="M1283" i="41" s="1"/>
  <c r="M1278" i="41"/>
  <c r="M1272" i="41"/>
  <c r="M1265" i="41"/>
  <c r="L80" i="41"/>
  <c r="L1256" i="41"/>
  <c r="K1256" i="41" s="1"/>
  <c r="M1256" i="41" s="1"/>
  <c r="H1281" i="41"/>
  <c r="L1282" i="41"/>
  <c r="K1282" i="41" s="1"/>
  <c r="M1282" i="41" s="1"/>
  <c r="I89" i="41"/>
  <c r="H89" i="41" s="1"/>
  <c r="M1151" i="41"/>
  <c r="M1259" i="41"/>
  <c r="L1281" i="41"/>
  <c r="K1281" i="41" s="1"/>
  <c r="L89" i="41"/>
  <c r="K89" i="41" s="1"/>
  <c r="AN96" i="6"/>
  <c r="M71" i="41"/>
  <c r="M1255" i="41"/>
  <c r="M1257" i="41"/>
  <c r="I1281" i="41"/>
  <c r="M1243" i="41"/>
  <c r="M1241" i="41"/>
  <c r="M1231" i="41"/>
  <c r="H1253" i="41"/>
  <c r="M1229" i="41"/>
  <c r="L79" i="41"/>
  <c r="L1228" i="41"/>
  <c r="K1228" i="41" s="1"/>
  <c r="M1228" i="41" s="1"/>
  <c r="L1254" i="41"/>
  <c r="K1254" i="41" s="1"/>
  <c r="M1254" i="41" s="1"/>
  <c r="I88" i="41"/>
  <c r="H88" i="41" s="1"/>
  <c r="M1237" i="41"/>
  <c r="L1227" i="41"/>
  <c r="K1227" i="41" s="1"/>
  <c r="M1227" i="41" s="1"/>
  <c r="L70" i="41"/>
  <c r="AK92" i="6"/>
  <c r="I1253" i="41" s="1"/>
  <c r="M1224" i="41"/>
  <c r="M1222" i="41"/>
  <c r="M1220" i="41"/>
  <c r="M1218" i="41"/>
  <c r="M1216" i="41"/>
  <c r="M1214" i="41"/>
  <c r="M1096" i="41"/>
  <c r="M1208" i="41"/>
  <c r="M78" i="41"/>
  <c r="M1200" i="41"/>
  <c r="I87" i="41"/>
  <c r="H87" i="41" s="1"/>
  <c r="L1226" i="41"/>
  <c r="K1226" i="41" s="1"/>
  <c r="M1226" i="41" s="1"/>
  <c r="AI92" i="6"/>
  <c r="M1095" i="41"/>
  <c r="L69" i="41"/>
  <c r="L1199" i="41"/>
  <c r="K1199" i="41" s="1"/>
  <c r="M1199" i="41" s="1"/>
  <c r="M1193" i="41"/>
  <c r="H1197" i="41"/>
  <c r="M1187" i="41"/>
  <c r="M1185" i="41"/>
  <c r="M1177" i="41"/>
  <c r="M1068" i="41"/>
  <c r="L1172" i="41"/>
  <c r="K1172" i="41" s="1"/>
  <c r="M1172" i="41" s="1"/>
  <c r="L77" i="41"/>
  <c r="L1198" i="41"/>
  <c r="K1198" i="41" s="1"/>
  <c r="M1198" i="41" s="1"/>
  <c r="I86" i="41"/>
  <c r="H86" i="41" s="1"/>
  <c r="M1176" i="41"/>
  <c r="AE92" i="6"/>
  <c r="I1197" i="41" s="1"/>
  <c r="L68" i="41"/>
  <c r="L1171" i="41"/>
  <c r="K1171" i="41" s="1"/>
  <c r="M1171" i="41" s="1"/>
  <c r="M1166" i="41"/>
  <c r="M1160" i="41"/>
  <c r="M1152" i="41"/>
  <c r="M1150" i="41"/>
  <c r="M1148" i="41"/>
  <c r="AT68" i="6"/>
  <c r="I1313" i="41" s="1"/>
  <c r="H1313" i="41"/>
  <c r="H1169" i="41"/>
  <c r="L1144" i="41"/>
  <c r="K1144" i="41" s="1"/>
  <c r="M1144" i="41" s="1"/>
  <c r="L76" i="41"/>
  <c r="L1170" i="41"/>
  <c r="K1170" i="41" s="1"/>
  <c r="M1170" i="41" s="1"/>
  <c r="I85" i="41"/>
  <c r="H85" i="41" s="1"/>
  <c r="AT38" i="6"/>
  <c r="I1311" i="41" s="1"/>
  <c r="L1169" i="41"/>
  <c r="K1169" i="41" s="1"/>
  <c r="L85" i="41"/>
  <c r="K85" i="41" s="1"/>
  <c r="I1169" i="41"/>
  <c r="L1143" i="41"/>
  <c r="K1143" i="41" s="1"/>
  <c r="M1143" i="41" s="1"/>
  <c r="L67" i="41"/>
  <c r="M1133" i="41"/>
  <c r="M1127" i="41"/>
  <c r="M1124" i="41"/>
  <c r="H1141" i="41"/>
  <c r="M1012" i="41"/>
  <c r="M1117" i="41"/>
  <c r="L75" i="41"/>
  <c r="L1116" i="41"/>
  <c r="K1116" i="41" s="1"/>
  <c r="M1116" i="41" s="1"/>
  <c r="L1142" i="41"/>
  <c r="K1142" i="41" s="1"/>
  <c r="M1142" i="41" s="1"/>
  <c r="I84" i="41"/>
  <c r="H84" i="41" s="1"/>
  <c r="H1311" i="41"/>
  <c r="H1328" i="41"/>
  <c r="M1123" i="41"/>
  <c r="M1011" i="41"/>
  <c r="L1115" i="41"/>
  <c r="K1115" i="41" s="1"/>
  <c r="M1115" i="41" s="1"/>
  <c r="L66" i="41"/>
  <c r="Y92" i="6"/>
  <c r="I1141" i="41" s="1"/>
  <c r="H1338" i="41"/>
  <c r="M1107" i="41"/>
  <c r="AU84" i="6"/>
  <c r="L1329" i="41" s="1"/>
  <c r="K1329" i="41" s="1"/>
  <c r="M1329" i="41" s="1"/>
  <c r="M1101" i="41"/>
  <c r="M1098" i="41"/>
  <c r="AU76" i="6"/>
  <c r="L1321" i="41" s="1"/>
  <c r="K1321" i="41" s="1"/>
  <c r="M1321" i="41" s="1"/>
  <c r="M1094" i="41"/>
  <c r="H1113" i="41"/>
  <c r="I60" i="41"/>
  <c r="L1088" i="41"/>
  <c r="K1088" i="41" s="1"/>
  <c r="M1088" i="41" s="1"/>
  <c r="L74" i="41"/>
  <c r="M1089" i="41"/>
  <c r="I73" i="41"/>
  <c r="H73" i="41" s="1"/>
  <c r="I83" i="41"/>
  <c r="H83" i="41" s="1"/>
  <c r="L1114" i="41"/>
  <c r="K1114" i="41" s="1"/>
  <c r="M1114" i="41" s="1"/>
  <c r="AT93" i="6"/>
  <c r="AT91" i="6"/>
  <c r="AU91" i="6" s="1"/>
  <c r="L1336" i="41" s="1"/>
  <c r="K1336" i="41" s="1"/>
  <c r="H1336" i="41"/>
  <c r="M1111" i="41"/>
  <c r="I1335" i="41"/>
  <c r="AU90" i="6"/>
  <c r="L1335" i="41" s="1"/>
  <c r="K1335" i="41" s="1"/>
  <c r="H1335" i="41"/>
  <c r="AT89" i="6"/>
  <c r="AU89" i="6" s="1"/>
  <c r="L1334" i="41" s="1"/>
  <c r="K1334" i="41" s="1"/>
  <c r="AU88" i="6"/>
  <c r="L1333" i="41" s="1"/>
  <c r="K1333" i="41" s="1"/>
  <c r="M1333" i="41" s="1"/>
  <c r="M1109" i="41"/>
  <c r="AT87" i="6"/>
  <c r="AU87" i="6" s="1"/>
  <c r="L1332" i="41" s="1"/>
  <c r="K1332" i="41" s="1"/>
  <c r="I1331" i="41"/>
  <c r="H1331" i="41"/>
  <c r="AT85" i="6"/>
  <c r="AU85" i="6" s="1"/>
  <c r="L1330" i="41" s="1"/>
  <c r="K1330" i="41" s="1"/>
  <c r="M1105" i="41"/>
  <c r="AT83" i="6"/>
  <c r="AU83" i="6" s="1"/>
  <c r="L1328" i="41" s="1"/>
  <c r="K1328" i="41" s="1"/>
  <c r="M1103" i="41"/>
  <c r="I1327" i="41"/>
  <c r="AU82" i="6"/>
  <c r="L1327" i="41" s="1"/>
  <c r="K1327" i="41" s="1"/>
  <c r="H1327" i="41"/>
  <c r="AT81" i="6"/>
  <c r="AU81" i="6" s="1"/>
  <c r="L1326" i="41" s="1"/>
  <c r="K1326" i="41" s="1"/>
  <c r="AU80" i="6"/>
  <c r="L1325" i="41" s="1"/>
  <c r="K1325" i="41" s="1"/>
  <c r="M1325" i="41" s="1"/>
  <c r="AT79" i="6"/>
  <c r="AU79" i="6" s="1"/>
  <c r="L1324" i="41" s="1"/>
  <c r="K1324" i="41" s="1"/>
  <c r="M1099" i="41"/>
  <c r="I1323" i="41"/>
  <c r="M1323" i="41" s="1"/>
  <c r="AT77" i="6"/>
  <c r="AU77" i="6" s="1"/>
  <c r="L1322" i="41" s="1"/>
  <c r="K1322" i="41" s="1"/>
  <c r="H1322" i="41"/>
  <c r="AT75" i="6"/>
  <c r="AU75" i="6" s="1"/>
  <c r="L1320" i="41" s="1"/>
  <c r="K1320" i="41" s="1"/>
  <c r="H1320" i="41"/>
  <c r="I1319" i="41"/>
  <c r="M1319" i="41" s="1"/>
  <c r="AT73" i="6"/>
  <c r="AU73" i="6" s="1"/>
  <c r="L1318" i="41" s="1"/>
  <c r="K1318" i="41" s="1"/>
  <c r="AU72" i="6"/>
  <c r="L1317" i="41" s="1"/>
  <c r="K1317" i="41" s="1"/>
  <c r="M1317" i="41" s="1"/>
  <c r="AT71" i="6"/>
  <c r="AU71" i="6" s="1"/>
  <c r="L1316" i="41" s="1"/>
  <c r="K1316" i="41" s="1"/>
  <c r="M1092" i="41"/>
  <c r="AU70" i="6"/>
  <c r="L1315" i="41" s="1"/>
  <c r="K1315" i="41" s="1"/>
  <c r="M1315" i="41" s="1"/>
  <c r="M1091" i="41"/>
  <c r="AT69" i="6"/>
  <c r="AU69" i="6" s="1"/>
  <c r="L1314" i="41" s="1"/>
  <c r="K1314" i="41" s="1"/>
  <c r="M1087" i="41"/>
  <c r="M65" i="41"/>
  <c r="M1084" i="41"/>
  <c r="M1074" i="41"/>
  <c r="M1071" i="41"/>
  <c r="M1070" i="41"/>
  <c r="M1069" i="41"/>
  <c r="M1051" i="41"/>
  <c r="M1027" i="41"/>
  <c r="M1083" i="41"/>
  <c r="M1080" i="41"/>
  <c r="M1079" i="41"/>
  <c r="M1078" i="41"/>
  <c r="M1067" i="41"/>
  <c r="M1081" i="41"/>
  <c r="M1066" i="41"/>
  <c r="AF72" i="32"/>
  <c r="L1086" i="41" s="1"/>
  <c r="K1086" i="41" s="1"/>
  <c r="M1086" i="41" s="1"/>
  <c r="M1059" i="41"/>
  <c r="M1054" i="41"/>
  <c r="H1065" i="41"/>
  <c r="L1046" i="41"/>
  <c r="K1046" i="41" s="1"/>
  <c r="M1046" i="41" s="1"/>
  <c r="I57" i="41"/>
  <c r="L1045" i="41"/>
  <c r="K1045" i="41" s="1"/>
  <c r="M1045" i="41" s="1"/>
  <c r="I56" i="41"/>
  <c r="H56" i="41"/>
  <c r="M1043" i="41"/>
  <c r="M1042" i="41"/>
  <c r="M1041" i="41"/>
  <c r="M1040" i="41"/>
  <c r="M1038" i="41"/>
  <c r="M1037" i="41"/>
  <c r="M1036" i="41"/>
  <c r="M1035" i="41"/>
  <c r="M1034" i="41"/>
  <c r="M1033" i="41"/>
  <c r="M1032" i="41"/>
  <c r="M1031" i="41"/>
  <c r="M1030" i="41"/>
  <c r="M1029" i="41"/>
  <c r="M1028" i="41"/>
  <c r="M1025" i="41"/>
  <c r="M1039" i="41"/>
  <c r="M1024" i="41"/>
  <c r="Z72" i="32"/>
  <c r="M1021" i="41"/>
  <c r="M1019" i="41"/>
  <c r="M1017" i="41"/>
  <c r="H1023" i="41"/>
  <c r="M1005" i="41"/>
  <c r="L1004" i="41"/>
  <c r="K1004" i="41" s="1"/>
  <c r="M1004" i="41" s="1"/>
  <c r="L1003" i="41"/>
  <c r="K1003" i="41" s="1"/>
  <c r="M1003" i="41" s="1"/>
  <c r="V72" i="32"/>
  <c r="M822" i="41"/>
  <c r="M766" i="41"/>
  <c r="H830" i="41"/>
  <c r="AW75" i="4"/>
  <c r="AX75" i="4" s="1"/>
  <c r="L834" i="41" s="1"/>
  <c r="M773" i="41"/>
  <c r="M795" i="41"/>
  <c r="H849" i="41"/>
  <c r="M743" i="41"/>
  <c r="M821" i="41"/>
  <c r="M729" i="41"/>
  <c r="M728" i="41"/>
  <c r="M724" i="41"/>
  <c r="H838" i="41"/>
  <c r="M809" i="41"/>
  <c r="M722" i="41"/>
  <c r="M807" i="41"/>
  <c r="M719" i="41"/>
  <c r="M723" i="41"/>
  <c r="M777" i="41"/>
  <c r="H709" i="41"/>
  <c r="H705" i="41"/>
  <c r="M667" i="41"/>
  <c r="H693" i="41"/>
  <c r="H689" i="41"/>
  <c r="M624" i="41"/>
  <c r="M620" i="41"/>
  <c r="M618" i="41"/>
  <c r="M606" i="41"/>
  <c r="M591" i="41"/>
  <c r="M589" i="41"/>
  <c r="M586" i="41"/>
  <c r="K696" i="41"/>
  <c r="M696" i="41" s="1"/>
  <c r="M666" i="41"/>
  <c r="M663" i="41"/>
  <c r="M577" i="41"/>
  <c r="M661" i="41"/>
  <c r="AO93" i="4"/>
  <c r="L708" i="41" s="1"/>
  <c r="K708" i="41" s="1"/>
  <c r="M708" i="41" s="1"/>
  <c r="M587" i="41"/>
  <c r="AN85" i="4"/>
  <c r="M584" i="41"/>
  <c r="M580" i="41"/>
  <c r="M568" i="41"/>
  <c r="M562" i="41"/>
  <c r="M561" i="41"/>
  <c r="M560" i="41"/>
  <c r="M559" i="41"/>
  <c r="M558" i="41"/>
  <c r="M556" i="41"/>
  <c r="M550" i="41"/>
  <c r="M548" i="41"/>
  <c r="M543" i="41"/>
  <c r="M453" i="41"/>
  <c r="M449" i="41"/>
  <c r="H532" i="41"/>
  <c r="M447" i="41"/>
  <c r="H530" i="41"/>
  <c r="M446" i="41"/>
  <c r="M501" i="41"/>
  <c r="M440" i="41"/>
  <c r="M435" i="41"/>
  <c r="H518" i="41"/>
  <c r="M431" i="41"/>
  <c r="H514" i="41"/>
  <c r="M455" i="41"/>
  <c r="M465" i="41"/>
  <c r="M436" i="41"/>
  <c r="M429" i="41"/>
  <c r="M416" i="41"/>
  <c r="M409" i="41"/>
  <c r="M406" i="41"/>
  <c r="M404" i="41"/>
  <c r="M489" i="41"/>
  <c r="M402" i="41"/>
  <c r="M401" i="41"/>
  <c r="M400" i="41"/>
  <c r="M475" i="41"/>
  <c r="M463" i="41"/>
  <c r="M461" i="41"/>
  <c r="H856" i="41"/>
  <c r="M828" i="41"/>
  <c r="AW95" i="4"/>
  <c r="AX95" i="4" s="1"/>
  <c r="L854" i="41" s="1"/>
  <c r="H852" i="41"/>
  <c r="M824" i="41"/>
  <c r="M768" i="41"/>
  <c r="H848" i="41"/>
  <c r="M820" i="41"/>
  <c r="M764" i="41"/>
  <c r="AW87" i="4"/>
  <c r="AX87" i="4" s="1"/>
  <c r="L846" i="41" s="1"/>
  <c r="K846" i="41" s="1"/>
  <c r="H846" i="41"/>
  <c r="M818" i="41"/>
  <c r="M762" i="41"/>
  <c r="H844" i="41"/>
  <c r="M816" i="41"/>
  <c r="M760" i="41"/>
  <c r="AW83" i="4"/>
  <c r="I842" i="41" s="1"/>
  <c r="H842" i="41"/>
  <c r="M814" i="41"/>
  <c r="M758" i="41"/>
  <c r="H840" i="41"/>
  <c r="M810" i="41"/>
  <c r="M754" i="41"/>
  <c r="H836" i="41"/>
  <c r="M808" i="41"/>
  <c r="M752" i="41"/>
  <c r="M806" i="41"/>
  <c r="M750" i="41"/>
  <c r="M805" i="41"/>
  <c r="AW70" i="4"/>
  <c r="AX70" i="4" s="1"/>
  <c r="H832" i="41"/>
  <c r="M804" i="41"/>
  <c r="M748" i="41"/>
  <c r="M756" i="41"/>
  <c r="L37" i="41"/>
  <c r="K37" i="41" s="1"/>
  <c r="L746" i="41"/>
  <c r="K746" i="41" s="1"/>
  <c r="M746" i="41" s="1"/>
  <c r="AW41" i="4"/>
  <c r="AX41" i="4" s="1"/>
  <c r="M787" i="41"/>
  <c r="M785" i="41"/>
  <c r="M755" i="41"/>
  <c r="M781" i="41"/>
  <c r="M751" i="41"/>
  <c r="H834" i="41"/>
  <c r="H802" i="41"/>
  <c r="I774" i="41"/>
  <c r="L745" i="41"/>
  <c r="K745" i="41" s="1"/>
  <c r="M745" i="41" s="1"/>
  <c r="L48" i="41"/>
  <c r="K48" i="41" s="1"/>
  <c r="AU99" i="4"/>
  <c r="M812" i="41"/>
  <c r="H774" i="41"/>
  <c r="M829" i="41"/>
  <c r="M742" i="41"/>
  <c r="M827" i="41"/>
  <c r="M740" i="41"/>
  <c r="M739" i="41"/>
  <c r="M737" i="41"/>
  <c r="H850" i="41"/>
  <c r="M736" i="41"/>
  <c r="M735" i="41"/>
  <c r="M734" i="41"/>
  <c r="M819" i="41"/>
  <c r="M732" i="41"/>
  <c r="M731" i="41"/>
  <c r="M730" i="41"/>
  <c r="M815" i="41"/>
  <c r="AX82" i="4"/>
  <c r="L841" i="41" s="1"/>
  <c r="K841" i="41" s="1"/>
  <c r="M841" i="41" s="1"/>
  <c r="M813" i="41"/>
  <c r="M811" i="41"/>
  <c r="M726" i="41"/>
  <c r="M716" i="41"/>
  <c r="M718" i="41"/>
  <c r="M717" i="41"/>
  <c r="M803" i="41"/>
  <c r="L801" i="41"/>
  <c r="K801" i="41" s="1"/>
  <c r="M801" i="41" s="1"/>
  <c r="AW98" i="4"/>
  <c r="AX98" i="4" s="1"/>
  <c r="L857" i="41" s="1"/>
  <c r="H857" i="41"/>
  <c r="L800" i="41"/>
  <c r="K800" i="41" s="1"/>
  <c r="M800" i="41" s="1"/>
  <c r="AW97" i="4"/>
  <c r="M741" i="41"/>
  <c r="AX96" i="4"/>
  <c r="L855" i="41" s="1"/>
  <c r="K855" i="41" s="1"/>
  <c r="M799" i="41"/>
  <c r="I855" i="41"/>
  <c r="K854" i="41"/>
  <c r="L798" i="41"/>
  <c r="K798" i="41" s="1"/>
  <c r="M798" i="41" s="1"/>
  <c r="I854" i="41"/>
  <c r="H854" i="41"/>
  <c r="L797" i="41"/>
  <c r="K797" i="41" s="1"/>
  <c r="M797" i="41" s="1"/>
  <c r="AW94" i="4"/>
  <c r="H853" i="41"/>
  <c r="L796" i="41"/>
  <c r="K796" i="41" s="1"/>
  <c r="M796" i="41" s="1"/>
  <c r="AW93" i="4"/>
  <c r="AX92" i="4"/>
  <c r="L851" i="41" s="1"/>
  <c r="K851" i="41" s="1"/>
  <c r="I851" i="41"/>
  <c r="L794" i="41"/>
  <c r="K794" i="41" s="1"/>
  <c r="M794" i="41" s="1"/>
  <c r="AW91" i="4"/>
  <c r="L793" i="41"/>
  <c r="K793" i="41" s="1"/>
  <c r="M793" i="41" s="1"/>
  <c r="I849" i="41"/>
  <c r="AX90" i="4"/>
  <c r="L849" i="41" s="1"/>
  <c r="K849" i="41" s="1"/>
  <c r="L792" i="41"/>
  <c r="K792" i="41" s="1"/>
  <c r="M792" i="41" s="1"/>
  <c r="AW89" i="4"/>
  <c r="M791" i="41"/>
  <c r="AX88" i="4"/>
  <c r="L847" i="41" s="1"/>
  <c r="K847" i="41" s="1"/>
  <c r="I847" i="41"/>
  <c r="L790" i="41"/>
  <c r="K790" i="41" s="1"/>
  <c r="M790" i="41" s="1"/>
  <c r="L789" i="41"/>
  <c r="K789" i="41" s="1"/>
  <c r="M789" i="41" s="1"/>
  <c r="AW86" i="4"/>
  <c r="H845" i="41"/>
  <c r="L788" i="41"/>
  <c r="K788" i="41" s="1"/>
  <c r="M788" i="41" s="1"/>
  <c r="AW85" i="4"/>
  <c r="AX84" i="4"/>
  <c r="L843" i="41" s="1"/>
  <c r="K843" i="41" s="1"/>
  <c r="I843" i="41"/>
  <c r="L786" i="41"/>
  <c r="K786" i="41" s="1"/>
  <c r="M786" i="41" s="1"/>
  <c r="M725" i="41"/>
  <c r="L784" i="41"/>
  <c r="K784" i="41" s="1"/>
  <c r="M784" i="41" s="1"/>
  <c r="AW81" i="4"/>
  <c r="AX81" i="4" s="1"/>
  <c r="L840" i="41" s="1"/>
  <c r="M783" i="41"/>
  <c r="K839" i="41"/>
  <c r="I839" i="41"/>
  <c r="L782" i="41"/>
  <c r="K782" i="41" s="1"/>
  <c r="M782" i="41" s="1"/>
  <c r="AW79" i="4"/>
  <c r="AX78" i="4"/>
  <c r="L837" i="41" s="1"/>
  <c r="K837" i="41" s="1"/>
  <c r="I837" i="41"/>
  <c r="L780" i="41"/>
  <c r="K780" i="41" s="1"/>
  <c r="M780" i="41" s="1"/>
  <c r="I836" i="41"/>
  <c r="AX77" i="4"/>
  <c r="L836" i="41" s="1"/>
  <c r="K836" i="41" s="1"/>
  <c r="M779" i="41"/>
  <c r="AX76" i="4"/>
  <c r="L835" i="41" s="1"/>
  <c r="K835" i="41" s="1"/>
  <c r="I835" i="41"/>
  <c r="K834" i="41"/>
  <c r="L778" i="41"/>
  <c r="K778" i="41" s="1"/>
  <c r="M778" i="41" s="1"/>
  <c r="AX74" i="4"/>
  <c r="L833" i="41" s="1"/>
  <c r="K833" i="41" s="1"/>
  <c r="M833" i="41" s="1"/>
  <c r="M715" i="41"/>
  <c r="L776" i="41"/>
  <c r="K776" i="41" s="1"/>
  <c r="M776" i="41" s="1"/>
  <c r="AW73" i="4"/>
  <c r="AX73" i="4" s="1"/>
  <c r="L832" i="41" s="1"/>
  <c r="AW72" i="4"/>
  <c r="I831" i="41" s="1"/>
  <c r="L775" i="41"/>
  <c r="K775" i="41" s="1"/>
  <c r="M775" i="41" s="1"/>
  <c r="AR99" i="4"/>
  <c r="M685" i="41"/>
  <c r="M628" i="41"/>
  <c r="H711" i="41"/>
  <c r="M626" i="41"/>
  <c r="M625" i="41"/>
  <c r="M623" i="41"/>
  <c r="M679" i="41"/>
  <c r="M678" i="41"/>
  <c r="M621" i="41"/>
  <c r="M677" i="41"/>
  <c r="M676" i="41"/>
  <c r="M619" i="41"/>
  <c r="M675" i="41"/>
  <c r="M674" i="41"/>
  <c r="M617" i="41"/>
  <c r="M673" i="41"/>
  <c r="M672" i="41"/>
  <c r="M615" i="41"/>
  <c r="M670" i="41"/>
  <c r="M669" i="41"/>
  <c r="M613" i="41"/>
  <c r="AN70" i="4"/>
  <c r="I686" i="41" s="1"/>
  <c r="H695" i="41"/>
  <c r="I694" i="41"/>
  <c r="M694" i="41" s="1"/>
  <c r="M609" i="41"/>
  <c r="M664" i="41"/>
  <c r="M607" i="41"/>
  <c r="M662" i="41"/>
  <c r="M605" i="41"/>
  <c r="M660" i="41"/>
  <c r="M604" i="41"/>
  <c r="M612" i="41"/>
  <c r="AK99" i="4"/>
  <c r="AL99" i="4" s="1"/>
  <c r="L23" i="41" s="1"/>
  <c r="K23" i="41" s="1"/>
  <c r="M603" i="41"/>
  <c r="L34" i="41"/>
  <c r="K34" i="41" s="1"/>
  <c r="L602" i="41"/>
  <c r="K602" i="41" s="1"/>
  <c r="M602" i="41" s="1"/>
  <c r="M629" i="41"/>
  <c r="M654" i="41"/>
  <c r="M650" i="41"/>
  <c r="M646" i="41"/>
  <c r="M611" i="41"/>
  <c r="M640" i="41"/>
  <c r="H658" i="41"/>
  <c r="M636" i="41"/>
  <c r="M608" i="41"/>
  <c r="H691" i="41"/>
  <c r="M634" i="41"/>
  <c r="M668" i="41"/>
  <c r="M601" i="41"/>
  <c r="AN98" i="4"/>
  <c r="AO98" i="4" s="1"/>
  <c r="L713" i="41" s="1"/>
  <c r="K713" i="41" s="1"/>
  <c r="M598" i="41"/>
  <c r="M596" i="41"/>
  <c r="M682" i="41"/>
  <c r="M595" i="41"/>
  <c r="M594" i="41"/>
  <c r="M680" i="41"/>
  <c r="H707" i="41"/>
  <c r="M592" i="41"/>
  <c r="M590" i="41"/>
  <c r="M588" i="41"/>
  <c r="H699" i="41"/>
  <c r="M579" i="41"/>
  <c r="H686" i="41"/>
  <c r="M576" i="41"/>
  <c r="M575" i="41"/>
  <c r="H600" i="41"/>
  <c r="M573" i="41"/>
  <c r="M582" i="41"/>
  <c r="L33" i="41"/>
  <c r="K33" i="41" s="1"/>
  <c r="L572" i="41"/>
  <c r="K572" i="41" s="1"/>
  <c r="M572" i="41" s="1"/>
  <c r="L659" i="41"/>
  <c r="K659" i="41" s="1"/>
  <c r="M659" i="41" s="1"/>
  <c r="L657" i="41"/>
  <c r="K657" i="41" s="1"/>
  <c r="M657" i="41" s="1"/>
  <c r="L656" i="41"/>
  <c r="K656" i="41" s="1"/>
  <c r="M656" i="41" s="1"/>
  <c r="AN97" i="4"/>
  <c r="H712" i="41"/>
  <c r="L655" i="41"/>
  <c r="K655" i="41" s="1"/>
  <c r="M655" i="41" s="1"/>
  <c r="AN96" i="4"/>
  <c r="I711" i="41" s="1"/>
  <c r="M710" i="41"/>
  <c r="L653" i="41"/>
  <c r="K653" i="41" s="1"/>
  <c r="M653" i="41" s="1"/>
  <c r="AN94" i="4"/>
  <c r="L651" i="41"/>
  <c r="K651" i="41" s="1"/>
  <c r="M651" i="41" s="1"/>
  <c r="AN92" i="4"/>
  <c r="I707" i="41" s="1"/>
  <c r="AO91" i="4"/>
  <c r="L706" i="41" s="1"/>
  <c r="K706" i="41" s="1"/>
  <c r="I706" i="41"/>
  <c r="L649" i="41"/>
  <c r="K649" i="41" s="1"/>
  <c r="M649" i="41" s="1"/>
  <c r="AN90" i="4"/>
  <c r="K704" i="41"/>
  <c r="I704" i="41"/>
  <c r="L647" i="41"/>
  <c r="K647" i="41" s="1"/>
  <c r="M647" i="41" s="1"/>
  <c r="H703" i="41"/>
  <c r="AN88" i="4"/>
  <c r="AO87" i="4"/>
  <c r="L702" i="41" s="1"/>
  <c r="K702" i="41" s="1"/>
  <c r="I702" i="41"/>
  <c r="L645" i="41"/>
  <c r="K645" i="41" s="1"/>
  <c r="M645" i="41" s="1"/>
  <c r="H701" i="41"/>
  <c r="AN86" i="4"/>
  <c r="L644" i="41"/>
  <c r="K644" i="41" s="1"/>
  <c r="M644" i="41" s="1"/>
  <c r="I700" i="41"/>
  <c r="AO85" i="4"/>
  <c r="L700" i="41" s="1"/>
  <c r="K700" i="41" s="1"/>
  <c r="L643" i="41"/>
  <c r="K643" i="41" s="1"/>
  <c r="M643" i="41" s="1"/>
  <c r="AN84" i="4"/>
  <c r="M698" i="41"/>
  <c r="L641" i="41"/>
  <c r="K641" i="41" s="1"/>
  <c r="M641" i="41" s="1"/>
  <c r="I697" i="41"/>
  <c r="M581" i="41"/>
  <c r="H697" i="41"/>
  <c r="AO82" i="4"/>
  <c r="L697" i="41" s="1"/>
  <c r="K697" i="41" s="1"/>
  <c r="L639" i="41"/>
  <c r="K639" i="41" s="1"/>
  <c r="M639" i="41" s="1"/>
  <c r="AN80" i="4"/>
  <c r="I695" i="41" s="1"/>
  <c r="AN78" i="4"/>
  <c r="I693" i="41" s="1"/>
  <c r="L637" i="41"/>
  <c r="K637" i="41" s="1"/>
  <c r="M637" i="41" s="1"/>
  <c r="AO77" i="4"/>
  <c r="L692" i="41" s="1"/>
  <c r="K692" i="41" s="1"/>
  <c r="I692" i="41"/>
  <c r="L635" i="41"/>
  <c r="K635" i="41" s="1"/>
  <c r="M635" i="41" s="1"/>
  <c r="AN76" i="4"/>
  <c r="I691" i="41" s="1"/>
  <c r="AO75" i="4"/>
  <c r="L690" i="41" s="1"/>
  <c r="K690" i="41" s="1"/>
  <c r="I690" i="41"/>
  <c r="AO74" i="4"/>
  <c r="L689" i="41" s="1"/>
  <c r="K689" i="41" s="1"/>
  <c r="L633" i="41"/>
  <c r="K633" i="41" s="1"/>
  <c r="M633" i="41" s="1"/>
  <c r="I689" i="41"/>
  <c r="AO73" i="4"/>
  <c r="L688" i="41" s="1"/>
  <c r="K688" i="41" s="1"/>
  <c r="M688" i="41" s="1"/>
  <c r="L631" i="41"/>
  <c r="K631" i="41" s="1"/>
  <c r="M631" i="41" s="1"/>
  <c r="AN72" i="4"/>
  <c r="I687" i="41" s="1"/>
  <c r="AN41" i="4"/>
  <c r="I658" i="41" s="1"/>
  <c r="L571" i="41"/>
  <c r="K571" i="41" s="1"/>
  <c r="M571" i="41" s="1"/>
  <c r="L44" i="41"/>
  <c r="K44" i="41" s="1"/>
  <c r="AH99" i="4"/>
  <c r="I600" i="41" s="1"/>
  <c r="M569" i="41"/>
  <c r="M566" i="41"/>
  <c r="M565" i="41"/>
  <c r="M564" i="41"/>
  <c r="M557" i="41"/>
  <c r="M553" i="41"/>
  <c r="M545" i="41"/>
  <c r="M544" i="41"/>
  <c r="M552" i="41"/>
  <c r="M542" i="41"/>
  <c r="M551" i="41"/>
  <c r="M546" i="41"/>
  <c r="L541" i="41"/>
  <c r="K541" i="41" s="1"/>
  <c r="M541" i="41" s="1"/>
  <c r="L42" i="41"/>
  <c r="K42" i="41" s="1"/>
  <c r="AE99" i="4"/>
  <c r="I570" i="41" s="1"/>
  <c r="M511" i="41"/>
  <c r="H538" i="41"/>
  <c r="M454" i="41"/>
  <c r="AB97" i="4"/>
  <c r="I538" i="41" s="1"/>
  <c r="M509" i="41"/>
  <c r="M452" i="41"/>
  <c r="H536" i="41"/>
  <c r="M451" i="41"/>
  <c r="H534" i="41"/>
  <c r="M450" i="41"/>
  <c r="M505" i="41"/>
  <c r="M503" i="41"/>
  <c r="M445" i="41"/>
  <c r="H528" i="41"/>
  <c r="M444" i="41"/>
  <c r="M499" i="41"/>
  <c r="M442" i="41"/>
  <c r="AB85" i="4"/>
  <c r="AC85" i="4" s="1"/>
  <c r="L526" i="41" s="1"/>
  <c r="K526" i="41" s="1"/>
  <c r="M441" i="41"/>
  <c r="AB83" i="4"/>
  <c r="AC83" i="4" s="1"/>
  <c r="L524" i="41" s="1"/>
  <c r="K524" i="41" s="1"/>
  <c r="H524" i="41"/>
  <c r="M439" i="41"/>
  <c r="H522" i="41"/>
  <c r="M493" i="41"/>
  <c r="H520" i="41"/>
  <c r="M438" i="41"/>
  <c r="M491" i="41"/>
  <c r="AB77" i="4"/>
  <c r="AC77" i="4" s="1"/>
  <c r="L518" i="41" s="1"/>
  <c r="K518" i="41" s="1"/>
  <c r="M433" i="41"/>
  <c r="M432" i="41"/>
  <c r="AB70" i="4"/>
  <c r="AC70" i="4" s="1"/>
  <c r="H512" i="41"/>
  <c r="M428" i="41"/>
  <c r="M479" i="41"/>
  <c r="M477" i="41"/>
  <c r="AB89" i="4"/>
  <c r="I530" i="41" s="1"/>
  <c r="M473" i="41"/>
  <c r="H526" i="41"/>
  <c r="AB41" i="4"/>
  <c r="I484" i="41" s="1"/>
  <c r="M437" i="41"/>
  <c r="AB73" i="4"/>
  <c r="AC73" i="4" s="1"/>
  <c r="L514" i="41" s="1"/>
  <c r="K514" i="41" s="1"/>
  <c r="H484" i="41"/>
  <c r="M494" i="41"/>
  <c r="M430" i="41"/>
  <c r="Z99" i="4"/>
  <c r="M427" i="41"/>
  <c r="I456" i="41"/>
  <c r="M425" i="41"/>
  <c r="M422" i="41"/>
  <c r="M421" i="41"/>
  <c r="M419" i="41"/>
  <c r="M417" i="41"/>
  <c r="M415" i="41"/>
  <c r="M413" i="41"/>
  <c r="M412" i="41"/>
  <c r="AC84" i="4"/>
  <c r="L525" i="41" s="1"/>
  <c r="K525" i="41" s="1"/>
  <c r="M525" i="41" s="1"/>
  <c r="AB81" i="4"/>
  <c r="AC81" i="4" s="1"/>
  <c r="L522" i="41" s="1"/>
  <c r="M405" i="41"/>
  <c r="V99" i="4"/>
  <c r="I426" i="41" s="1"/>
  <c r="M487" i="41"/>
  <c r="M408" i="41"/>
  <c r="M485" i="41"/>
  <c r="L398" i="41"/>
  <c r="K398" i="41" s="1"/>
  <c r="M398" i="41" s="1"/>
  <c r="L29" i="41"/>
  <c r="K29" i="41" s="1"/>
  <c r="M483" i="41"/>
  <c r="AC98" i="4"/>
  <c r="L539" i="41" s="1"/>
  <c r="K539" i="41" s="1"/>
  <c r="M539" i="41" s="1"/>
  <c r="AC97" i="4"/>
  <c r="L538" i="41" s="1"/>
  <c r="K538" i="41" s="1"/>
  <c r="L482" i="41"/>
  <c r="K482" i="41" s="1"/>
  <c r="M482" i="41" s="1"/>
  <c r="M424" i="41"/>
  <c r="M481" i="41"/>
  <c r="AC96" i="4"/>
  <c r="L537" i="41" s="1"/>
  <c r="K537" i="41" s="1"/>
  <c r="I537" i="41"/>
  <c r="L480" i="41"/>
  <c r="K480" i="41" s="1"/>
  <c r="M480" i="41" s="1"/>
  <c r="AB95" i="4"/>
  <c r="M407" i="41"/>
  <c r="AC94" i="4"/>
  <c r="L535" i="41" s="1"/>
  <c r="K535" i="41" s="1"/>
  <c r="I535" i="41"/>
  <c r="L478" i="41"/>
  <c r="K478" i="41" s="1"/>
  <c r="M478" i="41" s="1"/>
  <c r="AB93" i="4"/>
  <c r="K533" i="41"/>
  <c r="I533" i="41"/>
  <c r="L476" i="41"/>
  <c r="K476" i="41" s="1"/>
  <c r="M476" i="41" s="1"/>
  <c r="AB91" i="4"/>
  <c r="AC90" i="4"/>
  <c r="L531" i="41" s="1"/>
  <c r="K531" i="41" s="1"/>
  <c r="I531" i="41"/>
  <c r="L474" i="41"/>
  <c r="K474" i="41" s="1"/>
  <c r="M474" i="41" s="1"/>
  <c r="AC88" i="4"/>
  <c r="L529" i="41" s="1"/>
  <c r="K529" i="41" s="1"/>
  <c r="M529" i="41" s="1"/>
  <c r="L472" i="41"/>
  <c r="K472" i="41" s="1"/>
  <c r="M472" i="41" s="1"/>
  <c r="AB87" i="4"/>
  <c r="I528" i="41" s="1"/>
  <c r="M471" i="41"/>
  <c r="AC86" i="4"/>
  <c r="L527" i="41" s="1"/>
  <c r="K527" i="41" s="1"/>
  <c r="I527" i="41"/>
  <c r="L470" i="41"/>
  <c r="K470" i="41" s="1"/>
  <c r="M470" i="41" s="1"/>
  <c r="I526" i="41"/>
  <c r="M469" i="41"/>
  <c r="L468" i="41"/>
  <c r="K468" i="41" s="1"/>
  <c r="M468" i="41" s="1"/>
  <c r="M467" i="41"/>
  <c r="AC82" i="4"/>
  <c r="L523" i="41" s="1"/>
  <c r="K523" i="41" s="1"/>
  <c r="I523" i="41"/>
  <c r="L466" i="41"/>
  <c r="K466" i="41" s="1"/>
  <c r="M466" i="41" s="1"/>
  <c r="AC80" i="4"/>
  <c r="L521" i="41" s="1"/>
  <c r="K521" i="41" s="1"/>
  <c r="M521" i="41" s="1"/>
  <c r="L464" i="41"/>
  <c r="K464" i="41" s="1"/>
  <c r="M464" i="41" s="1"/>
  <c r="AB79" i="4"/>
  <c r="AC78" i="4"/>
  <c r="L519" i="41" s="1"/>
  <c r="K519" i="41" s="1"/>
  <c r="I519" i="41"/>
  <c r="L462" i="41"/>
  <c r="K462" i="41" s="1"/>
  <c r="M462" i="41" s="1"/>
  <c r="I518" i="41"/>
  <c r="M403" i="41"/>
  <c r="AC76" i="4"/>
  <c r="L517" i="41" s="1"/>
  <c r="K517" i="41" s="1"/>
  <c r="I517" i="41"/>
  <c r="L460" i="41"/>
  <c r="K460" i="41" s="1"/>
  <c r="M460" i="41" s="1"/>
  <c r="AB75" i="4"/>
  <c r="H516" i="41"/>
  <c r="K515" i="41"/>
  <c r="I515" i="41"/>
  <c r="M459" i="41"/>
  <c r="H426" i="41"/>
  <c r="L458" i="41"/>
  <c r="K458" i="41" s="1"/>
  <c r="M458" i="41" s="1"/>
  <c r="AC72" i="4"/>
  <c r="L513" i="41" s="1"/>
  <c r="K513" i="41" s="1"/>
  <c r="M399" i="41"/>
  <c r="M457" i="41"/>
  <c r="I513" i="41"/>
  <c r="L397" i="41"/>
  <c r="K397" i="41" s="1"/>
  <c r="M397" i="41" s="1"/>
  <c r="L40" i="41"/>
  <c r="K40" i="41" s="1"/>
  <c r="M389" i="41"/>
  <c r="M379" i="41"/>
  <c r="BI22" i="29"/>
  <c r="I382" i="41" s="1"/>
  <c r="M378" i="41"/>
  <c r="M380" i="41"/>
  <c r="M337" i="41"/>
  <c r="H369" i="41"/>
  <c r="AZ19" i="29"/>
  <c r="BA19" i="29" s="1"/>
  <c r="BF18" i="29"/>
  <c r="BG18" i="29" s="1"/>
  <c r="L373" i="41" s="1"/>
  <c r="K373" i="41" s="1"/>
  <c r="BF14" i="29"/>
  <c r="BG14" i="29" s="1"/>
  <c r="H353" i="41"/>
  <c r="AZ16" i="29"/>
  <c r="M363" i="41"/>
  <c r="M319" i="41"/>
  <c r="AN16" i="29"/>
  <c r="I325" i="41" s="1"/>
  <c r="M314" i="41"/>
  <c r="AN19" i="29"/>
  <c r="AO19" i="29" s="1"/>
  <c r="M302" i="41"/>
  <c r="Y22" i="29"/>
  <c r="Z22" i="29" s="1"/>
  <c r="AB16" i="29"/>
  <c r="AC16" i="29" s="1"/>
  <c r="M290" i="41"/>
  <c r="M392" i="41"/>
  <c r="BP20" i="29"/>
  <c r="L394" i="41" s="1"/>
  <c r="K394" i="41" s="1"/>
  <c r="M394" i="41" s="1"/>
  <c r="M391" i="41"/>
  <c r="M385" i="41"/>
  <c r="H387" i="41"/>
  <c r="L383" i="41"/>
  <c r="K383" i="41" s="1"/>
  <c r="M383" i="41" s="1"/>
  <c r="BL22" i="29"/>
  <c r="BM22" i="29" s="1"/>
  <c r="L387" i="41" s="1"/>
  <c r="H382" i="41"/>
  <c r="H393" i="41"/>
  <c r="H395" i="41"/>
  <c r="I393" i="41"/>
  <c r="I38" i="41"/>
  <c r="H38" i="41" s="1"/>
  <c r="M38" i="41" s="1"/>
  <c r="L395" i="41"/>
  <c r="K395" i="41" s="1"/>
  <c r="I395" i="41"/>
  <c r="L390" i="41"/>
  <c r="K390" i="41" s="1"/>
  <c r="I390" i="41"/>
  <c r="M364" i="41"/>
  <c r="BC21" i="29"/>
  <c r="BD21" i="29" s="1"/>
  <c r="L367" i="41" s="1"/>
  <c r="K367" i="41" s="1"/>
  <c r="BC16" i="29"/>
  <c r="BD16" i="29" s="1"/>
  <c r="I37" i="41"/>
  <c r="H37" i="41" s="1"/>
  <c r="M37" i="41" s="1"/>
  <c r="L340" i="41"/>
  <c r="K340" i="41" s="1"/>
  <c r="M340" i="41" s="1"/>
  <c r="I341" i="41"/>
  <c r="I48" i="41"/>
  <c r="H48" i="41" s="1"/>
  <c r="L339" i="41"/>
  <c r="K339" i="41" s="1"/>
  <c r="M339" i="41" s="1"/>
  <c r="AU22" i="29"/>
  <c r="H358" i="41"/>
  <c r="H357" i="41"/>
  <c r="H336" i="41"/>
  <c r="K347" i="41"/>
  <c r="I347" i="41"/>
  <c r="L57" i="41"/>
  <c r="K57" i="41" s="1"/>
  <c r="I35" i="41"/>
  <c r="H35" i="41" s="1"/>
  <c r="L349" i="41"/>
  <c r="K349" i="41" s="1"/>
  <c r="M332" i="41"/>
  <c r="L335" i="41"/>
  <c r="K335" i="41" s="1"/>
  <c r="M335" i="41" s="1"/>
  <c r="I36" i="41"/>
  <c r="H36" i="41" s="1"/>
  <c r="M36" i="41" s="1"/>
  <c r="I349" i="41"/>
  <c r="L343" i="41"/>
  <c r="K343" i="41" s="1"/>
  <c r="M343" i="41" s="1"/>
  <c r="L342" i="41"/>
  <c r="K342" i="41" s="1"/>
  <c r="M342" i="41" s="1"/>
  <c r="H348" i="41"/>
  <c r="I47" i="41"/>
  <c r="H47" i="41" s="1"/>
  <c r="M47" i="41" s="1"/>
  <c r="L334" i="41"/>
  <c r="K334" i="41" s="1"/>
  <c r="M334" i="41" s="1"/>
  <c r="AW20" i="29"/>
  <c r="AX20" i="29" s="1"/>
  <c r="AW16" i="29"/>
  <c r="AX16" i="29" s="1"/>
  <c r="H344" i="41"/>
  <c r="M327" i="41"/>
  <c r="BD19" i="29"/>
  <c r="L365" i="41" s="1"/>
  <c r="K365" i="41" s="1"/>
  <c r="M365" i="41" s="1"/>
  <c r="BF15" i="29"/>
  <c r="I370" i="41" s="1"/>
  <c r="H362" i="41"/>
  <c r="I367" i="41"/>
  <c r="L361" i="41"/>
  <c r="K361" i="41" s="1"/>
  <c r="M361" i="41" s="1"/>
  <c r="L321" i="41"/>
  <c r="K321" i="41" s="1"/>
  <c r="M321" i="41" s="1"/>
  <c r="I34" i="41"/>
  <c r="H34" i="41" s="1"/>
  <c r="M34" i="41" s="1"/>
  <c r="AL22" i="29"/>
  <c r="I45" i="41"/>
  <c r="H45" i="41" s="1"/>
  <c r="M45" i="41" s="1"/>
  <c r="L320" i="41"/>
  <c r="K320" i="41" s="1"/>
  <c r="M320" i="41" s="1"/>
  <c r="I322" i="41"/>
  <c r="L318" i="41"/>
  <c r="K318" i="41" s="1"/>
  <c r="M318" i="41" s="1"/>
  <c r="I362" i="41"/>
  <c r="L360" i="41"/>
  <c r="K360" i="41" s="1"/>
  <c r="M360" i="41" s="1"/>
  <c r="H366" i="41"/>
  <c r="L362" i="41"/>
  <c r="K362" i="41" s="1"/>
  <c r="H322" i="41"/>
  <c r="BC20" i="29"/>
  <c r="I366" i="41" s="1"/>
  <c r="L355" i="41"/>
  <c r="K355" i="41" s="1"/>
  <c r="M355" i="41" s="1"/>
  <c r="H373" i="41"/>
  <c r="H356" i="41"/>
  <c r="L326" i="41"/>
  <c r="K326" i="41" s="1"/>
  <c r="M326" i="41" s="1"/>
  <c r="H328" i="41"/>
  <c r="BF17" i="29"/>
  <c r="I356" i="41"/>
  <c r="L354" i="41"/>
  <c r="K354" i="41" s="1"/>
  <c r="M354" i="41" s="1"/>
  <c r="AZ20" i="29"/>
  <c r="BA20" i="29" s="1"/>
  <c r="L357" i="41" s="1"/>
  <c r="K357" i="41" s="1"/>
  <c r="K358" i="41"/>
  <c r="M352" i="41"/>
  <c r="I358" i="41"/>
  <c r="L324" i="41"/>
  <c r="K324" i="41" s="1"/>
  <c r="M324" i="41" s="1"/>
  <c r="AN21" i="29"/>
  <c r="I330" i="41" s="1"/>
  <c r="L316" i="41"/>
  <c r="K316" i="41" s="1"/>
  <c r="M316" i="41" s="1"/>
  <c r="I33" i="41"/>
  <c r="H33" i="41" s="1"/>
  <c r="I329" i="41"/>
  <c r="L323" i="41"/>
  <c r="K323" i="41" s="1"/>
  <c r="M323" i="41" s="1"/>
  <c r="AH25" i="29"/>
  <c r="I44" i="41"/>
  <c r="H44" i="41" s="1"/>
  <c r="L315" i="41"/>
  <c r="K315" i="41" s="1"/>
  <c r="M315" i="41" s="1"/>
  <c r="AO20" i="29"/>
  <c r="H325" i="41"/>
  <c r="M313" i="41"/>
  <c r="I369" i="41"/>
  <c r="I353" i="41"/>
  <c r="L351" i="41"/>
  <c r="K351" i="41" s="1"/>
  <c r="M351" i="41" s="1"/>
  <c r="H329" i="41"/>
  <c r="BA16" i="29"/>
  <c r="I22" i="41"/>
  <c r="H22" i="41" s="1"/>
  <c r="L317" i="41"/>
  <c r="K317" i="41" s="1"/>
  <c r="I317" i="41"/>
  <c r="M309" i="41"/>
  <c r="L51" i="41"/>
  <c r="K51" i="41" s="1"/>
  <c r="L311" i="41"/>
  <c r="K311" i="41" s="1"/>
  <c r="M311" i="41" s="1"/>
  <c r="I31" i="41"/>
  <c r="H31" i="41" s="1"/>
  <c r="M31" i="41" s="1"/>
  <c r="AE22" i="29"/>
  <c r="I312" i="41" s="1"/>
  <c r="H312" i="41"/>
  <c r="L308" i="41"/>
  <c r="K308" i="41" s="1"/>
  <c r="M308" i="41" s="1"/>
  <c r="L310" i="41"/>
  <c r="K310" i="41" s="1"/>
  <c r="M310" i="41" s="1"/>
  <c r="L50" i="41"/>
  <c r="K50" i="41" s="1"/>
  <c r="I42" i="41"/>
  <c r="H42" i="41" s="1"/>
  <c r="M42" i="41" s="1"/>
  <c r="M295" i="41"/>
  <c r="L297" i="41"/>
  <c r="K297" i="41" s="1"/>
  <c r="M297" i="41" s="1"/>
  <c r="I30" i="41"/>
  <c r="H30" i="41" s="1"/>
  <c r="M30" i="41" s="1"/>
  <c r="H305" i="41"/>
  <c r="I41" i="41"/>
  <c r="H41" i="41" s="1"/>
  <c r="M41" i="41" s="1"/>
  <c r="L296" i="41"/>
  <c r="K296" i="41" s="1"/>
  <c r="M296" i="41" s="1"/>
  <c r="H301" i="41"/>
  <c r="M294" i="41"/>
  <c r="AC19" i="29"/>
  <c r="L304" i="41" s="1"/>
  <c r="K304" i="41" s="1"/>
  <c r="I304" i="41"/>
  <c r="AC21" i="29"/>
  <c r="L292" i="41"/>
  <c r="K292" i="41" s="1"/>
  <c r="M292" i="41" s="1"/>
  <c r="I29" i="41"/>
  <c r="H29" i="41" s="1"/>
  <c r="I306" i="41"/>
  <c r="L300" i="41"/>
  <c r="K300" i="41" s="1"/>
  <c r="M300" i="41" s="1"/>
  <c r="AC20" i="29"/>
  <c r="L291" i="41"/>
  <c r="K291" i="41" s="1"/>
  <c r="M291" i="41" s="1"/>
  <c r="I40" i="41"/>
  <c r="H40" i="41" s="1"/>
  <c r="V22" i="29"/>
  <c r="I293" i="41" s="1"/>
  <c r="L289" i="41"/>
  <c r="K289" i="41" s="1"/>
  <c r="M289" i="41" s="1"/>
  <c r="H293" i="41"/>
  <c r="L299" i="41"/>
  <c r="K299" i="41" s="1"/>
  <c r="M299" i="41" s="1"/>
  <c r="I301" i="41"/>
  <c r="I305" i="41"/>
  <c r="AQ22" i="29"/>
  <c r="AB32" i="23"/>
  <c r="AU26" i="23"/>
  <c r="AO22" i="23"/>
  <c r="L1760" i="41" s="1"/>
  <c r="AT21" i="30"/>
  <c r="I1650" i="41" s="1"/>
  <c r="AU16" i="30"/>
  <c r="AU20" i="30"/>
  <c r="AC16" i="23"/>
  <c r="AU25" i="30"/>
  <c r="L1654" i="41" s="1"/>
  <c r="K1654" i="41" s="1"/>
  <c r="AH32" i="23"/>
  <c r="AI32" i="23" s="1"/>
  <c r="AT19" i="30"/>
  <c r="AU19" i="30" s="1"/>
  <c r="BP19" i="29"/>
  <c r="M240" i="41" l="1"/>
  <c r="I1312" i="41"/>
  <c r="I834" i="41"/>
  <c r="AU29" i="23"/>
  <c r="L1796" i="41" s="1"/>
  <c r="K1796" i="41" s="1"/>
  <c r="M1796" i="41" s="1"/>
  <c r="M60" i="41"/>
  <c r="W92" i="6"/>
  <c r="H61" i="41" s="1"/>
  <c r="M48" i="41"/>
  <c r="I1778" i="41"/>
  <c r="I1697" i="41"/>
  <c r="M1697" i="41" s="1"/>
  <c r="M1710" i="41"/>
  <c r="M126" i="41"/>
  <c r="L252" i="41"/>
  <c r="L142" i="41"/>
  <c r="AC20" i="30"/>
  <c r="L1604" i="41" s="1"/>
  <c r="K1604" i="41" s="1"/>
  <c r="M1604" i="41" s="1"/>
  <c r="I1065" i="41"/>
  <c r="M1065" i="41" s="1"/>
  <c r="I58" i="41"/>
  <c r="I524" i="41"/>
  <c r="I514" i="41"/>
  <c r="AX83" i="4"/>
  <c r="L842" i="41" s="1"/>
  <c r="K842" i="41" s="1"/>
  <c r="M842" i="41" s="1"/>
  <c r="M847" i="41"/>
  <c r="M513" i="41"/>
  <c r="I373" i="41"/>
  <c r="M373" i="41" s="1"/>
  <c r="I298" i="41"/>
  <c r="BI25" i="29"/>
  <c r="BJ22" i="29"/>
  <c r="L382" i="41" s="1"/>
  <c r="K382" i="41" s="1"/>
  <c r="M382" i="41" s="1"/>
  <c r="BC22" i="29"/>
  <c r="I368" i="41" s="1"/>
  <c r="AO16" i="29"/>
  <c r="AN22" i="29" s="1"/>
  <c r="AO22" i="29" s="1"/>
  <c r="I328" i="41"/>
  <c r="Y25" i="29"/>
  <c r="I19" i="41"/>
  <c r="H19" i="41" s="1"/>
  <c r="L298" i="41"/>
  <c r="K298" i="41" s="1"/>
  <c r="I1802" i="41"/>
  <c r="M1802" i="41" s="1"/>
  <c r="AL32" i="23"/>
  <c r="L1752" i="41" s="1"/>
  <c r="K1752" i="41" s="1"/>
  <c r="M1752" i="41" s="1"/>
  <c r="AK47" i="23"/>
  <c r="M221" i="41"/>
  <c r="I1706" i="41"/>
  <c r="I142" i="41"/>
  <c r="H142" i="41" s="1"/>
  <c r="M121" i="41"/>
  <c r="M1818" i="41"/>
  <c r="AX22" i="23"/>
  <c r="L1813" i="41" s="1"/>
  <c r="K1813" i="41" s="1"/>
  <c r="M1813" i="41" s="1"/>
  <c r="I1813" i="41"/>
  <c r="L1778" i="41"/>
  <c r="K1778" i="41" s="1"/>
  <c r="I270" i="41"/>
  <c r="H270" i="41" s="1"/>
  <c r="AR22" i="23"/>
  <c r="L1773" i="41" s="1"/>
  <c r="K1773" i="41" s="1"/>
  <c r="M1773" i="41" s="1"/>
  <c r="M1797" i="41"/>
  <c r="AU31" i="23"/>
  <c r="I1798" i="41"/>
  <c r="I273" i="41"/>
  <c r="H273" i="41" s="1"/>
  <c r="L1793" i="41"/>
  <c r="K1793" i="41" s="1"/>
  <c r="M1793" i="41" s="1"/>
  <c r="L1765" i="41"/>
  <c r="K1765" i="41" s="1"/>
  <c r="M1765" i="41" s="1"/>
  <c r="I261" i="41"/>
  <c r="H261" i="41" s="1"/>
  <c r="H1799" i="41"/>
  <c r="AU19" i="23"/>
  <c r="I1787" i="41"/>
  <c r="AU21" i="23"/>
  <c r="I1789" i="41"/>
  <c r="AU16" i="23"/>
  <c r="AT22" i="23" s="1"/>
  <c r="L1788" i="41"/>
  <c r="K1788" i="41" s="1"/>
  <c r="I189" i="41"/>
  <c r="H189" i="41" s="1"/>
  <c r="I1788" i="41"/>
  <c r="K1760" i="41"/>
  <c r="M1760" i="41" s="1"/>
  <c r="AN47" i="23"/>
  <c r="M1747" i="41"/>
  <c r="L1739" i="41"/>
  <c r="K1739" i="41" s="1"/>
  <c r="I243" i="41"/>
  <c r="H243" i="41" s="1"/>
  <c r="AH47" i="23"/>
  <c r="M241" i="41"/>
  <c r="I1739" i="41"/>
  <c r="M1734" i="41"/>
  <c r="L1726" i="41"/>
  <c r="K1726" i="41" s="1"/>
  <c r="M1726" i="41" s="1"/>
  <c r="I234" i="41"/>
  <c r="H234" i="41" s="1"/>
  <c r="M1721" i="41"/>
  <c r="AE47" i="23"/>
  <c r="I224" i="41"/>
  <c r="H224" i="41" s="1"/>
  <c r="L1706" i="41"/>
  <c r="K1706" i="41" s="1"/>
  <c r="I216" i="41"/>
  <c r="H216" i="41" s="1"/>
  <c r="L1686" i="41"/>
  <c r="K1686" i="41" s="1"/>
  <c r="M1686" i="41" s="1"/>
  <c r="M139" i="41"/>
  <c r="Z22" i="23"/>
  <c r="L1681" i="41" s="1"/>
  <c r="K1681" i="41" s="1"/>
  <c r="I1681" i="41"/>
  <c r="H1707" i="41"/>
  <c r="L1704" i="41"/>
  <c r="K1704" i="41" s="1"/>
  <c r="M1704" i="41" s="1"/>
  <c r="I222" i="41"/>
  <c r="H222" i="41" s="1"/>
  <c r="L1673" i="41"/>
  <c r="K1673" i="41" s="1"/>
  <c r="M1673" i="41" s="1"/>
  <c r="I207" i="41"/>
  <c r="H207" i="41" s="1"/>
  <c r="L1705" i="41"/>
  <c r="K1705" i="41" s="1"/>
  <c r="M1705" i="41" s="1"/>
  <c r="I223" i="41"/>
  <c r="H223" i="41" s="1"/>
  <c r="L1701" i="41"/>
  <c r="K1701" i="41" s="1"/>
  <c r="M1701" i="41" s="1"/>
  <c r="I219" i="41"/>
  <c r="H219" i="41" s="1"/>
  <c r="I1707" i="41"/>
  <c r="AC32" i="23"/>
  <c r="L1695" i="41"/>
  <c r="K1695" i="41" s="1"/>
  <c r="M1695" i="41" s="1"/>
  <c r="I140" i="41"/>
  <c r="H140" i="41" s="1"/>
  <c r="L1692" i="41"/>
  <c r="K1692" i="41" s="1"/>
  <c r="M1692" i="41" s="1"/>
  <c r="I137" i="41"/>
  <c r="H137" i="41" s="1"/>
  <c r="H1698" i="41"/>
  <c r="M1668" i="41"/>
  <c r="L1696" i="41"/>
  <c r="K1696" i="41" s="1"/>
  <c r="M1696" i="41" s="1"/>
  <c r="I141" i="41"/>
  <c r="H141" i="41" s="1"/>
  <c r="V47" i="23"/>
  <c r="I1609" i="41"/>
  <c r="M1609" i="41" s="1"/>
  <c r="L224" i="41"/>
  <c r="K224" i="41" s="1"/>
  <c r="M224" i="41" s="1"/>
  <c r="K285" i="41"/>
  <c r="M285" i="41" s="1"/>
  <c r="K196" i="41"/>
  <c r="M196" i="41" s="1"/>
  <c r="K287" i="41"/>
  <c r="M287" i="41" s="1"/>
  <c r="K198" i="41"/>
  <c r="M198" i="41" s="1"/>
  <c r="K197" i="41"/>
  <c r="M197" i="41" s="1"/>
  <c r="M1662" i="41"/>
  <c r="K282" i="41"/>
  <c r="M282" i="41" s="1"/>
  <c r="K286" i="41"/>
  <c r="M286" i="41"/>
  <c r="K193" i="41"/>
  <c r="M193" i="41" s="1"/>
  <c r="K288" i="41"/>
  <c r="M288" i="41" s="1"/>
  <c r="K267" i="41"/>
  <c r="M267" i="41" s="1"/>
  <c r="K180" i="41"/>
  <c r="M180" i="41" s="1"/>
  <c r="K269" i="41"/>
  <c r="M269" i="41" s="1"/>
  <c r="K182" i="41"/>
  <c r="M182" i="41" s="1"/>
  <c r="K177" i="41"/>
  <c r="M177" i="41" s="1"/>
  <c r="K181" i="41"/>
  <c r="M181" i="41" s="1"/>
  <c r="K268" i="41"/>
  <c r="M268" i="41" s="1"/>
  <c r="K264" i="41"/>
  <c r="M264" i="41" s="1"/>
  <c r="AR22" i="30"/>
  <c r="M1654" i="41"/>
  <c r="K187" i="41"/>
  <c r="M187" i="41" s="1"/>
  <c r="K275" i="41"/>
  <c r="M275" i="41" s="1"/>
  <c r="L188" i="41"/>
  <c r="L276" i="41"/>
  <c r="L1648" i="41"/>
  <c r="K1648" i="41" s="1"/>
  <c r="I1648" i="41"/>
  <c r="K186" i="41"/>
  <c r="M186" i="41" s="1"/>
  <c r="K172" i="41"/>
  <c r="M172" i="41"/>
  <c r="K274" i="41"/>
  <c r="M274" i="41" s="1"/>
  <c r="K258" i="41"/>
  <c r="M258" i="41" s="1"/>
  <c r="AU21" i="30"/>
  <c r="K260" i="41"/>
  <c r="M260" i="41" s="1"/>
  <c r="K184" i="41"/>
  <c r="M184" i="41" s="1"/>
  <c r="K174" i="41"/>
  <c r="M174" i="41" s="1"/>
  <c r="K272" i="41"/>
  <c r="M272" i="41" s="1"/>
  <c r="K255" i="41"/>
  <c r="M255" i="41" s="1"/>
  <c r="K173" i="41"/>
  <c r="M173" i="41" s="1"/>
  <c r="K183" i="41"/>
  <c r="M183" i="41" s="1"/>
  <c r="L277" i="41"/>
  <c r="K277" i="41" s="1"/>
  <c r="L1649" i="41"/>
  <c r="K1649" i="41" s="1"/>
  <c r="L189" i="41"/>
  <c r="K189" i="41" s="1"/>
  <c r="K259" i="41"/>
  <c r="M259" i="41" s="1"/>
  <c r="K271" i="41"/>
  <c r="M271" i="41" s="1"/>
  <c r="AO22" i="30"/>
  <c r="AN32" i="30" s="1"/>
  <c r="L1645" i="41"/>
  <c r="K1645" i="41" s="1"/>
  <c r="M1645" i="41" s="1"/>
  <c r="L185" i="41"/>
  <c r="K185" i="41" s="1"/>
  <c r="L273" i="41"/>
  <c r="K169" i="41"/>
  <c r="M169" i="41" s="1"/>
  <c r="H1651" i="41"/>
  <c r="I1649" i="41"/>
  <c r="K164" i="41"/>
  <c r="M164" i="41" s="1"/>
  <c r="K249" i="41"/>
  <c r="M249" i="41" s="1"/>
  <c r="M1629" i="41"/>
  <c r="K166" i="41"/>
  <c r="M166" i="41" s="1"/>
  <c r="K251" i="41"/>
  <c r="M251" i="41" s="1"/>
  <c r="K246" i="41"/>
  <c r="M246" i="41" s="1"/>
  <c r="K252" i="41"/>
  <c r="K250" i="41"/>
  <c r="M250" i="41" s="1"/>
  <c r="K161" i="41"/>
  <c r="M161" i="41" s="1"/>
  <c r="K165" i="41"/>
  <c r="M165" i="41" s="1"/>
  <c r="K242" i="41"/>
  <c r="M242" i="41" s="1"/>
  <c r="K158" i="41"/>
  <c r="M158" i="41" s="1"/>
  <c r="L1623" i="41"/>
  <c r="K1623" i="41" s="1"/>
  <c r="M1623" i="41" s="1"/>
  <c r="L243" i="41"/>
  <c r="AH32" i="30"/>
  <c r="K148" i="41"/>
  <c r="M148" i="41" s="1"/>
  <c r="K231" i="41"/>
  <c r="M231" i="41" s="1"/>
  <c r="K233" i="41"/>
  <c r="M233" i="41" s="1"/>
  <c r="K150" i="41"/>
  <c r="M150" i="41" s="1"/>
  <c r="K232" i="41"/>
  <c r="M232" i="41" s="1"/>
  <c r="K145" i="41"/>
  <c r="M145" i="41" s="1"/>
  <c r="K228" i="41"/>
  <c r="M228" i="41" s="1"/>
  <c r="L234" i="41"/>
  <c r="L1617" i="41"/>
  <c r="K1617" i="41" s="1"/>
  <c r="K149" i="41"/>
  <c r="M149" i="41" s="1"/>
  <c r="AE32" i="30"/>
  <c r="I1617" i="41"/>
  <c r="M1603" i="41"/>
  <c r="K132" i="41"/>
  <c r="M132" i="41" s="1"/>
  <c r="K213" i="41"/>
  <c r="M213" i="41" s="1"/>
  <c r="K215" i="41"/>
  <c r="M215" i="41" s="1"/>
  <c r="K134" i="41"/>
  <c r="M134" i="41" s="1"/>
  <c r="K133" i="41"/>
  <c r="M133" i="41" s="1"/>
  <c r="K210" i="41"/>
  <c r="M210" i="41" s="1"/>
  <c r="Z22" i="30"/>
  <c r="Y32" i="30" s="1"/>
  <c r="K214" i="41"/>
  <c r="M214" i="41" s="1"/>
  <c r="K129" i="41"/>
  <c r="M129" i="41" s="1"/>
  <c r="I1590" i="41"/>
  <c r="M1590" i="41" s="1"/>
  <c r="K138" i="41"/>
  <c r="M138" i="41" s="1"/>
  <c r="L207" i="41"/>
  <c r="K207" i="41" s="1"/>
  <c r="M207" i="41" s="1"/>
  <c r="K204" i="41"/>
  <c r="M204" i="41" s="1"/>
  <c r="V32" i="30"/>
  <c r="K222" i="41"/>
  <c r="K124" i="41"/>
  <c r="M124" i="41" s="1"/>
  <c r="K220" i="41"/>
  <c r="M220" i="41" s="1"/>
  <c r="K140" i="41"/>
  <c r="K142" i="41"/>
  <c r="M142" i="41" s="1"/>
  <c r="K217" i="41"/>
  <c r="M217" i="41" s="1"/>
  <c r="AC16" i="30"/>
  <c r="AB22" i="30" s="1"/>
  <c r="AC22" i="30" s="1"/>
  <c r="I1600" i="41"/>
  <c r="K135" i="41"/>
  <c r="M135" i="41" s="1"/>
  <c r="M63" i="41"/>
  <c r="M62" i="41"/>
  <c r="Z74" i="33"/>
  <c r="I1557" i="41"/>
  <c r="L1557" i="41"/>
  <c r="K1557" i="41" s="1"/>
  <c r="L61" i="41"/>
  <c r="K61" i="41" s="1"/>
  <c r="M1469" i="41"/>
  <c r="AT79" i="7"/>
  <c r="H58" i="41"/>
  <c r="L118" i="41"/>
  <c r="L1535" i="41"/>
  <c r="K1535" i="41" s="1"/>
  <c r="M1535" i="41" s="1"/>
  <c r="L116" i="41"/>
  <c r="L1491" i="41"/>
  <c r="K1491" i="41" s="1"/>
  <c r="M1491" i="41" s="1"/>
  <c r="AN79" i="7"/>
  <c r="K115" i="41"/>
  <c r="M115" i="41" s="1"/>
  <c r="L1447" i="41"/>
  <c r="L114" i="41"/>
  <c r="K114" i="41" s="1"/>
  <c r="AH79" i="7"/>
  <c r="K96" i="41"/>
  <c r="M96" i="41" s="1"/>
  <c r="K1447" i="41"/>
  <c r="I1447" i="41"/>
  <c r="M1425" i="41"/>
  <c r="M113" i="41"/>
  <c r="M1504" i="41"/>
  <c r="L1403" i="41"/>
  <c r="K1403" i="41" s="1"/>
  <c r="M1403" i="41" s="1"/>
  <c r="L112" i="41"/>
  <c r="AB79" i="7"/>
  <c r="M1508" i="41"/>
  <c r="M1506" i="41"/>
  <c r="M1503" i="41"/>
  <c r="M1498" i="41"/>
  <c r="AR32" i="7"/>
  <c r="L99" i="41" s="1"/>
  <c r="K99" i="41" s="1"/>
  <c r="M1512" i="41"/>
  <c r="M1501" i="41"/>
  <c r="M1499" i="41"/>
  <c r="M1496" i="41"/>
  <c r="L111" i="41"/>
  <c r="L1381" i="41"/>
  <c r="K1381" i="41" s="1"/>
  <c r="M1381" i="41" s="1"/>
  <c r="Y79" i="7"/>
  <c r="L1514" i="41"/>
  <c r="K1514" i="41" s="1"/>
  <c r="M1514" i="41" s="1"/>
  <c r="M1510" i="41"/>
  <c r="M1509" i="41"/>
  <c r="M1505" i="41"/>
  <c r="M1502" i="41"/>
  <c r="L1494" i="41"/>
  <c r="K1494" i="41" s="1"/>
  <c r="M1494" i="41" s="1"/>
  <c r="L108" i="41"/>
  <c r="I54" i="41"/>
  <c r="H54" i="41"/>
  <c r="M1495" i="41"/>
  <c r="M1511" i="41"/>
  <c r="M1507" i="41"/>
  <c r="M1359" i="41"/>
  <c r="M1497" i="41"/>
  <c r="M110" i="41"/>
  <c r="K81" i="41"/>
  <c r="M81" i="41" s="1"/>
  <c r="I1309" i="41"/>
  <c r="L1309" i="41"/>
  <c r="K1309" i="41" s="1"/>
  <c r="L90" i="41"/>
  <c r="AQ96" i="6"/>
  <c r="K72" i="41"/>
  <c r="M72" i="41" s="1"/>
  <c r="K80" i="41"/>
  <c r="M80" i="41" s="1"/>
  <c r="M1281" i="41"/>
  <c r="M89" i="41"/>
  <c r="K79" i="41"/>
  <c r="M79" i="41" s="1"/>
  <c r="K70" i="41"/>
  <c r="M70" i="41" s="1"/>
  <c r="AL92" i="6"/>
  <c r="AK96" i="6"/>
  <c r="L1225" i="41"/>
  <c r="K1225" i="41" s="1"/>
  <c r="M1225" i="41" s="1"/>
  <c r="L87" i="41"/>
  <c r="AH96" i="6"/>
  <c r="K69" i="41"/>
  <c r="M69" i="41" s="1"/>
  <c r="AU68" i="6"/>
  <c r="L1313" i="41" s="1"/>
  <c r="K1313" i="41" s="1"/>
  <c r="M1313" i="41" s="1"/>
  <c r="K77" i="41"/>
  <c r="M77" i="41" s="1"/>
  <c r="AF92" i="6"/>
  <c r="L1197" i="41" s="1"/>
  <c r="K1197" i="41" s="1"/>
  <c r="M1197" i="41" s="1"/>
  <c r="AU38" i="6"/>
  <c r="I50" i="41" s="1"/>
  <c r="K68" i="41"/>
  <c r="M68" i="41" s="1"/>
  <c r="AE96" i="6"/>
  <c r="K76" i="41"/>
  <c r="M76" i="41" s="1"/>
  <c r="M1169" i="41"/>
  <c r="K67" i="41"/>
  <c r="M67" i="41" s="1"/>
  <c r="M85" i="41"/>
  <c r="K75" i="41"/>
  <c r="M75" i="41" s="1"/>
  <c r="I1326" i="41"/>
  <c r="M1326" i="41" s="1"/>
  <c r="K66" i="41"/>
  <c r="M66" i="41" s="1"/>
  <c r="Z92" i="6"/>
  <c r="Y96" i="6"/>
  <c r="I1336" i="41"/>
  <c r="M1336" i="41" s="1"/>
  <c r="I1328" i="41"/>
  <c r="M1328" i="41" s="1"/>
  <c r="I1322" i="41"/>
  <c r="M1322" i="41" s="1"/>
  <c r="I1320" i="41"/>
  <c r="M1320" i="41" s="1"/>
  <c r="I51" i="41"/>
  <c r="M51" i="41" s="1"/>
  <c r="K74" i="41"/>
  <c r="M74" i="41" s="1"/>
  <c r="L1312" i="41"/>
  <c r="K1312" i="41" s="1"/>
  <c r="L82" i="41"/>
  <c r="AU93" i="6"/>
  <c r="I1338" i="41"/>
  <c r="M1335" i="41"/>
  <c r="I1334" i="41"/>
  <c r="M1334" i="41" s="1"/>
  <c r="I1332" i="41"/>
  <c r="M1332" i="41" s="1"/>
  <c r="M1331" i="41"/>
  <c r="I1330" i="41"/>
  <c r="M1330" i="41" s="1"/>
  <c r="M1327" i="41"/>
  <c r="I1324" i="41"/>
  <c r="M1324" i="41" s="1"/>
  <c r="I1318" i="41"/>
  <c r="M1318" i="41" s="1"/>
  <c r="I1316" i="41"/>
  <c r="M1316" i="41" s="1"/>
  <c r="I1314" i="41"/>
  <c r="M1314" i="41" s="1"/>
  <c r="V96" i="6"/>
  <c r="L1044" i="41"/>
  <c r="K1044" i="41" s="1"/>
  <c r="M1044" i="41" s="1"/>
  <c r="I1023" i="41"/>
  <c r="W72" i="32"/>
  <c r="I802" i="41"/>
  <c r="I846" i="41"/>
  <c r="M846" i="41" s="1"/>
  <c r="M851" i="41"/>
  <c r="M849" i="41"/>
  <c r="M706" i="41"/>
  <c r="I522" i="41"/>
  <c r="M29" i="41"/>
  <c r="M535" i="41"/>
  <c r="M531" i="41"/>
  <c r="I830" i="41"/>
  <c r="M855" i="41"/>
  <c r="M835" i="41"/>
  <c r="L774" i="41"/>
  <c r="K774" i="41" s="1"/>
  <c r="M774" i="41" s="1"/>
  <c r="L26" i="41"/>
  <c r="K26" i="41" s="1"/>
  <c r="M843" i="41"/>
  <c r="M839" i="41"/>
  <c r="M837" i="41"/>
  <c r="M836" i="41"/>
  <c r="M834" i="41"/>
  <c r="L830" i="41"/>
  <c r="K830" i="41" s="1"/>
  <c r="L35" i="41"/>
  <c r="K35" i="41" s="1"/>
  <c r="M35" i="41" s="1"/>
  <c r="H858" i="41"/>
  <c r="K857" i="41"/>
  <c r="I857" i="41"/>
  <c r="AX97" i="4"/>
  <c r="L856" i="41" s="1"/>
  <c r="K856" i="41" s="1"/>
  <c r="I856" i="41"/>
  <c r="M854" i="41"/>
  <c r="AX94" i="4"/>
  <c r="L853" i="41" s="1"/>
  <c r="K853" i="41" s="1"/>
  <c r="I853" i="41"/>
  <c r="AX93" i="4"/>
  <c r="L852" i="41" s="1"/>
  <c r="K852" i="41" s="1"/>
  <c r="I852" i="41"/>
  <c r="AX91" i="4"/>
  <c r="L850" i="41" s="1"/>
  <c r="K850" i="41" s="1"/>
  <c r="I850" i="41"/>
  <c r="AX89" i="4"/>
  <c r="L848" i="41" s="1"/>
  <c r="K848" i="41" s="1"/>
  <c r="I848" i="41"/>
  <c r="AX86" i="4"/>
  <c r="L845" i="41" s="1"/>
  <c r="K845" i="41" s="1"/>
  <c r="I845" i="41"/>
  <c r="AX85" i="4"/>
  <c r="L844" i="41" s="1"/>
  <c r="K844" i="41" s="1"/>
  <c r="I844" i="41"/>
  <c r="I840" i="41"/>
  <c r="K840" i="41"/>
  <c r="AX79" i="4"/>
  <c r="L838" i="41" s="1"/>
  <c r="K838" i="41" s="1"/>
  <c r="I838" i="41"/>
  <c r="I832" i="41"/>
  <c r="K832" i="41"/>
  <c r="AW99" i="4"/>
  <c r="I858" i="41" s="1"/>
  <c r="L802" i="41"/>
  <c r="K802" i="41" s="1"/>
  <c r="L46" i="41"/>
  <c r="K46" i="41" s="1"/>
  <c r="L744" i="41"/>
  <c r="K744" i="41" s="1"/>
  <c r="M744" i="41" s="1"/>
  <c r="L25" i="41"/>
  <c r="K25" i="41" s="1"/>
  <c r="AX72" i="4"/>
  <c r="L831" i="41" s="1"/>
  <c r="K831" i="41" s="1"/>
  <c r="M831" i="41" s="1"/>
  <c r="I713" i="41"/>
  <c r="M713" i="41" s="1"/>
  <c r="AO70" i="4"/>
  <c r="L686" i="41" s="1"/>
  <c r="K686" i="41" s="1"/>
  <c r="M686" i="41" s="1"/>
  <c r="I630" i="41"/>
  <c r="L630" i="41"/>
  <c r="K630" i="41" s="1"/>
  <c r="AO78" i="4"/>
  <c r="L693" i="41" s="1"/>
  <c r="K693" i="41" s="1"/>
  <c r="M693" i="41" s="1"/>
  <c r="M689" i="41"/>
  <c r="M704" i="41"/>
  <c r="M702" i="41"/>
  <c r="M700" i="41"/>
  <c r="M692" i="41"/>
  <c r="M690" i="41"/>
  <c r="M33" i="41"/>
  <c r="AO97" i="4"/>
  <c r="L712" i="41" s="1"/>
  <c r="K712" i="41" s="1"/>
  <c r="I712" i="41"/>
  <c r="AO96" i="4"/>
  <c r="L711" i="41" s="1"/>
  <c r="K711" i="41" s="1"/>
  <c r="M711" i="41" s="1"/>
  <c r="AO94" i="4"/>
  <c r="L709" i="41" s="1"/>
  <c r="K709" i="41" s="1"/>
  <c r="I709" i="41"/>
  <c r="AO92" i="4"/>
  <c r="L707" i="41" s="1"/>
  <c r="K707" i="41" s="1"/>
  <c r="M707" i="41" s="1"/>
  <c r="AO90" i="4"/>
  <c r="L705" i="41" s="1"/>
  <c r="K705" i="41" s="1"/>
  <c r="I705" i="41"/>
  <c r="AO88" i="4"/>
  <c r="L703" i="41" s="1"/>
  <c r="K703" i="41" s="1"/>
  <c r="I703" i="41"/>
  <c r="AO86" i="4"/>
  <c r="L701" i="41" s="1"/>
  <c r="K701" i="41" s="1"/>
  <c r="I701" i="41"/>
  <c r="AO84" i="4"/>
  <c r="L699" i="41" s="1"/>
  <c r="K699" i="41" s="1"/>
  <c r="I699" i="41"/>
  <c r="M697" i="41"/>
  <c r="AO80" i="4"/>
  <c r="L695" i="41" s="1"/>
  <c r="K695" i="41" s="1"/>
  <c r="M695" i="41" s="1"/>
  <c r="AO76" i="4"/>
  <c r="L691" i="41" s="1"/>
  <c r="K691" i="41" s="1"/>
  <c r="M691" i="41" s="1"/>
  <c r="M44" i="41"/>
  <c r="AI99" i="4"/>
  <c r="AO41" i="4"/>
  <c r="AO72" i="4"/>
  <c r="L687" i="41" s="1"/>
  <c r="K687" i="41" s="1"/>
  <c r="M687" i="41" s="1"/>
  <c r="AF99" i="4"/>
  <c r="AC89" i="4"/>
  <c r="L530" i="41" s="1"/>
  <c r="K530" i="41" s="1"/>
  <c r="M530" i="41" s="1"/>
  <c r="K522" i="41"/>
  <c r="I512" i="41"/>
  <c r="M537" i="41"/>
  <c r="M526" i="41"/>
  <c r="M524" i="41"/>
  <c r="AC41" i="4"/>
  <c r="L484" i="41" s="1"/>
  <c r="K484" i="41" s="1"/>
  <c r="M484" i="41" s="1"/>
  <c r="M518" i="41"/>
  <c r="M515" i="41"/>
  <c r="L456" i="41"/>
  <c r="K456" i="41" s="1"/>
  <c r="M456" i="41" s="1"/>
  <c r="L19" i="41"/>
  <c r="K19" i="41" s="1"/>
  <c r="M538" i="41"/>
  <c r="M533" i="41"/>
  <c r="W99" i="4"/>
  <c r="L18" i="41" s="1"/>
  <c r="K18" i="41" s="1"/>
  <c r="M527" i="41"/>
  <c r="M523" i="41"/>
  <c r="M519" i="41"/>
  <c r="M517" i="41"/>
  <c r="M514" i="41"/>
  <c r="L512" i="41"/>
  <c r="K512" i="41" s="1"/>
  <c r="L28" i="41"/>
  <c r="K28" i="41" s="1"/>
  <c r="AC95" i="4"/>
  <c r="L536" i="41" s="1"/>
  <c r="K536" i="41" s="1"/>
  <c r="I536" i="41"/>
  <c r="AC93" i="4"/>
  <c r="L534" i="41" s="1"/>
  <c r="K534" i="41" s="1"/>
  <c r="I534" i="41"/>
  <c r="AC91" i="4"/>
  <c r="L532" i="41" s="1"/>
  <c r="K532" i="41" s="1"/>
  <c r="I532" i="41"/>
  <c r="AC87" i="4"/>
  <c r="L528" i="41" s="1"/>
  <c r="K528" i="41" s="1"/>
  <c r="M528" i="41" s="1"/>
  <c r="AC79" i="4"/>
  <c r="L520" i="41" s="1"/>
  <c r="K520" i="41" s="1"/>
  <c r="I520" i="41"/>
  <c r="AC75" i="4"/>
  <c r="L516" i="41" s="1"/>
  <c r="K516" i="41" s="1"/>
  <c r="I516" i="41"/>
  <c r="M40" i="41"/>
  <c r="I49" i="41"/>
  <c r="H49" i="41" s="1"/>
  <c r="M49" i="41" s="1"/>
  <c r="L356" i="41"/>
  <c r="K356" i="41" s="1"/>
  <c r="M356" i="41" s="1"/>
  <c r="AZ22" i="29"/>
  <c r="I359" i="41" s="1"/>
  <c r="H359" i="41"/>
  <c r="M367" i="41"/>
  <c r="L328" i="41"/>
  <c r="K328" i="41" s="1"/>
  <c r="M328" i="41" s="1"/>
  <c r="I387" i="41"/>
  <c r="K387" i="41"/>
  <c r="BL25" i="29"/>
  <c r="M395" i="41"/>
  <c r="BO22" i="29"/>
  <c r="I396" i="41" s="1"/>
  <c r="L393" i="41"/>
  <c r="K393" i="41" s="1"/>
  <c r="M393" i="41" s="1"/>
  <c r="H396" i="41"/>
  <c r="M390" i="41"/>
  <c r="BG15" i="29"/>
  <c r="H376" i="41" s="1"/>
  <c r="I26" i="41"/>
  <c r="H26" i="41" s="1"/>
  <c r="L341" i="41"/>
  <c r="K341" i="41" s="1"/>
  <c r="M341" i="41" s="1"/>
  <c r="AT25" i="29"/>
  <c r="M362" i="41"/>
  <c r="M349" i="41"/>
  <c r="M347" i="41"/>
  <c r="M57" i="41"/>
  <c r="L348" i="41"/>
  <c r="L56" i="41"/>
  <c r="I46" i="41"/>
  <c r="AW22" i="29"/>
  <c r="AX22" i="29" s="1"/>
  <c r="L344" i="41"/>
  <c r="K344" i="41" s="1"/>
  <c r="H350" i="41"/>
  <c r="I344" i="41"/>
  <c r="I336" i="41"/>
  <c r="K348" i="41"/>
  <c r="K56" i="41"/>
  <c r="H46" i="41"/>
  <c r="I348" i="41"/>
  <c r="H368" i="41"/>
  <c r="AK25" i="29"/>
  <c r="I23" i="41"/>
  <c r="H23" i="41" s="1"/>
  <c r="M23" i="41" s="1"/>
  <c r="L322" i="41"/>
  <c r="K322" i="41" s="1"/>
  <c r="M322" i="41" s="1"/>
  <c r="BD20" i="29"/>
  <c r="L366" i="41" s="1"/>
  <c r="K366" i="41" s="1"/>
  <c r="M366" i="41" s="1"/>
  <c r="M317" i="41"/>
  <c r="BG17" i="29"/>
  <c r="H375" i="41" s="1"/>
  <c r="I357" i="41"/>
  <c r="M357" i="41" s="1"/>
  <c r="I372" i="41"/>
  <c r="M358" i="41"/>
  <c r="AO21" i="29"/>
  <c r="L53" i="41"/>
  <c r="L329" i="41"/>
  <c r="K329" i="41" s="1"/>
  <c r="M329" i="41" s="1"/>
  <c r="I43" i="41"/>
  <c r="H43" i="41" s="1"/>
  <c r="L369" i="41"/>
  <c r="K369" i="41" s="1"/>
  <c r="M369" i="41" s="1"/>
  <c r="L353" i="41"/>
  <c r="K353" i="41" s="1"/>
  <c r="M353" i="41" s="1"/>
  <c r="AF22" i="29"/>
  <c r="AE25" i="29" s="1"/>
  <c r="M298" i="41"/>
  <c r="M304" i="41"/>
  <c r="I28" i="41"/>
  <c r="H28" i="41" s="1"/>
  <c r="L306" i="41"/>
  <c r="K306" i="41" s="1"/>
  <c r="M306" i="41" s="1"/>
  <c r="L301" i="41"/>
  <c r="K301" i="41" s="1"/>
  <c r="M301" i="41" s="1"/>
  <c r="W22" i="29"/>
  <c r="V25" i="29" s="1"/>
  <c r="H307" i="41"/>
  <c r="L305" i="41"/>
  <c r="K305" i="41" s="1"/>
  <c r="M305" i="41" s="1"/>
  <c r="I39" i="41"/>
  <c r="H39" i="41" s="1"/>
  <c r="AB22" i="29"/>
  <c r="AR22" i="29"/>
  <c r="AT22" i="30"/>
  <c r="AU22" i="30" s="1"/>
  <c r="AB22" i="23"/>
  <c r="I1698" i="41" s="1"/>
  <c r="M1312" i="41" l="1"/>
  <c r="M852" i="41"/>
  <c r="H331" i="41"/>
  <c r="M1778" i="41"/>
  <c r="AT32" i="23"/>
  <c r="I276" i="41"/>
  <c r="H276" i="41" s="1"/>
  <c r="L141" i="41"/>
  <c r="K141" i="41" s="1"/>
  <c r="M141" i="41" s="1"/>
  <c r="L223" i="41"/>
  <c r="K223" i="41" s="1"/>
  <c r="M223" i="41" s="1"/>
  <c r="I61" i="41"/>
  <c r="M61" i="41" s="1"/>
  <c r="L83" i="41"/>
  <c r="K83" i="41" s="1"/>
  <c r="M83" i="41" s="1"/>
  <c r="L1113" i="41"/>
  <c r="K1113" i="41" s="1"/>
  <c r="M1113" i="41" s="1"/>
  <c r="L325" i="41"/>
  <c r="K325" i="41" s="1"/>
  <c r="M325" i="41" s="1"/>
  <c r="BD22" i="29"/>
  <c r="L368" i="41" s="1"/>
  <c r="K368" i="41" s="1"/>
  <c r="M368" i="41" s="1"/>
  <c r="AW47" i="23"/>
  <c r="M1706" i="41"/>
  <c r="M844" i="41"/>
  <c r="M705" i="41"/>
  <c r="M19" i="41"/>
  <c r="BA22" i="29"/>
  <c r="AZ25" i="29" s="1"/>
  <c r="I252" i="41"/>
  <c r="H252" i="41" s="1"/>
  <c r="M1739" i="41"/>
  <c r="AQ47" i="23"/>
  <c r="H1790" i="41"/>
  <c r="L1798" i="41"/>
  <c r="K1798" i="41" s="1"/>
  <c r="M1798" i="41" s="1"/>
  <c r="I278" i="41"/>
  <c r="H278" i="41" s="1"/>
  <c r="L1787" i="41"/>
  <c r="K1787" i="41" s="1"/>
  <c r="M1787" i="41" s="1"/>
  <c r="I188" i="41"/>
  <c r="H188" i="41" s="1"/>
  <c r="L1789" i="41"/>
  <c r="K1789" i="41" s="1"/>
  <c r="M1789" i="41" s="1"/>
  <c r="I190" i="41"/>
  <c r="H190" i="41" s="1"/>
  <c r="M1788" i="41"/>
  <c r="L1784" i="41"/>
  <c r="K1784" i="41" s="1"/>
  <c r="M1784" i="41" s="1"/>
  <c r="I1790" i="41"/>
  <c r="I185" i="41"/>
  <c r="H185" i="41" s="1"/>
  <c r="AU22" i="23"/>
  <c r="M222" i="41"/>
  <c r="M140" i="41"/>
  <c r="M1681" i="41"/>
  <c r="Y47" i="23"/>
  <c r="L1707" i="41"/>
  <c r="K1707" i="41" s="1"/>
  <c r="M1707" i="41" s="1"/>
  <c r="I225" i="41"/>
  <c r="H225" i="41" s="1"/>
  <c r="AC22" i="23"/>
  <c r="L1698" i="41" s="1"/>
  <c r="K1698" i="41" s="1"/>
  <c r="M1698" i="41" s="1"/>
  <c r="L1641" i="41"/>
  <c r="K1641" i="41" s="1"/>
  <c r="M1641" i="41" s="1"/>
  <c r="L270" i="41"/>
  <c r="AQ32" i="30"/>
  <c r="M1648" i="41"/>
  <c r="M1649" i="41"/>
  <c r="K276" i="41"/>
  <c r="K188" i="41"/>
  <c r="L278" i="41"/>
  <c r="L190" i="41"/>
  <c r="L1650" i="41"/>
  <c r="K1650" i="41" s="1"/>
  <c r="M1650" i="41" s="1"/>
  <c r="AT32" i="30"/>
  <c r="I1651" i="41"/>
  <c r="M277" i="41"/>
  <c r="L279" i="41"/>
  <c r="L1651" i="41"/>
  <c r="K1651" i="41" s="1"/>
  <c r="M1651" i="41" s="1"/>
  <c r="K273" i="41"/>
  <c r="M273" i="41" s="1"/>
  <c r="L261" i="41"/>
  <c r="L1635" i="41"/>
  <c r="K1635" i="41" s="1"/>
  <c r="M1635" i="41" s="1"/>
  <c r="M189" i="41"/>
  <c r="K243" i="41"/>
  <c r="M243" i="41" s="1"/>
  <c r="M1617" i="41"/>
  <c r="K234" i="41"/>
  <c r="M234" i="41" s="1"/>
  <c r="L216" i="41"/>
  <c r="L1596" i="41"/>
  <c r="K1596" i="41" s="1"/>
  <c r="M1596" i="41" s="1"/>
  <c r="L1600" i="41"/>
  <c r="K1600" i="41" s="1"/>
  <c r="M1600" i="41" s="1"/>
  <c r="L137" i="41"/>
  <c r="I1606" i="41"/>
  <c r="L219" i="41"/>
  <c r="H1606" i="41"/>
  <c r="AB32" i="30"/>
  <c r="L225" i="41"/>
  <c r="L1606" i="41"/>
  <c r="K1606" i="41" s="1"/>
  <c r="L1579" i="41"/>
  <c r="K1579" i="41" s="1"/>
  <c r="M1579" i="41" s="1"/>
  <c r="L64" i="41"/>
  <c r="M1557" i="41"/>
  <c r="K118" i="41"/>
  <c r="M118" i="41" s="1"/>
  <c r="K116" i="41"/>
  <c r="M116" i="41" s="1"/>
  <c r="M1447" i="41"/>
  <c r="M114" i="41"/>
  <c r="AQ74" i="7"/>
  <c r="AR74" i="7" s="1"/>
  <c r="L117" i="41" s="1"/>
  <c r="K117" i="41" s="1"/>
  <c r="M117" i="41" s="1"/>
  <c r="K112" i="41"/>
  <c r="M112" i="41" s="1"/>
  <c r="M99" i="41"/>
  <c r="L1493" i="41"/>
  <c r="K1493" i="41" s="1"/>
  <c r="M1493" i="41" s="1"/>
  <c r="H53" i="41"/>
  <c r="I53" i="41"/>
  <c r="H1513" i="41"/>
  <c r="K111" i="41"/>
  <c r="M111" i="41" s="1"/>
  <c r="K108" i="41"/>
  <c r="M108" i="41" s="1"/>
  <c r="M1309" i="41"/>
  <c r="K90" i="41"/>
  <c r="M90" i="41" s="1"/>
  <c r="L1253" i="41"/>
  <c r="K1253" i="41" s="1"/>
  <c r="M1253" i="41" s="1"/>
  <c r="L88" i="41"/>
  <c r="K87" i="41"/>
  <c r="M87" i="41" s="1"/>
  <c r="L73" i="41"/>
  <c r="K73" i="41" s="1"/>
  <c r="M73" i="41" s="1"/>
  <c r="L86" i="41"/>
  <c r="K86" i="41" s="1"/>
  <c r="M86" i="41" s="1"/>
  <c r="H1337" i="41"/>
  <c r="H50" i="41"/>
  <c r="M50" i="41" s="1"/>
  <c r="AT92" i="6"/>
  <c r="I1337" i="41" s="1"/>
  <c r="L1311" i="41"/>
  <c r="K1311" i="41" s="1"/>
  <c r="M1311" i="41" s="1"/>
  <c r="L1141" i="41"/>
  <c r="K1141" i="41" s="1"/>
  <c r="M1141" i="41" s="1"/>
  <c r="L84" i="41"/>
  <c r="K82" i="41"/>
  <c r="M82" i="41" s="1"/>
  <c r="L1338" i="41"/>
  <c r="K1338" i="41" s="1"/>
  <c r="M1338" i="41" s="1"/>
  <c r="I91" i="41"/>
  <c r="H91" i="41" s="1"/>
  <c r="L1023" i="41"/>
  <c r="K1023" i="41" s="1"/>
  <c r="M1023" i="41" s="1"/>
  <c r="M802" i="41"/>
  <c r="M848" i="41"/>
  <c r="M712" i="41"/>
  <c r="M522" i="41"/>
  <c r="M856" i="41"/>
  <c r="M830" i="41"/>
  <c r="M845" i="41"/>
  <c r="M26" i="41"/>
  <c r="M46" i="41"/>
  <c r="M857" i="41"/>
  <c r="M853" i="41"/>
  <c r="M850" i="41"/>
  <c r="AX99" i="4"/>
  <c r="L24" i="41" s="1"/>
  <c r="K24" i="41" s="1"/>
  <c r="M832" i="41"/>
  <c r="M840" i="41"/>
  <c r="M838" i="41"/>
  <c r="L32" i="41"/>
  <c r="K32" i="41" s="1"/>
  <c r="M703" i="41"/>
  <c r="M699" i="41"/>
  <c r="M630" i="41"/>
  <c r="M709" i="41"/>
  <c r="M701" i="41"/>
  <c r="AN99" i="4"/>
  <c r="AO99" i="4" s="1"/>
  <c r="L600" i="41"/>
  <c r="K600" i="41" s="1"/>
  <c r="M600" i="41" s="1"/>
  <c r="L22" i="41"/>
  <c r="K22" i="41" s="1"/>
  <c r="M22" i="41" s="1"/>
  <c r="H714" i="41"/>
  <c r="L658" i="41"/>
  <c r="K658" i="41" s="1"/>
  <c r="M658" i="41" s="1"/>
  <c r="L43" i="41"/>
  <c r="K43" i="41" s="1"/>
  <c r="M43" i="41" s="1"/>
  <c r="L570" i="41"/>
  <c r="K570" i="41" s="1"/>
  <c r="M570" i="41" s="1"/>
  <c r="L20" i="41"/>
  <c r="K20" i="41" s="1"/>
  <c r="M536" i="41"/>
  <c r="M512" i="41"/>
  <c r="M534" i="41"/>
  <c r="AB99" i="4"/>
  <c r="I540" i="41" s="1"/>
  <c r="H540" i="41"/>
  <c r="L39" i="41"/>
  <c r="K39" i="41" s="1"/>
  <c r="M39" i="41" s="1"/>
  <c r="M520" i="41"/>
  <c r="L426" i="41"/>
  <c r="K426" i="41" s="1"/>
  <c r="M426" i="41" s="1"/>
  <c r="M532" i="41"/>
  <c r="M28" i="41"/>
  <c r="M516" i="41"/>
  <c r="I331" i="41"/>
  <c r="BF21" i="29"/>
  <c r="BG21" i="29" s="1"/>
  <c r="L376" i="41" s="1"/>
  <c r="L370" i="41"/>
  <c r="K370" i="41" s="1"/>
  <c r="M370" i="41" s="1"/>
  <c r="H371" i="41"/>
  <c r="BF16" i="29"/>
  <c r="I371" i="41" s="1"/>
  <c r="BP22" i="29"/>
  <c r="L396" i="41" s="1"/>
  <c r="K396" i="41" s="1"/>
  <c r="M396" i="41" s="1"/>
  <c r="M387" i="41"/>
  <c r="M344" i="41"/>
  <c r="M56" i="41"/>
  <c r="AQ25" i="29"/>
  <c r="I25" i="41"/>
  <c r="H25" i="41" s="1"/>
  <c r="M25" i="41" s="1"/>
  <c r="L336" i="41"/>
  <c r="K336" i="41" s="1"/>
  <c r="M336" i="41" s="1"/>
  <c r="AW25" i="29"/>
  <c r="L350" i="41"/>
  <c r="K350" i="41" s="1"/>
  <c r="L58" i="41"/>
  <c r="I24" i="41"/>
  <c r="H24" i="41" s="1"/>
  <c r="M348" i="41"/>
  <c r="I350" i="41"/>
  <c r="L372" i="41"/>
  <c r="K372" i="41" s="1"/>
  <c r="M372" i="41" s="1"/>
  <c r="BF20" i="29"/>
  <c r="BF19" i="29"/>
  <c r="I374" i="41" s="1"/>
  <c r="H374" i="41"/>
  <c r="L54" i="41"/>
  <c r="I32" i="41"/>
  <c r="H32" i="41" s="1"/>
  <c r="L330" i="41"/>
  <c r="K330" i="41" s="1"/>
  <c r="M330" i="41" s="1"/>
  <c r="K53" i="41"/>
  <c r="AN25" i="29"/>
  <c r="L55" i="41"/>
  <c r="L331" i="41"/>
  <c r="K331" i="41" s="1"/>
  <c r="I21" i="41"/>
  <c r="H21" i="41" s="1"/>
  <c r="L312" i="41"/>
  <c r="K312" i="41" s="1"/>
  <c r="M312" i="41" s="1"/>
  <c r="L52" i="41"/>
  <c r="K52" i="41" s="1"/>
  <c r="I20" i="41"/>
  <c r="H20" i="41" s="1"/>
  <c r="AC22" i="29"/>
  <c r="AB25" i="29" s="1"/>
  <c r="I307" i="41"/>
  <c r="L293" i="41"/>
  <c r="K293" i="41" s="1"/>
  <c r="M293" i="41" s="1"/>
  <c r="I18" i="41"/>
  <c r="H18" i="41" s="1"/>
  <c r="M18" i="41" s="1"/>
  <c r="I1799" i="41" l="1"/>
  <c r="AU32" i="23"/>
  <c r="M276" i="41"/>
  <c r="L359" i="41"/>
  <c r="K359" i="41" s="1"/>
  <c r="M359" i="41" s="1"/>
  <c r="BC25" i="29"/>
  <c r="M185" i="41"/>
  <c r="AB47" i="23"/>
  <c r="M331" i="41"/>
  <c r="M252" i="41"/>
  <c r="M188" i="41"/>
  <c r="L1790" i="41"/>
  <c r="K1790" i="41" s="1"/>
  <c r="M1790" i="41" s="1"/>
  <c r="AT47" i="23"/>
  <c r="K270" i="41"/>
  <c r="M270" i="41" s="1"/>
  <c r="K190" i="41"/>
  <c r="M190" i="41" s="1"/>
  <c r="K278" i="41"/>
  <c r="M278" i="41" s="1"/>
  <c r="K279" i="41"/>
  <c r="K261" i="41"/>
  <c r="M261" i="41" s="1"/>
  <c r="K216" i="41"/>
  <c r="M216" i="41" s="1"/>
  <c r="M1606" i="41"/>
  <c r="K225" i="41"/>
  <c r="M225" i="41" s="1"/>
  <c r="K137" i="41"/>
  <c r="M137" i="41" s="1"/>
  <c r="K219" i="41"/>
  <c r="M219" i="41" s="1"/>
  <c r="K64" i="41"/>
  <c r="M64" i="41" s="1"/>
  <c r="AQ79" i="7"/>
  <c r="I1513" i="41"/>
  <c r="M53" i="41"/>
  <c r="I55" i="41"/>
  <c r="H55" i="41"/>
  <c r="L1513" i="41"/>
  <c r="K1513" i="41" s="1"/>
  <c r="K88" i="41"/>
  <c r="M88" i="41" s="1"/>
  <c r="AU92" i="6"/>
  <c r="L1337" i="41" s="1"/>
  <c r="K1337" i="41" s="1"/>
  <c r="M1337" i="41" s="1"/>
  <c r="K84" i="41"/>
  <c r="M84" i="41" s="1"/>
  <c r="M32" i="41"/>
  <c r="L858" i="41"/>
  <c r="K858" i="41" s="1"/>
  <c r="M858" i="41" s="1"/>
  <c r="M24" i="41"/>
  <c r="I714" i="41"/>
  <c r="L714" i="41"/>
  <c r="K714" i="41" s="1"/>
  <c r="L21" i="41"/>
  <c r="K21" i="41" s="1"/>
  <c r="M21" i="41" s="1"/>
  <c r="M20" i="41"/>
  <c r="AC99" i="4"/>
  <c r="L540" i="41" s="1"/>
  <c r="K540" i="41" s="1"/>
  <c r="M540" i="41" s="1"/>
  <c r="BO25" i="29"/>
  <c r="I27" i="41"/>
  <c r="H27" i="41" s="1"/>
  <c r="M27" i="41" s="1"/>
  <c r="K376" i="41"/>
  <c r="BG16" i="29"/>
  <c r="L371" i="41" s="1"/>
  <c r="K371" i="41" s="1"/>
  <c r="M371" i="41" s="1"/>
  <c r="I376" i="41"/>
  <c r="M350" i="41"/>
  <c r="K58" i="41"/>
  <c r="M58" i="41" s="1"/>
  <c r="I375" i="41"/>
  <c r="BG20" i="29"/>
  <c r="L375" i="41" s="1"/>
  <c r="K375" i="41" s="1"/>
  <c r="BG19" i="29"/>
  <c r="K54" i="41"/>
  <c r="M54" i="41" s="1"/>
  <c r="K55" i="41"/>
  <c r="L307" i="41"/>
  <c r="K307" i="41" s="1"/>
  <c r="M307" i="41" s="1"/>
  <c r="I17" i="41"/>
  <c r="L1799" i="41" l="1"/>
  <c r="K1799" i="41" s="1"/>
  <c r="M1799" i="41" s="1"/>
  <c r="I279" i="41"/>
  <c r="H279" i="41" s="1"/>
  <c r="M1513" i="41"/>
  <c r="M55" i="41"/>
  <c r="I52" i="41"/>
  <c r="H52" i="41"/>
  <c r="L91" i="41"/>
  <c r="AT96" i="6"/>
  <c r="M714" i="41"/>
  <c r="L17" i="41"/>
  <c r="K17" i="41" s="1"/>
  <c r="M376" i="41"/>
  <c r="M375" i="41"/>
  <c r="L374" i="41"/>
  <c r="K374" i="41" s="1"/>
  <c r="M374" i="41" s="1"/>
  <c r="BF22" i="29"/>
  <c r="BG22" i="29" s="1"/>
  <c r="L377" i="41" s="1"/>
  <c r="H377" i="41"/>
  <c r="H17" i="41"/>
  <c r="Y19" i="39"/>
  <c r="AB19" i="39"/>
  <c r="V19" i="39"/>
  <c r="V51" i="36"/>
  <c r="Y51" i="36"/>
  <c r="AB51" i="36"/>
  <c r="V79" i="33"/>
  <c r="M279" i="41" l="1"/>
  <c r="M52" i="41"/>
  <c r="K91" i="41"/>
  <c r="M91" i="41" s="1"/>
  <c r="I377" i="41"/>
  <c r="B10" i="41" s="1"/>
  <c r="K377" i="41"/>
  <c r="BF25" i="29"/>
  <c r="B9" i="41"/>
  <c r="M17" i="41"/>
  <c r="Y103" i="4"/>
  <c r="B8" i="41" l="1"/>
  <c r="M377" i="41"/>
  <c r="Y79" i="33"/>
  <c r="V103" i="4"/>
  <c r="AT103" i="4" l="1"/>
  <c r="AE103" i="4"/>
  <c r="AE76" i="32"/>
  <c r="AK103" i="4"/>
  <c r="Y76" i="32"/>
  <c r="BF103" i="4"/>
  <c r="AB76" i="32"/>
  <c r="V76" i="32"/>
  <c r="AH103" i="4"/>
  <c r="AQ103" i="4"/>
  <c r="AW103" i="4"/>
  <c r="AN103" i="4"/>
  <c r="AB103" i="4"/>
  <c r="B7" i="41" l="1"/>
</calcChain>
</file>

<file path=xl/sharedStrings.xml><?xml version="1.0" encoding="utf-8"?>
<sst xmlns="http://schemas.openxmlformats.org/spreadsheetml/2006/main" count="20980" uniqueCount="5013">
  <si>
    <t>_T</t>
  </si>
  <si>
    <t>GRADE</t>
  </si>
  <si>
    <t>STAT_UNIT</t>
  </si>
  <si>
    <t>SEX</t>
  </si>
  <si>
    <t>AGE</t>
  </si>
  <si>
    <t>FIELD</t>
  </si>
  <si>
    <t>COUNTRY_ORIGIN</t>
  </si>
  <si>
    <t>M</t>
  </si>
  <si>
    <t>F</t>
  </si>
  <si>
    <t>Y2</t>
  </si>
  <si>
    <t>Y3</t>
  </si>
  <si>
    <t>Y4</t>
  </si>
  <si>
    <t>Y5</t>
  </si>
  <si>
    <t>Y6</t>
  </si>
  <si>
    <t>Y7</t>
  </si>
  <si>
    <t>Y8</t>
  </si>
  <si>
    <t>Y9</t>
  </si>
  <si>
    <t>Y10</t>
  </si>
  <si>
    <t>Y11</t>
  </si>
  <si>
    <t>Y12</t>
  </si>
  <si>
    <t>Y13</t>
  </si>
  <si>
    <t>Y14</t>
  </si>
  <si>
    <t>Y15</t>
  </si>
  <si>
    <t>Y16</t>
  </si>
  <si>
    <t>Y17</t>
  </si>
  <si>
    <t>Y18</t>
  </si>
  <si>
    <t>Y19</t>
  </si>
  <si>
    <t>Y20</t>
  </si>
  <si>
    <t>Y21</t>
  </si>
  <si>
    <t>Y22</t>
  </si>
  <si>
    <t>Y23</t>
  </si>
  <si>
    <t>Y24</t>
  </si>
  <si>
    <t>25-29</t>
  </si>
  <si>
    <t>Y25T29</t>
  </si>
  <si>
    <t>&gt; 29</t>
  </si>
  <si>
    <t>Y_GT29</t>
  </si>
  <si>
    <t>_U</t>
  </si>
  <si>
    <t>&lt; 15</t>
  </si>
  <si>
    <t>Y_LT15</t>
  </si>
  <si>
    <t>30-34</t>
  </si>
  <si>
    <t>Y30T34</t>
  </si>
  <si>
    <t>35-39</t>
  </si>
  <si>
    <t>Y35T39</t>
  </si>
  <si>
    <t>40-44</t>
  </si>
  <si>
    <t>Y40T44</t>
  </si>
  <si>
    <t>45-49</t>
  </si>
  <si>
    <t>Y45T49</t>
  </si>
  <si>
    <t>&gt; 49</t>
  </si>
  <si>
    <t>Y_GT49</t>
  </si>
  <si>
    <t>YLT4</t>
  </si>
  <si>
    <t>&gt; 24</t>
  </si>
  <si>
    <t>Y_GT24</t>
  </si>
  <si>
    <t>&lt; 10</t>
  </si>
  <si>
    <t>Y_LT10</t>
  </si>
  <si>
    <t>GRAD</t>
  </si>
  <si>
    <t>Element</t>
  </si>
  <si>
    <t>Type</t>
  </si>
  <si>
    <t>PosType</t>
  </si>
  <si>
    <t>Position</t>
  </si>
  <si>
    <t>DataStart</t>
  </si>
  <si>
    <t>DIM</t>
  </si>
  <si>
    <t>CELL</t>
  </si>
  <si>
    <t>B1</t>
  </si>
  <si>
    <t>NumColums</t>
  </si>
  <si>
    <t>REF_AREA</t>
  </si>
  <si>
    <t>B2</t>
  </si>
  <si>
    <t>MaxEmptyRows</t>
  </si>
  <si>
    <t>B3</t>
  </si>
  <si>
    <t>ROW</t>
  </si>
  <si>
    <t>COLUMN</t>
  </si>
  <si>
    <t>ATT</t>
  </si>
  <si>
    <t>UNIT_MULT</t>
  </si>
  <si>
    <t>B4</t>
  </si>
  <si>
    <t>DECIMALS</t>
  </si>
  <si>
    <t>OBS_STATUS</t>
  </si>
  <si>
    <t>OBS_LEVEL</t>
  </si>
  <si>
    <t>ISC11_LEVEL</t>
  </si>
  <si>
    <t>COUNTRY_CITIZENSHIP</t>
  </si>
  <si>
    <t>TIME_PERIOD</t>
  </si>
  <si>
    <t>SECTOR</t>
  </si>
  <si>
    <t>UNIT_MEASURE</t>
  </si>
  <si>
    <t>TABLE_IDENTIFIER</t>
  </si>
  <si>
    <t>REF_YEAR_AGES</t>
  </si>
  <si>
    <t>ORIGIN_CRITERION</t>
  </si>
  <si>
    <t>REF_YEAR_START</t>
  </si>
  <si>
    <t>REF_YEAR_END</t>
  </si>
  <si>
    <t>TIME_PER_COLLECT</t>
  </si>
  <si>
    <t>PER</t>
  </si>
  <si>
    <t>PT</t>
  </si>
  <si>
    <t>INST_PUB</t>
  </si>
  <si>
    <t>INST_PRIV</t>
  </si>
  <si>
    <t>INST_T</t>
  </si>
  <si>
    <t>ISC_CAT1</t>
  </si>
  <si>
    <t>ISC_CAT2</t>
  </si>
  <si>
    <t>ISC0</t>
  </si>
  <si>
    <t>ISC1</t>
  </si>
  <si>
    <t>ISC2</t>
  </si>
  <si>
    <t>ISC3</t>
  </si>
  <si>
    <t>ISC2_3</t>
  </si>
  <si>
    <t>ISC4</t>
  </si>
  <si>
    <t>ISC_CAT4</t>
  </si>
  <si>
    <t>ISC_CAT5</t>
  </si>
  <si>
    <t>B5</t>
  </si>
  <si>
    <t>B6</t>
  </si>
  <si>
    <t>B7</t>
  </si>
  <si>
    <t>B8</t>
  </si>
  <si>
    <t>B9</t>
  </si>
  <si>
    <t>B11</t>
  </si>
  <si>
    <t>_X</t>
  </si>
  <si>
    <t>A2</t>
  </si>
  <si>
    <t>A3</t>
  </si>
  <si>
    <t>A4</t>
  </si>
  <si>
    <t>A5</t>
  </si>
  <si>
    <t>A6</t>
  </si>
  <si>
    <t>RPTR</t>
  </si>
  <si>
    <t>NENT</t>
  </si>
  <si>
    <t>A8</t>
  </si>
  <si>
    <t>ISC_SUB4</t>
  </si>
  <si>
    <t>ISC_SUB2</t>
  </si>
  <si>
    <t>ISC_SUB3</t>
  </si>
  <si>
    <t>A9</t>
  </si>
  <si>
    <t>TEACH</t>
  </si>
  <si>
    <t>A10</t>
  </si>
  <si>
    <t>B10</t>
  </si>
  <si>
    <t>8</t>
  </si>
  <si>
    <t>9</t>
  </si>
  <si>
    <t>10</t>
  </si>
  <si>
    <t>11</t>
  </si>
  <si>
    <t>12</t>
  </si>
  <si>
    <t>13</t>
  </si>
  <si>
    <t>A7</t>
  </si>
  <si>
    <t>60</t>
  </si>
  <si>
    <t>14</t>
  </si>
  <si>
    <t>15</t>
  </si>
  <si>
    <t>COMMENT_OBS</t>
  </si>
  <si>
    <t>AT</t>
  </si>
  <si>
    <t>ISCP11_CAT</t>
  </si>
  <si>
    <t>ISCP11_SUB</t>
  </si>
  <si>
    <t>EDU_TYPE</t>
  </si>
  <si>
    <t>Country names</t>
  </si>
  <si>
    <t>AF</t>
  </si>
  <si>
    <t>AL</t>
  </si>
  <si>
    <t>DZ</t>
  </si>
  <si>
    <t>AD</t>
  </si>
  <si>
    <t>AO</t>
  </si>
  <si>
    <t>AI</t>
  </si>
  <si>
    <t>AG</t>
  </si>
  <si>
    <t>AR</t>
  </si>
  <si>
    <t>AM</t>
  </si>
  <si>
    <t>AW</t>
  </si>
  <si>
    <t>AU</t>
  </si>
  <si>
    <t>AZ</t>
  </si>
  <si>
    <t>BS</t>
  </si>
  <si>
    <t>BH</t>
  </si>
  <si>
    <t>BD</t>
  </si>
  <si>
    <t>BB</t>
  </si>
  <si>
    <t>BY</t>
  </si>
  <si>
    <t>BE</t>
  </si>
  <si>
    <t>BZ</t>
  </si>
  <si>
    <t>BJ</t>
  </si>
  <si>
    <t>BM</t>
  </si>
  <si>
    <t>BT</t>
  </si>
  <si>
    <t>BO</t>
  </si>
  <si>
    <t>BA</t>
  </si>
  <si>
    <t>BW</t>
  </si>
  <si>
    <t>BR</t>
  </si>
  <si>
    <t>VG</t>
  </si>
  <si>
    <t>BN</t>
  </si>
  <si>
    <t>BG</t>
  </si>
  <si>
    <t>BF</t>
  </si>
  <si>
    <t>BI</t>
  </si>
  <si>
    <t>CV</t>
  </si>
  <si>
    <t>KH</t>
  </si>
  <si>
    <t>CM</t>
  </si>
  <si>
    <t>CA</t>
  </si>
  <si>
    <t>KY</t>
  </si>
  <si>
    <t>CF</t>
  </si>
  <si>
    <t>TD</t>
  </si>
  <si>
    <t>CL</t>
  </si>
  <si>
    <t>CN</t>
  </si>
  <si>
    <t>HK</t>
  </si>
  <si>
    <t>MO</t>
  </si>
  <si>
    <t>CO</t>
  </si>
  <si>
    <t>KM</t>
  </si>
  <si>
    <t>CG</t>
  </si>
  <si>
    <t>CK</t>
  </si>
  <si>
    <t>CR</t>
  </si>
  <si>
    <t>CI</t>
  </si>
  <si>
    <t>HR</t>
  </si>
  <si>
    <t>CU</t>
  </si>
  <si>
    <t>CW</t>
  </si>
  <si>
    <t>CY</t>
  </si>
  <si>
    <t>CZ</t>
  </si>
  <si>
    <t>KP</t>
  </si>
  <si>
    <t>CD</t>
  </si>
  <si>
    <t>DK</t>
  </si>
  <si>
    <t>DJ</t>
  </si>
  <si>
    <t>DM</t>
  </si>
  <si>
    <t>DO</t>
  </si>
  <si>
    <t>EC</t>
  </si>
  <si>
    <t>EG</t>
  </si>
  <si>
    <t>SV</t>
  </si>
  <si>
    <t>GQ</t>
  </si>
  <si>
    <t>ER</t>
  </si>
  <si>
    <t>EE</t>
  </si>
  <si>
    <t>ET</t>
  </si>
  <si>
    <t>FJ</t>
  </si>
  <si>
    <t>FI</t>
  </si>
  <si>
    <t>FR</t>
  </si>
  <si>
    <t>GA</t>
  </si>
  <si>
    <t>GM</t>
  </si>
  <si>
    <t>GE</t>
  </si>
  <si>
    <t>DE</t>
  </si>
  <si>
    <t>GH</t>
  </si>
  <si>
    <t>GI</t>
  </si>
  <si>
    <t>GR</t>
  </si>
  <si>
    <t>GD</t>
  </si>
  <si>
    <t>GT</t>
  </si>
  <si>
    <t>GN</t>
  </si>
  <si>
    <t>GW</t>
  </si>
  <si>
    <t>GY</t>
  </si>
  <si>
    <t>HT</t>
  </si>
  <si>
    <t>VA</t>
  </si>
  <si>
    <t>HN</t>
  </si>
  <si>
    <t>HU</t>
  </si>
  <si>
    <t>IS</t>
  </si>
  <si>
    <t>IN</t>
  </si>
  <si>
    <t>ID</t>
  </si>
  <si>
    <t>IR</t>
  </si>
  <si>
    <t>IQ</t>
  </si>
  <si>
    <t>IE</t>
  </si>
  <si>
    <t>IL</t>
  </si>
  <si>
    <t>IT</t>
  </si>
  <si>
    <t>JM</t>
  </si>
  <si>
    <t>JP</t>
  </si>
  <si>
    <t>JO</t>
  </si>
  <si>
    <t>KZ</t>
  </si>
  <si>
    <t>KE</t>
  </si>
  <si>
    <t>KI</t>
  </si>
  <si>
    <t>KW</t>
  </si>
  <si>
    <t>KG</t>
  </si>
  <si>
    <t>LA</t>
  </si>
  <si>
    <t>LV</t>
  </si>
  <si>
    <t>LB</t>
  </si>
  <si>
    <t>LS</t>
  </si>
  <si>
    <t>LR</t>
  </si>
  <si>
    <t>LY</t>
  </si>
  <si>
    <t>LT</t>
  </si>
  <si>
    <t>LU</t>
  </si>
  <si>
    <t>MG</t>
  </si>
  <si>
    <t>MW</t>
  </si>
  <si>
    <t>MY</t>
  </si>
  <si>
    <t>MV</t>
  </si>
  <si>
    <t>ML</t>
  </si>
  <si>
    <t>MT</t>
  </si>
  <si>
    <t>MH</t>
  </si>
  <si>
    <t>MR</t>
  </si>
  <si>
    <t>MU</t>
  </si>
  <si>
    <t>MX</t>
  </si>
  <si>
    <t>FM</t>
  </si>
  <si>
    <t>MC</t>
  </si>
  <si>
    <t>MN</t>
  </si>
  <si>
    <t>ME</t>
  </si>
  <si>
    <t>MS</t>
  </si>
  <si>
    <t>MA</t>
  </si>
  <si>
    <t>MZ</t>
  </si>
  <si>
    <t>MM</t>
  </si>
  <si>
    <t>NA</t>
  </si>
  <si>
    <t>NR</t>
  </si>
  <si>
    <t>NP</t>
  </si>
  <si>
    <t>NL</t>
  </si>
  <si>
    <t>NZ</t>
  </si>
  <si>
    <t>NI</t>
  </si>
  <si>
    <t>NE</t>
  </si>
  <si>
    <t>NG</t>
  </si>
  <si>
    <t>NU</t>
  </si>
  <si>
    <t>NO</t>
  </si>
  <si>
    <t>OM</t>
  </si>
  <si>
    <t>PK</t>
  </si>
  <si>
    <t>PW</t>
  </si>
  <si>
    <t>PS</t>
  </si>
  <si>
    <t>PA</t>
  </si>
  <si>
    <t>PG</t>
  </si>
  <si>
    <t>PY</t>
  </si>
  <si>
    <t>PE</t>
  </si>
  <si>
    <t>PH</t>
  </si>
  <si>
    <t>PL</t>
  </si>
  <si>
    <t>PR</t>
  </si>
  <si>
    <t>QA</t>
  </si>
  <si>
    <t>KR</t>
  </si>
  <si>
    <t>MD</t>
  </si>
  <si>
    <t>RO</t>
  </si>
  <si>
    <t>RU</t>
  </si>
  <si>
    <t>RW</t>
  </si>
  <si>
    <t>KN</t>
  </si>
  <si>
    <t>LC</t>
  </si>
  <si>
    <t>VC</t>
  </si>
  <si>
    <t>WS</t>
  </si>
  <si>
    <t>SM</t>
  </si>
  <si>
    <t>ST</t>
  </si>
  <si>
    <t>SA</t>
  </si>
  <si>
    <t>SN</t>
  </si>
  <si>
    <t>RS</t>
  </si>
  <si>
    <t>SC</t>
  </si>
  <si>
    <t>SL</t>
  </si>
  <si>
    <t>SG</t>
  </si>
  <si>
    <t>SX</t>
  </si>
  <si>
    <t>SK</t>
  </si>
  <si>
    <t>SI</t>
  </si>
  <si>
    <t>SB</t>
  </si>
  <si>
    <t>SO</t>
  </si>
  <si>
    <t>ZA</t>
  </si>
  <si>
    <t>SS</t>
  </si>
  <si>
    <t>ES</t>
  </si>
  <si>
    <t>LK</t>
  </si>
  <si>
    <t>SD</t>
  </si>
  <si>
    <t>SR</t>
  </si>
  <si>
    <t>SZ</t>
  </si>
  <si>
    <t>SE</t>
  </si>
  <si>
    <t>CH</t>
  </si>
  <si>
    <t>SY</t>
  </si>
  <si>
    <t>TJ</t>
  </si>
  <si>
    <t>TH</t>
  </si>
  <si>
    <t>MK</t>
  </si>
  <si>
    <t>TL</t>
  </si>
  <si>
    <t>TG</t>
  </si>
  <si>
    <t>TK</t>
  </si>
  <si>
    <t>TO</t>
  </si>
  <si>
    <t>TT</t>
  </si>
  <si>
    <t>TN</t>
  </si>
  <si>
    <t>TR</t>
  </si>
  <si>
    <t>TM</t>
  </si>
  <si>
    <t>TC</t>
  </si>
  <si>
    <t>TV</t>
  </si>
  <si>
    <t>UG</t>
  </si>
  <si>
    <t>UA</t>
  </si>
  <si>
    <t>AE</t>
  </si>
  <si>
    <t>GB</t>
  </si>
  <si>
    <t>TZ</t>
  </si>
  <si>
    <t>US</t>
  </si>
  <si>
    <t>UY</t>
  </si>
  <si>
    <t>UZ</t>
  </si>
  <si>
    <t>VU</t>
  </si>
  <si>
    <t>VE</t>
  </si>
  <si>
    <t>VN</t>
  </si>
  <si>
    <t>YE</t>
  </si>
  <si>
    <t>ZM</t>
  </si>
  <si>
    <t>ZW</t>
  </si>
  <si>
    <t>Country ISO 2 Code</t>
  </si>
  <si>
    <t>UIS Country Name</t>
  </si>
  <si>
    <t>STU</t>
  </si>
  <si>
    <t>&lt;4</t>
  </si>
  <si>
    <t>DSD</t>
  </si>
  <si>
    <t>W00</t>
  </si>
  <si>
    <t>ISC_SUB3_4</t>
  </si>
  <si>
    <t>VAL_A1</t>
  </si>
  <si>
    <t>Vlookup</t>
  </si>
  <si>
    <t>ADLT_F</t>
  </si>
  <si>
    <t>INIT</t>
  </si>
  <si>
    <t>http://www.uis.unesco.org/UISQuestionnaires/Pages/country.aspx</t>
  </si>
  <si>
    <t>uis.survey@unesco.org</t>
  </si>
  <si>
    <t>PO Box 6128, Station Centre-ville</t>
  </si>
  <si>
    <t>CANADA</t>
  </si>
  <si>
    <t>Montreal, QC H3C 3J7</t>
  </si>
  <si>
    <t>+1 514 343 6880</t>
  </si>
  <si>
    <t>+1 514 343 5740</t>
  </si>
  <si>
    <t>UNESCO Institute for Statistics</t>
  </si>
  <si>
    <t>http://www.uis.unesco.org</t>
  </si>
  <si>
    <t>Excel_file</t>
  </si>
  <si>
    <t>&gt; 18</t>
  </si>
  <si>
    <t>Y_GT18</t>
  </si>
  <si>
    <t>&lt;2</t>
  </si>
  <si>
    <t>YLT2</t>
  </si>
  <si>
    <t>DefaultValue</t>
  </si>
  <si>
    <t>NaN</t>
  </si>
  <si>
    <t>7</t>
  </si>
  <si>
    <t>6</t>
  </si>
  <si>
    <t>v1</t>
  </si>
  <si>
    <t>TRTEACH</t>
  </si>
  <si>
    <t>QTEACH</t>
  </si>
  <si>
    <t>NENT_P</t>
  </si>
  <si>
    <t>_Z</t>
  </si>
  <si>
    <t>FREQ</t>
  </si>
  <si>
    <t>FIX</t>
  </si>
  <si>
    <t>A</t>
  </si>
  <si>
    <t>A11</t>
  </si>
  <si>
    <t>A12</t>
  </si>
  <si>
    <t>A13</t>
  </si>
  <si>
    <t>A14</t>
  </si>
  <si>
    <t>Q4</t>
  </si>
  <si>
    <t>Units</t>
  </si>
  <si>
    <t>Unit multiplier code</t>
  </si>
  <si>
    <t>NRTEACH</t>
  </si>
  <si>
    <t>TEACH_COMP</t>
  </si>
  <si>
    <t>NAC</t>
  </si>
  <si>
    <t>MIN</t>
  </si>
  <si>
    <t>TYPICAL</t>
  </si>
  <si>
    <t>QUAL_LEVEL</t>
  </si>
  <si>
    <t>INFRASTR</t>
  </si>
  <si>
    <t>ELEC</t>
  </si>
  <si>
    <t>HIV_SEX_EDU</t>
  </si>
  <si>
    <t>TEACH_ISTR_12MTH</t>
  </si>
  <si>
    <t>COMP</t>
  </si>
  <si>
    <t>16</t>
  </si>
  <si>
    <t>V14</t>
  </si>
  <si>
    <t>VAL_Data Check</t>
  </si>
  <si>
    <t>AB22</t>
  </si>
  <si>
    <t>AB99</t>
  </si>
  <si>
    <t>V22</t>
  </si>
  <si>
    <t>V99</t>
  </si>
  <si>
    <t>Y99</t>
  </si>
  <si>
    <t>AE22</t>
  </si>
  <si>
    <t>AE99</t>
  </si>
  <si>
    <t>AN22</t>
  </si>
  <si>
    <t>AN99</t>
  </si>
  <si>
    <t>AH22</t>
  </si>
  <si>
    <t>AH99</t>
  </si>
  <si>
    <t>AK22</t>
  </si>
  <si>
    <t>AK99</t>
  </si>
  <si>
    <t>AW22</t>
  </si>
  <si>
    <t>AW99</t>
  </si>
  <si>
    <t>AQ22</t>
  </si>
  <si>
    <t>AQ99</t>
  </si>
  <si>
    <t>AT22</t>
  </si>
  <si>
    <t>AT99</t>
  </si>
  <si>
    <t>BO22</t>
  </si>
  <si>
    <t>AZ99</t>
  </si>
  <si>
    <t>AB21</t>
  </si>
  <si>
    <t>AB70</t>
  </si>
  <si>
    <t>V21</t>
  </si>
  <si>
    <t>V70</t>
  </si>
  <si>
    <t>Y70</t>
  </si>
  <si>
    <t>AE21</t>
  </si>
  <si>
    <t>AE70</t>
  </si>
  <si>
    <t>AN21</t>
  </si>
  <si>
    <t>AN70</t>
  </si>
  <si>
    <t>AH21</t>
  </si>
  <si>
    <t>AH70</t>
  </si>
  <si>
    <t>AK21</t>
  </si>
  <si>
    <t>AK70</t>
  </si>
  <si>
    <t>AW21</t>
  </si>
  <si>
    <t>AW70</t>
  </si>
  <si>
    <t>AQ21</t>
  </si>
  <si>
    <t>AQ70</t>
  </si>
  <si>
    <t>AT21</t>
  </si>
  <si>
    <t>AT70</t>
  </si>
  <si>
    <t>BO21</t>
  </si>
  <si>
    <t>AZ70</t>
  </si>
  <si>
    <t>AB20</t>
  </si>
  <si>
    <t>AB41</t>
  </si>
  <si>
    <t>V20</t>
  </si>
  <si>
    <t>V41</t>
  </si>
  <si>
    <t>Y41</t>
  </si>
  <si>
    <t>AE20</t>
  </si>
  <si>
    <t>AE41</t>
  </si>
  <si>
    <t>AN20</t>
  </si>
  <si>
    <t>AN41</t>
  </si>
  <si>
    <t>AH20</t>
  </si>
  <si>
    <t>AH41</t>
  </si>
  <si>
    <t>AK20</t>
  </si>
  <si>
    <t>AK41</t>
  </si>
  <si>
    <t>AW20</t>
  </si>
  <si>
    <t>AW41</t>
  </si>
  <si>
    <t>AQ20</t>
  </si>
  <si>
    <t>AQ41</t>
  </si>
  <si>
    <t>AT20</t>
  </si>
  <si>
    <t>AT41</t>
  </si>
  <si>
    <t>BO20</t>
  </si>
  <si>
    <t>AZ41</t>
  </si>
  <si>
    <t>=</t>
  </si>
  <si>
    <t>A2'!AB22 =A3'!AB99</t>
  </si>
  <si>
    <t>A2'!V22 =A3'!V99</t>
  </si>
  <si>
    <t>A2'!Y22 =A3'!Y99</t>
  </si>
  <si>
    <t>A2'!AE22 =A3'!AE99</t>
  </si>
  <si>
    <t>A2'!AN22 =A3'!AN99</t>
  </si>
  <si>
    <t>A2'!AH22 =A3'!AH99</t>
  </si>
  <si>
    <t>A2'!AK22 =A3'!AK99</t>
  </si>
  <si>
    <t>A2'!AW22 =A3'!AW99</t>
  </si>
  <si>
    <t>A2'!AQ22 =A3'!AQ99</t>
  </si>
  <si>
    <t>A2'!AT22 =A3'!AT99</t>
  </si>
  <si>
    <t>A2'!BO22 =A3'!AZ99</t>
  </si>
  <si>
    <t>A2'!AB21 =A3'!AB70</t>
  </si>
  <si>
    <t>A2'!V21 =A3'!V70</t>
  </si>
  <si>
    <t>A2'!Y21 =A3'!Y70</t>
  </si>
  <si>
    <t>A2'!AE21 =A3'!AE70</t>
  </si>
  <si>
    <t>A2'!AN21 =A3'!AN70</t>
  </si>
  <si>
    <t>A2'!AH21 =A3'!AH70</t>
  </si>
  <si>
    <t>A2'!AK21 =A3'!AK70</t>
  </si>
  <si>
    <t>A2'!AW21 =A3'!AW70</t>
  </si>
  <si>
    <t>A2'!AQ21 =A3'!AQ70</t>
  </si>
  <si>
    <t>A2'!AT21 =A3'!AT70</t>
  </si>
  <si>
    <t>A2'!BO21 =A3'!AZ70</t>
  </si>
  <si>
    <t>A2'!AB20 =A3'!AB41</t>
  </si>
  <si>
    <t>A2'!V20 =A3'!V41</t>
  </si>
  <si>
    <t>A2'!Y20 =A3'!Y41</t>
  </si>
  <si>
    <t>A2'!AE20 =A3'!AE41</t>
  </si>
  <si>
    <t>A2'!AN20 =A3'!AN41</t>
  </si>
  <si>
    <t>A2'!AH20 =A3'!AH41</t>
  </si>
  <si>
    <t>A2'!AK20 =A3'!AK41</t>
  </si>
  <si>
    <t>A2'!AW20 =A3'!AW41</t>
  </si>
  <si>
    <t>A2'!AQ20 =A3'!AQ41</t>
  </si>
  <si>
    <t>A2'!AT20 =A3'!AT41</t>
  </si>
  <si>
    <t>A2'!BO20 =A3'!AZ41</t>
  </si>
  <si>
    <t>A5+A4</t>
  </si>
  <si>
    <t>AT38</t>
  </si>
  <si>
    <t>AT65</t>
  </si>
  <si>
    <t>AT92</t>
  </si>
  <si>
    <t>&lt;=</t>
  </si>
  <si>
    <t>SUM('A5'!AT38,'A4'!V32)=A2'!AE20</t>
  </si>
  <si>
    <t>SUM('A6'!AQ32,'A4'!Y32) &lt;=A2'!AN20</t>
  </si>
  <si>
    <t>SUM('A6'!AQ53,'A4'!Y52) &lt;=A2'!AN21</t>
  </si>
  <si>
    <t>SUM('A6'!AQ74,'A4'!Y72) &lt;=A2'!AN22</t>
  </si>
  <si>
    <t>SUM('A6'!AT32,'A4'!AB32) &lt;=A2'!AW20</t>
  </si>
  <si>
    <t>SUM('A6'!AT53,'A4'!AB52) &lt;=A2'!AW21</t>
  </si>
  <si>
    <t>SUM('A6'!AT74,'A4'!AB72) &lt;=A2'!AW22</t>
  </si>
  <si>
    <t>A6+A4</t>
  </si>
  <si>
    <t>AQ32</t>
  </si>
  <si>
    <t>AQ53</t>
  </si>
  <si>
    <t>AQ74</t>
  </si>
  <si>
    <t>AT32</t>
  </si>
  <si>
    <t>AT53</t>
  </si>
  <si>
    <t>AT74</t>
  </si>
  <si>
    <t>LI</t>
  </si>
  <si>
    <t>V32</t>
  </si>
  <si>
    <t>V53</t>
  </si>
  <si>
    <t>V74</t>
  </si>
  <si>
    <t>('A5'!V38-'A5'!V39)) =A7'!V32</t>
  </si>
  <si>
    <t>('A5'!V65-'A5'!V66)) =A7'!V53</t>
  </si>
  <si>
    <t>('A5'!V92-'A5'!V93)) =A7'!V74</t>
  </si>
  <si>
    <t>V38</t>
  </si>
  <si>
    <t>V65</t>
  </si>
  <si>
    <t>V92</t>
  </si>
  <si>
    <t>Y32</t>
  </si>
  <si>
    <t>Y53</t>
  </si>
  <si>
    <t>Y74</t>
  </si>
  <si>
    <t>('A6'!V32-'A6'!V33) &lt;=A7'!Y32</t>
  </si>
  <si>
    <t>('A6'!V53-'A6'!V54) &lt;=A7'!Y53</t>
  </si>
  <si>
    <t>('A6'!V74-'A6'!V75) &lt;=A7'!Y74</t>
  </si>
  <si>
    <t>A5'!V39 &lt;=A5'!V38</t>
  </si>
  <si>
    <t>V39</t>
  </si>
  <si>
    <t>A5'!Y39 &lt;=A5'!Y38</t>
  </si>
  <si>
    <t>Y39</t>
  </si>
  <si>
    <t>Y38</t>
  </si>
  <si>
    <t>A5'!AB39 &lt;=A5'!AB38</t>
  </si>
  <si>
    <t>AB39</t>
  </si>
  <si>
    <t>AB38</t>
  </si>
  <si>
    <t>A5'!AE39 &lt;=A5'!AE38</t>
  </si>
  <si>
    <t>AE39</t>
  </si>
  <si>
    <t>AE38</t>
  </si>
  <si>
    <t>A5'!AH39 &lt;=A5'!AH38</t>
  </si>
  <si>
    <t>AH39</t>
  </si>
  <si>
    <t>AH38</t>
  </si>
  <si>
    <t>A5'!AK39 &lt;=A5'!AK38</t>
  </si>
  <si>
    <t>AK39</t>
  </si>
  <si>
    <t>AK38</t>
  </si>
  <si>
    <t>A5'!AN39 &lt;=A5'!AN38</t>
  </si>
  <si>
    <t>AN39</t>
  </si>
  <si>
    <t>AN38</t>
  </si>
  <si>
    <t>A5'!AQ39 &lt;=A5'!AQ38</t>
  </si>
  <si>
    <t>AQ39</t>
  </si>
  <si>
    <t>AQ38</t>
  </si>
  <si>
    <t>A5'!V66 &lt;=A5'!V65</t>
  </si>
  <si>
    <t>V66</t>
  </si>
  <si>
    <t>A5'!Y66 &lt;=A5'!Y65</t>
  </si>
  <si>
    <t>Y66</t>
  </si>
  <si>
    <t>Y65</t>
  </si>
  <si>
    <t>A5'!AB66 &lt;=A5'!AB65</t>
  </si>
  <si>
    <t>AB66</t>
  </si>
  <si>
    <t>AB65</t>
  </si>
  <si>
    <t>A5'!AE66 &lt;=A5'!AE65</t>
  </si>
  <si>
    <t>AE66</t>
  </si>
  <si>
    <t>AE65</t>
  </si>
  <si>
    <t>A5'!AH66 &lt;=A5'!AH65</t>
  </si>
  <si>
    <t>AH66</t>
  </si>
  <si>
    <t>AH65</t>
  </si>
  <si>
    <t>A5'!AK66 &lt;=A5'!AK65</t>
  </si>
  <si>
    <t>AK66</t>
  </si>
  <si>
    <t>AK65</t>
  </si>
  <si>
    <t>A5'!AN66 &lt;=A5'!AN65</t>
  </si>
  <si>
    <t>AN66</t>
  </si>
  <si>
    <t>AN65</t>
  </si>
  <si>
    <t>A5'!AQ66 &lt;=A5'!AQ65</t>
  </si>
  <si>
    <t>AQ66</t>
  </si>
  <si>
    <t>AQ65</t>
  </si>
  <si>
    <t>A5'!V93 &lt;=A5'!V92</t>
  </si>
  <si>
    <t>V93</t>
  </si>
  <si>
    <t>A5'!Y93 &lt;=A5'!Y92</t>
  </si>
  <si>
    <t>Y93</t>
  </si>
  <si>
    <t>Y92</t>
  </si>
  <si>
    <t>A5'!AB93 &lt;=A5'!AB92</t>
  </si>
  <si>
    <t>AB93</t>
  </si>
  <si>
    <t>AB92</t>
  </si>
  <si>
    <t>A5'!AE93 &lt;=A5'!AE92</t>
  </si>
  <si>
    <t>AE93</t>
  </si>
  <si>
    <t>AE92</t>
  </si>
  <si>
    <t>A5'!AH93 &lt;=A5'!AH92</t>
  </si>
  <si>
    <t>AH93</t>
  </si>
  <si>
    <t>AH92</t>
  </si>
  <si>
    <t>A5'!AK93 &lt;=A5'!AK92</t>
  </si>
  <si>
    <t>AK93</t>
  </si>
  <si>
    <t>AK92</t>
  </si>
  <si>
    <t>A5'!AN93 &lt;=A5'!AN92</t>
  </si>
  <si>
    <t>AN93</t>
  </si>
  <si>
    <t>AN92</t>
  </si>
  <si>
    <t>A5'!AQ93 &lt;=A5'!AQ92</t>
  </si>
  <si>
    <t>AQ93</t>
  </si>
  <si>
    <t>AQ92</t>
  </si>
  <si>
    <t>A5'!AT39 &lt;=A5'!AT38</t>
  </si>
  <si>
    <t>AT39</t>
  </si>
  <si>
    <t>A5'!AT66 &lt;=A5'!AT65</t>
  </si>
  <si>
    <t>AT66</t>
  </si>
  <si>
    <t>AT93</t>
  </si>
  <si>
    <t>A6'!V33 &lt;=A6'!V32</t>
  </si>
  <si>
    <t>V33</t>
  </si>
  <si>
    <t>A6'!Y33 &lt;=A6'!Y32</t>
  </si>
  <si>
    <t>Y33</t>
  </si>
  <si>
    <t>A6'!AB33 &lt;=A6'!AB32</t>
  </si>
  <si>
    <t>AB33</t>
  </si>
  <si>
    <t>AB32</t>
  </si>
  <si>
    <t>A6'!AE33 &lt;=A6'!AE32</t>
  </si>
  <si>
    <t>AE33</t>
  </si>
  <si>
    <t>AE32</t>
  </si>
  <si>
    <t>A6'!AH33 &lt;=A6'!AH32</t>
  </si>
  <si>
    <t>AH33</t>
  </si>
  <si>
    <t>AH32</t>
  </si>
  <si>
    <t>A6'!AK33 &lt;=A6'!AK32</t>
  </si>
  <si>
    <t>AK33</t>
  </si>
  <si>
    <t>AK32</t>
  </si>
  <si>
    <t>A6'!AN33 &lt;=A6'!AN32</t>
  </si>
  <si>
    <t>AN33</t>
  </si>
  <si>
    <t>AN32</t>
  </si>
  <si>
    <t>A6'!AQ33 &lt;=A6'!AQ32</t>
  </si>
  <si>
    <t>AQ33</t>
  </si>
  <si>
    <t>A6'!AT33 &lt;=A6'!AT32</t>
  </si>
  <si>
    <t>AT33</t>
  </si>
  <si>
    <t>A6'!V54 &lt;=A6'!V53</t>
  </si>
  <si>
    <t>V54</t>
  </si>
  <si>
    <t>A6'!Y54 &lt;=A6'!Y53</t>
  </si>
  <si>
    <t>Y54</t>
  </si>
  <si>
    <t>A6'!AB54 &lt;=A6'!AB53</t>
  </si>
  <si>
    <t>AB54</t>
  </si>
  <si>
    <t>AB53</t>
  </si>
  <si>
    <t>A6'!AE54 &lt;=A6'!AE53</t>
  </si>
  <si>
    <t>AE54</t>
  </si>
  <si>
    <t>AE53</t>
  </si>
  <si>
    <t>A6'!AH54 &lt;=A6'!AH53</t>
  </si>
  <si>
    <t>AH54</t>
  </si>
  <si>
    <t>AH53</t>
  </si>
  <si>
    <t>A6'!AK54 &lt;=A6'!AK53</t>
  </si>
  <si>
    <t>AK54</t>
  </si>
  <si>
    <t>AK53</t>
  </si>
  <si>
    <t>A6'!AN54 &lt;=A6'!AN53</t>
  </si>
  <si>
    <t>AN54</t>
  </si>
  <si>
    <t>AN53</t>
  </si>
  <si>
    <t>A6'!AQ54 &lt;=A6'!AQ53</t>
  </si>
  <si>
    <t>AQ54</t>
  </si>
  <si>
    <t>A6'!AT54 &lt;=A6'!AT53</t>
  </si>
  <si>
    <t>AT54</t>
  </si>
  <si>
    <t>A6'!V75 &lt;=A6'!V74</t>
  </si>
  <si>
    <t>V75</t>
  </si>
  <si>
    <t>A6'!Y75 &lt;=A6'!Y74</t>
  </si>
  <si>
    <t>Y75</t>
  </si>
  <si>
    <t>A6'!AB75 &lt;=A6'!AB74</t>
  </si>
  <si>
    <t>AB75</t>
  </si>
  <si>
    <t>AB74</t>
  </si>
  <si>
    <t>A6'!AE75 &lt;=A6'!AE74</t>
  </si>
  <si>
    <t>AE75</t>
  </si>
  <si>
    <t>AE74</t>
  </si>
  <si>
    <t>A6'!AH75 &lt;=A6'!AH74</t>
  </si>
  <si>
    <t>AH75</t>
  </si>
  <si>
    <t>AH74</t>
  </si>
  <si>
    <t>A6'!AK75 &lt;=A6'!AK74</t>
  </si>
  <si>
    <t>AK75</t>
  </si>
  <si>
    <t>AK74</t>
  </si>
  <si>
    <t>A6'!AN75 &lt;=A6'!AN74</t>
  </si>
  <si>
    <t>AN75</t>
  </si>
  <si>
    <t>AN74</t>
  </si>
  <si>
    <t>A6'!AQ75 &lt;=A6'!AQ74</t>
  </si>
  <si>
    <t>AQ75</t>
  </si>
  <si>
    <t>AT75</t>
  </si>
  <si>
    <t>A6'!AT75 &lt;=A6'!AT74</t>
  </si>
  <si>
    <t>A5'!AT93 &lt;=A5'!AT92</t>
  </si>
  <si>
    <t>A10'!V14 &lt;=A9'!V14</t>
  </si>
  <si>
    <t>A10'!V15 &lt;=A9'!V15</t>
  </si>
  <si>
    <t>V15</t>
  </si>
  <si>
    <t>A10'!V16 &lt;=A9'!V16</t>
  </si>
  <si>
    <t>V16</t>
  </si>
  <si>
    <t>A10'!V17 &lt;=A9'!V17</t>
  </si>
  <si>
    <t>V17</t>
  </si>
  <si>
    <t>A10'!V18 &lt;=A9'!V18</t>
  </si>
  <si>
    <t>V18</t>
  </si>
  <si>
    <t>A10'!V19 &lt;=A9'!V19</t>
  </si>
  <si>
    <t>V19</t>
  </si>
  <si>
    <t>A10'!V20 &lt;=A9'!V20</t>
  </si>
  <si>
    <t>A10'!V21 &lt;=A9'!V21</t>
  </si>
  <si>
    <t>A10'!Y14 &lt;=A9'!Y14</t>
  </si>
  <si>
    <t>A10'!Y15 &lt;=A9'!Y15</t>
  </si>
  <si>
    <t>A10'!Y16 &lt;=A9'!Y16</t>
  </si>
  <si>
    <t>A10'!Y17 &lt;=A9'!Y17</t>
  </si>
  <si>
    <t>A10'!Y18 &lt;=A9'!Y18</t>
  </si>
  <si>
    <t>A10'!Y19 &lt;=A9'!Y19</t>
  </si>
  <si>
    <t>A10'!Y20 &lt;=A9'!Y20</t>
  </si>
  <si>
    <t>A10'!Y21 &lt;=A9'!Y21</t>
  </si>
  <si>
    <t>A10'!AB14 &lt;=A9'!AB14</t>
  </si>
  <si>
    <t>AB14</t>
  </si>
  <si>
    <t>A10'!AB15 &lt;=A9'!AB15</t>
  </si>
  <si>
    <t>AB15</t>
  </si>
  <si>
    <t>A10'!AB16 &lt;=A9'!AB16</t>
  </si>
  <si>
    <t>AB16</t>
  </si>
  <si>
    <t>A10'!AB17 &lt;=A9'!AB17</t>
  </si>
  <si>
    <t>AB17</t>
  </si>
  <si>
    <t>A10'!AB18 &lt;=A9'!AB18</t>
  </si>
  <si>
    <t>AB18</t>
  </si>
  <si>
    <t>A10'!AB19 &lt;=A9'!AB19</t>
  </si>
  <si>
    <t>AB19</t>
  </si>
  <si>
    <t>A10'!AB20 &lt;=A9'!AB20</t>
  </si>
  <si>
    <t>A10'!AB21 &lt;=A9'!AB21</t>
  </si>
  <si>
    <t>A10'!AE14 &lt;=A9'!AE14</t>
  </si>
  <si>
    <t>AE14</t>
  </si>
  <si>
    <t>A10'!AE15 &lt;=A9'!AE15</t>
  </si>
  <si>
    <t>AE15</t>
  </si>
  <si>
    <t>A10'!AE16 &lt;=A9'!AE16</t>
  </si>
  <si>
    <t>AE16</t>
  </si>
  <si>
    <t>A10'!AE17 &lt;=A9'!AE17</t>
  </si>
  <si>
    <t>AE17</t>
  </si>
  <si>
    <t>A10'!AE18 &lt;=A9'!AE18</t>
  </si>
  <si>
    <t>AE18</t>
  </si>
  <si>
    <t>A10'!AE19 &lt;=A9'!AE19</t>
  </si>
  <si>
    <t>AE19</t>
  </si>
  <si>
    <t>A10'!AE20 &lt;=A9'!AE20</t>
  </si>
  <si>
    <t>A10'!AE21 &lt;=A9'!AE21</t>
  </si>
  <si>
    <t>A10'!AH14 &lt;=A9'!AH14</t>
  </si>
  <si>
    <t>AH14</t>
  </si>
  <si>
    <t>A10'!AH15 &lt;=A9'!AH15</t>
  </si>
  <si>
    <t>AH15</t>
  </si>
  <si>
    <t>A10'!AH16 &lt;=A9'!AH16</t>
  </si>
  <si>
    <t>AH16</t>
  </si>
  <si>
    <t>A10'!AH17 &lt;=A9'!AH17</t>
  </si>
  <si>
    <t>AH17</t>
  </si>
  <si>
    <t>A10'!AH18 &lt;=A9'!AH18</t>
  </si>
  <si>
    <t>AH18</t>
  </si>
  <si>
    <t>A10'!AH19 &lt;=A9'!AH19</t>
  </si>
  <si>
    <t>AH19</t>
  </si>
  <si>
    <t>A10'!AH20 &lt;=A9'!AH20</t>
  </si>
  <si>
    <t>A10'!AH21 &lt;=A9'!AH21</t>
  </si>
  <si>
    <t>A10'!AK14 &lt;=A9'!AK14</t>
  </si>
  <si>
    <t>AK14</t>
  </si>
  <si>
    <t>A10'!AK15 &lt;=A9'!AK15</t>
  </si>
  <si>
    <t>AK15</t>
  </si>
  <si>
    <t>A10'!AK16 &lt;=A9'!AK16</t>
  </si>
  <si>
    <t>AK16</t>
  </si>
  <si>
    <t>A10'!AK17 &lt;=A9'!AK17</t>
  </si>
  <si>
    <t>AK17</t>
  </si>
  <si>
    <t>A10'!AK18 &lt;=A9'!AK18</t>
  </si>
  <si>
    <t>AK18</t>
  </si>
  <si>
    <t>A10'!AK19 &lt;=A9'!AK19</t>
  </si>
  <si>
    <t>AK19</t>
  </si>
  <si>
    <t>A10'!AK20 &lt;=A9'!AK20</t>
  </si>
  <si>
    <t>A10'!AK21 &lt;=A9'!AK21</t>
  </si>
  <si>
    <t>A10'!AN14 &lt;=A9'!AN14</t>
  </si>
  <si>
    <t>AN14</t>
  </si>
  <si>
    <t>A10'!AN15 &lt;=A9'!AN15</t>
  </si>
  <si>
    <t>AN15</t>
  </si>
  <si>
    <t>A10'!AN16 &lt;=A9'!AN16</t>
  </si>
  <si>
    <t>AN16</t>
  </si>
  <si>
    <t>A10'!AN17 &lt;=A9'!AN17</t>
  </si>
  <si>
    <t>AN17</t>
  </si>
  <si>
    <t>A10'!AN18 &lt;=A9'!AN18</t>
  </si>
  <si>
    <t>AN18</t>
  </si>
  <si>
    <t>A10'!AN19 &lt;=A9'!AN19</t>
  </si>
  <si>
    <t>AN19</t>
  </si>
  <si>
    <t>A10'!AN20 &lt;=A9'!AN20</t>
  </si>
  <si>
    <t>A10'!AN21 &lt;=A9'!AN21</t>
  </si>
  <si>
    <t>A10'!AQ14 &lt;=A9'!AQ14</t>
  </si>
  <si>
    <t>AQ14</t>
  </si>
  <si>
    <t>A10'!AQ15 &lt;=A9'!AQ15</t>
  </si>
  <si>
    <t>AQ15</t>
  </si>
  <si>
    <t>A10'!AQ16 &lt;=A9'!AQ16</t>
  </si>
  <si>
    <t>AQ16</t>
  </si>
  <si>
    <t>A10'!AQ17 &lt;=A9'!AQ17</t>
  </si>
  <si>
    <t>AQ17</t>
  </si>
  <si>
    <t>A10'!AQ18 &lt;=A9'!AQ18</t>
  </si>
  <si>
    <t>AQ18</t>
  </si>
  <si>
    <t>A10'!AQ19 &lt;=A9'!AQ19</t>
  </si>
  <si>
    <t>AQ19</t>
  </si>
  <si>
    <t>A10'!AQ20 &lt;=A9'!AQ20</t>
  </si>
  <si>
    <t>A10'!AQ21 &lt;=A9'!AQ21</t>
  </si>
  <si>
    <t>A10'!AT14 &lt;=A9'!AT14</t>
  </si>
  <si>
    <t>AT14</t>
  </si>
  <si>
    <t>A10'!AT15 &lt;=A9'!AT15</t>
  </si>
  <si>
    <t>AT15</t>
  </si>
  <si>
    <t>A10'!AT16 &lt;=A9'!AT16</t>
  </si>
  <si>
    <t>AT16</t>
  </si>
  <si>
    <t>A10'!AT17 &lt;=A9'!AT17</t>
  </si>
  <si>
    <t>AT17</t>
  </si>
  <si>
    <t>A10'!AT18 &lt;=A9'!AT18</t>
  </si>
  <si>
    <t>AT18</t>
  </si>
  <si>
    <t>A10'!AT19 &lt;=A9'!AT19</t>
  </si>
  <si>
    <t>AT19</t>
  </si>
  <si>
    <t>A10'!AT20 &lt;=A9'!AT20</t>
  </si>
  <si>
    <t>A10'!AT21 &lt;=A9'!AT21</t>
  </si>
  <si>
    <t>A10'!AW14 &lt;=A9'!AW14</t>
  </si>
  <si>
    <t>AW14</t>
  </si>
  <si>
    <t>A10'!AW15 &lt;=A9'!AW15</t>
  </si>
  <si>
    <t>AW15</t>
  </si>
  <si>
    <t>A10'!AW16 &lt;=A9'!AW16</t>
  </si>
  <si>
    <t>AW16</t>
  </si>
  <si>
    <t>A10'!AW17 &lt;=A9'!AW17</t>
  </si>
  <si>
    <t>AW17</t>
  </si>
  <si>
    <t>A10'!AW18 &lt;=A9'!AW18</t>
  </si>
  <si>
    <t>AW18</t>
  </si>
  <si>
    <t>A10'!AW19 &lt;=A9'!AW19</t>
  </si>
  <si>
    <t>AW19</t>
  </si>
  <si>
    <t>A10'!AW20 &lt;=A9'!AW20</t>
  </si>
  <si>
    <t>A10'!AW21 &lt;=A9'!AW21</t>
  </si>
  <si>
    <t>A10'!V24 &lt;=A9'!V14</t>
  </si>
  <si>
    <t>V24</t>
  </si>
  <si>
    <t>A10'!V25 &lt;=A9'!V15</t>
  </si>
  <si>
    <t>V25</t>
  </si>
  <si>
    <t>A10'!V26 &lt;=A9'!V16</t>
  </si>
  <si>
    <t>V26</t>
  </si>
  <si>
    <t>A10'!V27 &lt;=A9'!V17</t>
  </si>
  <si>
    <t>V27</t>
  </si>
  <si>
    <t>A10'!V28 &lt;=A9'!V18</t>
  </si>
  <si>
    <t>V28</t>
  </si>
  <si>
    <t>A10'!V29 &lt;=A9'!V19</t>
  </si>
  <si>
    <t>V29</t>
  </si>
  <si>
    <t>A10'!V30 &lt;=A9'!V20</t>
  </si>
  <si>
    <t>V30</t>
  </si>
  <si>
    <t>A10'!V31 &lt;=A9'!V21</t>
  </si>
  <si>
    <t>V31</t>
  </si>
  <si>
    <t>A10'!V32 &lt;=A9'!V22</t>
  </si>
  <si>
    <t>A10'!Y24 &lt;=A9'!Y14</t>
  </si>
  <si>
    <t>A10'!Y25 &lt;=A9'!Y15</t>
  </si>
  <si>
    <t>Y25</t>
  </si>
  <si>
    <t>A10'!Y26 &lt;=A9'!Y16</t>
  </si>
  <si>
    <t>Y26</t>
  </si>
  <si>
    <t>A10'!Y27 &lt;=A9'!Y17</t>
  </si>
  <si>
    <t>Y27</t>
  </si>
  <si>
    <t>A10'!Y28 &lt;=A9'!Y18</t>
  </si>
  <si>
    <t>Y28</t>
  </si>
  <si>
    <t>A10'!Y29 &lt;=A9'!Y19</t>
  </si>
  <si>
    <t>Y29</t>
  </si>
  <si>
    <t>A10'!Y30 &lt;=A9'!Y20</t>
  </si>
  <si>
    <t>Y30</t>
  </si>
  <si>
    <t>A10'!Y31 &lt;=A9'!Y21</t>
  </si>
  <si>
    <t>Y31</t>
  </si>
  <si>
    <t>A10'!Y32 &lt;=A9'!Y22</t>
  </si>
  <si>
    <t>A10'!AB24 &lt;=A9'!AB14</t>
  </si>
  <si>
    <t>AB24</t>
  </si>
  <si>
    <t>A10'!AB25 &lt;=A9'!AB15</t>
  </si>
  <si>
    <t>AB25</t>
  </si>
  <si>
    <t>A10'!AB26 &lt;=A9'!AB16</t>
  </si>
  <si>
    <t>AB26</t>
  </si>
  <si>
    <t>A10'!AB27 &lt;=A9'!AB17</t>
  </si>
  <si>
    <t>AB27</t>
  </si>
  <si>
    <t>A10'!AB28 &lt;=A9'!AB18</t>
  </si>
  <si>
    <t>AB28</t>
  </si>
  <si>
    <t>A10'!AB29 &lt;=A9'!AB19</t>
  </si>
  <si>
    <t>AB29</t>
  </si>
  <si>
    <t>A10'!AB30 &lt;=A9'!AB20</t>
  </si>
  <si>
    <t>AB30</t>
  </si>
  <si>
    <t>A10'!AB31 &lt;=A9'!AB21</t>
  </si>
  <si>
    <t>AB31</t>
  </si>
  <si>
    <t>A10'!AB32 &lt;=A9'!AB22</t>
  </si>
  <si>
    <t>A10'!AE24 &lt;=A9'!AE14</t>
  </si>
  <si>
    <t>AE24</t>
  </si>
  <si>
    <t>A10'!AE25 &lt;=A9'!AE15</t>
  </si>
  <si>
    <t>AE25</t>
  </si>
  <si>
    <t>A10'!AE26 &lt;=A9'!AE16</t>
  </si>
  <si>
    <t>AE26</t>
  </si>
  <si>
    <t>A10'!AE27 &lt;=A9'!AE17</t>
  </si>
  <si>
    <t>AE27</t>
  </si>
  <si>
    <t>A10'!AE28 &lt;=A9'!AE18</t>
  </si>
  <si>
    <t>AE28</t>
  </si>
  <si>
    <t>A10'!AE29 &lt;=A9'!AE19</t>
  </si>
  <si>
    <t>AE29</t>
  </si>
  <si>
    <t>A10'!AE30 &lt;=A9'!AE20</t>
  </si>
  <si>
    <t>AE30</t>
  </si>
  <si>
    <t>A10'!AE31 &lt;=A9'!AE21</t>
  </si>
  <si>
    <t>AE31</t>
  </si>
  <si>
    <t>A10'!AE32 &lt;=A9'!AE22</t>
  </si>
  <si>
    <t>A10'!AH24 &lt;=A9'!AH14</t>
  </si>
  <si>
    <t>AH24</t>
  </si>
  <si>
    <t>A10'!AH25 &lt;=A9'!AH15</t>
  </si>
  <si>
    <t>AH25</t>
  </si>
  <si>
    <t>A10'!AH26 &lt;=A9'!AH16</t>
  </si>
  <si>
    <t>AH26</t>
  </si>
  <si>
    <t>A10'!AH27 &lt;=A9'!AH17</t>
  </si>
  <si>
    <t>AH27</t>
  </si>
  <si>
    <t>A10'!AH28 &lt;=A9'!AH18</t>
  </si>
  <si>
    <t>AH28</t>
  </si>
  <si>
    <t>A10'!AH29 &lt;=A9'!AH19</t>
  </si>
  <si>
    <t>AH29</t>
  </si>
  <si>
    <t>A10'!AH30 &lt;=A9'!AH20</t>
  </si>
  <si>
    <t>AH30</t>
  </si>
  <si>
    <t>A10'!AH31 &lt;=A9'!AH21</t>
  </si>
  <si>
    <t>AH31</t>
  </si>
  <si>
    <t>A10'!AH32 &lt;=A9'!AH22</t>
  </si>
  <si>
    <t>A10'!AK24 &lt;=A9'!AK14</t>
  </si>
  <si>
    <t>AK24</t>
  </si>
  <si>
    <t>A10'!AK25 &lt;=A9'!AK15</t>
  </si>
  <si>
    <t>AK25</t>
  </si>
  <si>
    <t>A10'!AK26 &lt;=A9'!AK16</t>
  </si>
  <si>
    <t>AK26</t>
  </si>
  <si>
    <t>A10'!AK27 &lt;=A9'!AK17</t>
  </si>
  <si>
    <t>AK27</t>
  </si>
  <si>
    <t>A10'!AK28 &lt;=A9'!AK18</t>
  </si>
  <si>
    <t>AK28</t>
  </si>
  <si>
    <t>A10'!AK29 &lt;=A9'!AK19</t>
  </si>
  <si>
    <t>AK29</t>
  </si>
  <si>
    <t>A10'!AK30 &lt;=A9'!AK20</t>
  </si>
  <si>
    <t>AK30</t>
  </si>
  <si>
    <t>A10'!AK31 &lt;=A9'!AK21</t>
  </si>
  <si>
    <t>AK31</t>
  </si>
  <si>
    <t>A10'!AK32 &lt;=A9'!AK22</t>
  </si>
  <si>
    <t>A10'!AN24 &lt;=A9'!AN14</t>
  </si>
  <si>
    <t>AN24</t>
  </si>
  <si>
    <t>A10'!AN25 &lt;=A9'!AN15</t>
  </si>
  <si>
    <t>AN25</t>
  </si>
  <si>
    <t>A10'!AN26 &lt;=A9'!AN16</t>
  </si>
  <si>
    <t>AN26</t>
  </si>
  <si>
    <t>A10'!AN27 &lt;=A9'!AN17</t>
  </si>
  <si>
    <t>AN27</t>
  </si>
  <si>
    <t>A10'!AN28 &lt;=A9'!AN18</t>
  </si>
  <si>
    <t>AN28</t>
  </si>
  <si>
    <t>A10'!AN29 &lt;=A9'!AN19</t>
  </si>
  <si>
    <t>AN29</t>
  </si>
  <si>
    <t>A10'!AN30 &lt;=A9'!AN20</t>
  </si>
  <si>
    <t>AN30</t>
  </si>
  <si>
    <t>A10'!AN31 &lt;=A9'!AN21</t>
  </si>
  <si>
    <t>AN31</t>
  </si>
  <si>
    <t>A10'!AN32 &lt;=A9'!AN22</t>
  </si>
  <si>
    <t>A10'!AQ24 &lt;=A9'!AQ14</t>
  </si>
  <si>
    <t>AQ24</t>
  </si>
  <si>
    <t>A10'!AQ25 &lt;=A9'!AQ15</t>
  </si>
  <si>
    <t>AQ25</t>
  </si>
  <si>
    <t>A10'!AQ26 &lt;=A9'!AQ16</t>
  </si>
  <si>
    <t>AQ26</t>
  </si>
  <si>
    <t>A10'!AQ27 &lt;=A9'!AQ17</t>
  </si>
  <si>
    <t>AQ27</t>
  </si>
  <si>
    <t>A10'!AQ28 &lt;=A9'!AQ18</t>
  </si>
  <si>
    <t>AQ28</t>
  </si>
  <si>
    <t>A10'!AQ29 &lt;=A9'!AQ19</t>
  </si>
  <si>
    <t>AQ29</t>
  </si>
  <si>
    <t>A10'!AQ30 &lt;=A9'!AQ20</t>
  </si>
  <si>
    <t>AQ30</t>
  </si>
  <si>
    <t>A10'!AQ31 &lt;=A9'!AQ21</t>
  </si>
  <si>
    <t>AQ31</t>
  </si>
  <si>
    <t>A10'!AQ32 &lt;=A9'!AQ22</t>
  </si>
  <si>
    <t>A10'!AT24 &lt;=A9'!AT14</t>
  </si>
  <si>
    <t>AT24</t>
  </si>
  <si>
    <t>A10'!AT25 &lt;=A9'!AT15</t>
  </si>
  <si>
    <t>AT25</t>
  </si>
  <si>
    <t>A10'!AT26 &lt;=A9'!AT16</t>
  </si>
  <si>
    <t>AT26</t>
  </si>
  <si>
    <t>A10'!AT27 &lt;=A9'!AT17</t>
  </si>
  <si>
    <t>AT27</t>
  </si>
  <si>
    <t>A10'!AT28 &lt;=A9'!AT18</t>
  </si>
  <si>
    <t>AT28</t>
  </si>
  <si>
    <t>A10'!AT29 &lt;=A9'!AT19</t>
  </si>
  <si>
    <t>AT29</t>
  </si>
  <si>
    <t>A10'!AT30 &lt;=A9'!AT20</t>
  </si>
  <si>
    <t>AT30</t>
  </si>
  <si>
    <t>A10'!AT31 &lt;=A9'!AT21</t>
  </si>
  <si>
    <t>AT31</t>
  </si>
  <si>
    <t>A10'!AT32 &lt;=A9'!AT22</t>
  </si>
  <si>
    <t>A10'!AW24 &lt;=A9'!AW14</t>
  </si>
  <si>
    <t>AW24</t>
  </si>
  <si>
    <t>A10'!AW25 &lt;=A9'!AW15</t>
  </si>
  <si>
    <t>AW25</t>
  </si>
  <si>
    <t>A10'!AW26 &lt;=A9'!AW16</t>
  </si>
  <si>
    <t>AW26</t>
  </si>
  <si>
    <t>A10'!AW27 &lt;=A9'!AW17</t>
  </si>
  <si>
    <t>AW27</t>
  </si>
  <si>
    <t>A10'!AW28 &lt;=A9'!AW18</t>
  </si>
  <si>
    <t>AW28</t>
  </si>
  <si>
    <t>A10'!AW29 &lt;=A9'!AW19</t>
  </si>
  <si>
    <t>AW29</t>
  </si>
  <si>
    <t>A10'!AW30 &lt;=A9'!AW20</t>
  </si>
  <si>
    <t>AW30</t>
  </si>
  <si>
    <t>A10'!AW31 &lt;=A9'!AW21</t>
  </si>
  <si>
    <t>AW31</t>
  </si>
  <si>
    <t>A10'!AW32 &lt;=A9'!AW22</t>
  </si>
  <si>
    <t>AW32</t>
  </si>
  <si>
    <t>SUM('A2'!V14,'A2'!V15)='A2'!V16</t>
  </si>
  <si>
    <t>SUM(V14,V15)</t>
  </si>
  <si>
    <t>SUM('A2'!V17,'A2'!V18)='A2'!V19</t>
  </si>
  <si>
    <t>SUM(V17,V18)</t>
  </si>
  <si>
    <t>SUM('A2'!V14,'A2'!V17)='A2'!V20</t>
  </si>
  <si>
    <t>SUM(V14,V17)</t>
  </si>
  <si>
    <t>SUM('A2'!V15,'A2'!V18)='A2'!V21</t>
  </si>
  <si>
    <t>SUM(V15,V18)</t>
  </si>
  <si>
    <t>SUM('A2'!V16,'A2'!V19)='A2'!V22</t>
  </si>
  <si>
    <t>SUM(V16,V19)</t>
  </si>
  <si>
    <t>SUM('A2'!Y14,'A2'!Y15)='A2'!Y16</t>
  </si>
  <si>
    <t>SUM(Y14,Y15)</t>
  </si>
  <si>
    <t>SUM('A2'!Y17,'A2'!Y18)='A2'!Y19</t>
  </si>
  <si>
    <t>SUM(Y17,Y18)</t>
  </si>
  <si>
    <t>SUM('A2'!Y14,'A2'!Y17)='A2'!Y20</t>
  </si>
  <si>
    <t>SUM(Y14,Y17)</t>
  </si>
  <si>
    <t>SUM('A2'!Y15,'A2'!Y18)='A2'!Y21</t>
  </si>
  <si>
    <t>SUM(Y15,Y18)</t>
  </si>
  <si>
    <t>SUM('A2'!Y16,'A2'!Y19)='A2'!Y22</t>
  </si>
  <si>
    <t>SUM(Y16,Y19)</t>
  </si>
  <si>
    <t>SUM('A2'!V14,'A2'!Y14)='A2'!AB14</t>
  </si>
  <si>
    <t>SUM(V14,Y14)</t>
  </si>
  <si>
    <t>SUM('A2'!V15,'A2'!Y15)='A2'!AB15</t>
  </si>
  <si>
    <t>SUM(V15,Y15)</t>
  </si>
  <si>
    <t>SUM('A2'!AB14,'A2'!AB15)='A2'!AB16</t>
  </si>
  <si>
    <t>SUM(AB14,AB15)</t>
  </si>
  <si>
    <t>SUM('A2'!V17,'A2'!Y17)='A2'!AB17</t>
  </si>
  <si>
    <t>SUM(V17,Y17)</t>
  </si>
  <si>
    <t>SUM('A2'!V18,'A2'!Y18)='A2'!AB18</t>
  </si>
  <si>
    <t>SUM(V18,Y18)</t>
  </si>
  <si>
    <t>SUM('A2'!AB17,'A2'!AB18)='A2'!AB19</t>
  </si>
  <si>
    <t>SUM(AB17,AB18)</t>
  </si>
  <si>
    <t>SUM('A2'!AB14,'A2'!AB17)='A2'!AB20</t>
  </si>
  <si>
    <t>SUM(AB14,AB17)</t>
  </si>
  <si>
    <t>SUM('A2'!AB15,'A2'!AB18)='A2'!AB21</t>
  </si>
  <si>
    <t>SUM(AB15,AB18)</t>
  </si>
  <si>
    <t>SUM('A2'!AB16,'A2'!AB19)='A2'!AB22</t>
  </si>
  <si>
    <t>SUM(AB16,AB19)</t>
  </si>
  <si>
    <t>SUM('A2'!AE14,'A2'!AE15)='A2'!AE16</t>
  </si>
  <si>
    <t>SUM(AE14,AE15)</t>
  </si>
  <si>
    <t>SUM('A2'!AE17,'A2'!AE18)='A2'!AE19</t>
  </si>
  <si>
    <t>SUM(AE17,AE18)</t>
  </si>
  <si>
    <t>SUM('A2'!AE14,'A2'!AE17)='A2'!AE20</t>
  </si>
  <si>
    <t>SUM(AE14,AE17)</t>
  </si>
  <si>
    <t>SUM('A2'!AE15,'A2'!AE18)='A2'!AE21</t>
  </si>
  <si>
    <t>SUM(AE15,AE18)</t>
  </si>
  <si>
    <t>SUM('A2'!AE16,'A2'!AE19)='A2'!AE22</t>
  </si>
  <si>
    <t>SUM(AE16,AE19)</t>
  </si>
  <si>
    <t>SUM('A2'!AH14,'A2'!AH15)='A2'!AH16</t>
  </si>
  <si>
    <t>SUM(AH14,AH15)</t>
  </si>
  <si>
    <t>SUM('A2'!AH17,'A2'!AH18)='A2'!AH19</t>
  </si>
  <si>
    <t>SUM(AH17,AH18)</t>
  </si>
  <si>
    <t>SUM('A2'!AH14,'A2'!AH17)='A2'!AH20</t>
  </si>
  <si>
    <t>SUM(AH14,AH17)</t>
  </si>
  <si>
    <t>SUM('A2'!AH15,'A2'!AH18)='A2'!AH21</t>
  </si>
  <si>
    <t>SUM(AH15,AH18)</t>
  </si>
  <si>
    <t>SUM('A2'!AH16,'A2'!AH19)='A2'!AH22</t>
  </si>
  <si>
    <t>SUM(AH16,AH19)</t>
  </si>
  <si>
    <t>SUM('A2'!AK14,'A2'!AK15)='A2'!AK16</t>
  </si>
  <si>
    <t>SUM(AK14,AK15)</t>
  </si>
  <si>
    <t>SUM('A2'!AK17,'A2'!AK18)='A2'!AK19</t>
  </si>
  <si>
    <t>SUM(AK17,AK18)</t>
  </si>
  <si>
    <t>SUM('A2'!AK14,'A2'!AK17)='A2'!AK20</t>
  </si>
  <si>
    <t>SUM(AK14,AK17)</t>
  </si>
  <si>
    <t>SUM('A2'!AK15,'A2'!AK18)='A2'!AK21</t>
  </si>
  <si>
    <t>SUM(AK15,AK18)</t>
  </si>
  <si>
    <t>SUM('A2'!AK16,'A2'!AK19)='A2'!AK22</t>
  </si>
  <si>
    <t>SUM(AK16,AK19)</t>
  </si>
  <si>
    <t>SUM('A2'!AH14,'A2'!AK14)='A2'!AN14</t>
  </si>
  <si>
    <t>SUM(AH14,AK14)</t>
  </si>
  <si>
    <t>SUM('A2'!AH15,'A2'!AK15)='A2'!AN15</t>
  </si>
  <si>
    <t>SUM(AH15,AK15)</t>
  </si>
  <si>
    <t>SUM('A2'!AN14,'A2'!AN15)='A2'!AN16</t>
  </si>
  <si>
    <t>SUM(AN14,AN15)</t>
  </si>
  <si>
    <t>SUM('A2'!AH17,'A2'!AK17)='A2'!AN17</t>
  </si>
  <si>
    <t>SUM(AH17,AK17)</t>
  </si>
  <si>
    <t>SUM('A2'!AH18,'A2'!AK18)='A2'!AN18</t>
  </si>
  <si>
    <t>SUM(AH18,AK18)</t>
  </si>
  <si>
    <t>SUM('A2'!AN17,'A2'!AN18)='A2'!AN19</t>
  </si>
  <si>
    <t>SUM(AN17,AN18)</t>
  </si>
  <si>
    <t>SUM('A2'!AN14,'A2'!AN17)='A2'!AN20</t>
  </si>
  <si>
    <t>SUM(AN14,AN17)</t>
  </si>
  <si>
    <t>SUM('A2'!AN15,'A2'!AN18)='A2'!AN21</t>
  </si>
  <si>
    <t>SUM(AN15,AN18)</t>
  </si>
  <si>
    <t>SUM('A2'!AN16,'A2'!AN19)='A2'!AN22</t>
  </si>
  <si>
    <t>SUM(AN16,AN19)</t>
  </si>
  <si>
    <t>SUM('A2'!AQ14,'A2'!AQ15)='A2'!AQ16</t>
  </si>
  <si>
    <t>SUM(AQ14,AQ15)</t>
  </si>
  <si>
    <t>SUM('A2'!AQ17,'A2'!AQ18)='A2'!AQ19</t>
  </si>
  <si>
    <t>SUM(AQ17,AQ18)</t>
  </si>
  <si>
    <t>SUM('A2'!AQ14,'A2'!AQ17)='A2'!AQ20</t>
  </si>
  <si>
    <t>SUM(AQ14,AQ17)</t>
  </si>
  <si>
    <t>SUM('A2'!AQ15,'A2'!AQ18)='A2'!AQ21</t>
  </si>
  <si>
    <t>SUM(AQ15,AQ18)</t>
  </si>
  <si>
    <t>SUM('A2'!AQ16,'A2'!AQ19)='A2'!AQ22</t>
  </si>
  <si>
    <t>SUM(AQ16,AQ19)</t>
  </si>
  <si>
    <t>SUM('A2'!AT14,'A2'!AT15)='A2'!AT16</t>
  </si>
  <si>
    <t>SUM(AT14,AT15)</t>
  </si>
  <si>
    <t>SUM('A2'!AT17,'A2'!AT18)='A2'!AT19</t>
  </si>
  <si>
    <t>SUM(AT17,AT18)</t>
  </si>
  <si>
    <t>SUM('A2'!AT14,'A2'!AT17)='A2'!AT20</t>
  </si>
  <si>
    <t>SUM(AT14,AT17)</t>
  </si>
  <si>
    <t>SUM('A2'!AT15,'A2'!AT18)='A2'!AT21</t>
  </si>
  <si>
    <t>SUM(AT15,AT18)</t>
  </si>
  <si>
    <t>SUM('A2'!AT16,'A2'!AT19)='A2'!AT22</t>
  </si>
  <si>
    <t>SUM(AT16,AT19)</t>
  </si>
  <si>
    <t>SUM('A2'!AQ14,'A2'!AT14)='A2'!AW14</t>
  </si>
  <si>
    <t>SUM(AQ14,AT14)</t>
  </si>
  <si>
    <t>SUM('A2'!AQ15,'A2'!AT15)='A2'!AW15</t>
  </si>
  <si>
    <t>SUM(AQ15,AT15)</t>
  </si>
  <si>
    <t>SUM('A2'!AW14,'A2'!AW15)='A2'!AW16</t>
  </si>
  <si>
    <t>SUM(AW14,AW15)</t>
  </si>
  <si>
    <t>SUM('A2'!AQ17,'A2'!AT17)='A2'!AW17</t>
  </si>
  <si>
    <t>SUM(AQ17,AT17)</t>
  </si>
  <si>
    <t>SUM('A2'!AQ18,'A2'!AT18)='A2'!AW18</t>
  </si>
  <si>
    <t>SUM(AQ18,AT18)</t>
  </si>
  <si>
    <t>SUM('A2'!AW17,'A2'!AW18)='A2'!AW19</t>
  </si>
  <si>
    <t>SUM(AW17,AW18)</t>
  </si>
  <si>
    <t>SUM('A2'!AW14,'A2'!AW17)='A2'!AW20</t>
  </si>
  <si>
    <t>SUM(AW14,AW17)</t>
  </si>
  <si>
    <t>SUM('A2'!AW15,'A2'!AW18)='A2'!AW21</t>
  </si>
  <si>
    <t>SUM(AW15,AW18)</t>
  </si>
  <si>
    <t>SUM('A2'!AW16,'A2'!AW19)='A2'!AW22</t>
  </si>
  <si>
    <t>SUM(AW16,AW19)</t>
  </si>
  <si>
    <t>SUM('A2'!AH14,'A2'!AQ14)='A2'!AZ14</t>
  </si>
  <si>
    <t>SUM(AH14,AQ14)</t>
  </si>
  <si>
    <t>AZ14</t>
  </si>
  <si>
    <t>SUM('A2'!AH15,'A2'!AQ15)='A2'!AZ15</t>
  </si>
  <si>
    <t>SUM(AH15,AQ15)</t>
  </si>
  <si>
    <t>AZ15</t>
  </si>
  <si>
    <t>SUM('A2'!AZ14,'A2'!AZ15)='A2'!AZ16</t>
  </si>
  <si>
    <t>SUM(AZ14,AZ15)</t>
  </si>
  <si>
    <t>AZ16</t>
  </si>
  <si>
    <t>SUM('A2'!AH17,'A2'!AQ17)='A2'!AZ17</t>
  </si>
  <si>
    <t>SUM(AH17,AQ17)</t>
  </si>
  <si>
    <t>AZ17</t>
  </si>
  <si>
    <t>SUM('A2'!AH18,'A2'!AQ18)='A2'!AZ18</t>
  </si>
  <si>
    <t>SUM(AH18,AQ18)</t>
  </si>
  <si>
    <t>AZ18</t>
  </si>
  <si>
    <t>SUM('A2'!AZ17,'A2'!AZ18)='A2'!AZ19</t>
  </si>
  <si>
    <t>SUM(AZ17,AZ18)</t>
  </si>
  <si>
    <t>AZ19</t>
  </si>
  <si>
    <t>SUM('A2'!AZ14,'A2'!AZ17)='A2'!AZ20</t>
  </si>
  <si>
    <t>SUM(AZ14,AZ17)</t>
  </si>
  <si>
    <t>AZ20</t>
  </si>
  <si>
    <t>SUM('A2'!AZ15,'A2'!AZ18)='A2'!AZ21</t>
  </si>
  <si>
    <t>SUM(AZ15,AZ18)</t>
  </si>
  <si>
    <t>AZ21</t>
  </si>
  <si>
    <t>SUM('A2'!AZ16,'A2'!AZ19)='A2'!AZ22</t>
  </si>
  <si>
    <t>SUM(AZ16,AZ19)</t>
  </si>
  <si>
    <t>AZ22</t>
  </si>
  <si>
    <t>SUM('A2'!AK14,'A2'!AT14)='A2'!BC14</t>
  </si>
  <si>
    <t>SUM(AK14,AT14)</t>
  </si>
  <si>
    <t>BC14</t>
  </si>
  <si>
    <t>SUM('A2'!AK15,'A2'!AT15)='A2'!BC15</t>
  </si>
  <si>
    <t>SUM(AK15,AT15)</t>
  </si>
  <si>
    <t>BC15</t>
  </si>
  <si>
    <t>SUM('A2'!BC14,'A2'!BC15)='A2'!BC16</t>
  </si>
  <si>
    <t>SUM(BC14,BC15)</t>
  </si>
  <si>
    <t>BC16</t>
  </si>
  <si>
    <t>SUM('A2'!AK17,'A2'!AT17)='A2'!BC17</t>
  </si>
  <si>
    <t>SUM(AK17,AT17)</t>
  </si>
  <si>
    <t>BC17</t>
  </si>
  <si>
    <t>SUM('A2'!AK18,'A2'!AT18)='A2'!BC18</t>
  </si>
  <si>
    <t>SUM(AK18,AT18)</t>
  </si>
  <si>
    <t>BC18</t>
  </si>
  <si>
    <t>SUM('A2'!BC17,'A2'!BC18)='A2'!BC19</t>
  </si>
  <si>
    <t>SUM(BC17,BC18)</t>
  </si>
  <si>
    <t>BC19</t>
  </si>
  <si>
    <t>SUM('A2'!BC14,'A2'!BC17)='A2'!BC20</t>
  </si>
  <si>
    <t>SUM(BC14,BC17)</t>
  </si>
  <si>
    <t>BC20</t>
  </si>
  <si>
    <t>SUM('A2'!BC15,'A2'!BC18)='A2'!BC21</t>
  </si>
  <si>
    <t>SUM(BC15,BC18)</t>
  </si>
  <si>
    <t>BC21</t>
  </si>
  <si>
    <t>SUM('A2'!BC16,'A2'!BC19)='A2'!BC22</t>
  </si>
  <si>
    <t>SUM(BC16,BC19)</t>
  </si>
  <si>
    <t>BC22</t>
  </si>
  <si>
    <t>SUM('A2'!AZ14,'A2'!BC14)='A2'!BF14</t>
  </si>
  <si>
    <t>SUM(AZ14,BC14)</t>
  </si>
  <si>
    <t>BF14</t>
  </si>
  <si>
    <t>SUM('A2'!AZ15,'A2'!BC15)='A2'!BF15</t>
  </si>
  <si>
    <t>SUM(AZ15,BC15)</t>
  </si>
  <si>
    <t>BF15</t>
  </si>
  <si>
    <t>SUM('A2'!BF14,'A2'!BF15)='A2'!BF16</t>
  </si>
  <si>
    <t>SUM(BF14,BF15)</t>
  </si>
  <si>
    <t>BF16</t>
  </si>
  <si>
    <t>SUM('A2'!AZ17,'A2'!BC17)='A2'!BF17</t>
  </si>
  <si>
    <t>SUM(AZ17,BC17)</t>
  </si>
  <si>
    <t>BF17</t>
  </si>
  <si>
    <t>SUM('A2'!AZ18,'A2'!BC18)='A2'!BF18</t>
  </si>
  <si>
    <t>SUM(AZ18,BC18)</t>
  </si>
  <si>
    <t>BF18</t>
  </si>
  <si>
    <t>SUM('A2'!BF17,'A2'!BF18)='A2'!BF19</t>
  </si>
  <si>
    <t>SUM(BF17,BF18)</t>
  </si>
  <si>
    <t>BF19</t>
  </si>
  <si>
    <t>SUM('A2'!BF14,'A2'!BF17)='A2'!BF20</t>
  </si>
  <si>
    <t>SUM(BF14,BF17)</t>
  </si>
  <si>
    <t>BF20</t>
  </si>
  <si>
    <t>SUM('A2'!BF15,'A2'!BF18)='A2'!BF21</t>
  </si>
  <si>
    <t>SUM(BF15,BF18)</t>
  </si>
  <si>
    <t>BF21</t>
  </si>
  <si>
    <t>SUM('A2'!BF16,'A2'!BF19)='A2'!BF22</t>
  </si>
  <si>
    <t>SUM(BF16,BF19)</t>
  </si>
  <si>
    <t>BF22</t>
  </si>
  <si>
    <t>SUM('A2'!BI14,'A2'!BI15)='A2'!BI16</t>
  </si>
  <si>
    <t>SUM(BI14,BI15)</t>
  </si>
  <si>
    <t>BI16</t>
  </si>
  <si>
    <t>SUM('A2'!BI17,'A2'!BI18)='A2'!BI19</t>
  </si>
  <si>
    <t>SUM(BI17,BI18)</t>
  </si>
  <si>
    <t>BI19</t>
  </si>
  <si>
    <t>SUM('A2'!BI14,'A2'!BI17)='A2'!BI20</t>
  </si>
  <si>
    <t>SUM(BI14,BI17)</t>
  </si>
  <si>
    <t>BI20</t>
  </si>
  <si>
    <t>SUM('A2'!BI15,'A2'!BI18)='A2'!BI21</t>
  </si>
  <si>
    <t>SUM(BI15,BI18)</t>
  </si>
  <si>
    <t>BI21</t>
  </si>
  <si>
    <t>SUM('A2'!BI16,'A2'!BI19)='A2'!BI22</t>
  </si>
  <si>
    <t>SUM(BI16,BI19)</t>
  </si>
  <si>
    <t>BI22</t>
  </si>
  <si>
    <t>SUM('A2'!BL14,'A2'!BL15)='A2'!BL16</t>
  </si>
  <si>
    <t>SUM(BL14,BL15)</t>
  </si>
  <si>
    <t>BL16</t>
  </si>
  <si>
    <t>SUM('A2'!BL17,'A2'!BL18)='A2'!BL19</t>
  </si>
  <si>
    <t>SUM(BL17,BL18)</t>
  </si>
  <si>
    <t>BL19</t>
  </si>
  <si>
    <t>SUM('A2'!BL14,'A2'!BL17)='A2'!BL20</t>
  </si>
  <si>
    <t>SUM(BL14,BL17)</t>
  </si>
  <si>
    <t>BL20</t>
  </si>
  <si>
    <t>SUM('A2'!BL15,'A2'!BL18)='A2'!BL21</t>
  </si>
  <si>
    <t>SUM(BL15,BL18)</t>
  </si>
  <si>
    <t>BL21</t>
  </si>
  <si>
    <t>SUM('A2'!BL16,'A2'!BL19)='A2'!BL22</t>
  </si>
  <si>
    <t>SUM(BL16,BL19)</t>
  </si>
  <si>
    <t>BL22</t>
  </si>
  <si>
    <t>SUM('A2'!BI14,'A2'!BL14)='A2'!BO14</t>
  </si>
  <si>
    <t>SUM(BI14,BL14)</t>
  </si>
  <si>
    <t>BO14</t>
  </si>
  <si>
    <t>SUM('A2'!BI15,'A2'!BL15)='A2'!BO15</t>
  </si>
  <si>
    <t>SUM(BI15,BL15)</t>
  </si>
  <si>
    <t>BO15</t>
  </si>
  <si>
    <t>SUM('A2'!BO14,'A2'!BO15)='A2'!BO16</t>
  </si>
  <si>
    <t>SUM(BO14,BO15)</t>
  </si>
  <si>
    <t>BO16</t>
  </si>
  <si>
    <t>SUM('A2'!BI17,'A2'!BL17)='A2'!BO17</t>
  </si>
  <si>
    <t>SUM(BI17,BL17)</t>
  </si>
  <si>
    <t>BO17</t>
  </si>
  <si>
    <t>SUM('A2'!BI18,'A2'!BL18)='A2'!BO18</t>
  </si>
  <si>
    <t>SUM(BI18,BL18)</t>
  </si>
  <si>
    <t>BO18</t>
  </si>
  <si>
    <t>SUM('A2'!BO17,'A2'!BO18)='A2'!BO19</t>
  </si>
  <si>
    <t>SUM(BO17,BO18)</t>
  </si>
  <si>
    <t>BO19</t>
  </si>
  <si>
    <t>SUM('A2'!BO14,'A2'!BO17)='A2'!BO20</t>
  </si>
  <si>
    <t>SUM(BO14,BO17)</t>
  </si>
  <si>
    <t>SUM('A2'!BO15,'A2'!BO18)='A2'!BO21</t>
  </si>
  <si>
    <t>SUM(BO15,BO18)</t>
  </si>
  <si>
    <t>SUM('A2'!BO16,'A2'!BO19)='A2'!BO22</t>
  </si>
  <si>
    <t>SUM(BO16,BO19)</t>
  </si>
  <si>
    <t>SUM('A3'!V14:'A3'!V40)='A3'!V41</t>
  </si>
  <si>
    <t>SUM(V14:V40)</t>
  </si>
  <si>
    <t>SUM('A3'!V43:'A3'!V69)='A3'!V70</t>
  </si>
  <si>
    <t>SUM(V43:V69)</t>
  </si>
  <si>
    <t>SUM('A3'!V14,'A3'!V43)='A3'!V72</t>
  </si>
  <si>
    <t>SUM(V14,V43)</t>
  </si>
  <si>
    <t>V72</t>
  </si>
  <si>
    <t>SUM('A3'!V15,'A3'!V44)='A3'!V73</t>
  </si>
  <si>
    <t>SUM(V15,V44)</t>
  </si>
  <si>
    <t>V73</t>
  </si>
  <si>
    <t>SUM('A3'!V16,'A3'!V45)='A3'!V74</t>
  </si>
  <si>
    <t>SUM(V16,V45)</t>
  </si>
  <si>
    <t>SUM('A3'!V17,'A3'!V46)='A3'!V75</t>
  </si>
  <si>
    <t>SUM(V17,V46)</t>
  </si>
  <si>
    <t>SUM('A3'!V18,'A3'!V47)='A3'!V76</t>
  </si>
  <si>
    <t>SUM(V18,V47)</t>
  </si>
  <si>
    <t>V76</t>
  </si>
  <si>
    <t>SUM('A3'!V19,'A3'!V48)='A3'!V77</t>
  </si>
  <si>
    <t>SUM(V19,V48)</t>
  </si>
  <si>
    <t>V77</t>
  </si>
  <si>
    <t>SUM('A3'!V20,'A3'!V49)='A3'!V78</t>
  </si>
  <si>
    <t>SUM(V20,V49)</t>
  </si>
  <si>
    <t>V78</t>
  </si>
  <si>
    <t>SUM('A3'!V21,'A3'!V50)='A3'!V79</t>
  </si>
  <si>
    <t>SUM(V21,V50)</t>
  </si>
  <si>
    <t>V79</t>
  </si>
  <si>
    <t>SUM('A3'!V22,'A3'!V51)='A3'!V80</t>
  </si>
  <si>
    <t>SUM(V22,V51)</t>
  </si>
  <si>
    <t>V80</t>
  </si>
  <si>
    <t>SUM('A3'!V23,'A3'!V52)='A3'!V81</t>
  </si>
  <si>
    <t>SUM(V23,V52)</t>
  </si>
  <si>
    <t>V81</t>
  </si>
  <si>
    <t>SUM('A3'!V24,'A3'!V53)='A3'!V82</t>
  </si>
  <si>
    <t>SUM(V24,V53)</t>
  </si>
  <si>
    <t>V82</t>
  </si>
  <si>
    <t>SUM('A3'!V25,'A3'!V54)='A3'!V83</t>
  </si>
  <si>
    <t>SUM(V25,V54)</t>
  </si>
  <si>
    <t>V83</t>
  </si>
  <si>
    <t>SUM('A3'!V26,'A3'!V55)='A3'!V84</t>
  </si>
  <si>
    <t>SUM(V26,V55)</t>
  </si>
  <si>
    <t>V84</t>
  </si>
  <si>
    <t>SUM('A3'!V27,'A3'!V56)='A3'!V85</t>
  </si>
  <si>
    <t>SUM(V27,V56)</t>
  </si>
  <si>
    <t>V85</t>
  </si>
  <si>
    <t>SUM('A3'!V28,'A3'!V57)='A3'!V86</t>
  </si>
  <si>
    <t>SUM(V28,V57)</t>
  </si>
  <si>
    <t>V86</t>
  </si>
  <si>
    <t>SUM('A3'!V29,'A3'!V58)='A3'!V87</t>
  </si>
  <si>
    <t>SUM(V29,V58)</t>
  </si>
  <si>
    <t>V87</t>
  </si>
  <si>
    <t>SUM('A3'!V30,'A3'!V59)='A3'!V88</t>
  </si>
  <si>
    <t>SUM(V30,V59)</t>
  </si>
  <si>
    <t>V88</t>
  </si>
  <si>
    <t>SUM('A3'!V31,'A3'!V60)='A3'!V89</t>
  </si>
  <si>
    <t>SUM(V31,V60)</t>
  </si>
  <si>
    <t>V89</t>
  </si>
  <si>
    <t>SUM('A3'!V32,'A3'!V61)='A3'!V90</t>
  </si>
  <si>
    <t>SUM(V32,V61)</t>
  </si>
  <si>
    <t>V90</t>
  </si>
  <si>
    <t>SUM('A3'!V33,'A3'!V62)='A3'!V91</t>
  </si>
  <si>
    <t>SUM(V33,V62)</t>
  </si>
  <si>
    <t>V91</t>
  </si>
  <si>
    <t>SUM('A3'!V34,'A3'!V63)='A3'!V92</t>
  </si>
  <si>
    <t>SUM(V34,V63)</t>
  </si>
  <si>
    <t>SUM('A3'!V35,'A3'!V64)='A3'!V93</t>
  </si>
  <si>
    <t>SUM(V35,V64)</t>
  </si>
  <si>
    <t>SUM('A3'!V36,'A3'!V65)='A3'!V94</t>
  </si>
  <si>
    <t>SUM(V36,V65)</t>
  </si>
  <si>
    <t>V94</t>
  </si>
  <si>
    <t>SUM('A3'!V37,'A3'!V66)='A3'!V95</t>
  </si>
  <si>
    <t>SUM(V37,V66)</t>
  </si>
  <si>
    <t>V95</t>
  </si>
  <si>
    <t>SUM('A3'!V38,'A3'!V67)='A3'!V96</t>
  </si>
  <si>
    <t>SUM(V38,V67)</t>
  </si>
  <si>
    <t>V96</t>
  </si>
  <si>
    <t>SUM('A3'!V39,'A3'!V68)='A3'!V97</t>
  </si>
  <si>
    <t>SUM(V39,V68)</t>
  </si>
  <si>
    <t>V97</t>
  </si>
  <si>
    <t>SUM('A3'!V40,'A3'!V69)='A3'!V98</t>
  </si>
  <si>
    <t>SUM(V40,V69)</t>
  </si>
  <si>
    <t>V98</t>
  </si>
  <si>
    <t>SUM('A3'!V41,'A3'!V70)='A3'!V99</t>
  </si>
  <si>
    <t>SUM(V41,V70)</t>
  </si>
  <si>
    <t>SUM('A3'!Y14:'A3'!Y40)='A3'!Y41</t>
  </si>
  <si>
    <t>SUM(Y14:Y40)</t>
  </si>
  <si>
    <t>SUM('A3'!Y43:'A3'!Y69)='A3'!Y70</t>
  </si>
  <si>
    <t>SUM(Y43:Y69)</t>
  </si>
  <si>
    <t>SUM('A3'!Y14,'A3'!Y43)='A3'!Y72</t>
  </si>
  <si>
    <t>SUM(Y14,Y43)</t>
  </si>
  <si>
    <t>Y72</t>
  </si>
  <si>
    <t>SUM('A3'!Y15,'A3'!Y44)='A3'!Y73</t>
  </si>
  <si>
    <t>SUM(Y15,Y44)</t>
  </si>
  <si>
    <t>Y73</t>
  </si>
  <si>
    <t>SUM('A3'!Y16,'A3'!Y45)='A3'!Y74</t>
  </si>
  <si>
    <t>SUM(Y16,Y45)</t>
  </si>
  <si>
    <t>SUM('A3'!Y17,'A3'!Y46)='A3'!Y75</t>
  </si>
  <si>
    <t>SUM(Y17,Y46)</t>
  </si>
  <si>
    <t>SUM('A3'!Y18,'A3'!Y47)='A3'!Y76</t>
  </si>
  <si>
    <t>SUM(Y18,Y47)</t>
  </si>
  <si>
    <t>Y76</t>
  </si>
  <si>
    <t>SUM('A3'!Y19,'A3'!Y48)='A3'!Y77</t>
  </si>
  <si>
    <t>SUM(Y19,Y48)</t>
  </si>
  <si>
    <t>Y77</t>
  </si>
  <si>
    <t>SUM('A3'!Y20,'A3'!Y49)='A3'!Y78</t>
  </si>
  <si>
    <t>SUM(Y20,Y49)</t>
  </si>
  <si>
    <t>Y78</t>
  </si>
  <si>
    <t>SUM('A3'!Y21,'A3'!Y50)='A3'!Y79</t>
  </si>
  <si>
    <t>SUM(Y21,Y50)</t>
  </si>
  <si>
    <t>Y79</t>
  </si>
  <si>
    <t>SUM('A3'!Y22,'A3'!Y51)='A3'!Y80</t>
  </si>
  <si>
    <t>SUM(Y22,Y51)</t>
  </si>
  <si>
    <t>Y80</t>
  </si>
  <si>
    <t>SUM('A3'!Y23,'A3'!Y52)='A3'!Y81</t>
  </si>
  <si>
    <t>SUM(Y23,Y52)</t>
  </si>
  <si>
    <t>Y81</t>
  </si>
  <si>
    <t>SUM('A3'!Y24,'A3'!Y53)='A3'!Y82</t>
  </si>
  <si>
    <t>SUM(Y24,Y53)</t>
  </si>
  <si>
    <t>Y82</t>
  </si>
  <si>
    <t>SUM('A3'!Y25,'A3'!Y54)='A3'!Y83</t>
  </si>
  <si>
    <t>SUM(Y25,Y54)</t>
  </si>
  <si>
    <t>Y83</t>
  </si>
  <si>
    <t>SUM('A3'!Y26,'A3'!Y55)='A3'!Y84</t>
  </si>
  <si>
    <t>SUM(Y26,Y55)</t>
  </si>
  <si>
    <t>Y84</t>
  </si>
  <si>
    <t>SUM('A3'!Y27,'A3'!Y56)='A3'!Y85</t>
  </si>
  <si>
    <t>SUM(Y27,Y56)</t>
  </si>
  <si>
    <t>Y85</t>
  </si>
  <si>
    <t>SUM('A3'!Y28,'A3'!Y57)='A3'!Y86</t>
  </si>
  <si>
    <t>SUM(Y28,Y57)</t>
  </si>
  <si>
    <t>Y86</t>
  </si>
  <si>
    <t>SUM('A3'!Y29,'A3'!Y58)='A3'!Y87</t>
  </si>
  <si>
    <t>SUM(Y29,Y58)</t>
  </si>
  <si>
    <t>Y87</t>
  </si>
  <si>
    <t>SUM('A3'!Y30,'A3'!Y59)='A3'!Y88</t>
  </si>
  <si>
    <t>SUM(Y30,Y59)</t>
  </si>
  <si>
    <t>Y88</t>
  </si>
  <si>
    <t>SUM('A3'!Y31,'A3'!Y60)='A3'!Y89</t>
  </si>
  <si>
    <t>SUM(Y31,Y60)</t>
  </si>
  <si>
    <t>Y89</t>
  </si>
  <si>
    <t>SUM('A3'!Y32,'A3'!Y61)='A3'!Y90</t>
  </si>
  <si>
    <t>SUM(Y32,Y61)</t>
  </si>
  <si>
    <t>Y90</t>
  </si>
  <si>
    <t>SUM('A3'!Y33,'A3'!Y62)='A3'!Y91</t>
  </si>
  <si>
    <t>SUM(Y33,Y62)</t>
  </si>
  <si>
    <t>Y91</t>
  </si>
  <si>
    <t>SUM('A3'!Y34,'A3'!Y63)='A3'!Y92</t>
  </si>
  <si>
    <t>SUM(Y34,Y63)</t>
  </si>
  <si>
    <t>SUM('A3'!Y35,'A3'!Y64)='A3'!Y93</t>
  </si>
  <si>
    <t>SUM(Y35,Y64)</t>
  </si>
  <si>
    <t>SUM('A3'!Y36,'A3'!Y65)='A3'!Y94</t>
  </si>
  <si>
    <t>SUM(Y36,Y65)</t>
  </si>
  <si>
    <t>Y94</t>
  </si>
  <si>
    <t>SUM('A3'!Y37,'A3'!Y66)='A3'!Y95</t>
  </si>
  <si>
    <t>SUM(Y37,Y66)</t>
  </si>
  <si>
    <t>Y95</t>
  </si>
  <si>
    <t>SUM('A3'!Y38,'A3'!Y67)='A3'!Y96</t>
  </si>
  <si>
    <t>SUM(Y38,Y67)</t>
  </si>
  <si>
    <t>Y96</t>
  </si>
  <si>
    <t>SUM('A3'!Y39,'A3'!Y68)='A3'!Y97</t>
  </si>
  <si>
    <t>SUM(Y39,Y68)</t>
  </si>
  <si>
    <t>Y97</t>
  </si>
  <si>
    <t>SUM('A3'!Y40,'A3'!Y69)='A3'!Y98</t>
  </si>
  <si>
    <t>SUM(Y40,Y69)</t>
  </si>
  <si>
    <t>Y98</t>
  </si>
  <si>
    <t>SUM('A3'!Y41,'A3'!Y70)='A3'!Y99</t>
  </si>
  <si>
    <t>SUM(Y41,Y70)</t>
  </si>
  <si>
    <t>SUM('A3'!V14,'A3'!Y14)='A3'!AB14</t>
  </si>
  <si>
    <t>SUM('A3'!V15,'A3'!Y15)='A3'!AB15</t>
  </si>
  <si>
    <t>SUM('A3'!V16,'A3'!Y16)='A3'!AB16</t>
  </si>
  <si>
    <t>SUM(V16,Y16)</t>
  </si>
  <si>
    <t>SUM('A3'!V17,'A3'!Y17)='A3'!AB17</t>
  </si>
  <si>
    <t>SUM('A3'!V18,'A3'!Y18)='A3'!AB18</t>
  </si>
  <si>
    <t>SUM('A3'!V19,'A3'!Y19)='A3'!AB19</t>
  </si>
  <si>
    <t>SUM(V19,Y19)</t>
  </si>
  <si>
    <t>SUM('A3'!V20,'A3'!Y20)='A3'!AB20</t>
  </si>
  <si>
    <t>SUM(V20,Y20)</t>
  </si>
  <si>
    <t>SUM('A3'!V21,'A3'!Y21)='A3'!AB21</t>
  </si>
  <si>
    <t>SUM(V21,Y21)</t>
  </si>
  <si>
    <t>SUM('A3'!V22,'A3'!Y22)='A3'!AB22</t>
  </si>
  <si>
    <t>SUM(V22,Y22)</t>
  </si>
  <si>
    <t>SUM('A3'!V23,'A3'!Y23)='A3'!AB23</t>
  </si>
  <si>
    <t>SUM(V23,Y23)</t>
  </si>
  <si>
    <t>AB23</t>
  </si>
  <si>
    <t>SUM('A3'!V24,'A3'!Y24)='A3'!AB24</t>
  </si>
  <si>
    <t>SUM(V24,Y24)</t>
  </si>
  <si>
    <t>SUM('A3'!V25,'A3'!Y25)='A3'!AB25</t>
  </si>
  <si>
    <t>SUM(V25,Y25)</t>
  </si>
  <si>
    <t>SUM('A3'!V26,'A3'!Y26)='A3'!AB26</t>
  </si>
  <si>
    <t>SUM(V26,Y26)</t>
  </si>
  <si>
    <t>SUM('A3'!V27,'A3'!Y27)='A3'!AB27</t>
  </si>
  <si>
    <t>SUM(V27,Y27)</t>
  </si>
  <si>
    <t>SUM('A3'!V28,'A3'!Y28)='A3'!AB28</t>
  </si>
  <si>
    <t>SUM(V28,Y28)</t>
  </si>
  <si>
    <t>SUM('A3'!V29,'A3'!Y29)='A3'!AB29</t>
  </si>
  <si>
    <t>SUM(V29,Y29)</t>
  </si>
  <si>
    <t>SUM('A3'!V30,'A3'!Y30)='A3'!AB30</t>
  </si>
  <si>
    <t>SUM(V30,Y30)</t>
  </si>
  <si>
    <t>SUM('A3'!V31,'A3'!Y31)='A3'!AB31</t>
  </si>
  <si>
    <t>SUM(V31,Y31)</t>
  </si>
  <si>
    <t>SUM('A3'!V32,'A3'!Y32)='A3'!AB32</t>
  </si>
  <si>
    <t>SUM(V32,Y32)</t>
  </si>
  <si>
    <t>SUM('A3'!V33,'A3'!Y33)='A3'!AB33</t>
  </si>
  <si>
    <t>SUM(V33,Y33)</t>
  </si>
  <si>
    <t>SUM('A3'!V34,'A3'!Y34)='A3'!AB34</t>
  </si>
  <si>
    <t>SUM(V34,Y34)</t>
  </si>
  <si>
    <t>AB34</t>
  </si>
  <si>
    <t>SUM('A3'!V35,'A3'!Y35)='A3'!AB35</t>
  </si>
  <si>
    <t>SUM(V35,Y35)</t>
  </si>
  <si>
    <t>AB35</t>
  </si>
  <si>
    <t>SUM('A3'!V36,'A3'!Y36)='A3'!AB36</t>
  </si>
  <si>
    <t>SUM(V36,Y36)</t>
  </si>
  <si>
    <t>AB36</t>
  </si>
  <si>
    <t>SUM('A3'!V37,'A3'!Y37)='A3'!AB37</t>
  </si>
  <si>
    <t>SUM(V37,Y37)</t>
  </si>
  <si>
    <t>AB37</t>
  </si>
  <si>
    <t>SUM('A3'!V38,'A3'!Y38)='A3'!AB38</t>
  </si>
  <si>
    <t>SUM(V38,Y38)</t>
  </si>
  <si>
    <t>SUM('A3'!V39,'A3'!Y39)='A3'!AB39</t>
  </si>
  <si>
    <t>SUM(V39,Y39)</t>
  </si>
  <si>
    <t>SUM('A3'!V40,'A3'!Y40)='A3'!AB40</t>
  </si>
  <si>
    <t>SUM(V40,Y40)</t>
  </si>
  <si>
    <t>AB40</t>
  </si>
  <si>
    <t>SUM('A3'!AB14:'A3'!AB40)='A3'!AB41</t>
  </si>
  <si>
    <t>SUM(AB14:AB40)</t>
  </si>
  <si>
    <t>SUM('A3'!V43,'A3'!Y43)='A3'!AB43</t>
  </si>
  <si>
    <t>SUM(V43,Y43)</t>
  </si>
  <si>
    <t>AB43</t>
  </si>
  <si>
    <t>SUM('A3'!V44,'A3'!Y44)='A3'!AB44</t>
  </si>
  <si>
    <t>SUM(V44,Y44)</t>
  </si>
  <si>
    <t>AB44</t>
  </si>
  <si>
    <t>SUM('A3'!V45,'A3'!Y45)='A3'!AB45</t>
  </si>
  <si>
    <t>SUM(V45,Y45)</t>
  </si>
  <si>
    <t>AB45</t>
  </si>
  <si>
    <t>SUM('A3'!V46,'A3'!Y46)='A3'!AB46</t>
  </si>
  <si>
    <t>SUM(V46,Y46)</t>
  </si>
  <si>
    <t>AB46</t>
  </si>
  <si>
    <t>SUM('A3'!V47,'A3'!Y47)='A3'!AB47</t>
  </si>
  <si>
    <t>SUM(V47,Y47)</t>
  </si>
  <si>
    <t>AB47</t>
  </si>
  <si>
    <t>SUM('A3'!V48,'A3'!Y48)='A3'!AB48</t>
  </si>
  <si>
    <t>SUM(V48,Y48)</t>
  </si>
  <si>
    <t>AB48</t>
  </si>
  <si>
    <t>SUM('A3'!V49,'A3'!Y49)='A3'!AB49</t>
  </si>
  <si>
    <t>SUM(V49,Y49)</t>
  </si>
  <si>
    <t>AB49</t>
  </si>
  <si>
    <t>SUM('A3'!V50,'A3'!Y50)='A3'!AB50</t>
  </si>
  <si>
    <t>SUM(V50,Y50)</t>
  </si>
  <si>
    <t>AB50</t>
  </si>
  <si>
    <t>SUM('A3'!V51,'A3'!Y51)='A3'!AB51</t>
  </si>
  <si>
    <t>SUM(V51,Y51)</t>
  </si>
  <si>
    <t>AB51</t>
  </si>
  <si>
    <t>SUM('A3'!V52,'A3'!Y52)='A3'!AB52</t>
  </si>
  <si>
    <t>SUM(V52,Y52)</t>
  </si>
  <si>
    <t>AB52</t>
  </si>
  <si>
    <t>SUM('A3'!V53,'A3'!Y53)='A3'!AB53</t>
  </si>
  <si>
    <t>SUM(V53,Y53)</t>
  </si>
  <si>
    <t>SUM('A3'!V54,'A3'!Y54)='A3'!AB54</t>
  </si>
  <si>
    <t>SUM(V54,Y54)</t>
  </si>
  <si>
    <t>SUM('A3'!V55,'A3'!Y55)='A3'!AB55</t>
  </si>
  <si>
    <t>SUM(V55,Y55)</t>
  </si>
  <si>
    <t>AB55</t>
  </si>
  <si>
    <t>SUM('A3'!V56,'A3'!Y56)='A3'!AB56</t>
  </si>
  <si>
    <t>SUM(V56,Y56)</t>
  </si>
  <si>
    <t>AB56</t>
  </si>
  <si>
    <t>SUM('A3'!V57,'A3'!Y57)='A3'!AB57</t>
  </si>
  <si>
    <t>SUM(V57,Y57)</t>
  </si>
  <si>
    <t>AB57</t>
  </si>
  <si>
    <t>SUM('A3'!V58,'A3'!Y58)='A3'!AB58</t>
  </si>
  <si>
    <t>SUM(V58,Y58)</t>
  </si>
  <si>
    <t>AB58</t>
  </si>
  <si>
    <t>SUM('A3'!V59,'A3'!Y59)='A3'!AB59</t>
  </si>
  <si>
    <t>SUM(V59,Y59)</t>
  </si>
  <si>
    <t>AB59</t>
  </si>
  <si>
    <t>SUM('A3'!V60,'A3'!Y60)='A3'!AB60</t>
  </si>
  <si>
    <t>SUM(V60,Y60)</t>
  </si>
  <si>
    <t>AB60</t>
  </si>
  <si>
    <t>SUM('A3'!V61,'A3'!Y61)='A3'!AB61</t>
  </si>
  <si>
    <t>SUM(V61,Y61)</t>
  </si>
  <si>
    <t>AB61</t>
  </si>
  <si>
    <t>SUM('A3'!V62,'A3'!Y62)='A3'!AB62</t>
  </si>
  <si>
    <t>SUM(V62,Y62)</t>
  </si>
  <si>
    <t>AB62</t>
  </si>
  <si>
    <t>SUM('A3'!V63,'A3'!Y63)='A3'!AB63</t>
  </si>
  <si>
    <t>SUM(V63,Y63)</t>
  </si>
  <si>
    <t>AB63</t>
  </si>
  <si>
    <t>SUM('A3'!V64,'A3'!Y64)='A3'!AB64</t>
  </si>
  <si>
    <t>SUM(V64,Y64)</t>
  </si>
  <si>
    <t>AB64</t>
  </si>
  <si>
    <t>SUM('A3'!V65,'A3'!Y65)='A3'!AB65</t>
  </si>
  <si>
    <t>SUM(V65,Y65)</t>
  </si>
  <si>
    <t>SUM('A3'!V66,'A3'!Y66)='A3'!AB66</t>
  </si>
  <si>
    <t>SUM(V66,Y66)</t>
  </si>
  <si>
    <t>SUM('A3'!V67,'A3'!Y67)='A3'!AB67</t>
  </si>
  <si>
    <t>SUM(V67,Y67)</t>
  </si>
  <si>
    <t>AB67</t>
  </si>
  <si>
    <t>SUM('A3'!V68,'A3'!Y68)='A3'!AB68</t>
  </si>
  <si>
    <t>SUM(V68,Y68)</t>
  </si>
  <si>
    <t>AB68</t>
  </si>
  <si>
    <t>SUM('A3'!V69,'A3'!Y69)='A3'!AB69</t>
  </si>
  <si>
    <t>SUM(V69,Y69)</t>
  </si>
  <si>
    <t>AB69</t>
  </si>
  <si>
    <t>SUM('A3'!AB43:'A3'!AB69)='A3'!AB70</t>
  </si>
  <si>
    <t>SUM(AB43:AB69)</t>
  </si>
  <si>
    <t>SUM('A3'!AB14,'A3'!AB43)='A3'!AB72</t>
  </si>
  <si>
    <t>SUM(AB14,AB43)</t>
  </si>
  <si>
    <t>AB72</t>
  </si>
  <si>
    <t>SUM('A3'!AB15,'A3'!AB44)='A3'!AB73</t>
  </si>
  <si>
    <t>SUM(AB15,AB44)</t>
  </si>
  <si>
    <t>AB73</t>
  </si>
  <si>
    <t>SUM('A3'!AB16,'A3'!AB45)='A3'!AB74</t>
  </si>
  <si>
    <t>SUM(AB16,AB45)</t>
  </si>
  <si>
    <t>SUM('A3'!AB17,'A3'!AB46)='A3'!AB75</t>
  </si>
  <si>
    <t>SUM(AB17,AB46)</t>
  </si>
  <si>
    <t>SUM('A3'!AB18,'A3'!AB47)='A3'!AB76</t>
  </si>
  <si>
    <t>SUM(AB18,AB47)</t>
  </si>
  <si>
    <t>AB76</t>
  </si>
  <si>
    <t>SUM('A3'!AB19,'A3'!AB48)='A3'!AB77</t>
  </si>
  <si>
    <t>SUM(AB19,AB48)</t>
  </si>
  <si>
    <t>AB77</t>
  </si>
  <si>
    <t>SUM('A3'!AB20,'A3'!AB49)='A3'!AB78</t>
  </si>
  <si>
    <t>SUM(AB20,AB49)</t>
  </si>
  <si>
    <t>AB78</t>
  </si>
  <si>
    <t>SUM('A3'!AB21,'A3'!AB50)='A3'!AB79</t>
  </si>
  <si>
    <t>SUM(AB21,AB50)</t>
  </si>
  <si>
    <t>AB79</t>
  </si>
  <si>
    <t>SUM('A3'!AB22,'A3'!AB51)='A3'!AB80</t>
  </si>
  <si>
    <t>SUM(AB22,AB51)</t>
  </si>
  <si>
    <t>AB80</t>
  </si>
  <si>
    <t>SUM('A3'!AB23,'A3'!AB52)='A3'!AB81</t>
  </si>
  <si>
    <t>SUM(AB23,AB52)</t>
  </si>
  <si>
    <t>AB81</t>
  </si>
  <si>
    <t>SUM('A3'!AB24,'A3'!AB53)='A3'!AB82</t>
  </si>
  <si>
    <t>SUM(AB24,AB53)</t>
  </si>
  <si>
    <t>AB82</t>
  </si>
  <si>
    <t>SUM('A3'!AB25,'A3'!AB54)='A3'!AB83</t>
  </si>
  <si>
    <t>SUM(AB25,AB54)</t>
  </si>
  <si>
    <t>AB83</t>
  </si>
  <si>
    <t>SUM('A3'!AB26,'A3'!AB55)='A3'!AB84</t>
  </si>
  <si>
    <t>SUM(AB26,AB55)</t>
  </si>
  <si>
    <t>AB84</t>
  </si>
  <si>
    <t>SUM('A3'!AB27,'A3'!AB56)='A3'!AB85</t>
  </si>
  <si>
    <t>SUM(AB27,AB56)</t>
  </si>
  <si>
    <t>AB85</t>
  </si>
  <si>
    <t>SUM('A3'!AB28,'A3'!AB57)='A3'!AB86</t>
  </si>
  <si>
    <t>SUM(AB28,AB57)</t>
  </si>
  <si>
    <t>AB86</t>
  </si>
  <si>
    <t>SUM('A3'!AB29,'A3'!AB58)='A3'!AB87</t>
  </si>
  <si>
    <t>SUM(AB29,AB58)</t>
  </si>
  <si>
    <t>AB87</t>
  </si>
  <si>
    <t>SUM('A3'!AB30,'A3'!AB59)='A3'!AB88</t>
  </si>
  <si>
    <t>SUM(AB30,AB59)</t>
  </si>
  <si>
    <t>AB88</t>
  </si>
  <si>
    <t>SUM('A3'!AB31,'A3'!AB60)='A3'!AB89</t>
  </si>
  <si>
    <t>SUM(AB31,AB60)</t>
  </si>
  <si>
    <t>AB89</t>
  </si>
  <si>
    <t>SUM('A3'!AB32,'A3'!AB61)='A3'!AB90</t>
  </si>
  <si>
    <t>SUM(AB32,AB61)</t>
  </si>
  <si>
    <t>AB90</t>
  </si>
  <si>
    <t>SUM('A3'!AB33,'A3'!AB62)='A3'!AB91</t>
  </si>
  <si>
    <t>SUM(AB33,AB62)</t>
  </si>
  <si>
    <t>AB91</t>
  </si>
  <si>
    <t>SUM('A3'!AB34,'A3'!AB63)='A3'!AB92</t>
  </si>
  <si>
    <t>SUM(AB34,AB63)</t>
  </si>
  <si>
    <t>SUM('A3'!AB35,'A3'!AB64)='A3'!AB93</t>
  </si>
  <si>
    <t>SUM(AB35,AB64)</t>
  </si>
  <si>
    <t>SUM('A3'!AB36,'A3'!AB65)='A3'!AB94</t>
  </si>
  <si>
    <t>SUM(AB36,AB65)</t>
  </si>
  <si>
    <t>AB94</t>
  </si>
  <si>
    <t>SUM('A3'!AB37,'A3'!AB66)='A3'!AB95</t>
  </si>
  <si>
    <t>SUM(AB37,AB66)</t>
  </si>
  <si>
    <t>AB95</t>
  </si>
  <si>
    <t>SUM('A3'!AB38,'A3'!AB67)='A3'!AB96</t>
  </si>
  <si>
    <t>SUM(AB38,AB67)</t>
  </si>
  <si>
    <t>AB96</t>
  </si>
  <si>
    <t>SUM('A3'!AB39,'A3'!AB68)='A3'!AB97</t>
  </si>
  <si>
    <t>SUM(AB39,AB68)</t>
  </si>
  <si>
    <t>AB97</t>
  </si>
  <si>
    <t>SUM('A3'!AB40,'A3'!AB69)='A3'!AB98</t>
  </si>
  <si>
    <t>SUM(AB40,AB69)</t>
  </si>
  <si>
    <t>AB98</t>
  </si>
  <si>
    <t>SUM('A3'!AB41,'A3'!AB70)='A3'!AB99</t>
  </si>
  <si>
    <t>SUM(AB41,AB70)</t>
  </si>
  <si>
    <t>SUM('A3'!AE14:'A3'!AE40)='A3'!AE41</t>
  </si>
  <si>
    <t>SUM(AE14:AE40)</t>
  </si>
  <si>
    <t>SUM('A3'!AE43:'A3'!AE69)='A3'!AE70</t>
  </si>
  <si>
    <t>SUM(AE43:AE69)</t>
  </si>
  <si>
    <t>SUM('A3'!AE14,'A3'!AE43)='A3'!AE72</t>
  </si>
  <si>
    <t>SUM(AE14,AE43)</t>
  </si>
  <si>
    <t>AE72</t>
  </si>
  <si>
    <t>SUM('A3'!AE15,'A3'!AE44)='A3'!AE73</t>
  </si>
  <si>
    <t>SUM(AE15,AE44)</t>
  </si>
  <si>
    <t>AE73</t>
  </si>
  <si>
    <t>SUM('A3'!AE16,'A3'!AE45)='A3'!AE74</t>
  </si>
  <si>
    <t>SUM(AE16,AE45)</t>
  </si>
  <si>
    <t>SUM('A3'!AE17,'A3'!AE46)='A3'!AE75</t>
  </si>
  <si>
    <t>SUM(AE17,AE46)</t>
  </si>
  <si>
    <t>SUM('A3'!AE18,'A3'!AE47)='A3'!AE76</t>
  </si>
  <si>
    <t>SUM(AE18,AE47)</t>
  </si>
  <si>
    <t>AE76</t>
  </si>
  <si>
    <t>SUM('A3'!AE19,'A3'!AE48)='A3'!AE77</t>
  </si>
  <si>
    <t>SUM(AE19,AE48)</t>
  </si>
  <si>
    <t>AE77</t>
  </si>
  <si>
    <t>SUM('A3'!AE20,'A3'!AE49)='A3'!AE78</t>
  </si>
  <si>
    <t>SUM(AE20,AE49)</t>
  </si>
  <si>
    <t>AE78</t>
  </si>
  <si>
    <t>SUM('A3'!AE21,'A3'!AE50)='A3'!AE79</t>
  </si>
  <si>
    <t>SUM(AE21,AE50)</t>
  </si>
  <si>
    <t>AE79</t>
  </si>
  <si>
    <t>SUM('A3'!AE22,'A3'!AE51)='A3'!AE80</t>
  </si>
  <si>
    <t>SUM(AE22,AE51)</t>
  </si>
  <si>
    <t>AE80</t>
  </si>
  <si>
    <t>SUM('A3'!AE23,'A3'!AE52)='A3'!AE81</t>
  </si>
  <si>
    <t>SUM(AE23,AE52)</t>
  </si>
  <si>
    <t>AE81</t>
  </si>
  <si>
    <t>SUM('A3'!AE24,'A3'!AE53)='A3'!AE82</t>
  </si>
  <si>
    <t>SUM(AE24,AE53)</t>
  </si>
  <si>
    <t>AE82</t>
  </si>
  <si>
    <t>SUM('A3'!AE25,'A3'!AE54)='A3'!AE83</t>
  </si>
  <si>
    <t>SUM(AE25,AE54)</t>
  </si>
  <si>
    <t>AE83</t>
  </si>
  <si>
    <t>SUM('A3'!AE26,'A3'!AE55)='A3'!AE84</t>
  </si>
  <si>
    <t>SUM(AE26,AE55)</t>
  </si>
  <si>
    <t>AE84</t>
  </si>
  <si>
    <t>SUM('A3'!AE27,'A3'!AE56)='A3'!AE85</t>
  </si>
  <si>
    <t>SUM(AE27,AE56)</t>
  </si>
  <si>
    <t>AE85</t>
  </si>
  <si>
    <t>SUM('A3'!AE28,'A3'!AE57)='A3'!AE86</t>
  </si>
  <si>
    <t>SUM(AE28,AE57)</t>
  </si>
  <si>
    <t>AE86</t>
  </si>
  <si>
    <t>SUM('A3'!AE29,'A3'!AE58)='A3'!AE87</t>
  </si>
  <si>
    <t>SUM(AE29,AE58)</t>
  </si>
  <si>
    <t>AE87</t>
  </si>
  <si>
    <t>SUM('A3'!AE30,'A3'!AE59)='A3'!AE88</t>
  </si>
  <si>
    <t>SUM(AE30,AE59)</t>
  </si>
  <si>
    <t>AE88</t>
  </si>
  <si>
    <t>SUM('A3'!AE31,'A3'!AE60)='A3'!AE89</t>
  </si>
  <si>
    <t>SUM(AE31,AE60)</t>
  </si>
  <si>
    <t>AE89</t>
  </si>
  <si>
    <t>SUM('A3'!AE32,'A3'!AE61)='A3'!AE90</t>
  </si>
  <si>
    <t>SUM(AE32,AE61)</t>
  </si>
  <si>
    <t>AE90</t>
  </si>
  <si>
    <t>SUM('A3'!AE33,'A3'!AE62)='A3'!AE91</t>
  </si>
  <si>
    <t>SUM(AE33,AE62)</t>
  </si>
  <si>
    <t>AE91</t>
  </si>
  <si>
    <t>SUM('A3'!AE34,'A3'!AE63)='A3'!AE92</t>
  </si>
  <si>
    <t>SUM(AE34,AE63)</t>
  </si>
  <si>
    <t>SUM('A3'!AE35,'A3'!AE64)='A3'!AE93</t>
  </si>
  <si>
    <t>SUM(AE35,AE64)</t>
  </si>
  <si>
    <t>SUM('A3'!AE36,'A3'!AE65)='A3'!AE94</t>
  </si>
  <si>
    <t>SUM(AE36,AE65)</t>
  </si>
  <si>
    <t>AE94</t>
  </si>
  <si>
    <t>SUM('A3'!AE37,'A3'!AE66)='A3'!AE95</t>
  </si>
  <si>
    <t>SUM(AE37,AE66)</t>
  </si>
  <si>
    <t>AE95</t>
  </si>
  <si>
    <t>SUM('A3'!AE38,'A3'!AE67)='A3'!AE96</t>
  </si>
  <si>
    <t>SUM(AE38,AE67)</t>
  </si>
  <si>
    <t>AE96</t>
  </si>
  <si>
    <t>SUM('A3'!AE39,'A3'!AE68)='A3'!AE97</t>
  </si>
  <si>
    <t>SUM(AE39,AE68)</t>
  </si>
  <si>
    <t>AE97</t>
  </si>
  <si>
    <t>SUM('A3'!AE40,'A3'!AE69)='A3'!AE98</t>
  </si>
  <si>
    <t>SUM(AE40,AE69)</t>
  </si>
  <si>
    <t>AE98</t>
  </si>
  <si>
    <t>SUM('A3'!AE41,'A3'!AE70)='A3'!AE99</t>
  </si>
  <si>
    <t>SUM(AE41,AE70)</t>
  </si>
  <si>
    <t>SUM('A3'!AH14:'A3'!AH40)='A3'!AH41</t>
  </si>
  <si>
    <t>SUM(AH14:AH40)</t>
  </si>
  <si>
    <t>SUM('A3'!AH43:'A3'!AH69)='A3'!AH70</t>
  </si>
  <si>
    <t>SUM(AH43:AH69)</t>
  </si>
  <si>
    <t>SUM('A3'!AH14,'A3'!AH43)='A3'!AH72</t>
  </si>
  <si>
    <t>SUM(AH14,AH43)</t>
  </si>
  <si>
    <t>AH72</t>
  </si>
  <si>
    <t>SUM('A3'!AH15,'A3'!AH44)='A3'!AH73</t>
  </si>
  <si>
    <t>SUM(AH15,AH44)</t>
  </si>
  <si>
    <t>AH73</t>
  </si>
  <si>
    <t>SUM('A3'!AH16,'A3'!AH45)='A3'!AH74</t>
  </si>
  <si>
    <t>SUM(AH16,AH45)</t>
  </si>
  <si>
    <t>SUM('A3'!AH17,'A3'!AH46)='A3'!AH75</t>
  </si>
  <si>
    <t>SUM(AH17,AH46)</t>
  </si>
  <si>
    <t>SUM('A3'!AH18,'A3'!AH47)='A3'!AH76</t>
  </si>
  <si>
    <t>SUM(AH18,AH47)</t>
  </si>
  <si>
    <t>AH76</t>
  </si>
  <si>
    <t>SUM('A3'!AH19,'A3'!AH48)='A3'!AH77</t>
  </si>
  <si>
    <t>SUM(AH19,AH48)</t>
  </si>
  <si>
    <t>AH77</t>
  </si>
  <si>
    <t>SUM('A3'!AH20,'A3'!AH49)='A3'!AH78</t>
  </si>
  <si>
    <t>SUM(AH20,AH49)</t>
  </si>
  <si>
    <t>AH78</t>
  </si>
  <si>
    <t>SUM('A3'!AH21,'A3'!AH50)='A3'!AH79</t>
  </si>
  <si>
    <t>SUM(AH21,AH50)</t>
  </si>
  <si>
    <t>AH79</t>
  </si>
  <si>
    <t>SUM('A3'!AH22,'A3'!AH51)='A3'!AH80</t>
  </si>
  <si>
    <t>SUM(AH22,AH51)</t>
  </si>
  <si>
    <t>AH80</t>
  </si>
  <si>
    <t>SUM('A3'!AH23,'A3'!AH52)='A3'!AH81</t>
  </si>
  <si>
    <t>SUM(AH23,AH52)</t>
  </si>
  <si>
    <t>AH81</t>
  </si>
  <si>
    <t>SUM('A3'!AH24,'A3'!AH53)='A3'!AH82</t>
  </si>
  <si>
    <t>SUM(AH24,AH53)</t>
  </si>
  <si>
    <t>AH82</t>
  </si>
  <si>
    <t>SUM('A3'!AH25,'A3'!AH54)='A3'!AH83</t>
  </si>
  <si>
    <t>SUM(AH25,AH54)</t>
  </si>
  <si>
    <t>AH83</t>
  </si>
  <si>
    <t>SUM('A3'!AH26,'A3'!AH55)='A3'!AH84</t>
  </si>
  <si>
    <t>SUM(AH26,AH55)</t>
  </si>
  <si>
    <t>AH84</t>
  </si>
  <si>
    <t>SUM('A3'!AH27,'A3'!AH56)='A3'!AH85</t>
  </si>
  <si>
    <t>SUM(AH27,AH56)</t>
  </si>
  <si>
    <t>AH85</t>
  </si>
  <si>
    <t>SUM('A3'!AH28,'A3'!AH57)='A3'!AH86</t>
  </si>
  <si>
    <t>SUM(AH28,AH57)</t>
  </si>
  <si>
    <t>AH86</t>
  </si>
  <si>
    <t>SUM('A3'!AH29,'A3'!AH58)='A3'!AH87</t>
  </si>
  <si>
    <t>SUM(AH29,AH58)</t>
  </si>
  <si>
    <t>AH87</t>
  </si>
  <si>
    <t>SUM('A3'!AH30,'A3'!AH59)='A3'!AH88</t>
  </si>
  <si>
    <t>SUM(AH30,AH59)</t>
  </si>
  <si>
    <t>AH88</t>
  </si>
  <si>
    <t>SUM('A3'!AH31,'A3'!AH60)='A3'!AH89</t>
  </si>
  <si>
    <t>SUM(AH31,AH60)</t>
  </si>
  <si>
    <t>AH89</t>
  </si>
  <si>
    <t>SUM('A3'!AH32,'A3'!AH61)='A3'!AH90</t>
  </si>
  <si>
    <t>SUM(AH32,AH61)</t>
  </si>
  <si>
    <t>AH90</t>
  </si>
  <si>
    <t>SUM('A3'!AH33,'A3'!AH62)='A3'!AH91</t>
  </si>
  <si>
    <t>SUM(AH33,AH62)</t>
  </si>
  <si>
    <t>AH91</t>
  </si>
  <si>
    <t>SUM('A3'!AH34,'A3'!AH63)='A3'!AH92</t>
  </si>
  <si>
    <t>SUM(AH34,AH63)</t>
  </si>
  <si>
    <t>SUM('A3'!AH35,'A3'!AH64)='A3'!AH93</t>
  </si>
  <si>
    <t>SUM(AH35,AH64)</t>
  </si>
  <si>
    <t>SUM('A3'!AH36,'A3'!AH65)='A3'!AH94</t>
  </si>
  <si>
    <t>SUM(AH36,AH65)</t>
  </si>
  <si>
    <t>AH94</t>
  </si>
  <si>
    <t>SUM('A3'!AH37,'A3'!AH66)='A3'!AH95</t>
  </si>
  <si>
    <t>SUM(AH37,AH66)</t>
  </si>
  <si>
    <t>AH95</t>
  </si>
  <si>
    <t>SUM('A3'!AH38,'A3'!AH67)='A3'!AH96</t>
  </si>
  <si>
    <t>SUM(AH38,AH67)</t>
  </si>
  <si>
    <t>AH96</t>
  </si>
  <si>
    <t>SUM('A3'!AH39,'A3'!AH68)='A3'!AH97</t>
  </si>
  <si>
    <t>SUM(AH39,AH68)</t>
  </si>
  <si>
    <t>AH97</t>
  </si>
  <si>
    <t>SUM('A3'!AH40,'A3'!AH69)='A3'!AH98</t>
  </si>
  <si>
    <t>SUM(AH40,AH69)</t>
  </si>
  <si>
    <t>AH98</t>
  </si>
  <si>
    <t>SUM('A3'!AH41,'A3'!AH70)='A3'!AH99</t>
  </si>
  <si>
    <t>SUM(AH41,AH70)</t>
  </si>
  <si>
    <t>SUM('A3'!AK14:'A3'!AK40)='A3'!AK41</t>
  </si>
  <si>
    <t>SUM(AK14:AK40)</t>
  </si>
  <si>
    <t>SUM('A3'!AK43:'A3'!AK69)='A3'!AK70</t>
  </si>
  <si>
    <t>SUM(AK43:AK69)</t>
  </si>
  <si>
    <t>SUM('A3'!AK14,'A3'!AK43)='A3'!AK72</t>
  </si>
  <si>
    <t>SUM(AK14,AK43)</t>
  </si>
  <si>
    <t>AK72</t>
  </si>
  <si>
    <t>SUM('A3'!AK15,'A3'!AK44)='A3'!AK73</t>
  </si>
  <si>
    <t>SUM(AK15,AK44)</t>
  </si>
  <si>
    <t>AK73</t>
  </si>
  <si>
    <t>SUM('A3'!AK16,'A3'!AK45)='A3'!AK74</t>
  </si>
  <si>
    <t>SUM(AK16,AK45)</t>
  </si>
  <si>
    <t>SUM('A3'!AK17,'A3'!AK46)='A3'!AK75</t>
  </si>
  <si>
    <t>SUM(AK17,AK46)</t>
  </si>
  <si>
    <t>SUM('A3'!AK18,'A3'!AK47)='A3'!AK76</t>
  </si>
  <si>
    <t>SUM(AK18,AK47)</t>
  </si>
  <si>
    <t>AK76</t>
  </si>
  <si>
    <t>SUM('A3'!AK19,'A3'!AK48)='A3'!AK77</t>
  </si>
  <si>
    <t>SUM(AK19,AK48)</t>
  </si>
  <si>
    <t>AK77</t>
  </si>
  <si>
    <t>SUM('A3'!AK20,'A3'!AK49)='A3'!AK78</t>
  </si>
  <si>
    <t>SUM(AK20,AK49)</t>
  </si>
  <si>
    <t>AK78</t>
  </si>
  <si>
    <t>SUM('A3'!AK21,'A3'!AK50)='A3'!AK79</t>
  </si>
  <si>
    <t>SUM(AK21,AK50)</t>
  </si>
  <si>
    <t>AK79</t>
  </si>
  <si>
    <t>SUM('A3'!AK22,'A3'!AK51)='A3'!AK80</t>
  </si>
  <si>
    <t>SUM(AK22,AK51)</t>
  </si>
  <si>
    <t>AK80</t>
  </si>
  <si>
    <t>SUM('A3'!AK23,'A3'!AK52)='A3'!AK81</t>
  </si>
  <si>
    <t>SUM(AK23,AK52)</t>
  </si>
  <si>
    <t>AK81</t>
  </si>
  <si>
    <t>SUM('A3'!AK24,'A3'!AK53)='A3'!AK82</t>
  </si>
  <si>
    <t>SUM(AK24,AK53)</t>
  </si>
  <si>
    <t>AK82</t>
  </si>
  <si>
    <t>SUM('A3'!AK25,'A3'!AK54)='A3'!AK83</t>
  </si>
  <si>
    <t>SUM(AK25,AK54)</t>
  </si>
  <si>
    <t>AK83</t>
  </si>
  <si>
    <t>SUM('A3'!AK26,'A3'!AK55)='A3'!AK84</t>
  </si>
  <si>
    <t>SUM(AK26,AK55)</t>
  </si>
  <si>
    <t>AK84</t>
  </si>
  <si>
    <t>SUM('A3'!AK27,'A3'!AK56)='A3'!AK85</t>
  </si>
  <si>
    <t>SUM(AK27,AK56)</t>
  </si>
  <si>
    <t>AK85</t>
  </si>
  <si>
    <t>SUM('A3'!AK28,'A3'!AK57)='A3'!AK86</t>
  </si>
  <si>
    <t>SUM(AK28,AK57)</t>
  </si>
  <si>
    <t>AK86</t>
  </si>
  <si>
    <t>SUM('A3'!AK29,'A3'!AK58)='A3'!AK87</t>
  </si>
  <si>
    <t>SUM(AK29,AK58)</t>
  </si>
  <si>
    <t>AK87</t>
  </si>
  <si>
    <t>SUM('A3'!AK30,'A3'!AK59)='A3'!AK88</t>
  </si>
  <si>
    <t>SUM(AK30,AK59)</t>
  </si>
  <si>
    <t>AK88</t>
  </si>
  <si>
    <t>SUM('A3'!AK31,'A3'!AK60)='A3'!AK89</t>
  </si>
  <si>
    <t>SUM(AK31,AK60)</t>
  </si>
  <si>
    <t>AK89</t>
  </si>
  <si>
    <t>SUM('A3'!AK32,'A3'!AK61)='A3'!AK90</t>
  </si>
  <si>
    <t>SUM(AK32,AK61)</t>
  </si>
  <si>
    <t>AK90</t>
  </si>
  <si>
    <t>SUM('A3'!AK33,'A3'!AK62)='A3'!AK91</t>
  </si>
  <si>
    <t>SUM(AK33,AK62)</t>
  </si>
  <si>
    <t>AK91</t>
  </si>
  <si>
    <t>SUM('A3'!AK34,'A3'!AK63)='A3'!AK92</t>
  </si>
  <si>
    <t>SUM(AK34,AK63)</t>
  </si>
  <si>
    <t>SUM('A3'!AK35,'A3'!AK64)='A3'!AK93</t>
  </si>
  <si>
    <t>SUM(AK35,AK64)</t>
  </si>
  <si>
    <t>SUM('A3'!AK36,'A3'!AK65)='A3'!AK94</t>
  </si>
  <si>
    <t>SUM(AK36,AK65)</t>
  </si>
  <si>
    <t>AK94</t>
  </si>
  <si>
    <t>SUM('A3'!AK37,'A3'!AK66)='A3'!AK95</t>
  </si>
  <si>
    <t>SUM(AK37,AK66)</t>
  </si>
  <si>
    <t>AK95</t>
  </si>
  <si>
    <t>SUM('A3'!AK38,'A3'!AK67)='A3'!AK96</t>
  </si>
  <si>
    <t>SUM(AK38,AK67)</t>
  </si>
  <si>
    <t>AK96</t>
  </si>
  <si>
    <t>SUM('A3'!AK39,'A3'!AK68)='A3'!AK97</t>
  </si>
  <si>
    <t>SUM(AK39,AK68)</t>
  </si>
  <si>
    <t>AK97</t>
  </si>
  <si>
    <t>SUM('A3'!AK40,'A3'!AK69)='A3'!AK98</t>
  </si>
  <si>
    <t>SUM(AK40,AK69)</t>
  </si>
  <si>
    <t>AK98</t>
  </si>
  <si>
    <t>SUM('A3'!AK41,'A3'!AK70)='A3'!AK99</t>
  </si>
  <si>
    <t>SUM(AK41,AK70)</t>
  </si>
  <si>
    <t>SUM('A3'!AH14,'A3'!AK14)='A3'!AN14</t>
  </si>
  <si>
    <t>SUM('A3'!AH15,'A3'!AK15)='A3'!AN15</t>
  </si>
  <si>
    <t>SUM('A3'!AH16,'A3'!AK16)='A3'!AN16</t>
  </si>
  <si>
    <t>SUM(AH16,AK16)</t>
  </si>
  <si>
    <t>SUM('A3'!AH17,'A3'!AK17)='A3'!AN17</t>
  </si>
  <si>
    <t>SUM('A3'!AH18,'A3'!AK18)='A3'!AN18</t>
  </si>
  <si>
    <t>SUM('A3'!AH19,'A3'!AK19)='A3'!AN19</t>
  </si>
  <si>
    <t>SUM(AH19,AK19)</t>
  </si>
  <si>
    <t>SUM('A3'!AH20,'A3'!AK20)='A3'!AN20</t>
  </si>
  <si>
    <t>SUM(AH20,AK20)</t>
  </si>
  <si>
    <t>SUM('A3'!AH21,'A3'!AK21)='A3'!AN21</t>
  </si>
  <si>
    <t>SUM(AH21,AK21)</t>
  </si>
  <si>
    <t>SUM('A3'!AH22,'A3'!AK22)='A3'!AN22</t>
  </si>
  <si>
    <t>SUM(AH22,AK22)</t>
  </si>
  <si>
    <t>SUM('A3'!AH23,'A3'!AK23)='A3'!AN23</t>
  </si>
  <si>
    <t>SUM(AH23,AK23)</t>
  </si>
  <si>
    <t>AN23</t>
  </si>
  <si>
    <t>SUM('A3'!AH24,'A3'!AK24)='A3'!AN24</t>
  </si>
  <si>
    <t>SUM(AH24,AK24)</t>
  </si>
  <si>
    <t>SUM('A3'!AH25,'A3'!AK25)='A3'!AN25</t>
  </si>
  <si>
    <t>SUM(AH25,AK25)</t>
  </si>
  <si>
    <t>SUM('A3'!AH26,'A3'!AK26)='A3'!AN26</t>
  </si>
  <si>
    <t>SUM(AH26,AK26)</t>
  </si>
  <si>
    <t>SUM('A3'!AH27,'A3'!AK27)='A3'!AN27</t>
  </si>
  <si>
    <t>SUM(AH27,AK27)</t>
  </si>
  <si>
    <t>SUM('A3'!AH28,'A3'!AK28)='A3'!AN28</t>
  </si>
  <si>
    <t>SUM(AH28,AK28)</t>
  </si>
  <si>
    <t>SUM('A3'!AH29,'A3'!AK29)='A3'!AN29</t>
  </si>
  <si>
    <t>SUM(AH29,AK29)</t>
  </si>
  <si>
    <t>SUM('A3'!AH30,'A3'!AK30)='A3'!AN30</t>
  </si>
  <si>
    <t>SUM(AH30,AK30)</t>
  </si>
  <si>
    <t>SUM('A3'!AH31,'A3'!AK31)='A3'!AN31</t>
  </si>
  <si>
    <t>SUM(AH31,AK31)</t>
  </si>
  <si>
    <t>SUM('A3'!AH32,'A3'!AK32)='A3'!AN32</t>
  </si>
  <si>
    <t>SUM(AH32,AK32)</t>
  </si>
  <si>
    <t>SUM('A3'!AH33,'A3'!AK33)='A3'!AN33</t>
  </si>
  <si>
    <t>SUM(AH33,AK33)</t>
  </si>
  <si>
    <t>SUM('A3'!AH34,'A3'!AK34)='A3'!AN34</t>
  </si>
  <si>
    <t>SUM(AH34,AK34)</t>
  </si>
  <si>
    <t>AN34</t>
  </si>
  <si>
    <t>SUM('A3'!AH35,'A3'!AK35)='A3'!AN35</t>
  </si>
  <si>
    <t>SUM(AH35,AK35)</t>
  </si>
  <si>
    <t>AN35</t>
  </si>
  <si>
    <t>SUM('A3'!AH36,'A3'!AK36)='A3'!AN36</t>
  </si>
  <si>
    <t>SUM(AH36,AK36)</t>
  </si>
  <si>
    <t>AN36</t>
  </si>
  <si>
    <t>SUM('A3'!AH37,'A3'!AK37)='A3'!AN37</t>
  </si>
  <si>
    <t>SUM(AH37,AK37)</t>
  </si>
  <si>
    <t>AN37</t>
  </si>
  <si>
    <t>SUM('A3'!AH38,'A3'!AK38)='A3'!AN38</t>
  </si>
  <si>
    <t>SUM(AH38,AK38)</t>
  </si>
  <si>
    <t>SUM('A3'!AH39,'A3'!AK39)='A3'!AN39</t>
  </si>
  <si>
    <t>SUM(AH39,AK39)</t>
  </si>
  <si>
    <t>SUM('A3'!AH40,'A3'!AK40)='A3'!AN40</t>
  </si>
  <si>
    <t>SUM(AH40,AK40)</t>
  </si>
  <si>
    <t>AN40</t>
  </si>
  <si>
    <t>SUM('A3'!AN14:'A3'!AN40)='A3'!AN41</t>
  </si>
  <si>
    <t>SUM(AN14:AN40)</t>
  </si>
  <si>
    <t>SUM('A3'!AH43,'A3'!AK43)='A3'!AN43</t>
  </si>
  <si>
    <t>SUM(AH43,AK43)</t>
  </si>
  <si>
    <t>AN43</t>
  </si>
  <si>
    <t>SUM('A3'!AH44,'A3'!AK44)='A3'!AN44</t>
  </si>
  <si>
    <t>SUM(AH44,AK44)</t>
  </si>
  <si>
    <t>AN44</t>
  </si>
  <si>
    <t>SUM('A3'!AH45,'A3'!AK45)='A3'!AN45</t>
  </si>
  <si>
    <t>SUM(AH45,AK45)</t>
  </si>
  <si>
    <t>AN45</t>
  </si>
  <si>
    <t>SUM('A3'!AH46,'A3'!AK46)='A3'!AN46</t>
  </si>
  <si>
    <t>SUM(AH46,AK46)</t>
  </si>
  <si>
    <t>AN46</t>
  </si>
  <si>
    <t>SUM('A3'!AH47,'A3'!AK47)='A3'!AN47</t>
  </si>
  <si>
    <t>SUM(AH47,AK47)</t>
  </si>
  <si>
    <t>AN47</t>
  </si>
  <si>
    <t>SUM('A3'!AH48,'A3'!AK48)='A3'!AN48</t>
  </si>
  <si>
    <t>SUM(AH48,AK48)</t>
  </si>
  <si>
    <t>AN48</t>
  </si>
  <si>
    <t>SUM('A3'!AH49,'A3'!AK49)='A3'!AN49</t>
  </si>
  <si>
    <t>SUM(AH49,AK49)</t>
  </si>
  <si>
    <t>AN49</t>
  </si>
  <si>
    <t>SUM('A3'!AH50,'A3'!AK50)='A3'!AN50</t>
  </si>
  <si>
    <t>SUM(AH50,AK50)</t>
  </si>
  <si>
    <t>AN50</t>
  </si>
  <si>
    <t>SUM('A3'!AH51,'A3'!AK51)='A3'!AN51</t>
  </si>
  <si>
    <t>SUM(AH51,AK51)</t>
  </si>
  <si>
    <t>AN51</t>
  </si>
  <si>
    <t>SUM('A3'!AH52,'A3'!AK52)='A3'!AN52</t>
  </si>
  <si>
    <t>SUM(AH52,AK52)</t>
  </si>
  <si>
    <t>AN52</t>
  </si>
  <si>
    <t>SUM('A3'!AH53,'A3'!AK53)='A3'!AN53</t>
  </si>
  <si>
    <t>SUM(AH53,AK53)</t>
  </si>
  <si>
    <t>SUM('A3'!AH54,'A3'!AK54)='A3'!AN54</t>
  </si>
  <si>
    <t>SUM(AH54,AK54)</t>
  </si>
  <si>
    <t>SUM('A3'!AH55,'A3'!AK55)='A3'!AN55</t>
  </si>
  <si>
    <t>SUM(AH55,AK55)</t>
  </si>
  <si>
    <t>AN55</t>
  </si>
  <si>
    <t>SUM('A3'!AH56,'A3'!AK56)='A3'!AN56</t>
  </si>
  <si>
    <t>SUM(AH56,AK56)</t>
  </si>
  <si>
    <t>AN56</t>
  </si>
  <si>
    <t>SUM('A3'!AH57,'A3'!AK57)='A3'!AN57</t>
  </si>
  <si>
    <t>SUM(AH57,AK57)</t>
  </si>
  <si>
    <t>AN57</t>
  </si>
  <si>
    <t>SUM('A3'!AH58,'A3'!AK58)='A3'!AN58</t>
  </si>
  <si>
    <t>SUM(AH58,AK58)</t>
  </si>
  <si>
    <t>AN58</t>
  </si>
  <si>
    <t>SUM('A3'!AH59,'A3'!AK59)='A3'!AN59</t>
  </si>
  <si>
    <t>SUM(AH59,AK59)</t>
  </si>
  <si>
    <t>AN59</t>
  </si>
  <si>
    <t>SUM('A3'!AH60,'A3'!AK60)='A3'!AN60</t>
  </si>
  <si>
    <t>SUM(AH60,AK60)</t>
  </si>
  <si>
    <t>AN60</t>
  </si>
  <si>
    <t>SUM('A3'!AH61,'A3'!AK61)='A3'!AN61</t>
  </si>
  <si>
    <t>SUM(AH61,AK61)</t>
  </si>
  <si>
    <t>AN61</t>
  </si>
  <si>
    <t>SUM('A3'!AH62,'A3'!AK62)='A3'!AN62</t>
  </si>
  <si>
    <t>SUM(AH62,AK62)</t>
  </si>
  <si>
    <t>AN62</t>
  </si>
  <si>
    <t>SUM('A3'!AH63,'A3'!AK63)='A3'!AN63</t>
  </si>
  <si>
    <t>SUM(AH63,AK63)</t>
  </si>
  <si>
    <t>AN63</t>
  </si>
  <si>
    <t>SUM('A3'!AH64,'A3'!AK64)='A3'!AN64</t>
  </si>
  <si>
    <t>SUM(AH64,AK64)</t>
  </si>
  <si>
    <t>AN64</t>
  </si>
  <si>
    <t>SUM('A3'!AH65,'A3'!AK65)='A3'!AN65</t>
  </si>
  <si>
    <t>SUM(AH65,AK65)</t>
  </si>
  <si>
    <t>SUM('A3'!AH66,'A3'!AK66)='A3'!AN66</t>
  </si>
  <si>
    <t>SUM(AH66,AK66)</t>
  </si>
  <si>
    <t>SUM('A3'!AH67,'A3'!AK67)='A3'!AN67</t>
  </si>
  <si>
    <t>SUM(AH67,AK67)</t>
  </si>
  <si>
    <t>AN67</t>
  </si>
  <si>
    <t>SUM('A3'!AH68,'A3'!AK68)='A3'!AN68</t>
  </si>
  <si>
    <t>SUM(AH68,AK68)</t>
  </si>
  <si>
    <t>AN68</t>
  </si>
  <si>
    <t>SUM('A3'!AH69,'A3'!AK69)='A3'!AN69</t>
  </si>
  <si>
    <t>SUM(AH69,AK69)</t>
  </si>
  <si>
    <t>AN69</t>
  </si>
  <si>
    <t>SUM('A3'!AN43:'A3'!AN69)='A3'!AN70</t>
  </si>
  <si>
    <t>SUM(AN43:AN69)</t>
  </si>
  <si>
    <t>SUM('A3'!AN14,'A3'!AN43)='A3'!AN72</t>
  </si>
  <si>
    <t>SUM(AN14,AN43)</t>
  </si>
  <si>
    <t>AN72</t>
  </si>
  <si>
    <t>SUM('A3'!AN15,'A3'!AN44)='A3'!AN73</t>
  </si>
  <si>
    <t>SUM(AN15,AN44)</t>
  </si>
  <si>
    <t>AN73</t>
  </si>
  <si>
    <t>SUM('A3'!AN16,'A3'!AN45)='A3'!AN74</t>
  </si>
  <si>
    <t>SUM(AN16,AN45)</t>
  </si>
  <si>
    <t>SUM('A3'!AN17,'A3'!AN46)='A3'!AN75</t>
  </si>
  <si>
    <t>SUM(AN17,AN46)</t>
  </si>
  <si>
    <t>SUM('A3'!AN18,'A3'!AN47)='A3'!AN76</t>
  </si>
  <si>
    <t>SUM(AN18,AN47)</t>
  </si>
  <si>
    <t>AN76</t>
  </si>
  <si>
    <t>SUM('A3'!AN19,'A3'!AN48)='A3'!AN77</t>
  </si>
  <si>
    <t>SUM(AN19,AN48)</t>
  </si>
  <si>
    <t>AN77</t>
  </si>
  <si>
    <t>SUM('A3'!AN20,'A3'!AN49)='A3'!AN78</t>
  </si>
  <si>
    <t>SUM(AN20,AN49)</t>
  </si>
  <si>
    <t>AN78</t>
  </si>
  <si>
    <t>SUM('A3'!AN21,'A3'!AN50)='A3'!AN79</t>
  </si>
  <si>
    <t>SUM(AN21,AN50)</t>
  </si>
  <si>
    <t>AN79</t>
  </si>
  <si>
    <t>SUM('A3'!AN22,'A3'!AN51)='A3'!AN80</t>
  </si>
  <si>
    <t>SUM(AN22,AN51)</t>
  </si>
  <si>
    <t>AN80</t>
  </si>
  <si>
    <t>SUM('A3'!AN23,'A3'!AN52)='A3'!AN81</t>
  </si>
  <si>
    <t>SUM(AN23,AN52)</t>
  </si>
  <si>
    <t>AN81</t>
  </si>
  <si>
    <t>SUM('A3'!AN24,'A3'!AN53)='A3'!AN82</t>
  </si>
  <si>
    <t>SUM(AN24,AN53)</t>
  </si>
  <si>
    <t>AN82</t>
  </si>
  <si>
    <t>SUM('A3'!AN25,'A3'!AN54)='A3'!AN83</t>
  </si>
  <si>
    <t>SUM(AN25,AN54)</t>
  </si>
  <si>
    <t>AN83</t>
  </si>
  <si>
    <t>SUM('A3'!AN26,'A3'!AN55)='A3'!AN84</t>
  </si>
  <si>
    <t>SUM(AN26,AN55)</t>
  </si>
  <si>
    <t>AN84</t>
  </si>
  <si>
    <t>SUM('A3'!AN27,'A3'!AN56)='A3'!AN85</t>
  </si>
  <si>
    <t>SUM(AN27,AN56)</t>
  </si>
  <si>
    <t>AN85</t>
  </si>
  <si>
    <t>SUM('A3'!AN28,'A3'!AN57)='A3'!AN86</t>
  </si>
  <si>
    <t>SUM(AN28,AN57)</t>
  </si>
  <si>
    <t>AN86</t>
  </si>
  <si>
    <t>SUM('A3'!AN29,'A3'!AN58)='A3'!AN87</t>
  </si>
  <si>
    <t>SUM(AN29,AN58)</t>
  </si>
  <si>
    <t>AN87</t>
  </si>
  <si>
    <t>SUM('A3'!AN30,'A3'!AN59)='A3'!AN88</t>
  </si>
  <si>
    <t>SUM(AN30,AN59)</t>
  </si>
  <si>
    <t>AN88</t>
  </si>
  <si>
    <t>SUM('A3'!AN31,'A3'!AN60)='A3'!AN89</t>
  </si>
  <si>
    <t>SUM(AN31,AN60)</t>
  </si>
  <si>
    <t>AN89</t>
  </si>
  <si>
    <t>SUM('A3'!AN32,'A3'!AN61)='A3'!AN90</t>
  </si>
  <si>
    <t>SUM(AN32,AN61)</t>
  </si>
  <si>
    <t>AN90</t>
  </si>
  <si>
    <t>SUM('A3'!AN33,'A3'!AN62)='A3'!AN91</t>
  </si>
  <si>
    <t>SUM(AN33,AN62)</t>
  </si>
  <si>
    <t>AN91</t>
  </si>
  <si>
    <t>SUM('A3'!AN34,'A3'!AN63)='A3'!AN92</t>
  </si>
  <si>
    <t>SUM(AN34,AN63)</t>
  </si>
  <si>
    <t>SUM('A3'!AN35,'A3'!AN64)='A3'!AN93</t>
  </si>
  <si>
    <t>SUM(AN35,AN64)</t>
  </si>
  <si>
    <t>SUM('A3'!AN36,'A3'!AN65)='A3'!AN94</t>
  </si>
  <si>
    <t>SUM(AN36,AN65)</t>
  </si>
  <si>
    <t>AN94</t>
  </si>
  <si>
    <t>SUM('A3'!AN37,'A3'!AN66)='A3'!AN95</t>
  </si>
  <si>
    <t>SUM(AN37,AN66)</t>
  </si>
  <si>
    <t>AN95</t>
  </si>
  <si>
    <t>SUM('A3'!AN38,'A3'!AN67)='A3'!AN96</t>
  </si>
  <si>
    <t>SUM(AN38,AN67)</t>
  </si>
  <si>
    <t>AN96</t>
  </si>
  <si>
    <t>SUM('A3'!AN39,'A3'!AN68)='A3'!AN97</t>
  </si>
  <si>
    <t>SUM(AN39,AN68)</t>
  </si>
  <si>
    <t>AN97</t>
  </si>
  <si>
    <t>SUM('A3'!AN40,'A3'!AN69)='A3'!AN98</t>
  </si>
  <si>
    <t>SUM(AN40,AN69)</t>
  </si>
  <si>
    <t>AN98</t>
  </si>
  <si>
    <t>SUM('A3'!AN41,'A3'!AN70)='A3'!AN99</t>
  </si>
  <si>
    <t>SUM(AN41,AN70)</t>
  </si>
  <si>
    <t>SUM('A3'!AQ14:'A3'!AQ40)='A3'!AQ41</t>
  </si>
  <si>
    <t>SUM(AQ14:AQ40)</t>
  </si>
  <si>
    <t>SUM('A3'!AQ43:'A3'!AQ69)='A3'!AQ70</t>
  </si>
  <si>
    <t>SUM(AQ43:AQ69)</t>
  </si>
  <si>
    <t>SUM('A3'!AQ14,'A3'!AQ43)='A3'!AQ72</t>
  </si>
  <si>
    <t>SUM(AQ14,AQ43)</t>
  </si>
  <si>
    <t>AQ72</t>
  </si>
  <si>
    <t>SUM('A3'!AQ15,'A3'!AQ44)='A3'!AQ73</t>
  </si>
  <si>
    <t>SUM(AQ15,AQ44)</t>
  </si>
  <si>
    <t>AQ73</t>
  </si>
  <si>
    <t>SUM('A3'!AQ16,'A3'!AQ45)='A3'!AQ74</t>
  </si>
  <si>
    <t>SUM(AQ16,AQ45)</t>
  </si>
  <si>
    <t>SUM('A3'!AQ17,'A3'!AQ46)='A3'!AQ75</t>
  </si>
  <si>
    <t>SUM(AQ17,AQ46)</t>
  </si>
  <si>
    <t>SUM('A3'!AQ18,'A3'!AQ47)='A3'!AQ76</t>
  </si>
  <si>
    <t>SUM(AQ18,AQ47)</t>
  </si>
  <si>
    <t>AQ76</t>
  </si>
  <si>
    <t>SUM('A3'!AQ19,'A3'!AQ48)='A3'!AQ77</t>
  </si>
  <si>
    <t>SUM(AQ19,AQ48)</t>
  </si>
  <si>
    <t>AQ77</t>
  </si>
  <si>
    <t>SUM('A3'!AQ20,'A3'!AQ49)='A3'!AQ78</t>
  </si>
  <si>
    <t>SUM(AQ20,AQ49)</t>
  </si>
  <si>
    <t>AQ78</t>
  </si>
  <si>
    <t>SUM('A3'!AQ21,'A3'!AQ50)='A3'!AQ79</t>
  </si>
  <si>
    <t>SUM(AQ21,AQ50)</t>
  </si>
  <si>
    <t>AQ79</t>
  </si>
  <si>
    <t>SUM('A3'!AQ22,'A3'!AQ51)='A3'!AQ80</t>
  </si>
  <si>
    <t>SUM(AQ22,AQ51)</t>
  </si>
  <si>
    <t>AQ80</t>
  </si>
  <si>
    <t>SUM('A3'!AQ23,'A3'!AQ52)='A3'!AQ81</t>
  </si>
  <si>
    <t>SUM(AQ23,AQ52)</t>
  </si>
  <si>
    <t>AQ81</t>
  </si>
  <si>
    <t>SUM('A3'!AQ24,'A3'!AQ53)='A3'!AQ82</t>
  </si>
  <si>
    <t>SUM(AQ24,AQ53)</t>
  </si>
  <si>
    <t>AQ82</t>
  </si>
  <si>
    <t>SUM('A3'!AQ25,'A3'!AQ54)='A3'!AQ83</t>
  </si>
  <si>
    <t>SUM(AQ25,AQ54)</t>
  </si>
  <si>
    <t>AQ83</t>
  </si>
  <si>
    <t>SUM('A3'!AQ26,'A3'!AQ55)='A3'!AQ84</t>
  </si>
  <si>
    <t>SUM(AQ26,AQ55)</t>
  </si>
  <si>
    <t>AQ84</t>
  </si>
  <si>
    <t>SUM('A3'!AQ27,'A3'!AQ56)='A3'!AQ85</t>
  </si>
  <si>
    <t>SUM(AQ27,AQ56)</t>
  </si>
  <si>
    <t>AQ85</t>
  </si>
  <si>
    <t>SUM('A3'!AQ28,'A3'!AQ57)='A3'!AQ86</t>
  </si>
  <si>
    <t>SUM(AQ28,AQ57)</t>
  </si>
  <si>
    <t>AQ86</t>
  </si>
  <si>
    <t>SUM('A3'!AQ29,'A3'!AQ58)='A3'!AQ87</t>
  </si>
  <si>
    <t>SUM(AQ29,AQ58)</t>
  </si>
  <si>
    <t>AQ87</t>
  </si>
  <si>
    <t>SUM('A3'!AQ30,'A3'!AQ59)='A3'!AQ88</t>
  </si>
  <si>
    <t>SUM(AQ30,AQ59)</t>
  </si>
  <si>
    <t>AQ88</t>
  </si>
  <si>
    <t>SUM('A3'!AQ31,'A3'!AQ60)='A3'!AQ89</t>
  </si>
  <si>
    <t>SUM(AQ31,AQ60)</t>
  </si>
  <si>
    <t>AQ89</t>
  </si>
  <si>
    <t>SUM('A3'!AQ32,'A3'!AQ61)='A3'!AQ90</t>
  </si>
  <si>
    <t>SUM(AQ32,AQ61)</t>
  </si>
  <si>
    <t>AQ90</t>
  </si>
  <si>
    <t>SUM('A3'!AQ33,'A3'!AQ62)='A3'!AQ91</t>
  </si>
  <si>
    <t>SUM(AQ33,AQ62)</t>
  </si>
  <si>
    <t>AQ91</t>
  </si>
  <si>
    <t>SUM('A3'!AQ34,'A3'!AQ63)='A3'!AQ92</t>
  </si>
  <si>
    <t>SUM(AQ34,AQ63)</t>
  </si>
  <si>
    <t>SUM('A3'!AQ35,'A3'!AQ64)='A3'!AQ93</t>
  </si>
  <si>
    <t>SUM(AQ35,AQ64)</t>
  </si>
  <si>
    <t>SUM('A3'!AQ36,'A3'!AQ65)='A3'!AQ94</t>
  </si>
  <si>
    <t>SUM(AQ36,AQ65)</t>
  </si>
  <si>
    <t>AQ94</t>
  </si>
  <si>
    <t>SUM('A3'!AQ37,'A3'!AQ66)='A3'!AQ95</t>
  </si>
  <si>
    <t>SUM(AQ37,AQ66)</t>
  </si>
  <si>
    <t>AQ95</t>
  </si>
  <si>
    <t>SUM('A3'!AQ38,'A3'!AQ67)='A3'!AQ96</t>
  </si>
  <si>
    <t>SUM(AQ38,AQ67)</t>
  </si>
  <si>
    <t>AQ96</t>
  </si>
  <si>
    <t>SUM('A3'!AQ39,'A3'!AQ68)='A3'!AQ97</t>
  </si>
  <si>
    <t>SUM(AQ39,AQ68)</t>
  </si>
  <si>
    <t>AQ97</t>
  </si>
  <si>
    <t>SUM('A3'!AQ40,'A3'!AQ69)='A3'!AQ98</t>
  </si>
  <si>
    <t>SUM(AQ40,AQ69)</t>
  </si>
  <si>
    <t>AQ98</t>
  </si>
  <si>
    <t>SUM('A3'!AQ41,'A3'!AQ70)='A3'!AQ99</t>
  </si>
  <si>
    <t>SUM(AQ41,AQ70)</t>
  </si>
  <si>
    <t>SUM('A3'!AT14:'A3'!AT40)='A3'!AT41</t>
  </si>
  <si>
    <t>SUM(AT14:AT40)</t>
  </si>
  <si>
    <t>SUM('A3'!AT43:'A3'!AT69)='A3'!AT70</t>
  </si>
  <si>
    <t>SUM(AT43:AT69)</t>
  </si>
  <si>
    <t>SUM('A3'!AT14,'A3'!AT43)='A3'!AT72</t>
  </si>
  <si>
    <t>SUM(AT14,AT43)</t>
  </si>
  <si>
    <t>AT72</t>
  </si>
  <si>
    <t>SUM('A3'!AT15,'A3'!AT44)='A3'!AT73</t>
  </si>
  <si>
    <t>SUM(AT15,AT44)</t>
  </si>
  <si>
    <t>AT73</t>
  </si>
  <si>
    <t>SUM('A3'!AT16,'A3'!AT45)='A3'!AT74</t>
  </si>
  <si>
    <t>SUM(AT16,AT45)</t>
  </si>
  <si>
    <t>SUM('A3'!AT17,'A3'!AT46)='A3'!AT75</t>
  </si>
  <si>
    <t>SUM(AT17,AT46)</t>
  </si>
  <si>
    <t>SUM('A3'!AT18,'A3'!AT47)='A3'!AT76</t>
  </si>
  <si>
    <t>SUM(AT18,AT47)</t>
  </si>
  <si>
    <t>AT76</t>
  </si>
  <si>
    <t>SUM('A3'!AT19,'A3'!AT48)='A3'!AT77</t>
  </si>
  <si>
    <t>SUM(AT19,AT48)</t>
  </si>
  <si>
    <t>AT77</t>
  </si>
  <si>
    <t>SUM('A3'!AT20,'A3'!AT49)='A3'!AT78</t>
  </si>
  <si>
    <t>SUM(AT20,AT49)</t>
  </si>
  <si>
    <t>AT78</t>
  </si>
  <si>
    <t>SUM('A3'!AT21,'A3'!AT50)='A3'!AT79</t>
  </si>
  <si>
    <t>SUM(AT21,AT50)</t>
  </si>
  <si>
    <t>AT79</t>
  </si>
  <si>
    <t>SUM('A3'!AT22,'A3'!AT51)='A3'!AT80</t>
  </si>
  <si>
    <t>SUM(AT22,AT51)</t>
  </si>
  <si>
    <t>AT80</t>
  </si>
  <si>
    <t>SUM('A3'!AT23,'A3'!AT52)='A3'!AT81</t>
  </si>
  <si>
    <t>SUM(AT23,AT52)</t>
  </si>
  <si>
    <t>AT81</t>
  </si>
  <si>
    <t>SUM('A3'!AT24,'A3'!AT53)='A3'!AT82</t>
  </si>
  <si>
    <t>SUM(AT24,AT53)</t>
  </si>
  <si>
    <t>AT82</t>
  </si>
  <si>
    <t>SUM('A3'!AT25,'A3'!AT54)='A3'!AT83</t>
  </si>
  <si>
    <t>SUM(AT25,AT54)</t>
  </si>
  <si>
    <t>AT83</t>
  </si>
  <si>
    <t>SUM('A3'!AT26,'A3'!AT55)='A3'!AT84</t>
  </si>
  <si>
    <t>SUM(AT26,AT55)</t>
  </si>
  <si>
    <t>AT84</t>
  </si>
  <si>
    <t>SUM('A3'!AT27,'A3'!AT56)='A3'!AT85</t>
  </si>
  <si>
    <t>SUM(AT27,AT56)</t>
  </si>
  <si>
    <t>AT85</t>
  </si>
  <si>
    <t>SUM('A3'!AT28,'A3'!AT57)='A3'!AT86</t>
  </si>
  <si>
    <t>SUM(AT28,AT57)</t>
  </si>
  <si>
    <t>AT86</t>
  </si>
  <si>
    <t>SUM('A3'!AT29,'A3'!AT58)='A3'!AT87</t>
  </si>
  <si>
    <t>SUM(AT29,AT58)</t>
  </si>
  <si>
    <t>AT87</t>
  </si>
  <si>
    <t>SUM('A3'!AT30,'A3'!AT59)='A3'!AT88</t>
  </si>
  <si>
    <t>SUM(AT30,AT59)</t>
  </si>
  <si>
    <t>AT88</t>
  </si>
  <si>
    <t>SUM('A3'!AT31,'A3'!AT60)='A3'!AT89</t>
  </si>
  <si>
    <t>SUM(AT31,AT60)</t>
  </si>
  <si>
    <t>AT89</t>
  </si>
  <si>
    <t>SUM('A3'!AT32,'A3'!AT61)='A3'!AT90</t>
  </si>
  <si>
    <t>SUM(AT32,AT61)</t>
  </si>
  <si>
    <t>AT90</t>
  </si>
  <si>
    <t>SUM('A3'!AT33,'A3'!AT62)='A3'!AT91</t>
  </si>
  <si>
    <t>SUM(AT33,AT62)</t>
  </si>
  <si>
    <t>AT91</t>
  </si>
  <si>
    <t>SUM('A3'!AT34,'A3'!AT63)='A3'!AT92</t>
  </si>
  <si>
    <t>SUM(AT34,AT63)</t>
  </si>
  <si>
    <t>SUM('A3'!AT35,'A3'!AT64)='A3'!AT93</t>
  </si>
  <si>
    <t>SUM(AT35,AT64)</t>
  </si>
  <si>
    <t>SUM('A3'!AT36,'A3'!AT65)='A3'!AT94</t>
  </si>
  <si>
    <t>SUM(AT36,AT65)</t>
  </si>
  <si>
    <t>AT94</t>
  </si>
  <si>
    <t>SUM('A3'!AT37,'A3'!AT66)='A3'!AT95</t>
  </si>
  <si>
    <t>SUM(AT37,AT66)</t>
  </si>
  <si>
    <t>AT95</t>
  </si>
  <si>
    <t>SUM('A3'!AT38,'A3'!AT67)='A3'!AT96</t>
  </si>
  <si>
    <t>SUM(AT38,AT67)</t>
  </si>
  <si>
    <t>AT96</t>
  </si>
  <si>
    <t>SUM('A3'!AT39,'A3'!AT68)='A3'!AT97</t>
  </si>
  <si>
    <t>SUM(AT39,AT68)</t>
  </si>
  <si>
    <t>AT97</t>
  </si>
  <si>
    <t>SUM('A3'!AT40,'A3'!AT69)='A3'!AT98</t>
  </si>
  <si>
    <t>SUM(AT40,AT69)</t>
  </si>
  <si>
    <t>AT98</t>
  </si>
  <si>
    <t>SUM('A3'!AT41,'A3'!AT70)='A3'!AT99</t>
  </si>
  <si>
    <t>SUM(AT41,AT70)</t>
  </si>
  <si>
    <t>SUM('A3'!AQ14,'A3'!AT14)='A3'!AW14</t>
  </si>
  <si>
    <t>SUM('A3'!AQ15,'A3'!AT15)='A3'!AW15</t>
  </si>
  <si>
    <t>SUM('A3'!AQ16,'A3'!AT16)='A3'!AW16</t>
  </si>
  <si>
    <t>SUM(AQ16,AT16)</t>
  </si>
  <si>
    <t>SUM('A3'!AQ17,'A3'!AT17)='A3'!AW17</t>
  </si>
  <si>
    <t>SUM('A3'!AQ18,'A3'!AT18)='A3'!AW18</t>
  </si>
  <si>
    <t>SUM('A3'!AQ19,'A3'!AT19)='A3'!AW19</t>
  </si>
  <si>
    <t>SUM(AQ19,AT19)</t>
  </si>
  <si>
    <t>SUM('A3'!AQ20,'A3'!AT20)='A3'!AW20</t>
  </si>
  <si>
    <t>SUM(AQ20,AT20)</t>
  </si>
  <si>
    <t>SUM('A3'!AQ21,'A3'!AT21)='A3'!AW21</t>
  </si>
  <si>
    <t>SUM(AQ21,AT21)</t>
  </si>
  <si>
    <t>SUM('A3'!AQ22,'A3'!AT22)='A3'!AW22</t>
  </si>
  <si>
    <t>SUM(AQ22,AT22)</t>
  </si>
  <si>
    <t>SUM('A3'!AQ23,'A3'!AT23)='A3'!AW23</t>
  </si>
  <si>
    <t>SUM(AQ23,AT23)</t>
  </si>
  <si>
    <t>AW23</t>
  </si>
  <si>
    <t>SUM('A3'!AQ24,'A3'!AT24)='A3'!AW24</t>
  </si>
  <si>
    <t>SUM(AQ24,AT24)</t>
  </si>
  <si>
    <t>SUM('A3'!AQ25,'A3'!AT25)='A3'!AW25</t>
  </si>
  <si>
    <t>SUM(AQ25,AT25)</t>
  </si>
  <si>
    <t>SUM('A3'!AQ26,'A3'!AT26)='A3'!AW26</t>
  </si>
  <si>
    <t>SUM(AQ26,AT26)</t>
  </si>
  <si>
    <t>SUM('A3'!AQ27,'A3'!AT27)='A3'!AW27</t>
  </si>
  <si>
    <t>SUM(AQ27,AT27)</t>
  </si>
  <si>
    <t>SUM('A3'!AQ28,'A3'!AT28)='A3'!AW28</t>
  </si>
  <si>
    <t>SUM(AQ28,AT28)</t>
  </si>
  <si>
    <t>SUM('A3'!AQ29,'A3'!AT29)='A3'!AW29</t>
  </si>
  <si>
    <t>SUM(AQ29,AT29)</t>
  </si>
  <si>
    <t>SUM('A3'!AQ30,'A3'!AT30)='A3'!AW30</t>
  </si>
  <si>
    <t>SUM(AQ30,AT30)</t>
  </si>
  <si>
    <t>SUM('A3'!AQ31,'A3'!AT31)='A3'!AW31</t>
  </si>
  <si>
    <t>SUM(AQ31,AT31)</t>
  </si>
  <si>
    <t>SUM('A3'!AQ32,'A3'!AT32)='A3'!AW32</t>
  </si>
  <si>
    <t>SUM(AQ32,AT32)</t>
  </si>
  <si>
    <t>SUM('A3'!AQ33,'A3'!AT33)='A3'!AW33</t>
  </si>
  <si>
    <t>SUM(AQ33,AT33)</t>
  </si>
  <si>
    <t>AW33</t>
  </si>
  <si>
    <t>SUM('A3'!AQ34,'A3'!AT34)='A3'!AW34</t>
  </si>
  <si>
    <t>SUM(AQ34,AT34)</t>
  </si>
  <si>
    <t>AW34</t>
  </si>
  <si>
    <t>SUM('A3'!AQ35,'A3'!AT35)='A3'!AW35</t>
  </si>
  <si>
    <t>SUM(AQ35,AT35)</t>
  </si>
  <si>
    <t>AW35</t>
  </si>
  <si>
    <t>SUM('A3'!AQ36,'A3'!AT36)='A3'!AW36</t>
  </si>
  <si>
    <t>SUM(AQ36,AT36)</t>
  </si>
  <si>
    <t>AW36</t>
  </si>
  <si>
    <t>SUM('A3'!AQ37,'A3'!AT37)='A3'!AW37</t>
  </si>
  <si>
    <t>SUM(AQ37,AT37)</t>
  </si>
  <si>
    <t>AW37</t>
  </si>
  <si>
    <t>SUM('A3'!AQ38,'A3'!AT38)='A3'!AW38</t>
  </si>
  <si>
    <t>SUM(AQ38,AT38)</t>
  </si>
  <si>
    <t>AW38</t>
  </si>
  <si>
    <t>SUM('A3'!AQ39,'A3'!AT39)='A3'!AW39</t>
  </si>
  <si>
    <t>SUM(AQ39,AT39)</t>
  </si>
  <si>
    <t>AW39</t>
  </si>
  <si>
    <t>SUM('A3'!AQ40,'A3'!AT40)='A3'!AW40</t>
  </si>
  <si>
    <t>SUM(AQ40,AT40)</t>
  </si>
  <si>
    <t>AW40</t>
  </si>
  <si>
    <t>SUM('A3'!AW14:'A3'!AW40)='A3'!AW41</t>
  </si>
  <si>
    <t>SUM(AW14:AW40)</t>
  </si>
  <si>
    <t>SUM('A3'!AQ43,'A3'!AT43)='A3'!AW43</t>
  </si>
  <si>
    <t>SUM(AQ43,AT43)</t>
  </si>
  <si>
    <t>AW43</t>
  </si>
  <si>
    <t>SUM('A3'!AQ44,'A3'!AT44)='A3'!AW44</t>
  </si>
  <si>
    <t>SUM(AQ44,AT44)</t>
  </si>
  <si>
    <t>AW44</t>
  </si>
  <si>
    <t>SUM('A3'!AQ45,'A3'!AT45)='A3'!AW45</t>
  </si>
  <si>
    <t>SUM(AQ45,AT45)</t>
  </si>
  <si>
    <t>AW45</t>
  </si>
  <si>
    <t>SUM('A3'!AQ46,'A3'!AT46)='A3'!AW46</t>
  </si>
  <si>
    <t>SUM(AQ46,AT46)</t>
  </si>
  <si>
    <t>AW46</t>
  </si>
  <si>
    <t>SUM('A3'!AQ47,'A3'!AT47)='A3'!AW47</t>
  </si>
  <si>
    <t>SUM(AQ47,AT47)</t>
  </si>
  <si>
    <t>AW47</t>
  </si>
  <si>
    <t>SUM('A3'!AQ48,'A3'!AT48)='A3'!AW48</t>
  </si>
  <si>
    <t>SUM(AQ48,AT48)</t>
  </si>
  <si>
    <t>AW48</t>
  </si>
  <si>
    <t>SUM('A3'!AQ49,'A3'!AT49)='A3'!AW49</t>
  </si>
  <si>
    <t>SUM(AQ49,AT49)</t>
  </si>
  <si>
    <t>AW49</t>
  </si>
  <si>
    <t>SUM('A3'!AQ50,'A3'!AT50)='A3'!AW50</t>
  </si>
  <si>
    <t>SUM(AQ50,AT50)</t>
  </si>
  <si>
    <t>AW50</t>
  </si>
  <si>
    <t>SUM('A3'!AQ51,'A3'!AT51)='A3'!AW51</t>
  </si>
  <si>
    <t>SUM(AQ51,AT51)</t>
  </si>
  <si>
    <t>AW51</t>
  </si>
  <si>
    <t>SUM('A3'!AQ52,'A3'!AT52)='A3'!AW52</t>
  </si>
  <si>
    <t>SUM(AQ52,AT52)</t>
  </si>
  <si>
    <t>AW52</t>
  </si>
  <si>
    <t>SUM('A3'!AQ53,'A3'!AT53)='A3'!AW53</t>
  </si>
  <si>
    <t>SUM(AQ53,AT53)</t>
  </si>
  <si>
    <t>AW53</t>
  </si>
  <si>
    <t>SUM('A3'!AQ54,'A3'!AT54)='A3'!AW54</t>
  </si>
  <si>
    <t>SUM(AQ54,AT54)</t>
  </si>
  <si>
    <t>AW54</t>
  </si>
  <si>
    <t>SUM('A3'!AQ55,'A3'!AT55)='A3'!AW55</t>
  </si>
  <si>
    <t>SUM(AQ55,AT55)</t>
  </si>
  <si>
    <t>AW55</t>
  </si>
  <si>
    <t>SUM('A3'!AQ56,'A3'!AT56)='A3'!AW56</t>
  </si>
  <si>
    <t>SUM(AQ56,AT56)</t>
  </si>
  <si>
    <t>AW56</t>
  </si>
  <si>
    <t>SUM('A3'!AQ57,'A3'!AT57)='A3'!AW57</t>
  </si>
  <si>
    <t>SUM(AQ57,AT57)</t>
  </si>
  <si>
    <t>AW57</t>
  </si>
  <si>
    <t>SUM('A3'!AQ58,'A3'!AT58)='A3'!AW58</t>
  </si>
  <si>
    <t>SUM(AQ58,AT58)</t>
  </si>
  <si>
    <t>AW58</t>
  </si>
  <si>
    <t>SUM('A3'!AQ59,'A3'!AT59)='A3'!AW59</t>
  </si>
  <si>
    <t>SUM(AQ59,AT59)</t>
  </si>
  <si>
    <t>AW59</t>
  </si>
  <si>
    <t>SUM('A3'!AQ60,'A3'!AT60)='A3'!AW60</t>
  </si>
  <si>
    <t>SUM(AQ60,AT60)</t>
  </si>
  <si>
    <t>AW60</t>
  </si>
  <si>
    <t>SUM('A3'!AQ61,'A3'!AT61)='A3'!AW61</t>
  </si>
  <si>
    <t>SUM(AQ61,AT61)</t>
  </si>
  <si>
    <t>AW61</t>
  </si>
  <si>
    <t>SUM('A3'!AQ62,'A3'!AT62)='A3'!AW62</t>
  </si>
  <si>
    <t>SUM(AQ62,AT62)</t>
  </si>
  <si>
    <t>AW62</t>
  </si>
  <si>
    <t>SUM('A3'!AQ63,'A3'!AT63)='A3'!AW63</t>
  </si>
  <si>
    <t>SUM(AQ63,AT63)</t>
  </si>
  <si>
    <t>AW63</t>
  </si>
  <si>
    <t>SUM('A3'!AQ64,'A3'!AT64)='A3'!AW64</t>
  </si>
  <si>
    <t>SUM(AQ64,AT64)</t>
  </si>
  <si>
    <t>AW64</t>
  </si>
  <si>
    <t>SUM('A3'!AQ65,'A3'!AT65)='A3'!AW65</t>
  </si>
  <si>
    <t>SUM(AQ65,AT65)</t>
  </si>
  <si>
    <t>AW65</t>
  </si>
  <si>
    <t>SUM('A3'!AQ66,'A3'!AT66)='A3'!AW66</t>
  </si>
  <si>
    <t>SUM(AQ66,AT66)</t>
  </si>
  <si>
    <t>AW66</t>
  </si>
  <si>
    <t>SUM('A3'!AQ67,'A3'!AT67)='A3'!AW67</t>
  </si>
  <si>
    <t>SUM(AQ67,AT67)</t>
  </si>
  <si>
    <t>AW67</t>
  </si>
  <si>
    <t>SUM('A3'!AQ68,'A3'!AT68)='A3'!AW68</t>
  </si>
  <si>
    <t>SUM(AQ68,AT68)</t>
  </si>
  <si>
    <t>AW68</t>
  </si>
  <si>
    <t>SUM('A3'!AQ69,'A3'!AT69)='A3'!AW69</t>
  </si>
  <si>
    <t>SUM(AQ69,AT69)</t>
  </si>
  <si>
    <t>AW69</t>
  </si>
  <si>
    <t>SUM('A3'!AW43:'A3'!AW69)='A3'!AW70</t>
  </si>
  <si>
    <t>SUM(AW43:AW69)</t>
  </si>
  <si>
    <t>SUM('A3'!AW14,'A3'!AW43)='A3'!AW72</t>
  </si>
  <si>
    <t>SUM(AW14,AW43)</t>
  </si>
  <si>
    <t>AW72</t>
  </si>
  <si>
    <t>SUM('A3'!AW15,'A3'!AW44)='A3'!AW73</t>
  </si>
  <si>
    <t>SUM(AW15,AW44)</t>
  </si>
  <si>
    <t>AW73</t>
  </si>
  <si>
    <t>SUM('A3'!AW16,'A3'!AW45)='A3'!AW74</t>
  </si>
  <si>
    <t>SUM(AW16,AW45)</t>
  </si>
  <si>
    <t>AW74</t>
  </si>
  <si>
    <t>SUM('A3'!AW17,'A3'!AW46)='A3'!AW75</t>
  </si>
  <si>
    <t>SUM(AW17,AW46)</t>
  </si>
  <si>
    <t>AW75</t>
  </si>
  <si>
    <t>SUM('A3'!AW18,'A3'!AW47)='A3'!AW76</t>
  </si>
  <si>
    <t>SUM(AW18,AW47)</t>
  </si>
  <si>
    <t>AW76</t>
  </si>
  <si>
    <t>SUM('A3'!AW19,'A3'!AW48)='A3'!AW77</t>
  </si>
  <si>
    <t>SUM(AW19,AW48)</t>
  </si>
  <si>
    <t>AW77</t>
  </si>
  <si>
    <t>SUM('A3'!AW20,'A3'!AW49)='A3'!AW78</t>
  </si>
  <si>
    <t>SUM(AW20,AW49)</t>
  </si>
  <si>
    <t>AW78</t>
  </si>
  <si>
    <t>SUM('A3'!AW21,'A3'!AW50)='A3'!AW79</t>
  </si>
  <si>
    <t>SUM(AW21,AW50)</t>
  </si>
  <si>
    <t>AW79</t>
  </si>
  <si>
    <t>SUM('A3'!AW22,'A3'!AW51)='A3'!AW80</t>
  </si>
  <si>
    <t>SUM(AW22,AW51)</t>
  </si>
  <si>
    <t>AW80</t>
  </si>
  <si>
    <t>SUM('A3'!AW23,'A3'!AW52)='A3'!AW81</t>
  </si>
  <si>
    <t>SUM(AW23,AW52)</t>
  </si>
  <si>
    <t>AW81</t>
  </si>
  <si>
    <t>SUM('A3'!AW24,'A3'!AW53)='A3'!AW82</t>
  </si>
  <si>
    <t>SUM(AW24,AW53)</t>
  </si>
  <si>
    <t>AW82</t>
  </si>
  <si>
    <t>SUM('A3'!AW25,'A3'!AW54)='A3'!AW83</t>
  </si>
  <si>
    <t>SUM(AW25,AW54)</t>
  </si>
  <si>
    <t>AW83</t>
  </si>
  <si>
    <t>SUM('A3'!AW26,'A3'!AW55)='A3'!AW84</t>
  </si>
  <si>
    <t>SUM(AW26,AW55)</t>
  </si>
  <si>
    <t>AW84</t>
  </si>
  <si>
    <t>SUM('A3'!AW27,'A3'!AW56)='A3'!AW85</t>
  </si>
  <si>
    <t>SUM(AW27,AW56)</t>
  </si>
  <si>
    <t>AW85</t>
  </si>
  <si>
    <t>SUM('A3'!AW28,'A3'!AW57)='A3'!AW86</t>
  </si>
  <si>
    <t>SUM(AW28,AW57)</t>
  </si>
  <si>
    <t>AW86</t>
  </si>
  <si>
    <t>SUM('A3'!AW29,'A3'!AW58)='A3'!AW87</t>
  </si>
  <si>
    <t>SUM(AW29,AW58)</t>
  </si>
  <si>
    <t>AW87</t>
  </si>
  <si>
    <t>SUM('A3'!AW30,'A3'!AW59)='A3'!AW88</t>
  </si>
  <si>
    <t>SUM(AW30,AW59)</t>
  </si>
  <si>
    <t>AW88</t>
  </si>
  <si>
    <t>SUM('A3'!AW31,'A3'!AW60)='A3'!AW89</t>
  </si>
  <si>
    <t>SUM(AW31,AW60)</t>
  </si>
  <si>
    <t>AW89</t>
  </si>
  <si>
    <t>SUM('A3'!AW32,'A3'!AW61)='A3'!AW90</t>
  </si>
  <si>
    <t>SUM(AW32,AW61)</t>
  </si>
  <si>
    <t>AW90</t>
  </si>
  <si>
    <t>SUM('A3'!AW33,'A3'!AW62)='A3'!AW91</t>
  </si>
  <si>
    <t>SUM(AW33,AW62)</t>
  </si>
  <si>
    <t>AW91</t>
  </si>
  <si>
    <t>SUM('A3'!AW34,'A3'!AW63)='A3'!AW92</t>
  </si>
  <si>
    <t>SUM(AW34,AW63)</t>
  </si>
  <si>
    <t>AW92</t>
  </si>
  <si>
    <t>SUM('A3'!AW35,'A3'!AW64)='A3'!AW93</t>
  </si>
  <si>
    <t>SUM(AW35,AW64)</t>
  </si>
  <si>
    <t>AW93</t>
  </si>
  <si>
    <t>SUM('A3'!AW36,'A3'!AW65)='A3'!AW94</t>
  </si>
  <si>
    <t>SUM(AW36,AW65)</t>
  </si>
  <si>
    <t>AW94</t>
  </si>
  <si>
    <t>SUM('A3'!AW37,'A3'!AW66)='A3'!AW95</t>
  </si>
  <si>
    <t>SUM(AW37,AW66)</t>
  </si>
  <si>
    <t>AW95</t>
  </si>
  <si>
    <t>SUM('A3'!AW38,'A3'!AW67)='A3'!AW96</t>
  </si>
  <si>
    <t>SUM(AW38,AW67)</t>
  </si>
  <si>
    <t>AW96</t>
  </si>
  <si>
    <t>SUM('A3'!AW39,'A3'!AW68)='A3'!AW97</t>
  </si>
  <si>
    <t>SUM(AW39,AW68)</t>
  </si>
  <si>
    <t>AW97</t>
  </si>
  <si>
    <t>SUM('A3'!AW40,'A3'!AW69)='A3'!AW98</t>
  </si>
  <si>
    <t>SUM(AW40,AW69)</t>
  </si>
  <si>
    <t>AW98</t>
  </si>
  <si>
    <t>SUM('A3'!AW41,'A3'!AW70)='A3'!AW99</t>
  </si>
  <si>
    <t>SUM(AW41,AW70)</t>
  </si>
  <si>
    <t>SUM('A3'!AZ14:'A3'!AZ40)='A3'!AZ41</t>
  </si>
  <si>
    <t>SUM(AZ14:AZ40)</t>
  </si>
  <si>
    <t>SUM('A3'!AZ43:'A3'!AZ69)='A3'!AZ70</t>
  </si>
  <si>
    <t>SUM(AZ43:AZ69)</t>
  </si>
  <si>
    <t>SUM('A3'!AZ14,'A3'!AZ43)='A3'!AZ72</t>
  </si>
  <si>
    <t>SUM(AZ14,AZ43)</t>
  </si>
  <si>
    <t>AZ72</t>
  </si>
  <si>
    <t>SUM('A3'!AZ15,'A3'!AZ44)='A3'!AZ73</t>
  </si>
  <si>
    <t>SUM(AZ15,AZ44)</t>
  </si>
  <si>
    <t>AZ73</t>
  </si>
  <si>
    <t>SUM('A3'!AZ16,'A3'!AZ45)='A3'!AZ74</t>
  </si>
  <si>
    <t>SUM(AZ16,AZ45)</t>
  </si>
  <si>
    <t>AZ74</t>
  </si>
  <si>
    <t>SUM('A3'!AZ17,'A3'!AZ46)='A3'!AZ75</t>
  </si>
  <si>
    <t>SUM(AZ17,AZ46)</t>
  </si>
  <si>
    <t>AZ75</t>
  </si>
  <si>
    <t>SUM('A3'!AZ18,'A3'!AZ47)='A3'!AZ76</t>
  </si>
  <si>
    <t>SUM(AZ18,AZ47)</t>
  </si>
  <si>
    <t>AZ76</t>
  </si>
  <si>
    <t>SUM('A3'!AZ19,'A3'!AZ48)='A3'!AZ77</t>
  </si>
  <si>
    <t>SUM(AZ19,AZ48)</t>
  </si>
  <si>
    <t>AZ77</t>
  </si>
  <si>
    <t>SUM('A3'!AZ20,'A3'!AZ49)='A3'!AZ78</t>
  </si>
  <si>
    <t>SUM(AZ20,AZ49)</t>
  </si>
  <si>
    <t>AZ78</t>
  </si>
  <si>
    <t>SUM('A3'!AZ21,'A3'!AZ50)='A3'!AZ79</t>
  </si>
  <si>
    <t>SUM(AZ21,AZ50)</t>
  </si>
  <si>
    <t>AZ79</t>
  </si>
  <si>
    <t>SUM('A3'!AZ22,'A3'!AZ51)='A3'!AZ80</t>
  </si>
  <si>
    <t>SUM(AZ22,AZ51)</t>
  </si>
  <si>
    <t>AZ80</t>
  </si>
  <si>
    <t>SUM('A3'!AZ23,'A3'!AZ52)='A3'!AZ81</t>
  </si>
  <si>
    <t>SUM(AZ23,AZ52)</t>
  </si>
  <si>
    <t>AZ81</t>
  </si>
  <si>
    <t>SUM('A3'!AZ24,'A3'!AZ53)='A3'!AZ82</t>
  </si>
  <si>
    <t>SUM(AZ24,AZ53)</t>
  </si>
  <si>
    <t>AZ82</t>
  </si>
  <si>
    <t>SUM('A3'!AZ25,'A3'!AZ54)='A3'!AZ83</t>
  </si>
  <si>
    <t>SUM(AZ25,AZ54)</t>
  </si>
  <si>
    <t>AZ83</t>
  </si>
  <si>
    <t>SUM('A3'!AZ26,'A3'!AZ55)='A3'!AZ84</t>
  </si>
  <si>
    <t>SUM(AZ26,AZ55)</t>
  </si>
  <si>
    <t>AZ84</t>
  </si>
  <si>
    <t>SUM('A3'!AZ27,'A3'!AZ56)='A3'!AZ85</t>
  </si>
  <si>
    <t>SUM(AZ27,AZ56)</t>
  </si>
  <si>
    <t>AZ85</t>
  </si>
  <si>
    <t>SUM('A3'!AZ28,'A3'!AZ57)='A3'!AZ86</t>
  </si>
  <si>
    <t>SUM(AZ28,AZ57)</t>
  </si>
  <si>
    <t>AZ86</t>
  </si>
  <si>
    <t>SUM('A3'!AZ29,'A3'!AZ58)='A3'!AZ87</t>
  </si>
  <si>
    <t>SUM(AZ29,AZ58)</t>
  </si>
  <si>
    <t>AZ87</t>
  </si>
  <si>
    <t>SUM('A3'!AZ30,'A3'!AZ59)='A3'!AZ88</t>
  </si>
  <si>
    <t>SUM(AZ30,AZ59)</t>
  </si>
  <si>
    <t>AZ88</t>
  </si>
  <si>
    <t>SUM('A3'!AZ31,'A3'!AZ60)='A3'!AZ89</t>
  </si>
  <si>
    <t>SUM(AZ31,AZ60)</t>
  </si>
  <si>
    <t>AZ89</t>
  </si>
  <si>
    <t>SUM('A3'!AZ32,'A3'!AZ61)='A3'!AZ90</t>
  </si>
  <si>
    <t>SUM(AZ32,AZ61)</t>
  </si>
  <si>
    <t>AZ90</t>
  </si>
  <si>
    <t>SUM('A3'!AZ33,'A3'!AZ62)='A3'!AZ91</t>
  </si>
  <si>
    <t>SUM(AZ33,AZ62)</t>
  </si>
  <si>
    <t>AZ91</t>
  </si>
  <si>
    <t>SUM('A3'!AZ34,'A3'!AZ63)='A3'!AZ92</t>
  </si>
  <si>
    <t>SUM(AZ34,AZ63)</t>
  </si>
  <si>
    <t>AZ92</t>
  </si>
  <si>
    <t>SUM('A3'!AZ35,'A3'!AZ64)='A3'!AZ93</t>
  </si>
  <si>
    <t>SUM(AZ35,AZ64)</t>
  </si>
  <si>
    <t>AZ93</t>
  </si>
  <si>
    <t>SUM('A3'!AZ36,'A3'!AZ65)='A3'!AZ94</t>
  </si>
  <si>
    <t>SUM(AZ36,AZ65)</t>
  </si>
  <si>
    <t>AZ94</t>
  </si>
  <si>
    <t>SUM('A3'!AZ37,'A3'!AZ66)='A3'!AZ95</t>
  </si>
  <si>
    <t>SUM(AZ37,AZ66)</t>
  </si>
  <si>
    <t>AZ95</t>
  </si>
  <si>
    <t>SUM('A3'!AZ38,'A3'!AZ67)='A3'!AZ96</t>
  </si>
  <si>
    <t>SUM(AZ38,AZ67)</t>
  </si>
  <si>
    <t>AZ96</t>
  </si>
  <si>
    <t>SUM('A3'!AZ39,'A3'!AZ68)='A3'!AZ97</t>
  </si>
  <si>
    <t>SUM(AZ39,AZ68)</t>
  </si>
  <si>
    <t>AZ97</t>
  </si>
  <si>
    <t>SUM('A3'!AZ40,'A3'!AZ69)='A3'!AZ98</t>
  </si>
  <si>
    <t>SUM(AZ40,AZ69)</t>
  </si>
  <si>
    <t>AZ98</t>
  </si>
  <si>
    <t>SUM('A3'!AZ41,'A3'!AZ70)='A3'!AZ99</t>
  </si>
  <si>
    <t>SUM(AZ41,AZ70)</t>
  </si>
  <si>
    <t>SUM('A4'!V14:'A4'!V31)='A4'!V32</t>
  </si>
  <si>
    <t>SUM(V14:V31)</t>
  </si>
  <si>
    <t>SUM('A4'!V34:'A4'!V51)='A4'!V52</t>
  </si>
  <si>
    <t>SUM(V34:V51)</t>
  </si>
  <si>
    <t>V52</t>
  </si>
  <si>
    <t>SUM('A4'!V14,'A4'!V34)='A4'!V54</t>
  </si>
  <si>
    <t>SUM(V14,V34)</t>
  </si>
  <si>
    <t>SUM('A4'!V15,'A4'!V35)='A4'!V55</t>
  </si>
  <si>
    <t>SUM(V15,V35)</t>
  </si>
  <si>
    <t>V55</t>
  </si>
  <si>
    <t>SUM('A4'!V16,'A4'!V36)='A4'!V56</t>
  </si>
  <si>
    <t>SUM(V16,V36)</t>
  </si>
  <si>
    <t>V56</t>
  </si>
  <si>
    <t>SUM('A4'!V17,'A4'!V37)='A4'!V57</t>
  </si>
  <si>
    <t>SUM(V17,V37)</t>
  </si>
  <si>
    <t>V57</t>
  </si>
  <si>
    <t>SUM('A4'!V18,'A4'!V38)='A4'!V58</t>
  </si>
  <si>
    <t>SUM(V18,V38)</t>
  </si>
  <si>
    <t>V58</t>
  </si>
  <si>
    <t>SUM('A4'!V19,'A4'!V39)='A4'!V59</t>
  </si>
  <si>
    <t>SUM(V19,V39)</t>
  </si>
  <si>
    <t>V59</t>
  </si>
  <si>
    <t>SUM('A4'!V20,'A4'!V40)='A4'!V60</t>
  </si>
  <si>
    <t>SUM(V20,V40)</t>
  </si>
  <si>
    <t>V60</t>
  </si>
  <si>
    <t>SUM('A4'!V21,'A4'!V41)='A4'!V61</t>
  </si>
  <si>
    <t>SUM(V21,V41)</t>
  </si>
  <si>
    <t>V61</t>
  </si>
  <si>
    <t>SUM('A4'!V22,'A4'!V42)='A4'!V62</t>
  </si>
  <si>
    <t>SUM(V22,V42)</t>
  </si>
  <si>
    <t>V62</t>
  </si>
  <si>
    <t>SUM('A4'!V23,'A4'!V43)='A4'!V63</t>
  </si>
  <si>
    <t>SUM(V23,V43)</t>
  </si>
  <si>
    <t>V63</t>
  </si>
  <si>
    <t>SUM('A4'!V24,'A4'!V44)='A4'!V64</t>
  </si>
  <si>
    <t>SUM(V24,V44)</t>
  </si>
  <si>
    <t>V64</t>
  </si>
  <si>
    <t>SUM('A4'!V25,'A4'!V45)='A4'!V65</t>
  </si>
  <si>
    <t>SUM(V25,V45)</t>
  </si>
  <si>
    <t>SUM('A4'!V26,'A4'!V46)='A4'!V66</t>
  </si>
  <si>
    <t>SUM(V26,V46)</t>
  </si>
  <si>
    <t>SUM('A4'!V27,'A4'!V47)='A4'!V67</t>
  </si>
  <si>
    <t>SUM(V27,V47)</t>
  </si>
  <si>
    <t>V67</t>
  </si>
  <si>
    <t>SUM('A4'!V28,'A4'!V48)='A4'!V68</t>
  </si>
  <si>
    <t>SUM(V28,V48)</t>
  </si>
  <si>
    <t>V68</t>
  </si>
  <si>
    <t>SUM('A4'!V29,'A4'!V49)='A4'!V69</t>
  </si>
  <si>
    <t>SUM(V29,V49)</t>
  </si>
  <si>
    <t>V69</t>
  </si>
  <si>
    <t>SUM('A4'!V30,'A4'!V50)='A4'!V70</t>
  </si>
  <si>
    <t>SUM(V30,V50)</t>
  </si>
  <si>
    <t>SUM('A4'!V31,'A4'!V51)='A4'!V71</t>
  </si>
  <si>
    <t>SUM(V31,V51)</t>
  </si>
  <si>
    <t>V71</t>
  </si>
  <si>
    <t>SUM('A4'!V32,'A4'!V52)='A4'!V72</t>
  </si>
  <si>
    <t>SUM(V32,V52)</t>
  </si>
  <si>
    <t>SUM('A4'!Y14:'A4'!Y31)='A4'!Y32</t>
  </si>
  <si>
    <t>SUM(Y14:Y31)</t>
  </si>
  <si>
    <t>SUM('A4'!Y34:'A4'!Y51)='A4'!Y52</t>
  </si>
  <si>
    <t>SUM(Y34:Y51)</t>
  </si>
  <si>
    <t>Y52</t>
  </si>
  <si>
    <t>SUM('A4'!Y14,'A4'!Y34)='A4'!Y54</t>
  </si>
  <si>
    <t>SUM(Y14,Y34)</t>
  </si>
  <si>
    <t>SUM('A4'!Y15,'A4'!Y35)='A4'!Y55</t>
  </si>
  <si>
    <t>SUM(Y15,Y35)</t>
  </si>
  <si>
    <t>Y55</t>
  </si>
  <si>
    <t>SUM('A4'!Y16,'A4'!Y36)='A4'!Y56</t>
  </si>
  <si>
    <t>SUM(Y16,Y36)</t>
  </si>
  <si>
    <t>Y56</t>
  </si>
  <si>
    <t>SUM('A4'!Y17,'A4'!Y37)='A4'!Y57</t>
  </si>
  <si>
    <t>SUM(Y17,Y37)</t>
  </si>
  <si>
    <t>Y57</t>
  </si>
  <si>
    <t>SUM('A4'!Y18,'A4'!Y38)='A4'!Y58</t>
  </si>
  <si>
    <t>SUM(Y18,Y38)</t>
  </si>
  <si>
    <t>Y58</t>
  </si>
  <si>
    <t>SUM('A4'!Y19,'A4'!Y39)='A4'!Y59</t>
  </si>
  <si>
    <t>SUM(Y19,Y39)</t>
  </si>
  <si>
    <t>Y59</t>
  </si>
  <si>
    <t>SUM('A4'!Y20,'A4'!Y40)='A4'!Y60</t>
  </si>
  <si>
    <t>SUM(Y20,Y40)</t>
  </si>
  <si>
    <t>Y60</t>
  </si>
  <si>
    <t>SUM('A4'!Y21,'A4'!Y41)='A4'!Y61</t>
  </si>
  <si>
    <t>SUM(Y21,Y41)</t>
  </si>
  <si>
    <t>Y61</t>
  </si>
  <si>
    <t>SUM('A4'!Y22,'A4'!Y42)='A4'!Y62</t>
  </si>
  <si>
    <t>SUM(Y22,Y42)</t>
  </si>
  <si>
    <t>Y62</t>
  </si>
  <si>
    <t>SUM('A4'!Y23,'A4'!Y43)='A4'!Y63</t>
  </si>
  <si>
    <t>SUM(Y23,Y43)</t>
  </si>
  <si>
    <t>Y63</t>
  </si>
  <si>
    <t>SUM('A4'!Y24,'A4'!Y44)='A4'!Y64</t>
  </si>
  <si>
    <t>SUM(Y24,Y44)</t>
  </si>
  <si>
    <t>Y64</t>
  </si>
  <si>
    <t>SUM('A4'!Y25,'A4'!Y45)='A4'!Y65</t>
  </si>
  <si>
    <t>SUM(Y25,Y45)</t>
  </si>
  <si>
    <t>SUM('A4'!Y26,'A4'!Y46)='A4'!Y66</t>
  </si>
  <si>
    <t>SUM(Y26,Y46)</t>
  </si>
  <si>
    <t>SUM('A4'!Y27,'A4'!Y47)='A4'!Y67</t>
  </si>
  <si>
    <t>SUM(Y27,Y47)</t>
  </si>
  <si>
    <t>Y67</t>
  </si>
  <si>
    <t>SUM('A4'!Y28,'A4'!Y48)='A4'!Y68</t>
  </si>
  <si>
    <t>SUM(Y28,Y48)</t>
  </si>
  <si>
    <t>Y68</t>
  </si>
  <si>
    <t>SUM('A4'!Y29,'A4'!Y49)='A4'!Y69</t>
  </si>
  <si>
    <t>SUM(Y29,Y49)</t>
  </si>
  <si>
    <t>Y69</t>
  </si>
  <si>
    <t>SUM('A4'!Y30,'A4'!Y50)='A4'!Y70</t>
  </si>
  <si>
    <t>SUM(Y30,Y50)</t>
  </si>
  <si>
    <t>SUM('A4'!Y31,'A4'!Y51)='A4'!Y71</t>
  </si>
  <si>
    <t>SUM(Y31,Y51)</t>
  </si>
  <si>
    <t>Y71</t>
  </si>
  <si>
    <t>SUM('A4'!Y32,'A4'!Y52)='A4'!Y72</t>
  </si>
  <si>
    <t>SUM(Y32,Y52)</t>
  </si>
  <si>
    <t>SUM('A4'!AB14:'A4'!AB31)='A4'!AB32</t>
  </si>
  <si>
    <t>SUM(AB14:AB31)</t>
  </si>
  <si>
    <t>SUM('A4'!AB34:'A4'!AB51)='A4'!AB52</t>
  </si>
  <si>
    <t>SUM(AB34:AB51)</t>
  </si>
  <si>
    <t>SUM('A4'!AB14,'A4'!AB34)='A4'!AB54</t>
  </si>
  <si>
    <t>SUM(AB14,AB34)</t>
  </si>
  <si>
    <t>SUM('A4'!AB15,'A4'!AB35)='A4'!AB55</t>
  </si>
  <si>
    <t>SUM(AB15,AB35)</t>
  </si>
  <si>
    <t>SUM('A4'!AB16,'A4'!AB36)='A4'!AB56</t>
  </si>
  <si>
    <t>SUM(AB16,AB36)</t>
  </si>
  <si>
    <t>SUM('A4'!AB17,'A4'!AB37)='A4'!AB57</t>
  </si>
  <si>
    <t>SUM(AB17,AB37)</t>
  </si>
  <si>
    <t>SUM('A4'!AB18,'A4'!AB38)='A4'!AB58</t>
  </si>
  <si>
    <t>SUM(AB18,AB38)</t>
  </si>
  <si>
    <t>SUM('A4'!AB19,'A4'!AB39)='A4'!AB59</t>
  </si>
  <si>
    <t>SUM(AB19,AB39)</t>
  </si>
  <si>
    <t>SUM('A4'!AB20,'A4'!AB40)='A4'!AB60</t>
  </si>
  <si>
    <t>SUM(AB20,AB40)</t>
  </si>
  <si>
    <t>SUM('A4'!AB21,'A4'!AB41)='A4'!AB61</t>
  </si>
  <si>
    <t>SUM(AB21,AB41)</t>
  </si>
  <si>
    <t>SUM('A4'!AB22,'A4'!AB42)='A4'!AB62</t>
  </si>
  <si>
    <t>SUM(AB22,AB42)</t>
  </si>
  <si>
    <t>SUM('A4'!AB23,'A4'!AB43)='A4'!AB63</t>
  </si>
  <si>
    <t>SUM(AB23,AB43)</t>
  </si>
  <si>
    <t>SUM('A4'!AB24,'A4'!AB44)='A4'!AB64</t>
  </si>
  <si>
    <t>SUM(AB24,AB44)</t>
  </si>
  <si>
    <t>SUM('A4'!AB25,'A4'!AB45)='A4'!AB65</t>
  </si>
  <si>
    <t>SUM(AB25,AB45)</t>
  </si>
  <si>
    <t>SUM('A4'!AB26,'A4'!AB46)='A4'!AB66</t>
  </si>
  <si>
    <t>SUM(AB26,AB46)</t>
  </si>
  <si>
    <t>SUM('A4'!AB27,'A4'!AB47)='A4'!AB67</t>
  </si>
  <si>
    <t>SUM(AB27,AB47)</t>
  </si>
  <si>
    <t>SUM('A4'!AB28,'A4'!AB48)='A4'!AB68</t>
  </si>
  <si>
    <t>SUM(AB28,AB48)</t>
  </si>
  <si>
    <t>SUM('A4'!AB29,'A4'!AB49)='A4'!AB69</t>
  </si>
  <si>
    <t>SUM(AB29,AB49)</t>
  </si>
  <si>
    <t>SUM('A4'!AB30,'A4'!AB50)='A4'!AB70</t>
  </si>
  <si>
    <t>SUM(AB30,AB50)</t>
  </si>
  <si>
    <t>SUM('A4'!AB31,'A4'!AB51)='A4'!AB71</t>
  </si>
  <si>
    <t>SUM(AB31,AB51)</t>
  </si>
  <si>
    <t>AB71</t>
  </si>
  <si>
    <t>SUM('A4'!AB32,'A4'!AB52)='A4'!AB72</t>
  </si>
  <si>
    <t>SUM(AB32,AB52)</t>
  </si>
  <si>
    <t>SUM('A4'!AE14:'A4'!AE31)='A4'!AE32</t>
  </si>
  <si>
    <t>SUM(AE14:AE31)</t>
  </si>
  <si>
    <t>SUM('A4'!AE34:'A4'!AE51)='A4'!AE52</t>
  </si>
  <si>
    <t>SUM(AE34:AE51)</t>
  </si>
  <si>
    <t>AE52</t>
  </si>
  <si>
    <t>SUM('A4'!AE14,'A4'!AE34)='A4'!AE54</t>
  </si>
  <si>
    <t>SUM(AE14,AE34)</t>
  </si>
  <si>
    <t>SUM('A4'!AE15,'A4'!AE35)='A4'!AE55</t>
  </si>
  <si>
    <t>SUM(AE15,AE35)</t>
  </si>
  <si>
    <t>AE55</t>
  </si>
  <si>
    <t>SUM('A4'!AE16,'A4'!AE36)='A4'!AE56</t>
  </si>
  <si>
    <t>SUM(AE16,AE36)</t>
  </si>
  <si>
    <t>AE56</t>
  </si>
  <si>
    <t>SUM('A4'!AE17,'A4'!AE37)='A4'!AE57</t>
  </si>
  <si>
    <t>SUM(AE17,AE37)</t>
  </si>
  <si>
    <t>AE57</t>
  </si>
  <si>
    <t>SUM('A4'!AE18,'A4'!AE38)='A4'!AE58</t>
  </si>
  <si>
    <t>SUM(AE18,AE38)</t>
  </si>
  <si>
    <t>AE58</t>
  </si>
  <si>
    <t>SUM('A4'!AE19,'A4'!AE39)='A4'!AE59</t>
  </si>
  <si>
    <t>SUM(AE19,AE39)</t>
  </si>
  <si>
    <t>AE59</t>
  </si>
  <si>
    <t>SUM('A4'!AE20,'A4'!AE40)='A4'!AE60</t>
  </si>
  <si>
    <t>SUM(AE20,AE40)</t>
  </si>
  <si>
    <t>AE60</t>
  </si>
  <si>
    <t>SUM('A4'!AE21,'A4'!AE41)='A4'!AE61</t>
  </si>
  <si>
    <t>SUM(AE21,AE41)</t>
  </si>
  <si>
    <t>AE61</t>
  </si>
  <si>
    <t>SUM('A4'!AE22,'A4'!AE42)='A4'!AE62</t>
  </si>
  <si>
    <t>SUM(AE22,AE42)</t>
  </si>
  <si>
    <t>AE62</t>
  </si>
  <si>
    <t>SUM('A4'!AE23,'A4'!AE43)='A4'!AE63</t>
  </si>
  <si>
    <t>SUM(AE23,AE43)</t>
  </si>
  <si>
    <t>AE63</t>
  </si>
  <si>
    <t>SUM('A4'!AE24,'A4'!AE44)='A4'!AE64</t>
  </si>
  <si>
    <t>SUM(AE24,AE44)</t>
  </si>
  <si>
    <t>AE64</t>
  </si>
  <si>
    <t>SUM('A4'!AE25,'A4'!AE45)='A4'!AE65</t>
  </si>
  <si>
    <t>SUM(AE25,AE45)</t>
  </si>
  <si>
    <t>SUM('A4'!AE26,'A4'!AE46)='A4'!AE66</t>
  </si>
  <si>
    <t>SUM(AE26,AE46)</t>
  </si>
  <si>
    <t>SUM('A4'!AE27,'A4'!AE47)='A4'!AE67</t>
  </si>
  <si>
    <t>SUM(AE27,AE47)</t>
  </si>
  <si>
    <t>AE67</t>
  </si>
  <si>
    <t>SUM('A4'!AE28,'A4'!AE48)='A4'!AE68</t>
  </si>
  <si>
    <t>SUM(AE28,AE48)</t>
  </si>
  <si>
    <t>AE68</t>
  </si>
  <si>
    <t>SUM('A4'!AE29,'A4'!AE49)='A4'!AE69</t>
  </si>
  <si>
    <t>SUM(AE29,AE49)</t>
  </si>
  <si>
    <t>AE69</t>
  </si>
  <si>
    <t>SUM('A4'!AE30,'A4'!AE50)='A4'!AE70</t>
  </si>
  <si>
    <t>SUM(AE30,AE50)</t>
  </si>
  <si>
    <t>SUM('A4'!AE31,'A4'!AE51)='A4'!AE71</t>
  </si>
  <si>
    <t>SUM(AE31,AE51)</t>
  </si>
  <si>
    <t>AE71</t>
  </si>
  <si>
    <t>SUM('A4'!AE32,'A4'!AE52)='A4'!AE72</t>
  </si>
  <si>
    <t>SUM(AE32,AE52)</t>
  </si>
  <si>
    <t>SUM('A5'!V14:'A5'!V37)='A5'!V38</t>
  </si>
  <si>
    <t>SUM(V14:V37)</t>
  </si>
  <si>
    <t>SUM('A5'!V41:'A5'!V64)='A5'!V65</t>
  </si>
  <si>
    <t>SUM(V41:V64)</t>
  </si>
  <si>
    <t>SUM('A5'!V14,'A5'!V41)='A5'!V68</t>
  </si>
  <si>
    <t>SUM(V14,V41)</t>
  </si>
  <si>
    <t>SUM('A5'!V15,'A5'!V42)='A5'!V69</t>
  </si>
  <si>
    <t>SUM(V15,V42)</t>
  </si>
  <si>
    <t>SUM('A5'!V16,'A5'!V43)='A5'!V70</t>
  </si>
  <si>
    <t>SUM(V16,V43)</t>
  </si>
  <si>
    <t>SUM('A5'!V17,'A5'!V44)='A5'!V71</t>
  </si>
  <si>
    <t>SUM(V17,V44)</t>
  </si>
  <si>
    <t>SUM('A5'!V18,'A5'!V45)='A5'!V72</t>
  </si>
  <si>
    <t>SUM(V18,V45)</t>
  </si>
  <si>
    <t>SUM('A5'!V19,'A5'!V46)='A5'!V73</t>
  </si>
  <si>
    <t>SUM(V19,V46)</t>
  </si>
  <si>
    <t>SUM('A5'!V20,'A5'!V47)='A5'!V74</t>
  </si>
  <si>
    <t>SUM(V20,V47)</t>
  </si>
  <si>
    <t>SUM('A5'!V21,'A5'!V48)='A5'!V75</t>
  </si>
  <si>
    <t>SUM(V21,V48)</t>
  </si>
  <si>
    <t>SUM('A5'!V22,'A5'!V49)='A5'!V76</t>
  </si>
  <si>
    <t>SUM(V22,V49)</t>
  </si>
  <si>
    <t>SUM('A5'!V23,'A5'!V50)='A5'!V77</t>
  </si>
  <si>
    <t>SUM(V23,V50)</t>
  </si>
  <si>
    <t>SUM('A5'!V24,'A5'!V51)='A5'!V78</t>
  </si>
  <si>
    <t>SUM(V24,V51)</t>
  </si>
  <si>
    <t>SUM('A5'!V25,'A5'!V52)='A5'!V79</t>
  </si>
  <si>
    <t>SUM(V25,V52)</t>
  </si>
  <si>
    <t>SUM('A5'!V26,'A5'!V53)='A5'!V80</t>
  </si>
  <si>
    <t>SUM(V26,V53)</t>
  </si>
  <si>
    <t>SUM('A5'!V27,'A5'!V54)='A5'!V81</t>
  </si>
  <si>
    <t>SUM(V27,V54)</t>
  </si>
  <si>
    <t>SUM('A5'!V28,'A5'!V55)='A5'!V82</t>
  </si>
  <si>
    <t>SUM(V28,V55)</t>
  </si>
  <si>
    <t>SUM('A5'!V29,'A5'!V56)='A5'!V83</t>
  </si>
  <si>
    <t>SUM(V29,V56)</t>
  </si>
  <si>
    <t>SUM('A5'!V30,'A5'!V57)='A5'!V84</t>
  </si>
  <si>
    <t>SUM(V30,V57)</t>
  </si>
  <si>
    <t>SUM('A5'!V31,'A5'!V58)='A5'!V85</t>
  </si>
  <si>
    <t>SUM(V31,V58)</t>
  </si>
  <si>
    <t>SUM('A5'!V32,'A5'!V59)='A5'!V86</t>
  </si>
  <si>
    <t>SUM(V32,V59)</t>
  </si>
  <si>
    <t>SUM('A5'!V33,'A5'!V60)='A5'!V87</t>
  </si>
  <si>
    <t>SUM(V33,V60)</t>
  </si>
  <si>
    <t>SUM('A5'!V34,'A5'!V61)='A5'!V88</t>
  </si>
  <si>
    <t>SUM(V34,V61)</t>
  </si>
  <si>
    <t>SUM('A5'!V35,'A5'!V62)='A5'!V89</t>
  </si>
  <si>
    <t>SUM(V35,V62)</t>
  </si>
  <si>
    <t>SUM('A5'!V36,'A5'!V63)='A5'!V90</t>
  </si>
  <si>
    <t>SUM(V36,V63)</t>
  </si>
  <si>
    <t>SUM('A5'!V37,'A5'!V64)='A5'!V91</t>
  </si>
  <si>
    <t>SUM(V37,V64)</t>
  </si>
  <si>
    <t>SUM('A5'!V38,'A5'!V65)='A5'!V92</t>
  </si>
  <si>
    <t>SUM(V38,V65)</t>
  </si>
  <si>
    <t>SUM('A5'!V39,'A5'!V66)='A5'!V93</t>
  </si>
  <si>
    <t>SUM(V39,V66)</t>
  </si>
  <si>
    <t>SUM('A5'!Y14:'A5'!Y37)='A5'!Y38</t>
  </si>
  <si>
    <t>SUM(Y14:Y37)</t>
  </si>
  <si>
    <t>SUM('A5'!Y41:'A5'!Y64)='A5'!Y65</t>
  </si>
  <si>
    <t>SUM(Y41:Y64)</t>
  </si>
  <si>
    <t>SUM('A5'!Y14,'A5'!Y41)='A5'!Y68</t>
  </si>
  <si>
    <t>SUM(Y14,Y41)</t>
  </si>
  <si>
    <t>SUM('A5'!Y15,'A5'!Y42)='A5'!Y69</t>
  </si>
  <si>
    <t>SUM(Y15,Y42)</t>
  </si>
  <si>
    <t>SUM('A5'!Y16,'A5'!Y43)='A5'!Y70</t>
  </si>
  <si>
    <t>SUM(Y16,Y43)</t>
  </si>
  <si>
    <t>SUM('A5'!Y17,'A5'!Y44)='A5'!Y71</t>
  </si>
  <si>
    <t>SUM(Y17,Y44)</t>
  </si>
  <si>
    <t>SUM('A5'!Y18,'A5'!Y45)='A5'!Y72</t>
  </si>
  <si>
    <t>SUM(Y18,Y45)</t>
  </si>
  <si>
    <t>SUM('A5'!Y19,'A5'!Y46)='A5'!Y73</t>
  </si>
  <si>
    <t>SUM(Y19,Y46)</t>
  </si>
  <si>
    <t>SUM('A5'!Y20,'A5'!Y47)='A5'!Y74</t>
  </si>
  <si>
    <t>SUM(Y20,Y47)</t>
  </si>
  <si>
    <t>SUM('A5'!Y21,'A5'!Y48)='A5'!Y75</t>
  </si>
  <si>
    <t>SUM(Y21,Y48)</t>
  </si>
  <si>
    <t>SUM('A5'!Y22,'A5'!Y49)='A5'!Y76</t>
  </si>
  <si>
    <t>SUM(Y22,Y49)</t>
  </si>
  <si>
    <t>SUM('A5'!Y23,'A5'!Y50)='A5'!Y77</t>
  </si>
  <si>
    <t>SUM(Y23,Y50)</t>
  </si>
  <si>
    <t>SUM('A5'!Y24,'A5'!Y51)='A5'!Y78</t>
  </si>
  <si>
    <t>SUM(Y24,Y51)</t>
  </si>
  <si>
    <t>SUM('A5'!Y25,'A5'!Y52)='A5'!Y79</t>
  </si>
  <si>
    <t>SUM(Y25,Y52)</t>
  </si>
  <si>
    <t>SUM('A5'!Y26,'A5'!Y53)='A5'!Y80</t>
  </si>
  <si>
    <t>SUM(Y26,Y53)</t>
  </si>
  <si>
    <t>SUM('A5'!Y27,'A5'!Y54)='A5'!Y81</t>
  </si>
  <si>
    <t>SUM(Y27,Y54)</t>
  </si>
  <si>
    <t>SUM('A5'!Y28,'A5'!Y55)='A5'!Y82</t>
  </si>
  <si>
    <t>SUM(Y28,Y55)</t>
  </si>
  <si>
    <t>SUM('A5'!Y29,'A5'!Y56)='A5'!Y83</t>
  </si>
  <si>
    <t>SUM(Y29,Y56)</t>
  </si>
  <si>
    <t>SUM('A5'!Y30,'A5'!Y57)='A5'!Y84</t>
  </si>
  <si>
    <t>SUM(Y30,Y57)</t>
  </si>
  <si>
    <t>SUM('A5'!Y31,'A5'!Y58)='A5'!Y85</t>
  </si>
  <si>
    <t>SUM(Y31,Y58)</t>
  </si>
  <si>
    <t>SUM('A5'!Y32,'A5'!Y59)='A5'!Y86</t>
  </si>
  <si>
    <t>SUM(Y32,Y59)</t>
  </si>
  <si>
    <t>SUM('A5'!Y33,'A5'!Y60)='A5'!Y87</t>
  </si>
  <si>
    <t>SUM(Y33,Y60)</t>
  </si>
  <si>
    <t>SUM('A5'!Y34,'A5'!Y61)='A5'!Y88</t>
  </si>
  <si>
    <t>SUM(Y34,Y61)</t>
  </si>
  <si>
    <t>SUM('A5'!Y35,'A5'!Y62)='A5'!Y89</t>
  </si>
  <si>
    <t>SUM(Y35,Y62)</t>
  </si>
  <si>
    <t>SUM('A5'!Y36,'A5'!Y63)='A5'!Y90</t>
  </si>
  <si>
    <t>SUM(Y36,Y63)</t>
  </si>
  <si>
    <t>SUM('A5'!Y37,'A5'!Y64)='A5'!Y91</t>
  </si>
  <si>
    <t>SUM(Y37,Y64)</t>
  </si>
  <si>
    <t>SUM('A5'!Y38,'A5'!Y65)='A5'!Y92</t>
  </si>
  <si>
    <t>SUM(Y38,Y65)</t>
  </si>
  <si>
    <t>SUM('A5'!Y39,'A5'!Y66)='A5'!Y93</t>
  </si>
  <si>
    <t>SUM(Y39,Y66)</t>
  </si>
  <si>
    <t>SUM('A5'!AB14:'A5'!AB37)='A5'!AB38</t>
  </si>
  <si>
    <t>SUM(AB14:AB37)</t>
  </si>
  <si>
    <t>SUM('A5'!AB41:'A5'!AB64)='A5'!AB65</t>
  </si>
  <si>
    <t>SUM(AB41:AB64)</t>
  </si>
  <si>
    <t>SUM('A5'!AB14,'A5'!AB41)='A5'!AB68</t>
  </si>
  <si>
    <t>SUM(AB14,AB41)</t>
  </si>
  <si>
    <t>SUM('A5'!AB15,'A5'!AB42)='A5'!AB69</t>
  </si>
  <si>
    <t>SUM(AB15,AB42)</t>
  </si>
  <si>
    <t>SUM('A5'!AB16,'A5'!AB43)='A5'!AB70</t>
  </si>
  <si>
    <t>SUM(AB16,AB43)</t>
  </si>
  <si>
    <t>SUM('A5'!AB17,'A5'!AB44)='A5'!AB71</t>
  </si>
  <si>
    <t>SUM(AB17,AB44)</t>
  </si>
  <si>
    <t>SUM('A5'!AB18,'A5'!AB45)='A5'!AB72</t>
  </si>
  <si>
    <t>SUM(AB18,AB45)</t>
  </si>
  <si>
    <t>SUM('A5'!AB19,'A5'!AB46)='A5'!AB73</t>
  </si>
  <si>
    <t>SUM(AB19,AB46)</t>
  </si>
  <si>
    <t>SUM('A5'!AB20,'A5'!AB47)='A5'!AB74</t>
  </si>
  <si>
    <t>SUM(AB20,AB47)</t>
  </si>
  <si>
    <t>SUM('A5'!AB21,'A5'!AB48)='A5'!AB75</t>
  </si>
  <si>
    <t>SUM(AB21,AB48)</t>
  </si>
  <si>
    <t>SUM('A5'!AB22,'A5'!AB49)='A5'!AB76</t>
  </si>
  <si>
    <t>SUM(AB22,AB49)</t>
  </si>
  <si>
    <t>SUM('A5'!AB23,'A5'!AB50)='A5'!AB77</t>
  </si>
  <si>
    <t>SUM(AB23,AB50)</t>
  </si>
  <si>
    <t>SUM('A5'!AB24,'A5'!AB51)='A5'!AB78</t>
  </si>
  <si>
    <t>SUM(AB24,AB51)</t>
  </si>
  <si>
    <t>SUM('A5'!AB25,'A5'!AB52)='A5'!AB79</t>
  </si>
  <si>
    <t>SUM(AB25,AB52)</t>
  </si>
  <si>
    <t>SUM('A5'!AB26,'A5'!AB53)='A5'!AB80</t>
  </si>
  <si>
    <t>SUM(AB26,AB53)</t>
  </si>
  <si>
    <t>SUM('A5'!AB27,'A5'!AB54)='A5'!AB81</t>
  </si>
  <si>
    <t>SUM(AB27,AB54)</t>
  </si>
  <si>
    <t>SUM('A5'!AB28,'A5'!AB55)='A5'!AB82</t>
  </si>
  <si>
    <t>SUM(AB28,AB55)</t>
  </si>
  <si>
    <t>SUM('A5'!AB29,'A5'!AB56)='A5'!AB83</t>
  </si>
  <si>
    <t>SUM(AB29,AB56)</t>
  </si>
  <si>
    <t>SUM('A5'!AB30,'A5'!AB57)='A5'!AB84</t>
  </si>
  <si>
    <t>SUM(AB30,AB57)</t>
  </si>
  <si>
    <t>SUM('A5'!AB31,'A5'!AB58)='A5'!AB85</t>
  </si>
  <si>
    <t>SUM(AB31,AB58)</t>
  </si>
  <si>
    <t>SUM('A5'!AB32,'A5'!AB59)='A5'!AB86</t>
  </si>
  <si>
    <t>SUM(AB32,AB59)</t>
  </si>
  <si>
    <t>SUM('A5'!AB33,'A5'!AB60)='A5'!AB87</t>
  </si>
  <si>
    <t>SUM(AB33,AB60)</t>
  </si>
  <si>
    <t>SUM('A5'!AB34,'A5'!AB61)='A5'!AB88</t>
  </si>
  <si>
    <t>SUM(AB34,AB61)</t>
  </si>
  <si>
    <t>SUM('A5'!AB35,'A5'!AB62)='A5'!AB89</t>
  </si>
  <si>
    <t>SUM(AB35,AB62)</t>
  </si>
  <si>
    <t>SUM('A5'!AB36,'A5'!AB63)='A5'!AB90</t>
  </si>
  <si>
    <t>SUM(AB36,AB63)</t>
  </si>
  <si>
    <t>SUM('A5'!AB37,'A5'!AB64)='A5'!AB91</t>
  </si>
  <si>
    <t>SUM(AB37,AB64)</t>
  </si>
  <si>
    <t>SUM('A5'!AB38,'A5'!AB65)='A5'!AB92</t>
  </si>
  <si>
    <t>SUM(AB38,AB65)</t>
  </si>
  <si>
    <t>SUM('A5'!AB39,'A5'!AB66)='A5'!AB93</t>
  </si>
  <si>
    <t>SUM(AB39,AB66)</t>
  </si>
  <si>
    <t>SUM('A5'!AE14:'A5'!AE37)='A5'!AE38</t>
  </si>
  <si>
    <t>SUM(AE14:AE37)</t>
  </si>
  <si>
    <t>SUM('A5'!AE41:'A5'!AE64)='A5'!AE65</t>
  </si>
  <si>
    <t>SUM(AE41:AE64)</t>
  </si>
  <si>
    <t>SUM('A5'!AE14,'A5'!AE41)='A5'!AE68</t>
  </si>
  <si>
    <t>SUM(AE14,AE41)</t>
  </si>
  <si>
    <t>SUM('A5'!AE15,'A5'!AE42)='A5'!AE69</t>
  </si>
  <si>
    <t>SUM(AE15,AE42)</t>
  </si>
  <si>
    <t>SUM('A5'!AE16,'A5'!AE43)='A5'!AE70</t>
  </si>
  <si>
    <t>SUM(AE16,AE43)</t>
  </si>
  <si>
    <t>SUM('A5'!AE17,'A5'!AE44)='A5'!AE71</t>
  </si>
  <si>
    <t>SUM(AE17,AE44)</t>
  </si>
  <si>
    <t>SUM('A5'!AE18,'A5'!AE45)='A5'!AE72</t>
  </si>
  <si>
    <t>SUM(AE18,AE45)</t>
  </si>
  <si>
    <t>SUM('A5'!AE19,'A5'!AE46)='A5'!AE73</t>
  </si>
  <si>
    <t>SUM(AE19,AE46)</t>
  </si>
  <si>
    <t>SUM('A5'!AE20,'A5'!AE47)='A5'!AE74</t>
  </si>
  <si>
    <t>SUM(AE20,AE47)</t>
  </si>
  <si>
    <t>SUM('A5'!AE21,'A5'!AE48)='A5'!AE75</t>
  </si>
  <si>
    <t>SUM(AE21,AE48)</t>
  </si>
  <si>
    <t>SUM('A5'!AE22,'A5'!AE49)='A5'!AE76</t>
  </si>
  <si>
    <t>SUM(AE22,AE49)</t>
  </si>
  <si>
    <t>SUM('A5'!AE23,'A5'!AE50)='A5'!AE77</t>
  </si>
  <si>
    <t>SUM(AE23,AE50)</t>
  </si>
  <si>
    <t>SUM('A5'!AE24,'A5'!AE51)='A5'!AE78</t>
  </si>
  <si>
    <t>SUM(AE24,AE51)</t>
  </si>
  <si>
    <t>SUM('A5'!AE25,'A5'!AE52)='A5'!AE79</t>
  </si>
  <si>
    <t>SUM(AE25,AE52)</t>
  </si>
  <si>
    <t>SUM('A5'!AE26,'A5'!AE53)='A5'!AE80</t>
  </si>
  <si>
    <t>SUM(AE26,AE53)</t>
  </si>
  <si>
    <t>SUM('A5'!AE27,'A5'!AE54)='A5'!AE81</t>
  </si>
  <si>
    <t>SUM(AE27,AE54)</t>
  </si>
  <si>
    <t>SUM('A5'!AE28,'A5'!AE55)='A5'!AE82</t>
  </si>
  <si>
    <t>SUM(AE28,AE55)</t>
  </si>
  <si>
    <t>SUM('A5'!AE29,'A5'!AE56)='A5'!AE83</t>
  </si>
  <si>
    <t>SUM(AE29,AE56)</t>
  </si>
  <si>
    <t>SUM('A5'!AE30,'A5'!AE57)='A5'!AE84</t>
  </si>
  <si>
    <t>SUM(AE30,AE57)</t>
  </si>
  <si>
    <t>SUM('A5'!AE31,'A5'!AE58)='A5'!AE85</t>
  </si>
  <si>
    <t>SUM(AE31,AE58)</t>
  </si>
  <si>
    <t>SUM('A5'!AE32,'A5'!AE59)='A5'!AE86</t>
  </si>
  <si>
    <t>SUM(AE32,AE59)</t>
  </si>
  <si>
    <t>SUM('A5'!AE33,'A5'!AE60)='A5'!AE87</t>
  </si>
  <si>
    <t>SUM(AE33,AE60)</t>
  </si>
  <si>
    <t>SUM('A5'!AE34,'A5'!AE61)='A5'!AE88</t>
  </si>
  <si>
    <t>SUM(AE34,AE61)</t>
  </si>
  <si>
    <t>SUM('A5'!AE35,'A5'!AE62)='A5'!AE89</t>
  </si>
  <si>
    <t>SUM(AE35,AE62)</t>
  </si>
  <si>
    <t>SUM('A5'!AE36,'A5'!AE63)='A5'!AE90</t>
  </si>
  <si>
    <t>SUM(AE36,AE63)</t>
  </si>
  <si>
    <t>SUM('A5'!AE37,'A5'!AE64)='A5'!AE91</t>
  </si>
  <si>
    <t>SUM(AE37,AE64)</t>
  </si>
  <si>
    <t>SUM('A5'!AE38,'A5'!AE65)='A5'!AE92</t>
  </si>
  <si>
    <t>SUM(AE38,AE65)</t>
  </si>
  <si>
    <t>SUM('A5'!AE39,'A5'!AE66)='A5'!AE93</t>
  </si>
  <si>
    <t>SUM(AE39,AE66)</t>
  </si>
  <si>
    <t>SUM('A5'!AH14:'A5'!AH37)='A5'!AH38</t>
  </si>
  <si>
    <t>SUM(AH14:AH37)</t>
  </si>
  <si>
    <t>SUM('A5'!AH41:'A5'!AH64)='A5'!AH65</t>
  </si>
  <si>
    <t>SUM(AH41:AH64)</t>
  </si>
  <si>
    <t>SUM('A5'!AH14,'A5'!AH41)='A5'!AH68</t>
  </si>
  <si>
    <t>SUM(AH14,AH41)</t>
  </si>
  <si>
    <t>AH68</t>
  </si>
  <si>
    <t>SUM('A5'!AH15,'A5'!AH42)='A5'!AH69</t>
  </si>
  <si>
    <t>SUM(AH15,AH42)</t>
  </si>
  <si>
    <t>AH69</t>
  </si>
  <si>
    <t>SUM('A5'!AH16,'A5'!AH43)='A5'!AH70</t>
  </si>
  <si>
    <t>SUM(AH16,AH43)</t>
  </si>
  <si>
    <t>SUM('A5'!AH17,'A5'!AH44)='A5'!AH71</t>
  </si>
  <si>
    <t>SUM(AH17,AH44)</t>
  </si>
  <si>
    <t>AH71</t>
  </si>
  <si>
    <t>SUM('A5'!AH18,'A5'!AH45)='A5'!AH72</t>
  </si>
  <si>
    <t>SUM(AH18,AH45)</t>
  </si>
  <si>
    <t>SUM('A5'!AH19,'A5'!AH46)='A5'!AH73</t>
  </si>
  <si>
    <t>SUM(AH19,AH46)</t>
  </si>
  <si>
    <t>SUM('A5'!AH20,'A5'!AH47)='A5'!AH74</t>
  </si>
  <si>
    <t>SUM(AH20,AH47)</t>
  </si>
  <si>
    <t>SUM('A5'!AH21,'A5'!AH48)='A5'!AH75</t>
  </si>
  <si>
    <t>SUM(AH21,AH48)</t>
  </si>
  <si>
    <t>SUM('A5'!AH22,'A5'!AH49)='A5'!AH76</t>
  </si>
  <si>
    <t>SUM(AH22,AH49)</t>
  </si>
  <si>
    <t>SUM('A5'!AH23,'A5'!AH50)='A5'!AH77</t>
  </si>
  <si>
    <t>SUM(AH23,AH50)</t>
  </si>
  <si>
    <t>SUM('A5'!AH24,'A5'!AH51)='A5'!AH78</t>
  </si>
  <si>
    <t>SUM(AH24,AH51)</t>
  </si>
  <si>
    <t>SUM('A5'!AH25,'A5'!AH52)='A5'!AH79</t>
  </si>
  <si>
    <t>SUM(AH25,AH52)</t>
  </si>
  <si>
    <t>SUM('A5'!AH26,'A5'!AH53)='A5'!AH80</t>
  </si>
  <si>
    <t>SUM(AH26,AH53)</t>
  </si>
  <si>
    <t>SUM('A5'!AH27,'A5'!AH54)='A5'!AH81</t>
  </si>
  <si>
    <t>SUM(AH27,AH54)</t>
  </si>
  <si>
    <t>SUM('A5'!AH28,'A5'!AH55)='A5'!AH82</t>
  </si>
  <si>
    <t>SUM(AH28,AH55)</t>
  </si>
  <si>
    <t>SUM('A5'!AH29,'A5'!AH56)='A5'!AH83</t>
  </si>
  <si>
    <t>SUM(AH29,AH56)</t>
  </si>
  <si>
    <t>SUM('A5'!AH30,'A5'!AH57)='A5'!AH84</t>
  </si>
  <si>
    <t>SUM(AH30,AH57)</t>
  </si>
  <si>
    <t>SUM('A5'!AH31,'A5'!AH58)='A5'!AH85</t>
  </si>
  <si>
    <t>SUM(AH31,AH58)</t>
  </si>
  <si>
    <t>SUM('A5'!AH32,'A5'!AH59)='A5'!AH86</t>
  </si>
  <si>
    <t>SUM(AH32,AH59)</t>
  </si>
  <si>
    <t>SUM('A5'!AH33,'A5'!AH60)='A5'!AH87</t>
  </si>
  <si>
    <t>SUM(AH33,AH60)</t>
  </si>
  <si>
    <t>SUM('A5'!AH34,'A5'!AH61)='A5'!AH88</t>
  </si>
  <si>
    <t>SUM(AH34,AH61)</t>
  </si>
  <si>
    <t>SUM('A5'!AH35,'A5'!AH62)='A5'!AH89</t>
  </si>
  <si>
    <t>SUM(AH35,AH62)</t>
  </si>
  <si>
    <t>SUM('A5'!AH36,'A5'!AH63)='A5'!AH90</t>
  </si>
  <si>
    <t>SUM(AH36,AH63)</t>
  </si>
  <si>
    <t>SUM('A5'!AH37,'A5'!AH64)='A5'!AH91</t>
  </si>
  <si>
    <t>SUM(AH37,AH64)</t>
  </si>
  <si>
    <t>SUM('A5'!AH38,'A5'!AH65)='A5'!AH92</t>
  </si>
  <si>
    <t>SUM(AH38,AH65)</t>
  </si>
  <si>
    <t>SUM('A5'!AH39,'A5'!AH66)='A5'!AH93</t>
  </si>
  <si>
    <t>SUM(AH39,AH66)</t>
  </si>
  <si>
    <t>SUM('A5'!AK14:'A5'!AK37)='A5'!AK38</t>
  </si>
  <si>
    <t>SUM(AK14:AK37)</t>
  </si>
  <si>
    <t>SUM('A5'!AK41:'A5'!AK64)='A5'!AK65</t>
  </si>
  <si>
    <t>SUM(AK41:AK64)</t>
  </si>
  <si>
    <t>SUM('A5'!AK14,'A5'!AK41)='A5'!AK68</t>
  </si>
  <si>
    <t>SUM(AK14,AK41)</t>
  </si>
  <si>
    <t>AK68</t>
  </si>
  <si>
    <t>SUM('A5'!AK15,'A5'!AK42)='A5'!AK69</t>
  </si>
  <si>
    <t>SUM(AK15,AK42)</t>
  </si>
  <si>
    <t>AK69</t>
  </si>
  <si>
    <t>SUM('A5'!AK16,'A5'!AK43)='A5'!AK70</t>
  </si>
  <si>
    <t>SUM(AK16,AK43)</t>
  </si>
  <si>
    <t>SUM('A5'!AK17,'A5'!AK44)='A5'!AK71</t>
  </si>
  <si>
    <t>SUM(AK17,AK44)</t>
  </si>
  <si>
    <t>AK71</t>
  </si>
  <si>
    <t>SUM('A5'!AK18,'A5'!AK45)='A5'!AK72</t>
  </si>
  <si>
    <t>SUM(AK18,AK45)</t>
  </si>
  <si>
    <t>SUM('A5'!AK19,'A5'!AK46)='A5'!AK73</t>
  </si>
  <si>
    <t>SUM(AK19,AK46)</t>
  </si>
  <si>
    <t>SUM('A5'!AK20,'A5'!AK47)='A5'!AK74</t>
  </si>
  <si>
    <t>SUM(AK20,AK47)</t>
  </si>
  <si>
    <t>SUM('A5'!AK21,'A5'!AK48)='A5'!AK75</t>
  </si>
  <si>
    <t>SUM(AK21,AK48)</t>
  </si>
  <si>
    <t>SUM('A5'!AK22,'A5'!AK49)='A5'!AK76</t>
  </si>
  <si>
    <t>SUM(AK22,AK49)</t>
  </si>
  <si>
    <t>SUM('A5'!AK23,'A5'!AK50)='A5'!AK77</t>
  </si>
  <si>
    <t>SUM(AK23,AK50)</t>
  </si>
  <si>
    <t>SUM('A5'!AK24,'A5'!AK51)='A5'!AK78</t>
  </si>
  <si>
    <t>SUM(AK24,AK51)</t>
  </si>
  <si>
    <t>SUM('A5'!AK25,'A5'!AK52)='A5'!AK79</t>
  </si>
  <si>
    <t>SUM(AK25,AK52)</t>
  </si>
  <si>
    <t>SUM('A5'!AK26,'A5'!AK53)='A5'!AK80</t>
  </si>
  <si>
    <t>SUM(AK26,AK53)</t>
  </si>
  <si>
    <t>SUM('A5'!AK27,'A5'!AK54)='A5'!AK81</t>
  </si>
  <si>
    <t>SUM(AK27,AK54)</t>
  </si>
  <si>
    <t>SUM('A5'!AK28,'A5'!AK55)='A5'!AK82</t>
  </si>
  <si>
    <t>SUM(AK28,AK55)</t>
  </si>
  <si>
    <t>SUM('A5'!AK29,'A5'!AK56)='A5'!AK83</t>
  </si>
  <si>
    <t>SUM(AK29,AK56)</t>
  </si>
  <si>
    <t>SUM('A5'!AK30,'A5'!AK57)='A5'!AK84</t>
  </si>
  <si>
    <t>SUM(AK30,AK57)</t>
  </si>
  <si>
    <t>SUM('A5'!AK31,'A5'!AK58)='A5'!AK85</t>
  </si>
  <si>
    <t>SUM(AK31,AK58)</t>
  </si>
  <si>
    <t>SUM('A5'!AK32,'A5'!AK59)='A5'!AK86</t>
  </si>
  <si>
    <t>SUM(AK32,AK59)</t>
  </si>
  <si>
    <t>SUM('A5'!AK33,'A5'!AK60)='A5'!AK87</t>
  </si>
  <si>
    <t>SUM(AK33,AK60)</t>
  </si>
  <si>
    <t>SUM('A5'!AK34,'A5'!AK61)='A5'!AK88</t>
  </si>
  <si>
    <t>SUM(AK34,AK61)</t>
  </si>
  <si>
    <t>SUM('A5'!AK35,'A5'!AK62)='A5'!AK89</t>
  </si>
  <si>
    <t>SUM(AK35,AK62)</t>
  </si>
  <si>
    <t>SUM('A5'!AK36,'A5'!AK63)='A5'!AK90</t>
  </si>
  <si>
    <t>SUM(AK36,AK63)</t>
  </si>
  <si>
    <t>SUM('A5'!AK37,'A5'!AK64)='A5'!AK91</t>
  </si>
  <si>
    <t>SUM(AK37,AK64)</t>
  </si>
  <si>
    <t>SUM('A5'!AK38,'A5'!AK65)='A5'!AK92</t>
  </si>
  <si>
    <t>SUM(AK38,AK65)</t>
  </si>
  <si>
    <t>SUM('A5'!AK39,'A5'!AK66)='A5'!AK93</t>
  </si>
  <si>
    <t>SUM(AK39,AK66)</t>
  </si>
  <si>
    <t>SUM('A5'!AN14:'A5'!AN37)='A5'!AN38</t>
  </si>
  <si>
    <t>SUM(AN14:AN37)</t>
  </si>
  <si>
    <t>SUM('A5'!AN41:'A5'!AN64)='A5'!AN65</t>
  </si>
  <si>
    <t>SUM(AN41:AN64)</t>
  </si>
  <si>
    <t>SUM('A5'!AN14,'A5'!AN41)='A5'!AN68</t>
  </si>
  <si>
    <t>SUM(AN14,AN41)</t>
  </si>
  <si>
    <t>SUM('A5'!AN15,'A5'!AN42)='A5'!AN69</t>
  </si>
  <si>
    <t>SUM(AN15,AN42)</t>
  </si>
  <si>
    <t>SUM('A5'!AN16,'A5'!AN43)='A5'!AN70</t>
  </si>
  <si>
    <t>SUM(AN16,AN43)</t>
  </si>
  <si>
    <t>SUM('A5'!AN17,'A5'!AN44)='A5'!AN71</t>
  </si>
  <si>
    <t>SUM(AN17,AN44)</t>
  </si>
  <si>
    <t>AN71</t>
  </si>
  <si>
    <t>SUM('A5'!AN18,'A5'!AN45)='A5'!AN72</t>
  </si>
  <si>
    <t>SUM(AN18,AN45)</t>
  </si>
  <si>
    <t>SUM('A5'!AN19,'A5'!AN46)='A5'!AN73</t>
  </si>
  <si>
    <t>SUM(AN19,AN46)</t>
  </si>
  <si>
    <t>SUM('A5'!AN20,'A5'!AN47)='A5'!AN74</t>
  </si>
  <si>
    <t>SUM(AN20,AN47)</t>
  </si>
  <si>
    <t>SUM('A5'!AN21,'A5'!AN48)='A5'!AN75</t>
  </si>
  <si>
    <t>SUM(AN21,AN48)</t>
  </si>
  <si>
    <t>SUM('A5'!AN22,'A5'!AN49)='A5'!AN76</t>
  </si>
  <si>
    <t>SUM(AN22,AN49)</t>
  </si>
  <si>
    <t>SUM('A5'!AN23,'A5'!AN50)='A5'!AN77</t>
  </si>
  <si>
    <t>SUM(AN23,AN50)</t>
  </si>
  <si>
    <t>SUM('A5'!AN24,'A5'!AN51)='A5'!AN78</t>
  </si>
  <si>
    <t>SUM(AN24,AN51)</t>
  </si>
  <si>
    <t>SUM('A5'!AN25,'A5'!AN52)='A5'!AN79</t>
  </si>
  <si>
    <t>SUM(AN25,AN52)</t>
  </si>
  <si>
    <t>SUM('A5'!AN26,'A5'!AN53)='A5'!AN80</t>
  </si>
  <si>
    <t>SUM(AN26,AN53)</t>
  </si>
  <si>
    <t>SUM('A5'!AN27,'A5'!AN54)='A5'!AN81</t>
  </si>
  <si>
    <t>SUM(AN27,AN54)</t>
  </si>
  <si>
    <t>SUM('A5'!AN28,'A5'!AN55)='A5'!AN82</t>
  </si>
  <si>
    <t>SUM(AN28,AN55)</t>
  </si>
  <si>
    <t>SUM('A5'!AN29,'A5'!AN56)='A5'!AN83</t>
  </si>
  <si>
    <t>SUM(AN29,AN56)</t>
  </si>
  <si>
    <t>SUM('A5'!AN30,'A5'!AN57)='A5'!AN84</t>
  </si>
  <si>
    <t>SUM(AN30,AN57)</t>
  </si>
  <si>
    <t>SUM('A5'!AN31,'A5'!AN58)='A5'!AN85</t>
  </si>
  <si>
    <t>SUM(AN31,AN58)</t>
  </si>
  <si>
    <t>SUM('A5'!AN32,'A5'!AN59)='A5'!AN86</t>
  </si>
  <si>
    <t>SUM(AN32,AN59)</t>
  </si>
  <si>
    <t>SUM('A5'!AN33,'A5'!AN60)='A5'!AN87</t>
  </si>
  <si>
    <t>SUM(AN33,AN60)</t>
  </si>
  <si>
    <t>SUM('A5'!AN34,'A5'!AN61)='A5'!AN88</t>
  </si>
  <si>
    <t>SUM(AN34,AN61)</t>
  </si>
  <si>
    <t>SUM('A5'!AN35,'A5'!AN62)='A5'!AN89</t>
  </si>
  <si>
    <t>SUM(AN35,AN62)</t>
  </si>
  <si>
    <t>SUM('A5'!AN36,'A5'!AN63)='A5'!AN90</t>
  </si>
  <si>
    <t>SUM(AN36,AN63)</t>
  </si>
  <si>
    <t>SUM('A5'!AN37,'A5'!AN64)='A5'!AN91</t>
  </si>
  <si>
    <t>SUM(AN37,AN64)</t>
  </si>
  <si>
    <t>SUM('A5'!AN38,'A5'!AN65)='A5'!AN92</t>
  </si>
  <si>
    <t>SUM(AN38,AN65)</t>
  </si>
  <si>
    <t>SUM('A5'!AN39,'A5'!AN66)='A5'!AN93</t>
  </si>
  <si>
    <t>SUM(AN39,AN66)</t>
  </si>
  <si>
    <t>SUM('A5'!AQ14:'A5'!AQ37)='A5'!AQ38</t>
  </si>
  <si>
    <t>SUM(AQ14:AQ37)</t>
  </si>
  <si>
    <t>SUM('A5'!AQ41:'A5'!AQ64)='A5'!AQ65</t>
  </si>
  <si>
    <t>SUM(AQ41:AQ64)</t>
  </si>
  <si>
    <t>SUM('A5'!AQ14,'A5'!AQ41)='A5'!AQ68</t>
  </si>
  <si>
    <t>SUM(AQ14,AQ41)</t>
  </si>
  <si>
    <t>AQ68</t>
  </si>
  <si>
    <t>SUM('A5'!AQ15,'A5'!AQ42)='A5'!AQ69</t>
  </si>
  <si>
    <t>SUM(AQ15,AQ42)</t>
  </si>
  <si>
    <t>AQ69</t>
  </si>
  <si>
    <t>SUM('A5'!AQ16,'A5'!AQ43)='A5'!AQ70</t>
  </si>
  <si>
    <t>SUM(AQ16,AQ43)</t>
  </si>
  <si>
    <t>SUM('A5'!AQ17,'A5'!AQ44)='A5'!AQ71</t>
  </si>
  <si>
    <t>SUM(AQ17,AQ44)</t>
  </si>
  <si>
    <t>AQ71</t>
  </si>
  <si>
    <t>SUM('A5'!AQ18,'A5'!AQ45)='A5'!AQ72</t>
  </si>
  <si>
    <t>SUM(AQ18,AQ45)</t>
  </si>
  <si>
    <t>SUM('A5'!AQ19,'A5'!AQ46)='A5'!AQ73</t>
  </si>
  <si>
    <t>SUM(AQ19,AQ46)</t>
  </si>
  <si>
    <t>SUM('A5'!AQ20,'A5'!AQ47)='A5'!AQ74</t>
  </si>
  <si>
    <t>SUM(AQ20,AQ47)</t>
  </si>
  <si>
    <t>SUM('A5'!AQ21,'A5'!AQ48)='A5'!AQ75</t>
  </si>
  <si>
    <t>SUM(AQ21,AQ48)</t>
  </si>
  <si>
    <t>SUM('A5'!AQ22,'A5'!AQ49)='A5'!AQ76</t>
  </si>
  <si>
    <t>SUM(AQ22,AQ49)</t>
  </si>
  <si>
    <t>SUM('A5'!AQ23,'A5'!AQ50)='A5'!AQ77</t>
  </si>
  <si>
    <t>SUM(AQ23,AQ50)</t>
  </si>
  <si>
    <t>SUM('A5'!AQ24,'A5'!AQ51)='A5'!AQ78</t>
  </si>
  <si>
    <t>SUM(AQ24,AQ51)</t>
  </si>
  <si>
    <t>SUM('A5'!AQ25,'A5'!AQ52)='A5'!AQ79</t>
  </si>
  <si>
    <t>SUM(AQ25,AQ52)</t>
  </si>
  <si>
    <t>SUM('A5'!AQ26,'A5'!AQ53)='A5'!AQ80</t>
  </si>
  <si>
    <t>SUM(AQ26,AQ53)</t>
  </si>
  <si>
    <t>SUM('A5'!AQ27,'A5'!AQ54)='A5'!AQ81</t>
  </si>
  <si>
    <t>SUM(AQ27,AQ54)</t>
  </si>
  <si>
    <t>SUM('A5'!AQ28,'A5'!AQ55)='A5'!AQ82</t>
  </si>
  <si>
    <t>SUM(AQ28,AQ55)</t>
  </si>
  <si>
    <t>SUM('A5'!AQ29,'A5'!AQ56)='A5'!AQ83</t>
  </si>
  <si>
    <t>SUM(AQ29,AQ56)</t>
  </si>
  <si>
    <t>SUM('A5'!AQ30,'A5'!AQ57)='A5'!AQ84</t>
  </si>
  <si>
    <t>SUM(AQ30,AQ57)</t>
  </si>
  <si>
    <t>SUM('A5'!AQ31,'A5'!AQ58)='A5'!AQ85</t>
  </si>
  <si>
    <t>SUM(AQ31,AQ58)</t>
  </si>
  <si>
    <t>SUM('A5'!AQ32,'A5'!AQ59)='A5'!AQ86</t>
  </si>
  <si>
    <t>SUM(AQ32,AQ59)</t>
  </si>
  <si>
    <t>SUM('A5'!AQ33,'A5'!AQ60)='A5'!AQ87</t>
  </si>
  <si>
    <t>SUM(AQ33,AQ60)</t>
  </si>
  <si>
    <t>SUM('A5'!AQ34,'A5'!AQ61)='A5'!AQ88</t>
  </si>
  <si>
    <t>SUM(AQ34,AQ61)</t>
  </si>
  <si>
    <t>SUM('A5'!AQ35,'A5'!AQ62)='A5'!AQ89</t>
  </si>
  <si>
    <t>SUM(AQ35,AQ62)</t>
  </si>
  <si>
    <t>SUM('A5'!AQ36,'A5'!AQ63)='A5'!AQ90</t>
  </si>
  <si>
    <t>SUM(AQ36,AQ63)</t>
  </si>
  <si>
    <t>SUM('A5'!AQ37,'A5'!AQ64)='A5'!AQ91</t>
  </si>
  <si>
    <t>SUM(AQ37,AQ64)</t>
  </si>
  <si>
    <t>SUM('A5'!AQ38,'A5'!AQ65)='A5'!AQ92</t>
  </si>
  <si>
    <t>SUM(AQ38,AQ65)</t>
  </si>
  <si>
    <t>SUM('A5'!AQ39,'A5'!AQ66)='A5'!AQ93</t>
  </si>
  <si>
    <t>SUM(AQ39,AQ66)</t>
  </si>
  <si>
    <t>AT23</t>
  </si>
  <si>
    <t>AT34</t>
  </si>
  <si>
    <t>AT35</t>
  </si>
  <si>
    <t>AT36</t>
  </si>
  <si>
    <t>SUM('A5'!AT14:'A5'!AT37)='A5'!AT38</t>
  </si>
  <si>
    <t>SUM(AT14:AT37)</t>
  </si>
  <si>
    <t>AT56</t>
  </si>
  <si>
    <t>AT57</t>
  </si>
  <si>
    <t>AT58</t>
  </si>
  <si>
    <t>AT59</t>
  </si>
  <si>
    <t>AT60</t>
  </si>
  <si>
    <t>AT61</t>
  </si>
  <si>
    <t>AT62</t>
  </si>
  <si>
    <t>AT63</t>
  </si>
  <si>
    <t>AT64</t>
  </si>
  <si>
    <t>SUM('A5'!AT41:'A5'!AT64)='A5'!AT65</t>
  </si>
  <si>
    <t>SUM(AT41:AT64)</t>
  </si>
  <si>
    <t>SUM('A5'!AT14,'A5'!AT41)='A5'!AT68</t>
  </si>
  <si>
    <t>SUM(AT14,AT41)</t>
  </si>
  <si>
    <t>AT68</t>
  </si>
  <si>
    <t>SUM('A5'!AT15,'A5'!AT42)='A5'!AT69</t>
  </si>
  <si>
    <t>SUM(AT15,AT42)</t>
  </si>
  <si>
    <t>AT69</t>
  </si>
  <si>
    <t>SUM('A5'!AT16,'A5'!AT43)='A5'!AT70</t>
  </si>
  <si>
    <t>SUM(AT16,AT43)</t>
  </si>
  <si>
    <t>SUM('A5'!AT17,'A5'!AT44)='A5'!AT71</t>
  </si>
  <si>
    <t>SUM(AT17,AT44)</t>
  </si>
  <si>
    <t>AT71</t>
  </si>
  <si>
    <t>SUM('A5'!AT18,'A5'!AT45)='A5'!AT72</t>
  </si>
  <si>
    <t>SUM(AT18,AT45)</t>
  </si>
  <si>
    <t>SUM('A5'!AT19,'A5'!AT46)='A5'!AT73</t>
  </si>
  <si>
    <t>SUM(AT19,AT46)</t>
  </si>
  <si>
    <t>SUM('A5'!AT20,'A5'!AT47)='A5'!AT74</t>
  </si>
  <si>
    <t>SUM(AT20,AT47)</t>
  </si>
  <si>
    <t>SUM('A5'!AT21,'A5'!AT48)='A5'!AT75</t>
  </si>
  <si>
    <t>SUM(AT21,AT48)</t>
  </si>
  <si>
    <t>SUM('A5'!AT22,'A5'!AT49)='A5'!AT76</t>
  </si>
  <si>
    <t>SUM(AT22,AT49)</t>
  </si>
  <si>
    <t>SUM('A5'!AT23,'A5'!AT50)='A5'!AT77</t>
  </si>
  <si>
    <t>SUM(AT23,AT50)</t>
  </si>
  <si>
    <t>SUM('A5'!AT24,'A5'!AT51)='A5'!AT78</t>
  </si>
  <si>
    <t>SUM(AT24,AT51)</t>
  </si>
  <si>
    <t>SUM('A5'!AT25,'A5'!AT52)='A5'!AT79</t>
  </si>
  <si>
    <t>SUM(AT25,AT52)</t>
  </si>
  <si>
    <t>SUM('A5'!AT26,'A5'!AT53)='A5'!AT80</t>
  </si>
  <si>
    <t>SUM(AT26,AT53)</t>
  </si>
  <si>
    <t>SUM('A5'!AT27,'A5'!AT54)='A5'!AT81</t>
  </si>
  <si>
    <t>SUM(AT27,AT54)</t>
  </si>
  <si>
    <t>SUM('A5'!AT28,'A5'!AT55)='A5'!AT82</t>
  </si>
  <si>
    <t>SUM(AT28,AT55)</t>
  </si>
  <si>
    <t>SUM('A5'!AT29,'A5'!AT56)='A5'!AT83</t>
  </si>
  <si>
    <t>SUM(AT29,AT56)</t>
  </si>
  <si>
    <t>SUM('A5'!AT30,'A5'!AT57)='A5'!AT84</t>
  </si>
  <si>
    <t>SUM(AT30,AT57)</t>
  </si>
  <si>
    <t>SUM('A5'!AT31,'A5'!AT58)='A5'!AT85</t>
  </si>
  <si>
    <t>SUM(AT31,AT58)</t>
  </si>
  <si>
    <t>SUM('A5'!AT32,'A5'!AT59)='A5'!AT86</t>
  </si>
  <si>
    <t>SUM(AT32,AT59)</t>
  </si>
  <si>
    <t>SUM('A5'!AT33,'A5'!AT60)='A5'!AT87</t>
  </si>
  <si>
    <t>SUM(AT33,AT60)</t>
  </si>
  <si>
    <t>SUM('A5'!AT34,'A5'!AT61)='A5'!AT88</t>
  </si>
  <si>
    <t>SUM(AT34,AT61)</t>
  </si>
  <si>
    <t>SUM('A5'!AT35,'A5'!AT62)='A5'!AT89</t>
  </si>
  <si>
    <t>SUM(AT35,AT62)</t>
  </si>
  <si>
    <t>SUM('A5'!AT36,'A5'!AT63)='A5'!AT90</t>
  </si>
  <si>
    <t>SUM(AT36,AT63)</t>
  </si>
  <si>
    <t>SUM('A5'!AT37,'A5'!AT64)='A5'!AT91</t>
  </si>
  <si>
    <t>SUM(AT37,AT64)</t>
  </si>
  <si>
    <t>SUM('A5'!AT38,'A5'!AT65)='A5'!AT92</t>
  </si>
  <si>
    <t>SUM(AT38,AT65)</t>
  </si>
  <si>
    <t>SUM('A5'!AT39,'A5'!AT66)='A5'!AT93</t>
  </si>
  <si>
    <t>SUM(AT39,AT66)</t>
  </si>
  <si>
    <t>SUM('A6'!V14:'A6'!V31)='A6'!V32</t>
  </si>
  <si>
    <t>SUM('A6'!V35:'A6'!V52)='A6'!V53</t>
  </si>
  <si>
    <t>SUM(V35:V52)</t>
  </si>
  <si>
    <t>SUM('A6'!V14,'A6'!V35)='A6'!V56</t>
  </si>
  <si>
    <t>SUM(V14,V35)</t>
  </si>
  <si>
    <t>SUM('A6'!V15,'A6'!V36)='A6'!V57</t>
  </si>
  <si>
    <t>SUM(V15,V36)</t>
  </si>
  <si>
    <t>SUM('A6'!V16,'A6'!V37)='A6'!V58</t>
  </si>
  <si>
    <t>SUM(V16,V37)</t>
  </si>
  <si>
    <t>SUM('A6'!V17,'A6'!V38)='A6'!V59</t>
  </si>
  <si>
    <t>SUM(V17,V38)</t>
  </si>
  <si>
    <t>SUM('A6'!V18,'A6'!V39)='A6'!V60</t>
  </si>
  <si>
    <t>SUM(V18,V39)</t>
  </si>
  <si>
    <t>SUM('A6'!V19,'A6'!V40)='A6'!V61</t>
  </si>
  <si>
    <t>SUM(V19,V40)</t>
  </si>
  <si>
    <t>SUM('A6'!V20,'A6'!V41)='A6'!V62</t>
  </si>
  <si>
    <t>SUM(V20,V41)</t>
  </si>
  <si>
    <t>SUM('A6'!V21,'A6'!V42)='A6'!V63</t>
  </si>
  <si>
    <t>SUM(V21,V42)</t>
  </si>
  <si>
    <t>SUM('A6'!V22,'A6'!V43)='A6'!V64</t>
  </si>
  <si>
    <t>SUM(V22,V43)</t>
  </si>
  <si>
    <t>SUM('A6'!V23,'A6'!V44)='A6'!V65</t>
  </si>
  <si>
    <t>SUM(V23,V44)</t>
  </si>
  <si>
    <t>SUM('A6'!V24,'A6'!V45)='A6'!V66</t>
  </si>
  <si>
    <t>SUM(V24,V45)</t>
  </si>
  <si>
    <t>SUM('A6'!V25,'A6'!V46)='A6'!V67</t>
  </si>
  <si>
    <t>SUM(V25,V46)</t>
  </si>
  <si>
    <t>SUM('A6'!V26,'A6'!V47)='A6'!V68</t>
  </si>
  <si>
    <t>SUM(V26,V47)</t>
  </si>
  <si>
    <t>SUM('A6'!V27,'A6'!V48)='A6'!V69</t>
  </si>
  <si>
    <t>SUM(V27,V48)</t>
  </si>
  <si>
    <t>SUM('A6'!V28,'A6'!V49)='A6'!V70</t>
  </si>
  <si>
    <t>SUM(V28,V49)</t>
  </si>
  <si>
    <t>SUM('A6'!V29,'A6'!V50)='A6'!V71</t>
  </si>
  <si>
    <t>SUM(V29,V50)</t>
  </si>
  <si>
    <t>SUM('A6'!V30,'A6'!V51)='A6'!V72</t>
  </si>
  <si>
    <t>SUM(V30,V51)</t>
  </si>
  <si>
    <t>SUM('A6'!V31,'A6'!V52)='A6'!V73</t>
  </si>
  <si>
    <t>SUM(V31,V52)</t>
  </si>
  <si>
    <t>SUM('A6'!V32,'A6'!V53)='A6'!V74</t>
  </si>
  <si>
    <t>SUM(V32,V53)</t>
  </si>
  <si>
    <t>SUM('A6'!V33,'A6'!V54)='A6'!V75</t>
  </si>
  <si>
    <t>SUM(V33,V54)</t>
  </si>
  <si>
    <t>SUM('A6'!Y14:'A6'!Y31)='A6'!Y32</t>
  </si>
  <si>
    <t>SUM('A6'!Y35:'A6'!Y52)='A6'!Y53</t>
  </si>
  <si>
    <t>SUM(Y35:Y52)</t>
  </si>
  <si>
    <t>SUM('A6'!Y14,'A6'!Y35)='A6'!Y56</t>
  </si>
  <si>
    <t>SUM(Y14,Y35)</t>
  </si>
  <si>
    <t>SUM('A6'!Y15,'A6'!Y36)='A6'!Y57</t>
  </si>
  <si>
    <t>SUM(Y15,Y36)</t>
  </si>
  <si>
    <t>SUM('A6'!Y16,'A6'!Y37)='A6'!Y58</t>
  </si>
  <si>
    <t>SUM(Y16,Y37)</t>
  </si>
  <si>
    <t>SUM('A6'!Y17,'A6'!Y38)='A6'!Y59</t>
  </si>
  <si>
    <t>SUM(Y17,Y38)</t>
  </si>
  <si>
    <t>SUM('A6'!Y18,'A6'!Y39)='A6'!Y60</t>
  </si>
  <si>
    <t>SUM(Y18,Y39)</t>
  </si>
  <si>
    <t>SUM('A6'!Y19,'A6'!Y40)='A6'!Y61</t>
  </si>
  <si>
    <t>SUM(Y19,Y40)</t>
  </si>
  <si>
    <t>SUM('A6'!Y20,'A6'!Y41)='A6'!Y62</t>
  </si>
  <si>
    <t>SUM(Y20,Y41)</t>
  </si>
  <si>
    <t>SUM('A6'!Y21,'A6'!Y42)='A6'!Y63</t>
  </si>
  <si>
    <t>SUM(Y21,Y42)</t>
  </si>
  <si>
    <t>SUM('A6'!Y22,'A6'!Y43)='A6'!Y64</t>
  </si>
  <si>
    <t>SUM(Y22,Y43)</t>
  </si>
  <si>
    <t>SUM('A6'!Y23,'A6'!Y44)='A6'!Y65</t>
  </si>
  <si>
    <t>SUM(Y23,Y44)</t>
  </si>
  <si>
    <t>SUM('A6'!Y24,'A6'!Y45)='A6'!Y66</t>
  </si>
  <si>
    <t>SUM(Y24,Y45)</t>
  </si>
  <si>
    <t>SUM('A6'!Y25,'A6'!Y46)='A6'!Y67</t>
  </si>
  <si>
    <t>SUM(Y25,Y46)</t>
  </si>
  <si>
    <t>SUM('A6'!Y26,'A6'!Y47)='A6'!Y68</t>
  </si>
  <si>
    <t>SUM(Y26,Y47)</t>
  </si>
  <si>
    <t>SUM('A6'!Y27,'A6'!Y48)='A6'!Y69</t>
  </si>
  <si>
    <t>SUM(Y27,Y48)</t>
  </si>
  <si>
    <t>SUM('A6'!Y28,'A6'!Y49)='A6'!Y70</t>
  </si>
  <si>
    <t>SUM(Y28,Y49)</t>
  </si>
  <si>
    <t>SUM('A6'!Y29,'A6'!Y50)='A6'!Y71</t>
  </si>
  <si>
    <t>SUM(Y29,Y50)</t>
  </si>
  <si>
    <t>SUM('A6'!Y30,'A6'!Y51)='A6'!Y72</t>
  </si>
  <si>
    <t>SUM(Y30,Y51)</t>
  </si>
  <si>
    <t>SUM('A6'!Y31,'A6'!Y52)='A6'!Y73</t>
  </si>
  <si>
    <t>SUM(Y31,Y52)</t>
  </si>
  <si>
    <t>SUM('A6'!Y32,'A6'!Y53)='A6'!Y74</t>
  </si>
  <si>
    <t>SUM(Y32,Y53)</t>
  </si>
  <si>
    <t>SUM('A6'!Y33,'A6'!Y54)='A6'!Y75</t>
  </si>
  <si>
    <t>SUM(Y33,Y54)</t>
  </si>
  <si>
    <t>SUM('A6'!AB14:'A6'!AB31)='A6'!AB32</t>
  </si>
  <si>
    <t>SUM('A6'!AB35:'A6'!AB52)='A6'!AB53</t>
  </si>
  <si>
    <t>SUM(AB35:AB52)</t>
  </si>
  <si>
    <t>SUM('A6'!AB14,'A6'!AB35)='A6'!AB56</t>
  </si>
  <si>
    <t>SUM(AB14,AB35)</t>
  </si>
  <si>
    <t>SUM('A6'!AB15,'A6'!AB36)='A6'!AB57</t>
  </si>
  <si>
    <t>SUM(AB15,AB36)</t>
  </si>
  <si>
    <t>SUM('A6'!AB16,'A6'!AB37)='A6'!AB58</t>
  </si>
  <si>
    <t>SUM(AB16,AB37)</t>
  </si>
  <si>
    <t>SUM('A6'!AB17,'A6'!AB38)='A6'!AB59</t>
  </si>
  <si>
    <t>SUM(AB17,AB38)</t>
  </si>
  <si>
    <t>SUM('A6'!AB18,'A6'!AB39)='A6'!AB60</t>
  </si>
  <si>
    <t>SUM(AB18,AB39)</t>
  </si>
  <si>
    <t>SUM('A6'!AB19,'A6'!AB40)='A6'!AB61</t>
  </si>
  <si>
    <t>SUM(AB19,AB40)</t>
  </si>
  <si>
    <t>SUM('A6'!AB20,'A6'!AB41)='A6'!AB62</t>
  </si>
  <si>
    <t>SUM(AB20,AB41)</t>
  </si>
  <si>
    <t>SUM('A6'!AB21,'A6'!AB42)='A6'!AB63</t>
  </si>
  <si>
    <t>SUM(AB21,AB42)</t>
  </si>
  <si>
    <t>SUM('A6'!AB22,'A6'!AB43)='A6'!AB64</t>
  </si>
  <si>
    <t>SUM(AB22,AB43)</t>
  </si>
  <si>
    <t>SUM('A6'!AB23,'A6'!AB44)='A6'!AB65</t>
  </si>
  <si>
    <t>SUM(AB23,AB44)</t>
  </si>
  <si>
    <t>SUM('A6'!AB24,'A6'!AB45)='A6'!AB66</t>
  </si>
  <si>
    <t>SUM(AB24,AB45)</t>
  </si>
  <si>
    <t>SUM('A6'!AB25,'A6'!AB46)='A6'!AB67</t>
  </si>
  <si>
    <t>SUM(AB25,AB46)</t>
  </si>
  <si>
    <t>SUM('A6'!AB26,'A6'!AB47)='A6'!AB68</t>
  </si>
  <si>
    <t>SUM(AB26,AB47)</t>
  </si>
  <si>
    <t>SUM('A6'!AB27,'A6'!AB48)='A6'!AB69</t>
  </si>
  <si>
    <t>SUM(AB27,AB48)</t>
  </si>
  <si>
    <t>SUM('A6'!AB28,'A6'!AB49)='A6'!AB70</t>
  </si>
  <si>
    <t>SUM(AB28,AB49)</t>
  </si>
  <si>
    <t>SUM('A6'!AB29,'A6'!AB50)='A6'!AB71</t>
  </si>
  <si>
    <t>SUM(AB29,AB50)</t>
  </si>
  <si>
    <t>SUM('A6'!AB30,'A6'!AB51)='A6'!AB72</t>
  </si>
  <si>
    <t>SUM(AB30,AB51)</t>
  </si>
  <si>
    <t>SUM('A6'!AB31,'A6'!AB52)='A6'!AB73</t>
  </si>
  <si>
    <t>SUM(AB31,AB52)</t>
  </si>
  <si>
    <t>SUM('A6'!AB32,'A6'!AB53)='A6'!AB74</t>
  </si>
  <si>
    <t>SUM(AB32,AB53)</t>
  </si>
  <si>
    <t>SUM('A6'!AB33,'A6'!AB54)='A6'!AB75</t>
  </si>
  <si>
    <t>SUM(AB33,AB54)</t>
  </si>
  <si>
    <t>SUM('A6'!AE14:'A6'!AE31)='A6'!AE32</t>
  </si>
  <si>
    <t>SUM('A6'!AE35:'A6'!AE52)='A6'!AE53</t>
  </si>
  <si>
    <t>SUM(AE35:AE52)</t>
  </si>
  <si>
    <t>SUM('A6'!AE14,'A6'!AE35)='A6'!AE56</t>
  </si>
  <si>
    <t>SUM(AE14,AE35)</t>
  </si>
  <si>
    <t>SUM('A6'!AE15,'A6'!AE36)='A6'!AE57</t>
  </si>
  <si>
    <t>SUM(AE15,AE36)</t>
  </si>
  <si>
    <t>SUM('A6'!AE16,'A6'!AE37)='A6'!AE58</t>
  </si>
  <si>
    <t>SUM(AE16,AE37)</t>
  </si>
  <si>
    <t>SUM('A6'!AE17,'A6'!AE38)='A6'!AE59</t>
  </si>
  <si>
    <t>SUM(AE17,AE38)</t>
  </si>
  <si>
    <t>SUM('A6'!AE18,'A6'!AE39)='A6'!AE60</t>
  </si>
  <si>
    <t>SUM(AE18,AE39)</t>
  </si>
  <si>
    <t>SUM('A6'!AE19,'A6'!AE40)='A6'!AE61</t>
  </si>
  <si>
    <t>SUM(AE19,AE40)</t>
  </si>
  <si>
    <t>SUM('A6'!AE20,'A6'!AE41)='A6'!AE62</t>
  </si>
  <si>
    <t>SUM(AE20,AE41)</t>
  </si>
  <si>
    <t>SUM('A6'!AE21,'A6'!AE42)='A6'!AE63</t>
  </si>
  <si>
    <t>SUM(AE21,AE42)</t>
  </si>
  <si>
    <t>SUM('A6'!AE22,'A6'!AE43)='A6'!AE64</t>
  </si>
  <si>
    <t>SUM(AE22,AE43)</t>
  </si>
  <si>
    <t>SUM('A6'!AE23,'A6'!AE44)='A6'!AE65</t>
  </si>
  <si>
    <t>SUM(AE23,AE44)</t>
  </si>
  <si>
    <t>SUM('A6'!AE24,'A6'!AE45)='A6'!AE66</t>
  </si>
  <si>
    <t>SUM(AE24,AE45)</t>
  </si>
  <si>
    <t>SUM('A6'!AE25,'A6'!AE46)='A6'!AE67</t>
  </si>
  <si>
    <t>SUM(AE25,AE46)</t>
  </si>
  <si>
    <t>SUM('A6'!AE26,'A6'!AE47)='A6'!AE68</t>
  </si>
  <si>
    <t>SUM(AE26,AE47)</t>
  </si>
  <si>
    <t>SUM('A6'!AE27,'A6'!AE48)='A6'!AE69</t>
  </si>
  <si>
    <t>SUM(AE27,AE48)</t>
  </si>
  <si>
    <t>SUM('A6'!AE28,'A6'!AE49)='A6'!AE70</t>
  </si>
  <si>
    <t>SUM(AE28,AE49)</t>
  </si>
  <si>
    <t>SUM('A6'!AE29,'A6'!AE50)='A6'!AE71</t>
  </si>
  <si>
    <t>SUM(AE29,AE50)</t>
  </si>
  <si>
    <t>SUM('A6'!AE30,'A6'!AE51)='A6'!AE72</t>
  </si>
  <si>
    <t>SUM(AE30,AE51)</t>
  </si>
  <si>
    <t>SUM('A6'!AE31,'A6'!AE52)='A6'!AE73</t>
  </si>
  <si>
    <t>SUM(AE31,AE52)</t>
  </si>
  <si>
    <t>SUM('A6'!AE32,'A6'!AE53)='A6'!AE74</t>
  </si>
  <si>
    <t>SUM(AE32,AE53)</t>
  </si>
  <si>
    <t>SUM('A6'!AE33,'A6'!AE54)='A6'!AE75</t>
  </si>
  <si>
    <t>SUM(AE33,AE54)</t>
  </si>
  <si>
    <t>SUM('A6'!AH14:'A6'!AH31)='A6'!AH32</t>
  </si>
  <si>
    <t>SUM(AH14:AH31)</t>
  </si>
  <si>
    <t>SUM('A6'!AH35:'A6'!AH52)='A6'!AH53</t>
  </si>
  <si>
    <t>SUM(AH35:AH52)</t>
  </si>
  <si>
    <t>SUM('A6'!AH14,'A6'!AH35)='A6'!AH56</t>
  </si>
  <si>
    <t>SUM(AH14,AH35)</t>
  </si>
  <si>
    <t>AH56</t>
  </si>
  <si>
    <t>SUM('A6'!AH15,'A6'!AH36)='A6'!AH57</t>
  </si>
  <si>
    <t>SUM(AH15,AH36)</t>
  </si>
  <si>
    <t>AH57</t>
  </si>
  <si>
    <t>SUM('A6'!AH16,'A6'!AH37)='A6'!AH58</t>
  </si>
  <si>
    <t>SUM(AH16,AH37)</t>
  </si>
  <si>
    <t>AH58</t>
  </si>
  <si>
    <t>SUM('A6'!AH17,'A6'!AH38)='A6'!AH59</t>
  </si>
  <si>
    <t>SUM(AH17,AH38)</t>
  </si>
  <si>
    <t>AH59</t>
  </si>
  <si>
    <t>SUM('A6'!AH18,'A6'!AH39)='A6'!AH60</t>
  </si>
  <si>
    <t>SUM(AH18,AH39)</t>
  </si>
  <si>
    <t>AH60</t>
  </si>
  <si>
    <t>SUM('A6'!AH19,'A6'!AH40)='A6'!AH61</t>
  </si>
  <si>
    <t>SUM(AH19,AH40)</t>
  </si>
  <si>
    <t>AH61</t>
  </si>
  <si>
    <t>SUM('A6'!AH20,'A6'!AH41)='A6'!AH62</t>
  </si>
  <si>
    <t>SUM(AH20,AH41)</t>
  </si>
  <si>
    <t>AH62</t>
  </si>
  <si>
    <t>SUM('A6'!AH21,'A6'!AH42)='A6'!AH63</t>
  </si>
  <si>
    <t>SUM(AH21,AH42)</t>
  </si>
  <si>
    <t>AH63</t>
  </si>
  <si>
    <t>SUM('A6'!AH22,'A6'!AH43)='A6'!AH64</t>
  </si>
  <si>
    <t>SUM(AH22,AH43)</t>
  </si>
  <si>
    <t>AH64</t>
  </si>
  <si>
    <t>SUM('A6'!AH23,'A6'!AH44)='A6'!AH65</t>
  </si>
  <si>
    <t>SUM(AH23,AH44)</t>
  </si>
  <si>
    <t>SUM('A6'!AH24,'A6'!AH45)='A6'!AH66</t>
  </si>
  <si>
    <t>SUM(AH24,AH45)</t>
  </si>
  <si>
    <t>SUM('A6'!AH25,'A6'!AH46)='A6'!AH67</t>
  </si>
  <si>
    <t>SUM(AH25,AH46)</t>
  </si>
  <si>
    <t>AH67</t>
  </si>
  <si>
    <t>SUM('A6'!AH26,'A6'!AH47)='A6'!AH68</t>
  </si>
  <si>
    <t>SUM(AH26,AH47)</t>
  </si>
  <si>
    <t>SUM('A6'!AH27,'A6'!AH48)='A6'!AH69</t>
  </si>
  <si>
    <t>SUM(AH27,AH48)</t>
  </si>
  <si>
    <t>SUM('A6'!AH28,'A6'!AH49)='A6'!AH70</t>
  </si>
  <si>
    <t>SUM(AH28,AH49)</t>
  </si>
  <si>
    <t>SUM('A6'!AH29,'A6'!AH50)='A6'!AH71</t>
  </si>
  <si>
    <t>SUM(AH29,AH50)</t>
  </si>
  <si>
    <t>SUM('A6'!AH30,'A6'!AH51)='A6'!AH72</t>
  </si>
  <si>
    <t>SUM(AH30,AH51)</t>
  </si>
  <si>
    <t>SUM('A6'!AH31,'A6'!AH52)='A6'!AH73</t>
  </si>
  <si>
    <t>SUM(AH31,AH52)</t>
  </si>
  <si>
    <t>SUM('A6'!AH32,'A6'!AH53)='A6'!AH74</t>
  </si>
  <si>
    <t>SUM(AH32,AH53)</t>
  </si>
  <si>
    <t>SUM('A6'!AH33,'A6'!AH54)='A6'!AH75</t>
  </si>
  <si>
    <t>SUM(AH33,AH54)</t>
  </si>
  <si>
    <t>SUM('A6'!AK14:'A6'!AK31)='A6'!AK32</t>
  </si>
  <si>
    <t>SUM(AK14:AK31)</t>
  </si>
  <si>
    <t>SUM('A6'!AK35:'A6'!AK52)='A6'!AK53</t>
  </si>
  <si>
    <t>SUM(AK35:AK52)</t>
  </si>
  <si>
    <t>SUM('A6'!AK14,'A6'!AK35)='A6'!AK56</t>
  </si>
  <si>
    <t>SUM(AK14,AK35)</t>
  </si>
  <si>
    <t>AK56</t>
  </si>
  <si>
    <t>SUM('A6'!AK15,'A6'!AK36)='A6'!AK57</t>
  </si>
  <si>
    <t>SUM(AK15,AK36)</t>
  </si>
  <si>
    <t>AK57</t>
  </si>
  <si>
    <t>SUM('A6'!AK16,'A6'!AK37)='A6'!AK58</t>
  </si>
  <si>
    <t>SUM(AK16,AK37)</t>
  </si>
  <si>
    <t>AK58</t>
  </si>
  <si>
    <t>SUM('A6'!AK17,'A6'!AK38)='A6'!AK59</t>
  </si>
  <si>
    <t>SUM(AK17,AK38)</t>
  </si>
  <si>
    <t>AK59</t>
  </si>
  <si>
    <t>SUM('A6'!AK18,'A6'!AK39)='A6'!AK60</t>
  </si>
  <si>
    <t>SUM(AK18,AK39)</t>
  </si>
  <si>
    <t>AK60</t>
  </si>
  <si>
    <t>SUM('A6'!AK19,'A6'!AK40)='A6'!AK61</t>
  </si>
  <si>
    <t>SUM(AK19,AK40)</t>
  </si>
  <si>
    <t>AK61</t>
  </si>
  <si>
    <t>SUM('A6'!AK20,'A6'!AK41)='A6'!AK62</t>
  </si>
  <si>
    <t>SUM(AK20,AK41)</t>
  </si>
  <si>
    <t>AK62</t>
  </si>
  <si>
    <t>SUM('A6'!AK21,'A6'!AK42)='A6'!AK63</t>
  </si>
  <si>
    <t>SUM(AK21,AK42)</t>
  </si>
  <si>
    <t>AK63</t>
  </si>
  <si>
    <t>SUM('A6'!AK22,'A6'!AK43)='A6'!AK64</t>
  </si>
  <si>
    <t>SUM(AK22,AK43)</t>
  </si>
  <si>
    <t>AK64</t>
  </si>
  <si>
    <t>SUM('A6'!AK23,'A6'!AK44)='A6'!AK65</t>
  </si>
  <si>
    <t>SUM(AK23,AK44)</t>
  </si>
  <si>
    <t>SUM('A6'!AK24,'A6'!AK45)='A6'!AK66</t>
  </si>
  <si>
    <t>SUM(AK24,AK45)</t>
  </si>
  <si>
    <t>SUM('A6'!AK25,'A6'!AK46)='A6'!AK67</t>
  </si>
  <si>
    <t>SUM(AK25,AK46)</t>
  </si>
  <si>
    <t>AK67</t>
  </si>
  <si>
    <t>SUM('A6'!AK26,'A6'!AK47)='A6'!AK68</t>
  </si>
  <si>
    <t>SUM(AK26,AK47)</t>
  </si>
  <si>
    <t>SUM('A6'!AK27,'A6'!AK48)='A6'!AK69</t>
  </si>
  <si>
    <t>SUM(AK27,AK48)</t>
  </si>
  <si>
    <t>SUM('A6'!AK28,'A6'!AK49)='A6'!AK70</t>
  </si>
  <si>
    <t>SUM(AK28,AK49)</t>
  </si>
  <si>
    <t>SUM('A6'!AK29,'A6'!AK50)='A6'!AK71</t>
  </si>
  <si>
    <t>SUM(AK29,AK50)</t>
  </si>
  <si>
    <t>SUM('A6'!AK30,'A6'!AK51)='A6'!AK72</t>
  </si>
  <si>
    <t>SUM(AK30,AK51)</t>
  </si>
  <si>
    <t>SUM('A6'!AK31,'A6'!AK52)='A6'!AK73</t>
  </si>
  <si>
    <t>SUM(AK31,AK52)</t>
  </si>
  <si>
    <t>SUM('A6'!AK32,'A6'!AK53)='A6'!AK74</t>
  </si>
  <si>
    <t>SUM(AK32,AK53)</t>
  </si>
  <si>
    <t>SUM('A6'!AK33,'A6'!AK54)='A6'!AK75</t>
  </si>
  <si>
    <t>SUM(AK33,AK54)</t>
  </si>
  <si>
    <t>SUM('A6'!AN14:'A6'!AN31)='A6'!AN32</t>
  </si>
  <si>
    <t>SUM(AN14:AN31)</t>
  </si>
  <si>
    <t>SUM('A6'!AN35:'A6'!AN52)='A6'!AN53</t>
  </si>
  <si>
    <t>SUM(AN35:AN52)</t>
  </si>
  <si>
    <t>SUM('A6'!AN14,'A6'!AN35)='A6'!AN56</t>
  </si>
  <si>
    <t>SUM(AN14,AN35)</t>
  </si>
  <si>
    <t>SUM('A6'!AN15,'A6'!AN36)='A6'!AN57</t>
  </si>
  <si>
    <t>SUM(AN15,AN36)</t>
  </si>
  <si>
    <t>SUM('A6'!AN16,'A6'!AN37)='A6'!AN58</t>
  </si>
  <si>
    <t>SUM(AN16,AN37)</t>
  </si>
  <si>
    <t>SUM('A6'!AN17,'A6'!AN38)='A6'!AN59</t>
  </si>
  <si>
    <t>SUM(AN17,AN38)</t>
  </si>
  <si>
    <t>SUM('A6'!AN18,'A6'!AN39)='A6'!AN60</t>
  </si>
  <si>
    <t>SUM(AN18,AN39)</t>
  </si>
  <si>
    <t>SUM('A6'!AN19,'A6'!AN40)='A6'!AN61</t>
  </si>
  <si>
    <t>SUM(AN19,AN40)</t>
  </si>
  <si>
    <t>SUM('A6'!AN20,'A6'!AN41)='A6'!AN62</t>
  </si>
  <si>
    <t>SUM(AN20,AN41)</t>
  </si>
  <si>
    <t>SUM('A6'!AN21,'A6'!AN42)='A6'!AN63</t>
  </si>
  <si>
    <t>SUM(AN21,AN42)</t>
  </si>
  <si>
    <t>SUM('A6'!AN22,'A6'!AN43)='A6'!AN64</t>
  </si>
  <si>
    <t>SUM(AN22,AN43)</t>
  </si>
  <si>
    <t>SUM('A6'!AN23,'A6'!AN44)='A6'!AN65</t>
  </si>
  <si>
    <t>SUM(AN23,AN44)</t>
  </si>
  <si>
    <t>SUM('A6'!AN24,'A6'!AN45)='A6'!AN66</t>
  </si>
  <si>
    <t>SUM(AN24,AN45)</t>
  </si>
  <si>
    <t>SUM('A6'!AN25,'A6'!AN46)='A6'!AN67</t>
  </si>
  <si>
    <t>SUM(AN25,AN46)</t>
  </si>
  <si>
    <t>SUM('A6'!AN26,'A6'!AN47)='A6'!AN68</t>
  </si>
  <si>
    <t>SUM(AN26,AN47)</t>
  </si>
  <si>
    <t>SUM('A6'!AN27,'A6'!AN48)='A6'!AN69</t>
  </si>
  <si>
    <t>SUM(AN27,AN48)</t>
  </si>
  <si>
    <t>SUM('A6'!AN28,'A6'!AN49)='A6'!AN70</t>
  </si>
  <si>
    <t>SUM(AN28,AN49)</t>
  </si>
  <si>
    <t>SUM('A6'!AN29,'A6'!AN50)='A6'!AN71</t>
  </si>
  <si>
    <t>SUM(AN29,AN50)</t>
  </si>
  <si>
    <t>SUM('A6'!AN30,'A6'!AN51)='A6'!AN72</t>
  </si>
  <si>
    <t>SUM(AN30,AN51)</t>
  </si>
  <si>
    <t>SUM('A6'!AN31,'A6'!AN52)='A6'!AN73</t>
  </si>
  <si>
    <t>SUM(AN31,AN52)</t>
  </si>
  <si>
    <t>SUM('A6'!AN32,'A6'!AN53)='A6'!AN74</t>
  </si>
  <si>
    <t>SUM(AN32,AN53)</t>
  </si>
  <si>
    <t>SUM('A6'!AN33,'A6'!AN54)='A6'!AN75</t>
  </si>
  <si>
    <t>SUM(AN33,AN54)</t>
  </si>
  <si>
    <t>SUM('A6'!AQ14:'A6'!AQ31)='A6'!AQ32</t>
  </si>
  <si>
    <t>SUM(AQ14:AQ31)</t>
  </si>
  <si>
    <t>AQ36</t>
  </si>
  <si>
    <t>SUM('A6'!AQ35:'A6'!AQ52)='A6'!AQ53</t>
  </si>
  <si>
    <t>SUM(AQ35:AQ52)</t>
  </si>
  <si>
    <t>SUM('A6'!AQ14,'A6'!AQ35)='A6'!AQ56</t>
  </si>
  <si>
    <t>SUM(AQ14,AQ35)</t>
  </si>
  <si>
    <t>AQ56</t>
  </si>
  <si>
    <t>SUM('A6'!AQ15,'A6'!AQ36)='A6'!AQ57</t>
  </si>
  <si>
    <t>SUM(AQ15,AQ36)</t>
  </si>
  <si>
    <t>AQ57</t>
  </si>
  <si>
    <t>SUM('A6'!AQ16,'A6'!AQ37)='A6'!AQ58</t>
  </si>
  <si>
    <t>SUM(AQ16,AQ37)</t>
  </si>
  <si>
    <t>AQ58</t>
  </si>
  <si>
    <t>SUM('A6'!AQ17,'A6'!AQ38)='A6'!AQ59</t>
  </si>
  <si>
    <t>SUM(AQ17,AQ38)</t>
  </si>
  <si>
    <t>AQ59</t>
  </si>
  <si>
    <t>SUM('A6'!AQ18,'A6'!AQ39)='A6'!AQ60</t>
  </si>
  <si>
    <t>SUM(AQ18,AQ39)</t>
  </si>
  <si>
    <t>AQ60</t>
  </si>
  <si>
    <t>SUM('A6'!AQ19,'A6'!AQ40)='A6'!AQ61</t>
  </si>
  <si>
    <t>SUM(AQ19,AQ40)</t>
  </si>
  <si>
    <t>AQ61</t>
  </si>
  <si>
    <t>SUM('A6'!AQ20,'A6'!AQ41)='A6'!AQ62</t>
  </si>
  <si>
    <t>SUM(AQ20,AQ41)</t>
  </si>
  <si>
    <t>AQ62</t>
  </si>
  <si>
    <t>SUM('A6'!AQ21,'A6'!AQ42)='A6'!AQ63</t>
  </si>
  <si>
    <t>SUM(AQ21,AQ42)</t>
  </si>
  <si>
    <t>AQ63</t>
  </si>
  <si>
    <t>SUM('A6'!AQ22,'A6'!AQ43)='A6'!AQ64</t>
  </si>
  <si>
    <t>SUM(AQ22,AQ43)</t>
  </si>
  <si>
    <t>AQ64</t>
  </si>
  <si>
    <t>SUM('A6'!AQ23,'A6'!AQ44)='A6'!AQ65</t>
  </si>
  <si>
    <t>SUM(AQ23,AQ44)</t>
  </si>
  <si>
    <t>SUM('A6'!AQ24,'A6'!AQ45)='A6'!AQ66</t>
  </si>
  <si>
    <t>SUM(AQ24,AQ45)</t>
  </si>
  <si>
    <t>SUM('A6'!AQ25,'A6'!AQ46)='A6'!AQ67</t>
  </si>
  <si>
    <t>SUM(AQ25,AQ46)</t>
  </si>
  <si>
    <t>AQ67</t>
  </si>
  <si>
    <t>SUM('A6'!AQ26,'A6'!AQ47)='A6'!AQ68</t>
  </si>
  <si>
    <t>SUM(AQ26,AQ47)</t>
  </si>
  <si>
    <t>SUM('A6'!AQ27,'A6'!AQ48)='A6'!AQ69</t>
  </si>
  <si>
    <t>SUM(AQ27,AQ48)</t>
  </si>
  <si>
    <t>SUM('A6'!AQ28,'A6'!AQ49)='A6'!AQ70</t>
  </si>
  <si>
    <t>SUM(AQ28,AQ49)</t>
  </si>
  <si>
    <t>SUM('A6'!AQ29,'A6'!AQ50)='A6'!AQ71</t>
  </si>
  <si>
    <t>SUM(AQ29,AQ50)</t>
  </si>
  <si>
    <t>SUM('A6'!AQ30,'A6'!AQ51)='A6'!AQ72</t>
  </si>
  <si>
    <t>SUM(AQ30,AQ51)</t>
  </si>
  <si>
    <t>SUM('A6'!AQ31,'A6'!AQ52)='A6'!AQ73</t>
  </si>
  <si>
    <t>SUM(AQ31,AQ52)</t>
  </si>
  <si>
    <t>SUM('A6'!AQ32,'A6'!AQ53)='A6'!AQ74</t>
  </si>
  <si>
    <t>SUM(AQ32,AQ53)</t>
  </si>
  <si>
    <t>SUM('A6'!AQ33,'A6'!AQ54)='A6'!AQ75</t>
  </si>
  <si>
    <t>SUM(AQ33,AQ54)</t>
  </si>
  <si>
    <t>SUM('A6'!AT14:'A6'!AT31)='A6'!AT32</t>
  </si>
  <si>
    <t>SUM(AT14:AT31)</t>
  </si>
  <si>
    <t>SUM('A6'!AT35:'A6'!AT52)='A6'!AT53</t>
  </si>
  <si>
    <t>SUM(AT35:AT52)</t>
  </si>
  <si>
    <t>SUM('A6'!AT14,'A6'!AT35)='A6'!AT56</t>
  </si>
  <si>
    <t>SUM(AT14,AT35)</t>
  </si>
  <si>
    <t>SUM('A6'!AT15,'A6'!AT36)='A6'!AT57</t>
  </si>
  <si>
    <t>SUM(AT15,AT36)</t>
  </si>
  <si>
    <t>SUM('A6'!AT16,'A6'!AT37)='A6'!AT58</t>
  </si>
  <si>
    <t>SUM(AT16,AT37)</t>
  </si>
  <si>
    <t>SUM('A6'!AT17,'A6'!AT38)='A6'!AT59</t>
  </si>
  <si>
    <t>SUM(AT17,AT38)</t>
  </si>
  <si>
    <t>SUM('A6'!AT18,'A6'!AT39)='A6'!AT60</t>
  </si>
  <si>
    <t>SUM(AT18,AT39)</t>
  </si>
  <si>
    <t>SUM('A6'!AT19,'A6'!AT40)='A6'!AT61</t>
  </si>
  <si>
    <t>SUM(AT19,AT40)</t>
  </si>
  <si>
    <t>SUM('A6'!AT20,'A6'!AT41)='A6'!AT62</t>
  </si>
  <si>
    <t>SUM(AT20,AT41)</t>
  </si>
  <si>
    <t>SUM('A6'!AT21,'A6'!AT42)='A6'!AT63</t>
  </si>
  <si>
    <t>SUM(AT21,AT42)</t>
  </si>
  <si>
    <t>SUM('A6'!AT22,'A6'!AT43)='A6'!AT64</t>
  </si>
  <si>
    <t>SUM(AT22,AT43)</t>
  </si>
  <si>
    <t>SUM('A6'!AT23,'A6'!AT44)='A6'!AT65</t>
  </si>
  <si>
    <t>SUM(AT23,AT44)</t>
  </si>
  <si>
    <t>SUM('A6'!AT24,'A6'!AT45)='A6'!AT66</t>
  </si>
  <si>
    <t>SUM(AT24,AT45)</t>
  </si>
  <si>
    <t>SUM('A6'!AT25,'A6'!AT46)='A6'!AT67</t>
  </si>
  <si>
    <t>SUM(AT25,AT46)</t>
  </si>
  <si>
    <t>AT67</t>
  </si>
  <si>
    <t>SUM('A6'!AT26,'A6'!AT47)='A6'!AT68</t>
  </si>
  <si>
    <t>SUM(AT26,AT47)</t>
  </si>
  <si>
    <t>SUM('A6'!AT27,'A6'!AT48)='A6'!AT69</t>
  </si>
  <si>
    <t>SUM(AT27,AT48)</t>
  </si>
  <si>
    <t>SUM('A6'!AT28,'A6'!AT49)='A6'!AT70</t>
  </si>
  <si>
    <t>SUM(AT28,AT49)</t>
  </si>
  <si>
    <t>SUM('A6'!AT29,'A6'!AT50)='A6'!AT71</t>
  </si>
  <si>
    <t>SUM(AT29,AT50)</t>
  </si>
  <si>
    <t>SUM('A6'!AT30,'A6'!AT51)='A6'!AT72</t>
  </si>
  <si>
    <t>SUM(AT30,AT51)</t>
  </si>
  <si>
    <t>SUM('A6'!AT31,'A6'!AT52)='A6'!AT73</t>
  </si>
  <si>
    <t>SUM(AT31,AT52)</t>
  </si>
  <si>
    <t>SUM('A6'!AT32,'A6'!AT53)='A6'!AT74</t>
  </si>
  <si>
    <t>SUM(AT32,AT53)</t>
  </si>
  <si>
    <t>SUM('A6'!AT33,'A6'!AT54)='A6'!AT75</t>
  </si>
  <si>
    <t>SUM(AT33,AT54)</t>
  </si>
  <si>
    <t>SUM('A7'!V14:'A7'!V31)='A7'!V32</t>
  </si>
  <si>
    <t>SUM('A7'!V35:'A7'!V52)='A7'!V53</t>
  </si>
  <si>
    <t>SUM('A7'!V14,'A7'!V35)='A7'!V56</t>
  </si>
  <si>
    <t>SUM('A7'!V15,'A7'!V36)='A7'!V57</t>
  </si>
  <si>
    <t>SUM('A7'!V16,'A7'!V37)='A7'!V58</t>
  </si>
  <si>
    <t>SUM('A7'!V17,'A7'!V38)='A7'!V59</t>
  </si>
  <si>
    <t>SUM('A7'!V18,'A7'!V39)='A7'!V60</t>
  </si>
  <si>
    <t>SUM('A7'!V19,'A7'!V40)='A7'!V61</t>
  </si>
  <si>
    <t>SUM('A7'!V20,'A7'!V41)='A7'!V62</t>
  </si>
  <si>
    <t>SUM('A7'!V21,'A7'!V42)='A7'!V63</t>
  </si>
  <si>
    <t>SUM('A7'!V22,'A7'!V43)='A7'!V64</t>
  </si>
  <si>
    <t>SUM('A7'!V23,'A7'!V44)='A7'!V65</t>
  </si>
  <si>
    <t>SUM('A7'!V24,'A7'!V45)='A7'!V66</t>
  </si>
  <si>
    <t>SUM('A7'!V25,'A7'!V46)='A7'!V67</t>
  </si>
  <si>
    <t>SUM('A7'!V26,'A7'!V47)='A7'!V68</t>
  </si>
  <si>
    <t>SUM('A7'!V27,'A7'!V48)='A7'!V69</t>
  </si>
  <si>
    <t>SUM('A7'!V28,'A7'!V49)='A7'!V70</t>
  </si>
  <si>
    <t>SUM('A7'!V29,'A7'!V50)='A7'!V71</t>
  </si>
  <si>
    <t>SUM('A7'!V30,'A7'!V51)='A7'!V72</t>
  </si>
  <si>
    <t>SUM('A7'!V31,'A7'!V52)='A7'!V73</t>
  </si>
  <si>
    <t>SUM('A7'!V32,'A7'!V53)='A7'!V74</t>
  </si>
  <si>
    <t>SUM('A7'!V33,'A7'!V54)='A7'!V75</t>
  </si>
  <si>
    <t>SUM('A7'!Y14:'A7'!Y31)='A7'!Y32</t>
  </si>
  <si>
    <t>SUM('A7'!Y35:'A7'!Y52)='A7'!Y53</t>
  </si>
  <si>
    <t>SUM('A7'!Y14,'A7'!Y35)='A7'!Y56</t>
  </si>
  <si>
    <t>SUM('A7'!Y15,'A7'!Y36)='A7'!Y57</t>
  </si>
  <si>
    <t>SUM('A7'!Y16,'A7'!Y37)='A7'!Y58</t>
  </si>
  <si>
    <t>SUM('A7'!Y17,'A7'!Y38)='A7'!Y59</t>
  </si>
  <si>
    <t>SUM('A7'!Y18,'A7'!Y39)='A7'!Y60</t>
  </si>
  <si>
    <t>SUM('A7'!Y19,'A7'!Y40)='A7'!Y61</t>
  </si>
  <si>
    <t>SUM('A7'!Y20,'A7'!Y41)='A7'!Y62</t>
  </si>
  <si>
    <t>SUM('A7'!Y21,'A7'!Y42)='A7'!Y63</t>
  </si>
  <si>
    <t>SUM('A7'!Y22,'A7'!Y43)='A7'!Y64</t>
  </si>
  <si>
    <t>SUM('A7'!Y23,'A7'!Y44)='A7'!Y65</t>
  </si>
  <si>
    <t>SUM('A7'!Y24,'A7'!Y45)='A7'!Y66</t>
  </si>
  <si>
    <t>SUM('A7'!Y25,'A7'!Y46)='A7'!Y67</t>
  </si>
  <si>
    <t>SUM('A7'!Y26,'A7'!Y47)='A7'!Y68</t>
  </si>
  <si>
    <t>SUM('A7'!Y27,'A7'!Y48)='A7'!Y69</t>
  </si>
  <si>
    <t>SUM('A7'!Y28,'A7'!Y49)='A7'!Y70</t>
  </si>
  <si>
    <t>SUM('A7'!Y29,'A7'!Y50)='A7'!Y71</t>
  </si>
  <si>
    <t>SUM('A7'!Y30,'A7'!Y51)='A7'!Y72</t>
  </si>
  <si>
    <t>SUM('A7'!Y31,'A7'!Y52)='A7'!Y73</t>
  </si>
  <si>
    <t>SUM('A7'!Y32,'A7'!Y53)='A7'!Y74</t>
  </si>
  <si>
    <t>SUM('A8'!V14,'A8'!V15)='A8'!V16</t>
  </si>
  <si>
    <t>SUM('A8'!Y14,'A8'!Y15)='A8'!Y16</t>
  </si>
  <si>
    <t>SUM('A8'!AB14,'A8'!AB15)='A8'!AB16</t>
  </si>
  <si>
    <t>SUM('A8'!AE14,'A8'!AE15)='A8'!AE16</t>
  </si>
  <si>
    <t>SUM('A8'!AH14,'A8'!AH15)='A8'!AH16</t>
  </si>
  <si>
    <t>SUM('A8'!AK14,'A8'!AK15)='A8'!AK16</t>
  </si>
  <si>
    <t>SUM('A9'!V14,'A9'!V15)='A9'!V16</t>
  </si>
  <si>
    <t>SUM('A9'!V17,'A9'!V18)='A9'!V19</t>
  </si>
  <si>
    <t>SUM('A9'!V14,'A9'!V17)='A9'!V20</t>
  </si>
  <si>
    <t>SUM('A9'!V15,'A9'!V18)='A9'!V21</t>
  </si>
  <si>
    <t>SUM('A9'!V16,'A9'!V19)='A9'!V22</t>
  </si>
  <si>
    <t>SUM('A9'!V23,'A9'!V24)='A9'!V25</t>
  </si>
  <si>
    <t>SUM(V23,V24)</t>
  </si>
  <si>
    <t>SUM('A9'!Y14,'A9'!Y15)='A9'!Y16</t>
  </si>
  <si>
    <t>SUM('A9'!Y17,'A9'!Y18)='A9'!Y19</t>
  </si>
  <si>
    <t>SUM('A9'!Y14,'A9'!Y17)='A9'!Y20</t>
  </si>
  <si>
    <t>SUM('A9'!Y15,'A9'!Y18)='A9'!Y21</t>
  </si>
  <si>
    <t>SUM('A9'!Y16,'A9'!Y19)='A9'!Y22</t>
  </si>
  <si>
    <t>SUM('A9'!Y23,'A9'!Y24)='A9'!Y25</t>
  </si>
  <si>
    <t>SUM(Y23,Y24)</t>
  </si>
  <si>
    <t>SUM('A9'!V14,'A9'!Y14)='A9'!AB14</t>
  </si>
  <si>
    <t>SUM('A9'!V15,'A9'!Y15)='A9'!AB15</t>
  </si>
  <si>
    <t>SUM('A9'!AB14,'A9'!AB15)='A9'!AB16</t>
  </si>
  <si>
    <t>SUM('A9'!V17,'A9'!Y17)='A9'!AB17</t>
  </si>
  <si>
    <t>SUM('A9'!V18,'A9'!Y18)='A9'!AB18</t>
  </si>
  <si>
    <t>SUM('A9'!AB17,'A9'!AB18)='A9'!AB19</t>
  </si>
  <si>
    <t>SUM('A9'!AB14,'A9'!AB17)='A9'!AB20</t>
  </si>
  <si>
    <t>SUM('A9'!AB15,'A9'!AB18)='A9'!AB21</t>
  </si>
  <si>
    <t>SUM('A9'!AB16,'A9'!AB19)='A9'!AB22</t>
  </si>
  <si>
    <t>SUM('A9'!V23,'A9'!Y23)='A9'!AB23</t>
  </si>
  <si>
    <t>SUM('A9'!V24,'A9'!Y24)='A9'!AB24</t>
  </si>
  <si>
    <t>SUM('A9'!AB23,'A9'!AB24)='A9'!AB25</t>
  </si>
  <si>
    <t>SUM(AB23,AB24)</t>
  </si>
  <si>
    <t>SUM('A9'!AE14,'A9'!AE15)='A9'!AE16</t>
  </si>
  <si>
    <t>SUM('A9'!AE17,'A9'!AE18)='A9'!AE19</t>
  </si>
  <si>
    <t>SUM('A9'!AE14,'A9'!AE17)='A9'!AE20</t>
  </si>
  <si>
    <t>SUM('A9'!AE15,'A9'!AE18)='A9'!AE21</t>
  </si>
  <si>
    <t>SUM('A9'!AE16,'A9'!AE19)='A9'!AE22</t>
  </si>
  <si>
    <t>SUM('A9'!AE23,'A9'!AE24)='A9'!AE25</t>
  </si>
  <si>
    <t>SUM(AE23,AE24)</t>
  </si>
  <si>
    <t>SUM('A9'!AH14,'A9'!AH15)='A9'!AH16</t>
  </si>
  <si>
    <t>SUM('A9'!AH17,'A9'!AH18)='A9'!AH19</t>
  </si>
  <si>
    <t>SUM('A9'!AH14,'A9'!AH17)='A9'!AH20</t>
  </si>
  <si>
    <t>SUM('A9'!AH15,'A9'!AH18)='A9'!AH21</t>
  </si>
  <si>
    <t>SUM('A9'!AH16,'A9'!AH19)='A9'!AH22</t>
  </si>
  <si>
    <t>SUM('A9'!AH23,'A9'!AH24)='A9'!AH25</t>
  </si>
  <si>
    <t>SUM(AH23,AH24)</t>
  </si>
  <si>
    <t>SUM('A9'!AK14,'A9'!AK15)='A9'!AK16</t>
  </si>
  <si>
    <t>SUM('A9'!AK17,'A9'!AK18)='A9'!AK19</t>
  </si>
  <si>
    <t>SUM('A9'!AK14,'A9'!AK17)='A9'!AK20</t>
  </si>
  <si>
    <t>SUM('A9'!AK15,'A9'!AK18)='A9'!AK21</t>
  </si>
  <si>
    <t>SUM('A9'!AK16,'A9'!AK19)='A9'!AK22</t>
  </si>
  <si>
    <t>SUM('A9'!AK23,'A9'!AK24)='A9'!AK25</t>
  </si>
  <si>
    <t>SUM(AK23,AK24)</t>
  </si>
  <si>
    <t>SUM('A9'!AN14,'A9'!AN15)='A9'!AN16</t>
  </si>
  <si>
    <t>SUM('A9'!AN17,'A9'!AN18)='A9'!AN19</t>
  </si>
  <si>
    <t>SUM('A9'!AN14,'A9'!AN17)='A9'!AN20</t>
  </si>
  <si>
    <t>SUM('A9'!AN15,'A9'!AN18)='A9'!AN21</t>
  </si>
  <si>
    <t>SUM('A9'!AN16,'A9'!AN19)='A9'!AN22</t>
  </si>
  <si>
    <t>SUM('A9'!AN23,'A9'!AN24)='A9'!AN25</t>
  </si>
  <si>
    <t>SUM(AN23,AN24)</t>
  </si>
  <si>
    <t>SUM('A9'!AQ14,'A9'!AQ15)='A9'!AQ16</t>
  </si>
  <si>
    <t>SUM('A9'!AQ17,'A9'!AQ18)='A9'!AQ19</t>
  </si>
  <si>
    <t>SUM('A9'!AQ14,'A9'!AQ17)='A9'!AQ20</t>
  </si>
  <si>
    <t>SUM('A9'!AQ15,'A9'!AQ18)='A9'!AQ21</t>
  </si>
  <si>
    <t>SUM('A9'!AQ16,'A9'!AQ19)='A9'!AQ22</t>
  </si>
  <si>
    <t>SUM('A9'!AQ23,'A9'!AQ24)='A9'!AQ25</t>
  </si>
  <si>
    <t>SUM(AQ23,AQ24)</t>
  </si>
  <si>
    <t>SUM('A9'!AN14,'A9'!AQ14)='A9'!AT14</t>
  </si>
  <si>
    <t>SUM(AN14,AQ14)</t>
  </si>
  <si>
    <t>SUM('A9'!AN15,'A9'!AQ15)='A9'!AT15</t>
  </si>
  <si>
    <t>SUM(AN15,AQ15)</t>
  </si>
  <si>
    <t>SUM('A9'!AT14,'A9'!AT15)='A9'!AT16</t>
  </si>
  <si>
    <t>SUM('A9'!AN17,'A9'!AQ17)='A9'!AT17</t>
  </si>
  <si>
    <t>SUM(AN17,AQ17)</t>
  </si>
  <si>
    <t>SUM('A9'!AN18,'A9'!AQ18)='A9'!AT18</t>
  </si>
  <si>
    <t>SUM(AN18,AQ18)</t>
  </si>
  <si>
    <t>SUM('A9'!AT17,'A9'!AT18)='A9'!AT19</t>
  </si>
  <si>
    <t>SUM('A9'!AT14,'A9'!AT17)='A9'!AT20</t>
  </si>
  <si>
    <t>SUM('A9'!AT15,'A9'!AT18)='A9'!AT21</t>
  </si>
  <si>
    <t>SUM('A9'!AT16,'A9'!AT19)='A9'!AT22</t>
  </si>
  <si>
    <t>SUM('A9'!AN23,'A9'!AQ23)='A9'!AT23</t>
  </si>
  <si>
    <t>SUM(AN23,AQ23)</t>
  </si>
  <si>
    <t>SUM('A9'!AN24,'A9'!AQ24)='A9'!AT24</t>
  </si>
  <si>
    <t>SUM(AN24,AQ24)</t>
  </si>
  <si>
    <t>SUM('A9'!AT23,'A9'!AT24)='A9'!AT25</t>
  </si>
  <si>
    <t>SUM(AT23,AT24)</t>
  </si>
  <si>
    <t>SUM('A9'!AW14,'A9'!AW15)='A9'!AW16</t>
  </si>
  <si>
    <t>SUM('A9'!AW17,'A9'!AW18)='A9'!AW19</t>
  </si>
  <si>
    <t>SUM('A9'!AW14,'A9'!AW17)='A9'!AW20</t>
  </si>
  <si>
    <t>SUM('A9'!AW15,'A9'!AW18)='A9'!AW21</t>
  </si>
  <si>
    <t>SUM('A9'!AW16,'A9'!AW19)='A9'!AW22</t>
  </si>
  <si>
    <t>SUM('A9'!AW23,'A9'!AW24)='A9'!AW25</t>
  </si>
  <si>
    <t>SUM(AW23,AW24)</t>
  </si>
  <si>
    <t>SUM('A10'!V14,'A10'!V15)='A10'!V16</t>
  </si>
  <si>
    <t>SUM('A10'!V17,'A10'!V18)='A10'!V19</t>
  </si>
  <si>
    <t>SUM('A10'!V14,'A10'!V17)='A10'!V20</t>
  </si>
  <si>
    <t>SUM('A10'!V15,'A10'!V18)='A10'!V21</t>
  </si>
  <si>
    <t>SUM('A10'!V16,'A10'!V19)='A10'!V22</t>
  </si>
  <si>
    <t>SUM('A10'!V24,'A10'!V25)='A10'!V26</t>
  </si>
  <si>
    <t>SUM(V24,V25)</t>
  </si>
  <si>
    <t>SUM('A10'!V27,'A10'!V28)='A10'!V29</t>
  </si>
  <si>
    <t>SUM(V27,V28)</t>
  </si>
  <si>
    <t>SUM('A10'!V24,'A10'!V27)='A10'!V30</t>
  </si>
  <si>
    <t>SUM(V24,V27)</t>
  </si>
  <si>
    <t>SUM('A10'!V25,'A10'!V28)='A10'!V31</t>
  </si>
  <si>
    <t>SUM(V25,V28)</t>
  </si>
  <si>
    <t>SUM('A10'!V26,'A10'!V29)='A10'!V32</t>
  </si>
  <si>
    <t>SUM(V26,V29)</t>
  </si>
  <si>
    <t>SUM('A10'!V34,'A10'!V35)='A10'!V36</t>
  </si>
  <si>
    <t>SUM(V34,V35)</t>
  </si>
  <si>
    <t>V36</t>
  </si>
  <si>
    <t>SUM('A10'!Y14,'A10'!Y15)='A10'!Y16</t>
  </si>
  <si>
    <t>SUM('A10'!Y17,'A10'!Y18)='A10'!Y19</t>
  </si>
  <si>
    <t>SUM('A10'!Y14,'A10'!Y17)='A10'!Y20</t>
  </si>
  <si>
    <t>SUM('A10'!Y15,'A10'!Y18)='A10'!Y21</t>
  </si>
  <si>
    <t>SUM('A10'!Y16,'A10'!Y19)='A10'!Y22</t>
  </si>
  <si>
    <t>SUM('A10'!Y24,'A10'!Y25)='A10'!Y26</t>
  </si>
  <si>
    <t>SUM(Y24,Y25)</t>
  </si>
  <si>
    <t>SUM('A10'!Y27,'A10'!Y28)='A10'!Y29</t>
  </si>
  <si>
    <t>SUM(Y27,Y28)</t>
  </si>
  <si>
    <t>SUM('A10'!Y24,'A10'!Y27)='A10'!Y30</t>
  </si>
  <si>
    <t>SUM(Y24,Y27)</t>
  </si>
  <si>
    <t>SUM('A10'!Y25,'A10'!Y28)='A10'!Y31</t>
  </si>
  <si>
    <t>SUM(Y25,Y28)</t>
  </si>
  <si>
    <t>SUM('A10'!Y26,'A10'!Y29)='A10'!Y32</t>
  </si>
  <si>
    <t>SUM(Y26,Y29)</t>
  </si>
  <si>
    <t>SUM('A10'!Y34,'A10'!Y35)='A10'!Y36</t>
  </si>
  <si>
    <t>SUM(Y34,Y35)</t>
  </si>
  <si>
    <t>Y36</t>
  </si>
  <si>
    <t>SUM('A10'!V14,'A10'!Y14)='A10'!AB14</t>
  </si>
  <si>
    <t>SUM('A10'!V15,'A10'!Y15)='A10'!AB15</t>
  </si>
  <si>
    <t>SUM('A10'!AB14,'A10'!AB15)='A10'!AB16</t>
  </si>
  <si>
    <t>SUM('A10'!V17,'A10'!Y17)='A10'!AB17</t>
  </si>
  <si>
    <t>SUM('A10'!V18,'A10'!Y18)='A10'!AB18</t>
  </si>
  <si>
    <t>SUM('A10'!AB17,'A10'!AB18)='A10'!AB19</t>
  </si>
  <si>
    <t>SUM('A10'!AB14,'A10'!AB17)='A10'!AB20</t>
  </si>
  <si>
    <t>SUM('A10'!AB15,'A10'!AB18)='A10'!AB21</t>
  </si>
  <si>
    <t>SUM('A10'!AB16,'A10'!AB19)='A10'!AB22</t>
  </si>
  <si>
    <t>SUM('A10'!V24,'A10'!Y24)='A10'!AB24</t>
  </si>
  <si>
    <t>SUM('A10'!V25,'A10'!Y25)='A10'!AB25</t>
  </si>
  <si>
    <t>SUM('A10'!AB24,'A10'!AB25)='A10'!AB26</t>
  </si>
  <si>
    <t>SUM(AB24,AB25)</t>
  </si>
  <si>
    <t>SUM('A10'!V27,'A10'!Y27)='A10'!AB27</t>
  </si>
  <si>
    <t>SUM('A10'!V28,'A10'!Y28)='A10'!AB28</t>
  </si>
  <si>
    <t>SUM('A10'!AB27,'A10'!AB28)='A10'!AB29</t>
  </si>
  <si>
    <t>SUM(AB27,AB28)</t>
  </si>
  <si>
    <t>SUM('A10'!AB24,'A10'!AB27)='A10'!AB30</t>
  </si>
  <si>
    <t>SUM(AB24,AB27)</t>
  </si>
  <si>
    <t>SUM('A10'!AB25,'A10'!AB28)='A10'!AB31</t>
  </si>
  <si>
    <t>SUM(AB25,AB28)</t>
  </si>
  <si>
    <t>SUM('A10'!AB26,'A10'!AB29)='A10'!AB32</t>
  </si>
  <si>
    <t>SUM(AB26,AB29)</t>
  </si>
  <si>
    <t>SUM('A10'!V34,'A10'!Y34)='A10'!AB34</t>
  </si>
  <si>
    <t>SUM('A10'!V35,'A10'!Y35)='A10'!AB35</t>
  </si>
  <si>
    <t>SUM('A10'!AB34,'A10'!AB35)='A10'!AB36</t>
  </si>
  <si>
    <t>SUM(AB34,AB35)</t>
  </si>
  <si>
    <t>SUM('A10'!AE14,'A10'!AE15)='A10'!AE16</t>
  </si>
  <si>
    <t>SUM('A10'!AE17,'A10'!AE18)='A10'!AE19</t>
  </si>
  <si>
    <t>SUM('A10'!AE14,'A10'!AE17)='A10'!AE20</t>
  </si>
  <si>
    <t>SUM('A10'!AE15,'A10'!AE18)='A10'!AE21</t>
  </si>
  <si>
    <t>SUM('A10'!AE16,'A10'!AE19)='A10'!AE22</t>
  </si>
  <si>
    <t>SUM('A10'!AE24,'A10'!AE25)='A10'!AE26</t>
  </si>
  <si>
    <t>SUM(AE24,AE25)</t>
  </si>
  <si>
    <t>SUM('A10'!AE27,'A10'!AE28)='A10'!AE29</t>
  </si>
  <si>
    <t>SUM(AE27,AE28)</t>
  </si>
  <si>
    <t>SUM('A10'!AE24,'A10'!AE27)='A10'!AE30</t>
  </si>
  <si>
    <t>SUM(AE24,AE27)</t>
  </si>
  <si>
    <t>SUM('A10'!AE25,'A10'!AE28)='A10'!AE31</t>
  </si>
  <si>
    <t>SUM(AE25,AE28)</t>
  </si>
  <si>
    <t>SUM('A10'!AE26,'A10'!AE29)='A10'!AE32</t>
  </si>
  <si>
    <t>SUM(AE26,AE29)</t>
  </si>
  <si>
    <t>SUM('A10'!AE34,'A10'!AE35)='A10'!AE36</t>
  </si>
  <si>
    <t>SUM(AE34,AE35)</t>
  </si>
  <si>
    <t>AE36</t>
  </si>
  <si>
    <t>SUM('A10'!AH14,'A10'!AH15)='A10'!AH16</t>
  </si>
  <si>
    <t>SUM('A10'!AH17,'A10'!AH18)='A10'!AH19</t>
  </si>
  <si>
    <t>SUM('A10'!AH14,'A10'!AH17)='A10'!AH20</t>
  </si>
  <si>
    <t>SUM('A10'!AH15,'A10'!AH18)='A10'!AH21</t>
  </si>
  <si>
    <t>SUM('A10'!AH16,'A10'!AH19)='A10'!AH22</t>
  </si>
  <si>
    <t>SUM('A10'!AH24,'A10'!AH25)='A10'!AH26</t>
  </si>
  <si>
    <t>SUM(AH24,AH25)</t>
  </si>
  <si>
    <t>SUM('A10'!AH27,'A10'!AH28)='A10'!AH29</t>
  </si>
  <si>
    <t>SUM(AH27,AH28)</t>
  </si>
  <si>
    <t>SUM('A10'!AH24,'A10'!AH27)='A10'!AH30</t>
  </si>
  <si>
    <t>SUM(AH24,AH27)</t>
  </si>
  <si>
    <t>SUM('A10'!AH25,'A10'!AH28)='A10'!AH31</t>
  </si>
  <si>
    <t>SUM(AH25,AH28)</t>
  </si>
  <si>
    <t>SUM('A10'!AH26,'A10'!AH29)='A10'!AH32</t>
  </si>
  <si>
    <t>SUM(AH26,AH29)</t>
  </si>
  <si>
    <t>SUM('A10'!AH34,'A10'!AH35)='A10'!AH36</t>
  </si>
  <si>
    <t>SUM(AH34,AH35)</t>
  </si>
  <si>
    <t>AH36</t>
  </si>
  <si>
    <t>SUM('A10'!AK14,'A10'!AK15)='A10'!AK16</t>
  </si>
  <si>
    <t>SUM('A10'!AK17,'A10'!AK18)='A10'!AK19</t>
  </si>
  <si>
    <t>SUM('A10'!AK14,'A10'!AK17)='A10'!AK20</t>
  </si>
  <si>
    <t>SUM('A10'!AK15,'A10'!AK18)='A10'!AK21</t>
  </si>
  <si>
    <t>SUM('A10'!AK16,'A10'!AK19)='A10'!AK22</t>
  </si>
  <si>
    <t>SUM('A10'!AK24,'A10'!AK25)='A10'!AK26</t>
  </si>
  <si>
    <t>SUM(AK24,AK25)</t>
  </si>
  <si>
    <t>SUM('A10'!AK27,'A10'!AK28)='A10'!AK29</t>
  </si>
  <si>
    <t>SUM(AK27,AK28)</t>
  </si>
  <si>
    <t>SUM('A10'!AK24,'A10'!AK27)='A10'!AK30</t>
  </si>
  <si>
    <t>SUM(AK24,AK27)</t>
  </si>
  <si>
    <t>SUM('A10'!AK25,'A10'!AK28)='A10'!AK31</t>
  </si>
  <si>
    <t>SUM(AK25,AK28)</t>
  </si>
  <si>
    <t>SUM('A10'!AK26,'A10'!AK29)='A10'!AK32</t>
  </si>
  <si>
    <t>SUM(AK26,AK29)</t>
  </si>
  <si>
    <t>SUM('A10'!AK34,'A10'!AK35)='A10'!AK36</t>
  </si>
  <si>
    <t>SUM(AK34,AK35)</t>
  </si>
  <si>
    <t>AK36</t>
  </si>
  <si>
    <t>SUM('A10'!AN14,'A10'!AN15)='A10'!AN16</t>
  </si>
  <si>
    <t>SUM('A10'!AN17,'A10'!AN18)='A10'!AN19</t>
  </si>
  <si>
    <t>SUM('A10'!AN14,'A10'!AN17)='A10'!AN20</t>
  </si>
  <si>
    <t>SUM('A10'!AN15,'A10'!AN18)='A10'!AN21</t>
  </si>
  <si>
    <t>SUM('A10'!AN16,'A10'!AN19)='A10'!AN22</t>
  </si>
  <si>
    <t>SUM('A10'!AN24,'A10'!AN25)='A10'!AN26</t>
  </si>
  <si>
    <t>SUM(AN24,AN25)</t>
  </si>
  <si>
    <t>SUM('A10'!AN27,'A10'!AN28)='A10'!AN29</t>
  </si>
  <si>
    <t>SUM(AN27,AN28)</t>
  </si>
  <si>
    <t>SUM('A10'!AN24,'A10'!AN27)='A10'!AN30</t>
  </si>
  <si>
    <t>SUM(AN24,AN27)</t>
  </si>
  <si>
    <t>SUM('A10'!AN25,'A10'!AN28)='A10'!AN31</t>
  </si>
  <si>
    <t>SUM(AN25,AN28)</t>
  </si>
  <si>
    <t>SUM('A10'!AN26,'A10'!AN29)='A10'!AN32</t>
  </si>
  <si>
    <t>SUM(AN26,AN29)</t>
  </si>
  <si>
    <t>SUM('A10'!AN34,'A10'!AN35)='A10'!AN36</t>
  </si>
  <si>
    <t>SUM(AN34,AN35)</t>
  </si>
  <si>
    <t>SUM('A10'!AQ14,'A10'!AQ15)='A10'!AQ16</t>
  </si>
  <si>
    <t>SUM('A10'!AQ17,'A10'!AQ18)='A10'!AQ19</t>
  </si>
  <si>
    <t>SUM('A10'!AQ14,'A10'!AQ17)='A10'!AQ20</t>
  </si>
  <si>
    <t>SUM('A10'!AQ15,'A10'!AQ18)='A10'!AQ21</t>
  </si>
  <si>
    <t>SUM('A10'!AQ16,'A10'!AQ19)='A10'!AQ22</t>
  </si>
  <si>
    <t>SUM('A10'!AQ24,'A10'!AQ25)='A10'!AQ26</t>
  </si>
  <si>
    <t>SUM(AQ24,AQ25)</t>
  </si>
  <si>
    <t>SUM('A10'!AQ27,'A10'!AQ28)='A10'!AQ29</t>
  </si>
  <si>
    <t>SUM(AQ27,AQ28)</t>
  </si>
  <si>
    <t>SUM('A10'!AQ24,'A10'!AQ27)='A10'!AQ30</t>
  </si>
  <si>
    <t>SUM(AQ24,AQ27)</t>
  </si>
  <si>
    <t>SUM('A10'!AQ25,'A10'!AQ28)='A10'!AQ31</t>
  </si>
  <si>
    <t>SUM(AQ25,AQ28)</t>
  </si>
  <si>
    <t>SUM('A10'!AQ26,'A10'!AQ29)='A10'!AQ32</t>
  </si>
  <si>
    <t>SUM(AQ26,AQ29)</t>
  </si>
  <si>
    <t>SUM('A10'!AQ34,'A10'!AQ35)='A10'!AQ36</t>
  </si>
  <si>
    <t>SUM(AQ34,AQ35)</t>
  </si>
  <si>
    <t>SUM('A10'!AN14,'A10'!AQ14)='A10'!AT14</t>
  </si>
  <si>
    <t>SUM('A10'!AN15,'A10'!AQ15)='A10'!AT15</t>
  </si>
  <si>
    <t>SUM('A10'!AT14,'A10'!AT15)='A10'!AT16</t>
  </si>
  <si>
    <t>SUM('A10'!AN17,'A10'!AQ17)='A10'!AT17</t>
  </si>
  <si>
    <t>SUM('A10'!AN18,'A10'!AQ18)='A10'!AT18</t>
  </si>
  <si>
    <t>SUM('A10'!AT17,'A10'!AT18)='A10'!AT19</t>
  </si>
  <si>
    <t>SUM('A10'!AT14,'A10'!AT17)='A10'!AT20</t>
  </si>
  <si>
    <t>SUM('A10'!AT15,'A10'!AT18)='A10'!AT21</t>
  </si>
  <si>
    <t>SUM('A10'!AT16,'A10'!AT19)='A10'!AT22</t>
  </si>
  <si>
    <t>SUM('A10'!AN24,'A10'!AQ24)='A10'!AT24</t>
  </si>
  <si>
    <t>SUM('A10'!AN25,'A10'!AQ25)='A10'!AT25</t>
  </si>
  <si>
    <t>SUM(AN25,AQ25)</t>
  </si>
  <si>
    <t>SUM('A10'!AT24,'A10'!AT25)='A10'!AT26</t>
  </si>
  <si>
    <t>SUM(AT24,AT25)</t>
  </si>
  <si>
    <t>SUM('A10'!AN27,'A10'!AQ27)='A10'!AT27</t>
  </si>
  <si>
    <t>SUM(AN27,AQ27)</t>
  </si>
  <si>
    <t>SUM('A10'!AN28,'A10'!AQ28)='A10'!AT28</t>
  </si>
  <si>
    <t>SUM(AN28,AQ28)</t>
  </si>
  <si>
    <t>SUM('A10'!AT27,'A10'!AT28)='A10'!AT29</t>
  </si>
  <si>
    <t>SUM(AT27,AT28)</t>
  </si>
  <si>
    <t>SUM('A10'!AT24,'A10'!AT27)='A10'!AT30</t>
  </si>
  <si>
    <t>SUM(AT24,AT27)</t>
  </si>
  <si>
    <t>SUM('A10'!AT25,'A10'!AT28)='A10'!AT31</t>
  </si>
  <si>
    <t>SUM(AT25,AT28)</t>
  </si>
  <si>
    <t>SUM('A10'!AT26,'A10'!AT29)='A10'!AT32</t>
  </si>
  <si>
    <t>SUM(AT26,AT29)</t>
  </si>
  <si>
    <t>SUM('A10'!AN34,'A10'!AQ34)='A10'!AT34</t>
  </si>
  <si>
    <t>SUM(AN34,AQ34)</t>
  </si>
  <si>
    <t>SUM('A10'!AN35,'A10'!AQ35)='A10'!AT35</t>
  </si>
  <si>
    <t>SUM(AN35,AQ35)</t>
  </si>
  <si>
    <t>SUM('A10'!AT34,'A10'!AT35)='A10'!AT36</t>
  </si>
  <si>
    <t>SUM(AT34,AT35)</t>
  </si>
  <si>
    <t>SUM('A10'!AW14,'A10'!AW15)='A10'!AW16</t>
  </si>
  <si>
    <t>SUM('A10'!AW17,'A10'!AW18)='A10'!AW19</t>
  </si>
  <si>
    <t>SUM('A10'!AW14,'A10'!AW17)='A10'!AW20</t>
  </si>
  <si>
    <t>SUM('A10'!AW15,'A10'!AW18)='A10'!AW21</t>
  </si>
  <si>
    <t>SUM('A10'!AW16,'A10'!AW19)='A10'!AW22</t>
  </si>
  <si>
    <t>SUM('A10'!AW24,'A10'!AW25)='A10'!AW26</t>
  </si>
  <si>
    <t>SUM(AW24,AW25)</t>
  </si>
  <si>
    <t>SUM('A10'!AW27,'A10'!AW28)='A10'!AW29</t>
  </si>
  <si>
    <t>SUM(AW27,AW28)</t>
  </si>
  <si>
    <t>SUM('A10'!AW24,'A10'!AW27)='A10'!AW30</t>
  </si>
  <si>
    <t>SUM(AW24,AW27)</t>
  </si>
  <si>
    <t>SUM('A10'!AW25,'A10'!AW28)='A10'!AW31</t>
  </si>
  <si>
    <t>SUM(AW25,AW28)</t>
  </si>
  <si>
    <t>SUM('A10'!AW26,'A10'!AW29)='A10'!AW32</t>
  </si>
  <si>
    <t>SUM(AW26,AW29)</t>
  </si>
  <si>
    <t>SUM('A10'!AW34,'A10'!AW35)='A10'!AW36</t>
  </si>
  <si>
    <t>SUM(AW34,AW35)</t>
  </si>
  <si>
    <t>SUM('A12'!V14,'A12'!V15)='A12'!V16</t>
  </si>
  <si>
    <t>SUM('A12'!Y14,'A12'!Y15)='A12'!Y16</t>
  </si>
  <si>
    <t>SUM('A12'!AB14,'A12'!AB15)='A12'!AB16</t>
  </si>
  <si>
    <t>SUM('A13'!V14,'A13'!V26)='A13'!V38</t>
  </si>
  <si>
    <t>SUM(V14,V26)</t>
  </si>
  <si>
    <t>SUM('A13'!V15,'A13'!V27)='A13'!V39</t>
  </si>
  <si>
    <t>SUM(V15,V27)</t>
  </si>
  <si>
    <t>SUM('A13'!V16,'A13'!V28)='A13'!V40</t>
  </si>
  <si>
    <t>SUM(V16,V28)</t>
  </si>
  <si>
    <t>V40</t>
  </si>
  <si>
    <t>SUM('A13'!V17,'A13'!V29)='A13'!V41</t>
  </si>
  <si>
    <t>SUM(V17,V29)</t>
  </si>
  <si>
    <t>SUM('A13'!V18,'A13'!V30)='A13'!V42</t>
  </si>
  <si>
    <t>SUM(V18,V30)</t>
  </si>
  <si>
    <t>V42</t>
  </si>
  <si>
    <t>SUM('A13'!V19,'A13'!V31)='A13'!V43</t>
  </si>
  <si>
    <t>SUM(V19,V31)</t>
  </si>
  <si>
    <t>V43</t>
  </si>
  <si>
    <t>SUM('A13'!V20,'A13'!V32)='A13'!V44</t>
  </si>
  <si>
    <t>SUM(V20,V32)</t>
  </si>
  <si>
    <t>V44</t>
  </si>
  <si>
    <t>SUM('A13'!V21,'A13'!V33)='A13'!V45</t>
  </si>
  <si>
    <t>SUM(V21,V33)</t>
  </si>
  <si>
    <t>V45</t>
  </si>
  <si>
    <t>SUM('A13'!V22,'A13'!V34)='A13'!V46</t>
  </si>
  <si>
    <t>SUM(V22,V34)</t>
  </si>
  <si>
    <t>V46</t>
  </si>
  <si>
    <t>SUM('A13'!V23,'A13'!V35)='A13'!V47</t>
  </si>
  <si>
    <t>SUM(V23,V35)</t>
  </si>
  <si>
    <t>V47</t>
  </si>
  <si>
    <t>SUM('A13'!V24,'A13'!V36)='A13'!V48</t>
  </si>
  <si>
    <t>SUM(V24,V36)</t>
  </si>
  <si>
    <t>V48</t>
  </si>
  <si>
    <t>SUM('A13'!Y14,'A13'!Y26)='A13'!Y38</t>
  </si>
  <si>
    <t>SUM(Y14,Y26)</t>
  </si>
  <si>
    <t>SUM('A13'!Y15,'A13'!Y27)='A13'!Y39</t>
  </si>
  <si>
    <t>SUM(Y15,Y27)</t>
  </si>
  <si>
    <t>SUM('A13'!Y16,'A13'!Y28)='A13'!Y40</t>
  </si>
  <si>
    <t>SUM(Y16,Y28)</t>
  </si>
  <si>
    <t>Y40</t>
  </si>
  <si>
    <t>SUM('A13'!Y17,'A13'!Y29)='A13'!Y41</t>
  </si>
  <si>
    <t>SUM(Y17,Y29)</t>
  </si>
  <si>
    <t>SUM('A13'!Y18,'A13'!Y30)='A13'!Y42</t>
  </si>
  <si>
    <t>SUM(Y18,Y30)</t>
  </si>
  <si>
    <t>Y42</t>
  </si>
  <si>
    <t>SUM('A13'!Y19,'A13'!Y31)='A13'!Y43</t>
  </si>
  <si>
    <t>SUM(Y19,Y31)</t>
  </si>
  <si>
    <t>Y43</t>
  </si>
  <si>
    <t>SUM('A13'!Y20,'A13'!Y32)='A13'!Y44</t>
  </si>
  <si>
    <t>SUM(Y20,Y32)</t>
  </si>
  <si>
    <t>Y44</t>
  </si>
  <si>
    <t>SUM('A13'!Y21,'A13'!Y33)='A13'!Y45</t>
  </si>
  <si>
    <t>SUM(Y21,Y33)</t>
  </si>
  <si>
    <t>Y45</t>
  </si>
  <si>
    <t>SUM('A13'!Y22,'A13'!Y34)='A13'!Y46</t>
  </si>
  <si>
    <t>SUM(Y22,Y34)</t>
  </si>
  <si>
    <t>Y46</t>
  </si>
  <si>
    <t>SUM('A13'!Y23,'A13'!Y35)='A13'!Y47</t>
  </si>
  <si>
    <t>SUM(Y23,Y35)</t>
  </si>
  <si>
    <t>Y47</t>
  </si>
  <si>
    <t>SUM('A13'!Y24,'A13'!Y36)='A13'!Y48</t>
  </si>
  <si>
    <t>SUM(Y24,Y36)</t>
  </si>
  <si>
    <t>Y48</t>
  </si>
  <si>
    <t>SUM('A13'!AB14,'A13'!AB26)='A13'!AB38</t>
  </si>
  <si>
    <t>SUM(AB14,AB26)</t>
  </si>
  <si>
    <t>SUM('A13'!AB15,'A13'!AB27)='A13'!AB39</t>
  </si>
  <si>
    <t>SUM(AB15,AB27)</t>
  </si>
  <si>
    <t>SUM('A13'!AB16,'A13'!AB28)='A13'!AB40</t>
  </si>
  <si>
    <t>SUM(AB16,AB28)</t>
  </si>
  <si>
    <t>SUM('A13'!AB17,'A13'!AB29)='A13'!AB41</t>
  </si>
  <si>
    <t>SUM(AB17,AB29)</t>
  </si>
  <si>
    <t>SUM('A13'!AB18,'A13'!AB30)='A13'!AB42</t>
  </si>
  <si>
    <t>SUM(AB18,AB30)</t>
  </si>
  <si>
    <t>AB42</t>
  </si>
  <si>
    <t>SUM('A13'!AB19,'A13'!AB31)='A13'!AB43</t>
  </si>
  <si>
    <t>SUM(AB19,AB31)</t>
  </si>
  <si>
    <t>SUM('A13'!AB20,'A13'!AB32)='A13'!AB44</t>
  </si>
  <si>
    <t>SUM(AB20,AB32)</t>
  </si>
  <si>
    <t>SUM('A13'!AB21,'A13'!AB33)='A13'!AB45</t>
  </si>
  <si>
    <t>SUM(AB21,AB33)</t>
  </si>
  <si>
    <t>SUM('A13'!AB22,'A13'!AB34)='A13'!AB46</t>
  </si>
  <si>
    <t>SUM(AB22,AB34)</t>
  </si>
  <si>
    <t>SUM('A13'!AB23,'A13'!AB35)='A13'!AB47</t>
  </si>
  <si>
    <t>SUM(AB23,AB35)</t>
  </si>
  <si>
    <t>SUM('A13'!AB24,'A13'!AB36)='A13'!AB48</t>
  </si>
  <si>
    <t>SUM(AB24,AB36)</t>
  </si>
  <si>
    <t>SUM('A14'!V14,'A14'!V15)='A14'!V16</t>
  </si>
  <si>
    <t>SUM('A14'!Y14,'A14'!Y15)='A14'!Y16</t>
  </si>
  <si>
    <t>SUM('A14'!AB14,'A14'!AB15)='A14'!AB16</t>
  </si>
  <si>
    <t>SCH</t>
  </si>
  <si>
    <t>NB</t>
  </si>
  <si>
    <t>COMP_PP</t>
  </si>
  <si>
    <t>NET_PP</t>
  </si>
  <si>
    <t>IMPR_TOILET</t>
  </si>
  <si>
    <t>IMPR_SSEX_TOILET</t>
  </si>
  <si>
    <t>IMPR_SSEX_USE_TOILET</t>
  </si>
  <si>
    <t>IMPR_DWATER</t>
  </si>
  <si>
    <t>IMPR_DWATER_AVAIL</t>
  </si>
  <si>
    <t>HWASH</t>
  </si>
  <si>
    <t>ADAPT_INFR_MAT_DIS</t>
  </si>
  <si>
    <t>SUM('A5'!AT65,'A4'!V52)='A2'!AE21</t>
  </si>
  <si>
    <t>SUM('A5'!AT92,'A4'!V72)='A2'!AE22</t>
  </si>
  <si>
    <t>Учащиеся и учителя (МСКО 0-4)</t>
  </si>
  <si>
    <t>Настоящий вопросник предназначен для сбора сопоставимых на международном уровне данных по формальному образованию на уровнях дошкольного, начального, среднего и послесреднего нетретичного образования, необходимых для оценки и мониторинга систем образования во всем мире. Эти данные составляют основную часть базы данных статистики по образованию Юнеско (ИСЮ) и доступны широкому кругу пользователей, в том числе лицам, принимающим решения на национальном и международном уровнях. Полученные данные необходимы для расчета многих показателей в области образования, используемых для мониторинга региональных и глобальных задач, включая программы Цели в области устойчивого развития (ЦУР) и программы работы в области образования до 2030 года.</t>
  </si>
  <si>
    <t>ИНСТРУКЦИЯ ПО ЗАПОЛНЕНИЮ ВОПРОСНИКА</t>
  </si>
  <si>
    <t>Просьба ознакомиться с Руководством: "Обзор по формальному образованию", где подробно объясняются определения и термины, используемые в настоящем вопроснике.</t>
  </si>
  <si>
    <t>Вопросники и руководства ИСЮ доступны на сайте:</t>
  </si>
  <si>
    <t>Заполненные вопросники следует отправить по электронной почте:</t>
  </si>
  <si>
    <t>С данными предыдущих обследований можно ознакомиться на сайте:</t>
  </si>
  <si>
    <t>Охват данных</t>
  </si>
  <si>
    <t>Вопросник охватывает всю систему формального образования в государственных и частных учреждениях в пределах вашей страны. Отчётные данные должны включать программы формального первоначального образования и программы формального образования для взрослых. Если данные недоступны для некоторой части системы образования, просим страны произвести собственную оценку недостающих или неполных данных для обеспечения полного охвата данных.</t>
  </si>
  <si>
    <t>Перед заполнением вопросника, образовательные программы  следует классифицировать по уровню в соответствии с пересмотренной версией 2011 года, Международной стандартной классификацией образования (МСКО 2011). ИСЮ будет использовать классификацию MCKO 2011 вашей страны для оценки предоставленных данных. Если ваша страна не имеет последней версии классификации национальных образовательных программ МСКО или если произошли изменения в вашей национальной системе образования, скачайте, пожалуйста, и заполните или обновите вопросник по Национальным программам образования (UIS/ED/ISC11), который доступен на нашем сайте Вопросники.</t>
  </si>
  <si>
    <t>Учебный год/отчетный период собираемых данных</t>
  </si>
  <si>
    <t>Использование вопросника в формате Excel</t>
  </si>
  <si>
    <t>Вопросник разработан для версии Microsoft Excel 2010, но может быть использован  с другими версиями Excel. Блокировка таблиц вопросника установлена с целью сохранения его внешнего вида и целостности функции автоматического подсчёта итогов, в ячейках отмеченных синим цветом. Также таблицы вопросника  заблокированы  с целью сохранения проверок в нём. Насколько это возможно, данные следует вводить только в белые ячейки. Если данные недоступны для определённой категории, просьба использовать коды для отсутствующих данных, описание которых приведено ниже.</t>
  </si>
  <si>
    <t>Проверка ввода данных</t>
  </si>
  <si>
    <t>Вопросник содержит проверки ввода данных, для выделения ошибок в данных или ошибок при их вводе используется условное форматирование а также содержит отчет по выявленным ошибкам – лист «VAL_Data Check». Если обнаружена ошибка при вводе данных, или если требуется ввод дополнительный информации, например, комментария для объяснения отсутствующего кода, то ячейка поменяет цвет на жёлтый и/или появится всплывающее сообщение. Пожалуйста, проверьте  лист «VAL_Data Check» до отправки вопросника. Этот лист содержит краткую информацию о предоставленных данных и перечень найденных несоответствий и/или ошибок. Для просмотра списка найденных ошибок, отфильтруйте колонку "Результат" выбрав "Проверить". Пожалуйста, внесите соответствующие изменения в ячейках, указанных в "Местоположение".</t>
  </si>
  <si>
    <t>Структура поля ввода данных</t>
  </si>
  <si>
    <t>Каждое поле вопросника, предназначенное для предоставления данных, состоит из трёх ячеек.  Это сделано для обеспечения полного заполнения вопросника данными и/или метаданными. Первая ячейка предназначена для числового значения (включая нуль для обозначения нулевых или незначительных величин), вторая - для кодирования отсутствующих данных и/или для предоставления дополнительных метаданных  и третья ячейка - для комментария. Просим страны, по возможности, заполнить вопросник при помощи числовых значений (используя первую ячейку). Если числовое значение представить не возможно просим заполнить вторую ячейку поля используя соответствующий код отсутствия данных, описание которых приведено ниже. Для комментария предназначена третья ячейка поля ввода данных. Обратите внимание, что встроенная функция комментария в Excel не работает.</t>
  </si>
  <si>
    <t>Ячейка для числовых значений</t>
  </si>
  <si>
    <t>Эти ячейки принимают только числовые значения, в том числе нули (для обозначения нулевых или незначительных величин). Обратите внимание, что при вводе нечисловых значений, появляется сообщение об ошибке.</t>
  </si>
  <si>
    <t>Ячейка для кодов</t>
  </si>
  <si>
    <t>Эти ячейки принимают только коды Z, X, W или М и расположены справа от ячеек для числовых значений. Правильное использование кодов является необходимым условием для обеспечения международной сопоставимости и полного заполнения вопросника. Коды используются в статистическом анализе и отчётах для обозначения охвата данных и объяснeния отсутствующих данных. Просим предоставить объяснения по охвату данных, используя следующие коды:</t>
  </si>
  <si>
    <t>Z - категория не применима</t>
  </si>
  <si>
    <t>Если данные относится к категории, которая не применяется или не существуют в вашей национальной системе образования (например, программы МСКО 4 в вашей стране не существуют), при заполнение поля ввода данных,  укажите в ячейке для числового значения ноль ‘0’ и введите код Z во вторую ячейку. Использование этого кода указывает, что даже гипотетически данные для этой категории не существуют.</t>
  </si>
  <si>
    <t>X - данные включены в другую категорию</t>
  </si>
  <si>
    <t>Если данные или категория существует в вашей национальной системе образования, но не может быть разъединена от другой категории, при заполнение поля ввода данных, оставьте ячейку для числовых значений пустой и введите во вторую ячейку код X. Просьба также указать в ячейке для комментариев, куда включены эти данные, используя  адресацию столбцов и строк в Excel или свободный текст. В надлежащих случаях, просьба использовать код W, описание которого приведено ниже.</t>
  </si>
  <si>
    <t>W –  Включает данные из другой категории</t>
  </si>
  <si>
    <t>Если данные включают в себя другие категории и поэтому переоценены, то введите числовое значение в первую ячейку поля ввода данных и код W во вторую ячейку рядом. Просьба также указать в ячейке для комментариев, какие данные включены, используя адресацию столбцов и строк в Excel или свободный текст. В надлежащих случаях, просьба использовать код X, описание которого приведено выше.</t>
  </si>
  <si>
    <t>M - данные недоступны или отсутствуют</t>
  </si>
  <si>
    <t>Если категория существует в вашей национальной системе образования, но данные по ней отсутствуют, недоступны, не могут быть оценены или не включены в любую другую категорию вопросника, то при заполнение поля ввода данных, оставьте первую ячейку для числового значения пустой и введите код М во вторую ячейку. В данном случае, значение "Итого" для данной категории будет считается отсутствующим или неполным. По возможности, просим указать причину отсутствия данных в ячейке для комментариев.</t>
  </si>
  <si>
    <t>Контактная информация Института статистики ЮНЕСКО</t>
  </si>
  <si>
    <t>По всем вопросам относительно данного вопросника, пожалуйста, обращайтесь в ИСЮ:</t>
  </si>
  <si>
    <t>Электронная почта:</t>
  </si>
  <si>
    <t>Телефон:</t>
  </si>
  <si>
    <t>Факс:</t>
  </si>
  <si>
    <t>Почтовый адрес:</t>
  </si>
  <si>
    <t>Веб-сайт:</t>
  </si>
  <si>
    <t>A1: Общая информация о данных</t>
  </si>
  <si>
    <t>Код вопросника:</t>
  </si>
  <si>
    <t>Страна:</t>
  </si>
  <si>
    <t>1. Просим представить информацию о лицах, ответственных за заполнение данного вопросника.</t>
  </si>
  <si>
    <t>Респондент 1: Сотрудник, заполняющий данный вопросник</t>
  </si>
  <si>
    <t>ФИО полностью:</t>
  </si>
  <si>
    <t>Организация:</t>
  </si>
  <si>
    <t>Подразделение/Отдел:</t>
  </si>
  <si>
    <t>Должность:</t>
  </si>
  <si>
    <t>Номер телефона:</t>
  </si>
  <si>
    <t>Номер факса:</t>
  </si>
  <si>
    <t>Респондент 2: Руководитель организации (если не одно и то же лицо, что респондент 1)</t>
  </si>
  <si>
    <t>2. Укажите, пожалуйста, адрес(а) веб-сайта, где опубликованы государственная статистика образования и статистические формы для сбора данных в учебных заведениях.</t>
  </si>
  <si>
    <t>Государственная статистика:</t>
  </si>
  <si>
    <t>Статистические формы по сбору данных из учебных заведений</t>
  </si>
  <si>
    <t>3. Пожалуйста, укажите учебный год, отчётный период для данных по возрасту и основные их источники.</t>
  </si>
  <si>
    <t>Учащиеся и учителя</t>
  </si>
  <si>
    <t>Выпускники</t>
  </si>
  <si>
    <t>Начало учебного года (дд/мм/гггг):</t>
  </si>
  <si>
    <t>Конец учебного года (дд/мм/гггг):</t>
  </si>
  <si>
    <t>Отчётный период для данных по возрастам (дд/мм/гггг):</t>
  </si>
  <si>
    <t>Источник:</t>
  </si>
  <si>
    <t>4. Пожалуйста, предоставьте Разряд денежной единицы и национальную валюту для данных по Годовому установленному вознаграждению учителя (Таблица А11)</t>
  </si>
  <si>
    <t>Разряд денежной единицы:</t>
  </si>
  <si>
    <t>Денежная единица:</t>
  </si>
  <si>
    <t>A2: Контингент учащихся по уровням образования, учебной нагрузке, типу учебного образовательного учреждения и полу</t>
  </si>
  <si>
    <t>Учащиеся на полном и неполном учебном дне</t>
  </si>
  <si>
    <t>Образование детей младшего возраста</t>
  </si>
  <si>
    <t>Начальное</t>
  </si>
  <si>
    <t>Первый этап среднего</t>
  </si>
  <si>
    <t>Второй этап среднего</t>
  </si>
  <si>
    <t>Итого, среднее образование</t>
  </si>
  <si>
    <t>Послесреднее нетретичное</t>
  </si>
  <si>
    <t>Развитие детей младшего возраста</t>
  </si>
  <si>
    <t>Дошкольное</t>
  </si>
  <si>
    <t>Все программы</t>
  </si>
  <si>
    <t>Общее</t>
  </si>
  <si>
    <t>Профессиональное</t>
  </si>
  <si>
    <t>МСКО 01</t>
  </si>
  <si>
    <t>МСКО 02</t>
  </si>
  <si>
    <t>МСКО 0</t>
  </si>
  <si>
    <t>МСКО 1</t>
  </si>
  <si>
    <t>МСКО 24</t>
  </si>
  <si>
    <t>МСКО 25</t>
  </si>
  <si>
    <t>МСКО 2</t>
  </si>
  <si>
    <t>МСКО 34</t>
  </si>
  <si>
    <t>МСКО 35</t>
  </si>
  <si>
    <t>МСКО 3</t>
  </si>
  <si>
    <t>МСКО 24 + 34</t>
  </si>
  <si>
    <t>МСКО 25 + 35</t>
  </si>
  <si>
    <t>МСКО 2+3</t>
  </si>
  <si>
    <t>МСКО 44</t>
  </si>
  <si>
    <t>МСКО 45</t>
  </si>
  <si>
    <t>МСКО 4</t>
  </si>
  <si>
    <t>Государственные образовательные учреждения</t>
  </si>
  <si>
    <t>Мужского пола</t>
  </si>
  <si>
    <t>Женского пола</t>
  </si>
  <si>
    <t>Всего</t>
  </si>
  <si>
    <t>Частные образовательные учреждения</t>
  </si>
  <si>
    <t>ИТОГО</t>
  </si>
  <si>
    <t>A3: Контингент учащихся по уровням образования, возрасту и полу</t>
  </si>
  <si>
    <t>Пол</t>
  </si>
  <si>
    <t>Возраст</t>
  </si>
  <si>
    <t>Возраст не известен</t>
  </si>
  <si>
    <t>A4: Контингент учащихся формального образования для взрослых по уровням образования, возрасту и полу</t>
  </si>
  <si>
    <t>Формальное образование для взрослых</t>
  </si>
  <si>
    <t>A5: Контингент учащихся и второгодников первоначального начального образования по возрастам, классам и полу</t>
  </si>
  <si>
    <t>Только формальное первоначальное начальное образование (МСКО 1)</t>
  </si>
  <si>
    <t>Класс 1</t>
  </si>
  <si>
    <t>Класс 2</t>
  </si>
  <si>
    <t>Класс 3</t>
  </si>
  <si>
    <t>Класс 4</t>
  </si>
  <si>
    <t>Класс 5</t>
  </si>
  <si>
    <t>Класс 6</t>
  </si>
  <si>
    <t>Класс 7</t>
  </si>
  <si>
    <t>Неуказанные или остаточные классы</t>
  </si>
  <si>
    <t>Из которых: второгодники</t>
  </si>
  <si>
    <t>A6: Контингент учащихся и второгодников первого и второго этапа первоначального общего среднего образования по возрастам, классам и полу</t>
  </si>
  <si>
    <t>Только формальное первоначальное общее образование</t>
  </si>
  <si>
    <t>Первый этап среднего (МСКО 24)</t>
  </si>
  <si>
    <t>Второй этап среднего_x000D_
(МСКО 34)</t>
  </si>
  <si>
    <t>ИТОГО: все классы</t>
  </si>
  <si>
    <t>A7: Впервые поступившие на первый год обучения первоначального образования и предыдущему опыту обучения по возрасту и полу</t>
  </si>
  <si>
    <t>Впервые поступившие на первый год обучения_x000D_
На полном и неполном учебном дне</t>
  </si>
  <si>
    <t>Формальное первоначальное образование</t>
  </si>
  <si>
    <t>Из которых: посещавшие  программы образования детей младшего возраста (МСКО 0)</t>
  </si>
  <si>
    <t>A8: Выпускники по уровню образования, категории завершения уровня и полу</t>
  </si>
  <si>
    <t>Достаточно для завершения уровня МСКО</t>
  </si>
  <si>
    <t>Достаточно для неполного завершения уровня МСКО</t>
  </si>
  <si>
    <t>Достаточно для завершения уровня МСКО, но без прямого доступа к третичному образованию</t>
  </si>
  <si>
    <t>Достаточно для завершения уровня МСКО с прямым доступом к третичному образованию</t>
  </si>
  <si>
    <t>МСКО 243+244+253+254</t>
  </si>
  <si>
    <t>МСКО 342+352</t>
  </si>
  <si>
    <t>МСКО 343+344+353+354</t>
  </si>
  <si>
    <t>МСКО 343+353</t>
  </si>
  <si>
    <t>МСКО 344+354</t>
  </si>
  <si>
    <t>A9: Контингент учителей по уровням преподавания, рабочей нагрузке, типу учебного образовательного учреждения и полу</t>
  </si>
  <si>
    <t>Из них: новопринятые учителя</t>
  </si>
  <si>
    <t>Учителя, которые прошли обучение (любой продолжительности) без отрыва от профессиональной деятельности, на протяжении двенадцати месяцев на конец отчетного учебного года.</t>
  </si>
  <si>
    <t>A11: Годовое установленное вознаграждение учителя (в единицах национальной валюты) в государственных образовательных учреждениях по преподаваемому уровню образования - все программы (общие и профессиональные)</t>
  </si>
  <si>
    <t>Годовое установленное вознаграждение учителя</t>
  </si>
  <si>
    <t>Начинающие учителя с минимальным уровнем квалификации</t>
  </si>
  <si>
    <t>Начинающие учителя с типичным уровнем квалификации</t>
  </si>
  <si>
    <t>A12: Количество образовательных учреждений по уровню образования и типу учебного образовательного учреждения, все программы (общие и профессиональные)</t>
  </si>
  <si>
    <t>Образовательные учреждения</t>
  </si>
  <si>
    <t>Всего компьютеров в учебных целях</t>
  </si>
  <si>
    <t>На данном листе проверки данных, перечислены все найденные несоответствия в вопроснике. Для просмотра списка найденных ошибок, отфильтруйте колонку "Результат" выбрав "Check" (Проверить). Пожалуйста, внесите соответствующие изменения в ячейках, указанных в "Местоположение".</t>
  </si>
  <si>
    <t>Перечень вопросов по данным:</t>
  </si>
  <si>
    <t>Охват данных (%):</t>
  </si>
  <si>
    <t>Количество логических ошибок:</t>
  </si>
  <si>
    <t>Из них: ошибок в данных</t>
  </si>
  <si>
    <t>Из них: ошибки в кодировании</t>
  </si>
  <si>
    <t>Список логических ошибок в вопроснике:</t>
  </si>
  <si>
    <t>Проверка данных</t>
  </si>
  <si>
    <t>Описание</t>
  </si>
  <si>
    <t>Формула (упрощенный вариант)</t>
  </si>
  <si>
    <t>Местоположение</t>
  </si>
  <si>
    <t>Левая сторона</t>
  </si>
  <si>
    <t>Лист</t>
  </si>
  <si>
    <t>Ячейка</t>
  </si>
  <si>
    <t>Оператор</t>
  </si>
  <si>
    <t>Правая сторона</t>
  </si>
  <si>
    <t>Результат</t>
  </si>
  <si>
    <t>Цифра</t>
  </si>
  <si>
    <t>Код</t>
  </si>
  <si>
    <t>Комментарии страна</t>
  </si>
  <si>
    <t>Пожалуйста, выберите страну</t>
  </si>
  <si>
    <t>Афганистан</t>
  </si>
  <si>
    <t>Aлбания</t>
  </si>
  <si>
    <t>Алжир</t>
  </si>
  <si>
    <t>Aндорра</t>
  </si>
  <si>
    <t>Ангола</t>
  </si>
  <si>
    <t>Ангилья</t>
  </si>
  <si>
    <t>Антигуа и Барбуда</t>
  </si>
  <si>
    <t>Аргентина</t>
  </si>
  <si>
    <t>Армения</t>
  </si>
  <si>
    <t>Аруба</t>
  </si>
  <si>
    <t>Австралия</t>
  </si>
  <si>
    <t>Aвстрия</t>
  </si>
  <si>
    <t>Азербайджан</t>
  </si>
  <si>
    <t>Багамские Острова</t>
  </si>
  <si>
    <t>Бахрейн</t>
  </si>
  <si>
    <t>Бангладеш</t>
  </si>
  <si>
    <t>Барбадос</t>
  </si>
  <si>
    <t>Беларусь</t>
  </si>
  <si>
    <t>Бельгия</t>
  </si>
  <si>
    <t>Белиз</t>
  </si>
  <si>
    <t>Бенин</t>
  </si>
  <si>
    <t>Бермудские Острова</t>
  </si>
  <si>
    <t>Бутан</t>
  </si>
  <si>
    <t>Боливия (Многонациональное Государство)</t>
  </si>
  <si>
    <t>Босния и Герцеговина</t>
  </si>
  <si>
    <t>Ботсвана</t>
  </si>
  <si>
    <t>Бразилия</t>
  </si>
  <si>
    <t>Британские Виргинские Острова</t>
  </si>
  <si>
    <t>Бруней</t>
  </si>
  <si>
    <t>Болгария</t>
  </si>
  <si>
    <t>Буркина-Фасо</t>
  </si>
  <si>
    <t>Бурунди</t>
  </si>
  <si>
    <t>Кабо-Верде</t>
  </si>
  <si>
    <t>Камбоджа</t>
  </si>
  <si>
    <t>Камерун</t>
  </si>
  <si>
    <t>Канада</t>
  </si>
  <si>
    <t>Каймановы Острова</t>
  </si>
  <si>
    <t>Центральноафриканская Республика</t>
  </si>
  <si>
    <t>Чад</t>
  </si>
  <si>
    <t>Чили</t>
  </si>
  <si>
    <t>Китай</t>
  </si>
  <si>
    <t>Китай, Специальный административный район Гонконг</t>
  </si>
  <si>
    <t>Китай, Специальный административный район Макао</t>
  </si>
  <si>
    <t>Колумбия</t>
  </si>
  <si>
    <t>Коморские Острова</t>
  </si>
  <si>
    <t>Конго</t>
  </si>
  <si>
    <t>Острова Кука</t>
  </si>
  <si>
    <t>Коста-Рика</t>
  </si>
  <si>
    <t>Кот д'Ивуар</t>
  </si>
  <si>
    <t>Хорватия</t>
  </si>
  <si>
    <t>Куба</t>
  </si>
  <si>
    <t>Кюрасао</t>
  </si>
  <si>
    <t>Кипр</t>
  </si>
  <si>
    <t>Кoрейская Народнo-Демократическая Республика</t>
  </si>
  <si>
    <t>Демократическая Республика Конго</t>
  </si>
  <si>
    <t>Дания</t>
  </si>
  <si>
    <t>Джибути</t>
  </si>
  <si>
    <t>Доминика</t>
  </si>
  <si>
    <t>Доминиканская Республика</t>
  </si>
  <si>
    <t>Эквадор</t>
  </si>
  <si>
    <t>Египет</t>
  </si>
  <si>
    <t>Сальвадор</t>
  </si>
  <si>
    <t>Экваториальная Гвинея</t>
  </si>
  <si>
    <t>Эритерия</t>
  </si>
  <si>
    <t>Эстония</t>
  </si>
  <si>
    <t>Эфиопия</t>
  </si>
  <si>
    <t>Фиджи</t>
  </si>
  <si>
    <t>Финляндия</t>
  </si>
  <si>
    <t>Франция</t>
  </si>
  <si>
    <t>Габон</t>
  </si>
  <si>
    <t>Гамбия</t>
  </si>
  <si>
    <t>Грузия</t>
  </si>
  <si>
    <t>Германия</t>
  </si>
  <si>
    <t>Гана</t>
  </si>
  <si>
    <t>Гибралтар</t>
  </si>
  <si>
    <t>Греция</t>
  </si>
  <si>
    <t>Гренада</t>
  </si>
  <si>
    <t>Гватемала</t>
  </si>
  <si>
    <t>Гвинея</t>
  </si>
  <si>
    <t>Гвинея-Бисау</t>
  </si>
  <si>
    <t>Гайана</t>
  </si>
  <si>
    <t>Гаити</t>
  </si>
  <si>
    <t>Ватикан</t>
  </si>
  <si>
    <t>Гондурас</t>
  </si>
  <si>
    <t>Венгрия</t>
  </si>
  <si>
    <t>Исландия</t>
  </si>
  <si>
    <t>Индия</t>
  </si>
  <si>
    <t>Индонезия</t>
  </si>
  <si>
    <t>Иран (Исламская Республика)</t>
  </si>
  <si>
    <t>Ирак</t>
  </si>
  <si>
    <t>Ирландия</t>
  </si>
  <si>
    <t>Израиль</t>
  </si>
  <si>
    <t>Италия</t>
  </si>
  <si>
    <t>Ямайка</t>
  </si>
  <si>
    <t>Япония</t>
  </si>
  <si>
    <t>Иордания</t>
  </si>
  <si>
    <t>Кaзахстан</t>
  </si>
  <si>
    <t>Кeния</t>
  </si>
  <si>
    <t>Кирибати</t>
  </si>
  <si>
    <t>Кувейт</t>
  </si>
  <si>
    <t>Кыргызстан</t>
  </si>
  <si>
    <t>Лаосская Народно-Демократическая Республика</t>
  </si>
  <si>
    <t>Латвия</t>
  </si>
  <si>
    <t>Ливан</t>
  </si>
  <si>
    <t>Лесото</t>
  </si>
  <si>
    <t>Либерия</t>
  </si>
  <si>
    <t>Ливия</t>
  </si>
  <si>
    <t>Литва</t>
  </si>
  <si>
    <t>Люксембург</t>
  </si>
  <si>
    <t>Мадагаскар</t>
  </si>
  <si>
    <t>Малави</t>
  </si>
  <si>
    <t>Малайзия</t>
  </si>
  <si>
    <t>Мальдивская Республика</t>
  </si>
  <si>
    <t>Мали</t>
  </si>
  <si>
    <t>Мальта</t>
  </si>
  <si>
    <t>Маршалловы Острова</t>
  </si>
  <si>
    <t>Мавритания</t>
  </si>
  <si>
    <t>Маврикий</t>
  </si>
  <si>
    <t>Мексика</t>
  </si>
  <si>
    <t>Микронезия (Федеративные Штаты)</t>
  </si>
  <si>
    <t>Монако</t>
  </si>
  <si>
    <t>Мoнголия</t>
  </si>
  <si>
    <t>Черногория</t>
  </si>
  <si>
    <t>Мoнтсеррат</t>
  </si>
  <si>
    <t>Марокко</t>
  </si>
  <si>
    <t>Мозамбик</t>
  </si>
  <si>
    <t>Мьянма</t>
  </si>
  <si>
    <t>Намибия</t>
  </si>
  <si>
    <t>Науру</t>
  </si>
  <si>
    <t>Непал</t>
  </si>
  <si>
    <t>Нидерланды</t>
  </si>
  <si>
    <t>Новая Зеландия</t>
  </si>
  <si>
    <t>Никарагуа</t>
  </si>
  <si>
    <t>Нигер</t>
  </si>
  <si>
    <t>Нигерия</t>
  </si>
  <si>
    <t>Ниуэ</t>
  </si>
  <si>
    <t>Норвегия</t>
  </si>
  <si>
    <t>Оман</t>
  </si>
  <si>
    <t>Пакистан</t>
  </si>
  <si>
    <t>Палау</t>
  </si>
  <si>
    <t>Палестина</t>
  </si>
  <si>
    <t>Панама</t>
  </si>
  <si>
    <t>Папуа-Новая Гвинея</t>
  </si>
  <si>
    <t>Парагвай</t>
  </si>
  <si>
    <t>Перу</t>
  </si>
  <si>
    <t>Филиппины</t>
  </si>
  <si>
    <t>Польша</t>
  </si>
  <si>
    <t>Португалия</t>
  </si>
  <si>
    <t>Пуэрто-Рико</t>
  </si>
  <si>
    <t>Катар</t>
  </si>
  <si>
    <t>Республика Корея</t>
  </si>
  <si>
    <t>Республика Молдова</t>
  </si>
  <si>
    <t>Румыния</t>
  </si>
  <si>
    <t>Российская Федерация</t>
  </si>
  <si>
    <t>Руанда</t>
  </si>
  <si>
    <t>Сент-Китс и Невис</t>
  </si>
  <si>
    <t>Сент-Люсия</t>
  </si>
  <si>
    <t>Сент-Винсент и Гренадины</t>
  </si>
  <si>
    <t>Самоа</t>
  </si>
  <si>
    <t>Сан-Марино</t>
  </si>
  <si>
    <t>Сан-Томе и Принсипи</t>
  </si>
  <si>
    <t>Саудовская Аравия</t>
  </si>
  <si>
    <t>Сенегал</t>
  </si>
  <si>
    <t>Сербия</t>
  </si>
  <si>
    <t>Сейшельские Острова</t>
  </si>
  <si>
    <t>Сьерра-Леоне</t>
  </si>
  <si>
    <t>Сингапур</t>
  </si>
  <si>
    <t>Синт-Мартен (Нидерландская часть)</t>
  </si>
  <si>
    <t>Словакия</t>
  </si>
  <si>
    <t>Словения</t>
  </si>
  <si>
    <t>Соломоновы Острова</t>
  </si>
  <si>
    <t>Сомали</t>
  </si>
  <si>
    <t>Южная Африка</t>
  </si>
  <si>
    <t>Южный Судан</t>
  </si>
  <si>
    <t>Испания</t>
  </si>
  <si>
    <t>Шри-Ланка</t>
  </si>
  <si>
    <t>Судан</t>
  </si>
  <si>
    <t>Суринам</t>
  </si>
  <si>
    <t>Свазиленд</t>
  </si>
  <si>
    <t>Швеция</t>
  </si>
  <si>
    <t>Швейцария</t>
  </si>
  <si>
    <t>Сирийская Арабская Республика</t>
  </si>
  <si>
    <t>Таджикистан</t>
  </si>
  <si>
    <t>Таиланд</t>
  </si>
  <si>
    <t>Бывшая югосл. Республика Македония</t>
  </si>
  <si>
    <t>Тимор-Лешти</t>
  </si>
  <si>
    <t>Того</t>
  </si>
  <si>
    <t>Токелау</t>
  </si>
  <si>
    <t>Тoнга</t>
  </si>
  <si>
    <t>Тринидад и Тобаго</t>
  </si>
  <si>
    <t>Тунис</t>
  </si>
  <si>
    <t>Турция</t>
  </si>
  <si>
    <t>Туркменистан</t>
  </si>
  <si>
    <t>Туркс и Кейкес</t>
  </si>
  <si>
    <t>Тувалу</t>
  </si>
  <si>
    <t>Уганда</t>
  </si>
  <si>
    <t>Украина</t>
  </si>
  <si>
    <t>Объединенные Арабские Эмираты</t>
  </si>
  <si>
    <t>Великобритания</t>
  </si>
  <si>
    <t>Объединенная Республика Танзания</t>
  </si>
  <si>
    <t>Соединенные Штаты Америки</t>
  </si>
  <si>
    <t>Уругвай</t>
  </si>
  <si>
    <t>Узбекистан</t>
  </si>
  <si>
    <t>Вануату</t>
  </si>
  <si>
    <t>Венесуэла (Боливарианская Республика)</t>
  </si>
  <si>
    <t>Вьетнам</t>
  </si>
  <si>
    <t>Йемен</t>
  </si>
  <si>
    <t>Замбия</t>
  </si>
  <si>
    <t>Зимбабве</t>
  </si>
  <si>
    <t>Чехия</t>
  </si>
  <si>
    <t>Лихтенштейн</t>
  </si>
  <si>
    <t>Пожалуйста, выберите единицу измерения</t>
  </si>
  <si>
    <t>Единицы</t>
  </si>
  <si>
    <t>Cотни</t>
  </si>
  <si>
    <t>Тысячи</t>
  </si>
  <si>
    <t>Миллионы</t>
  </si>
  <si>
    <t>Миллиарды</t>
  </si>
  <si>
    <t>Первоначальное плюс образование для взрослых равно первоначальному образованию и образованию для взрослых</t>
  </si>
  <si>
    <t>Первоначальное (общее) плюс образование для взрослых меньше или равно значению по первоначальному образованию и образованию для взрослых (общее и профессиональное)</t>
  </si>
  <si>
    <t>Количество впервые поступивших на первый год обучения 1 класс равно количеству студентов в 1ом классе – второгодники 1го класса (Начальное образование)</t>
  </si>
  <si>
    <t>Количество учащихся минус количество второгодников 1го класса (первого этапа общего образования) меньше или равно количеству впервые поступивших на первый год обучения 1 класса (первого этапа – общего и профессионального образования)</t>
  </si>
  <si>
    <t>Количество второгодников меньше или равно общему количеству учащихся</t>
  </si>
  <si>
    <t>Количество преподавателей с достаточным уровнем образования, меньше или равно общему количеству учителей</t>
  </si>
  <si>
    <t>Количество профессионально подготовленных преподавателей меньше или равно общему количеству учителей</t>
  </si>
  <si>
    <t>Сумма двух или более элементов данных, равна итогу</t>
  </si>
  <si>
    <t>A13: Количество учебных заведений, которые имеют ИКТ, соответствуют основным санитарно-гигиеническим условиям/требованиям и предлагают программы развития жизненных навыков для профилактики ВИЧ и полового просвещения, в разбивке по уровням образования - все программы (общие и профессиональные)</t>
  </si>
  <si>
    <t>Государственные образовательные учреждения, имеющие</t>
  </si>
  <si>
    <t>электричество</t>
  </si>
  <si>
    <t>компьютеры для учебных целей</t>
  </si>
  <si>
    <t>интернет для учебных целей</t>
  </si>
  <si>
    <t>из них: раздельные туалеты</t>
  </si>
  <si>
    <t>из них: функционирующие раздельные туалеты</t>
  </si>
  <si>
    <t>программы развития жизненных навыков для профилактики ВИЧ и полового просвещения</t>
  </si>
  <si>
    <t>Частные образовательные учреждения, имеющие</t>
  </si>
  <si>
    <t>ИТОГО образовательные учреждения, имеющие</t>
  </si>
  <si>
    <t>Сравнение двух элементов/показателей собирающие/отображающие те же данные</t>
  </si>
  <si>
    <t xml:space="preserve">улучшенные санитарно-гигиенические устройства </t>
  </si>
  <si>
    <t xml:space="preserve">улучшенные источники питьевой воды </t>
  </si>
  <si>
    <t>из них: с имеющейся в наличии питьевой водой</t>
  </si>
  <si>
    <t xml:space="preserve">устройства для мытья рук </t>
  </si>
  <si>
    <t>инфраструктуру и материалы, адаптированные для учащихся с ограниченными возможностями</t>
  </si>
  <si>
    <t xml:space="preserve">Преподаватели с педагогической подготовкой </t>
  </si>
  <si>
    <t>Преподаватели с достаточным уровнем образования</t>
  </si>
  <si>
    <t>http://uis.unesco.org/en/isced-mappings</t>
  </si>
  <si>
    <t>Утвержденные национальные классификации в соответствии с МСКО 2011:</t>
  </si>
  <si>
    <t>ОБЗОР 2019 ПО ФОРМАЛЬНОМУ ОБРАЗОВАНИЮ</t>
  </si>
  <si>
    <t>Данные за учебный год, заканчивающийся в 2018 г.</t>
  </si>
  <si>
    <t>Просьба вернуть заполненный вопросник до 15 февраля 2019 г.</t>
  </si>
  <si>
    <t>UIS_ED_A_2019</t>
  </si>
  <si>
    <t>На полном и неполном рабочем дне:</t>
  </si>
  <si>
    <t>FTE</t>
  </si>
  <si>
    <t>Эквивалент полной занятости (ЭПЗ):</t>
  </si>
  <si>
    <t>Учителя_x000D_</t>
  </si>
  <si>
    <t>A10: Контингент учителей с достаточным уровнем образования и c педагогической подготовкой по уровням преподавания, рабочей нагрузке, типу учебного образовательного учреждения и полу</t>
  </si>
  <si>
    <t>A14: Количество компьютеров, выделенное школам по уровням образования - все программы (общие и профессиональные)</t>
  </si>
  <si>
    <t>Вопросник предназначен для сбора данных по учебному году, заканчивающемуся в 2018 году, или данных за последний доступный период. Если данные за 2018 год недоступны, пожалуйста укажите отчетный период для данных, предоставляемых в этом вопроснике.</t>
  </si>
  <si>
    <t>TYPICAL_EXP</t>
  </si>
  <si>
    <t>Учителя с типичным уровнем квалификации и стажем преподавания 15 лет</t>
  </si>
  <si>
    <t>SUM('A3'!BC14:'A3'!BC40)='A3'!BC41</t>
  </si>
  <si>
    <t>SUM(BC14:BC40)</t>
  </si>
  <si>
    <t>BC41</t>
  </si>
  <si>
    <t>SUM('A3'!BC43:'A3'!BC69)='A3'!BC70</t>
  </si>
  <si>
    <t>SUM(BC43:BC69)</t>
  </si>
  <si>
    <t>BC70</t>
  </si>
  <si>
    <t>SUM('A3'!BC14,'A3'!BC43)='A3'!BC72</t>
  </si>
  <si>
    <t>SUM(BC14,BC43)</t>
  </si>
  <si>
    <t>BC72</t>
  </si>
  <si>
    <t>SUM('A3'!BC15,'A3'!BC44)='A3'!BC73</t>
  </si>
  <si>
    <t>SUM(BC15,BC44)</t>
  </si>
  <si>
    <t>BC73</t>
  </si>
  <si>
    <t>SUM('A3'!BC16,'A3'!BC45)='A3'!BC74</t>
  </si>
  <si>
    <t>SUM(BC16,BC45)</t>
  </si>
  <si>
    <t>BC74</t>
  </si>
  <si>
    <t>SUM('A3'!BC17,'A3'!BC46)='A3'!BC75</t>
  </si>
  <si>
    <t>SUM(BC17,BC46)</t>
  </si>
  <si>
    <t>BC75</t>
  </si>
  <si>
    <t>SUM('A3'!BC18,'A3'!BC47)='A3'!BC76</t>
  </si>
  <si>
    <t>SUM(BC18,BC47)</t>
  </si>
  <si>
    <t>BC76</t>
  </si>
  <si>
    <t>SUM('A3'!BC19,'A3'!BC48)='A3'!BC77</t>
  </si>
  <si>
    <t>SUM(BC19,BC48)</t>
  </si>
  <si>
    <t>BC77</t>
  </si>
  <si>
    <t>SUM('A3'!BC20,'A3'!BC49)='A3'!BC78</t>
  </si>
  <si>
    <t>SUM(BC20,BC49)</t>
  </si>
  <si>
    <t>BC78</t>
  </si>
  <si>
    <t>SUM('A3'!BC21,'A3'!BC50)='A3'!BC79</t>
  </si>
  <si>
    <t>SUM(BC21,BC50)</t>
  </si>
  <si>
    <t>BC79</t>
  </si>
  <si>
    <t>SUM('A3'!BC22,'A3'!BC51)='A3'!BC80</t>
  </si>
  <si>
    <t>SUM(BC22,BC51)</t>
  </si>
  <si>
    <t>BC80</t>
  </si>
  <si>
    <t>SUM('A3'!BC23,'A3'!BC52)='A3'!BC81</t>
  </si>
  <si>
    <t>SUM(BC23,BC52)</t>
  </si>
  <si>
    <t>BC81</t>
  </si>
  <si>
    <t>SUM('A3'!BC24,'A3'!BC53)='A3'!BC82</t>
  </si>
  <si>
    <t>SUM(BC24,BC53)</t>
  </si>
  <si>
    <t>BC82</t>
  </si>
  <si>
    <t>SUM('A3'!BC25,'A3'!BC54)='A3'!BC83</t>
  </si>
  <si>
    <t>SUM(BC25,BC54)</t>
  </si>
  <si>
    <t>BC83</t>
  </si>
  <si>
    <t>SUM('A3'!BC26,'A3'!BC55)='A3'!BC84</t>
  </si>
  <si>
    <t>SUM(BC26,BC55)</t>
  </si>
  <si>
    <t>BC84</t>
  </si>
  <si>
    <t>SUM('A3'!BC27,'A3'!BC56)='A3'!BC85</t>
  </si>
  <si>
    <t>SUM(BC27,BC56)</t>
  </si>
  <si>
    <t>BC85</t>
  </si>
  <si>
    <t>SUM('A3'!BC28,'A3'!BC57)='A3'!BC86</t>
  </si>
  <si>
    <t>SUM(BC28,BC57)</t>
  </si>
  <si>
    <t>BC86</t>
  </si>
  <si>
    <t>SUM('A3'!BC29,'A3'!BC58)='A3'!BC87</t>
  </si>
  <si>
    <t>SUM(BC29,BC58)</t>
  </si>
  <si>
    <t>BC87</t>
  </si>
  <si>
    <t>SUM('A3'!BC30,'A3'!BC59)='A3'!BC88</t>
  </si>
  <si>
    <t>SUM(BC30,BC59)</t>
  </si>
  <si>
    <t>BC88</t>
  </si>
  <si>
    <t>SUM('A3'!BC31,'A3'!BC60)='A3'!BC89</t>
  </si>
  <si>
    <t>SUM(BC31,BC60)</t>
  </si>
  <si>
    <t>BC89</t>
  </si>
  <si>
    <t>SUM('A3'!BC32,'A3'!BC61)='A3'!BC90</t>
  </si>
  <si>
    <t>SUM(BC32,BC61)</t>
  </si>
  <si>
    <t>BC90</t>
  </si>
  <si>
    <t>SUM('A3'!BC33,'A3'!BC62)='A3'!BC91</t>
  </si>
  <si>
    <t>SUM(BC33,BC62)</t>
  </si>
  <si>
    <t>BC91</t>
  </si>
  <si>
    <t>SUM('A3'!BC34,'A3'!BC63)='A3'!BC92</t>
  </si>
  <si>
    <t>SUM(BC34,BC63)</t>
  </si>
  <si>
    <t>BC92</t>
  </si>
  <si>
    <t>SUM('A3'!BC35,'A3'!BC64)='A3'!BC93</t>
  </si>
  <si>
    <t>SUM(BC35,BC64)</t>
  </si>
  <si>
    <t>BC93</t>
  </si>
  <si>
    <t>SUM('A3'!BC36,'A3'!BC65)='A3'!BC94</t>
  </si>
  <si>
    <t>SUM(BC36,BC65)</t>
  </si>
  <si>
    <t>BC94</t>
  </si>
  <si>
    <t>SUM('A3'!BC37,'A3'!BC66)='A3'!BC95</t>
  </si>
  <si>
    <t>SUM(BC37,BC66)</t>
  </si>
  <si>
    <t>BC95</t>
  </si>
  <si>
    <t>SUM('A3'!BC38,'A3'!BC67)='A3'!BC96</t>
  </si>
  <si>
    <t>SUM(BC38,BC67)</t>
  </si>
  <si>
    <t>BC96</t>
  </si>
  <si>
    <t>SUM('A3'!BC39,'A3'!BC68)='A3'!BC97</t>
  </si>
  <si>
    <t>SUM(BC39,BC68)</t>
  </si>
  <si>
    <t>BC97</t>
  </si>
  <si>
    <t>SUM('A3'!BC40,'A3'!BC69)='A3'!BC98</t>
  </si>
  <si>
    <t>SUM(BC40,BC69)</t>
  </si>
  <si>
    <t>BC98</t>
  </si>
  <si>
    <t>SUM('A3'!BC41,'A3'!BC70)='A3'!BC99</t>
  </si>
  <si>
    <t>SUM(BC41,BC70)</t>
  </si>
  <si>
    <t>BC99</t>
  </si>
  <si>
    <t>SUM('A3'!AZ14,'A3'!BC14)='A3'!BF14</t>
  </si>
  <si>
    <t>SUM('A3'!AZ15,'A3'!BC15)='A3'!BF15</t>
  </si>
  <si>
    <t>SUM('A3'!AZ16,'A3'!BC16)='A3'!BF16</t>
  </si>
  <si>
    <t>SUM(AZ16,BC16)</t>
  </si>
  <si>
    <t>SUM('A3'!AZ17,'A3'!BC17)='A3'!BF17</t>
  </si>
  <si>
    <t>SUM('A3'!AZ18,'A3'!BC18)='A3'!BF18</t>
  </si>
  <si>
    <t>SUM('A3'!AZ19,'A3'!BC19)='A3'!BF19</t>
  </si>
  <si>
    <t>SUM(AZ19,BC19)</t>
  </si>
  <si>
    <t>SUM('A3'!AZ20,'A3'!BC20)='A3'!BF20</t>
  </si>
  <si>
    <t>SUM(AZ20,BC20)</t>
  </si>
  <si>
    <t>SUM('A3'!AZ21,'A3'!BC21)='A3'!BF21</t>
  </si>
  <si>
    <t>SUM(AZ21,BC21)</t>
  </si>
  <si>
    <t>SUM('A3'!AZ22,'A3'!BC22)='A3'!BF22</t>
  </si>
  <si>
    <t>SUM(AZ22,BC22)</t>
  </si>
  <si>
    <t>SUM('A3'!AZ23,'A3'!BC23)='A3'!BF23</t>
  </si>
  <si>
    <t>SUM(AZ23,BC23)</t>
  </si>
  <si>
    <t>BF23</t>
  </si>
  <si>
    <t>SUM('A3'!AZ24,'A3'!BC24)='A3'!BF24</t>
  </si>
  <si>
    <t>SUM(AZ24,BC24)</t>
  </si>
  <si>
    <t>BF24</t>
  </si>
  <si>
    <t>SUM('A3'!AZ25,'A3'!BC25)='A3'!BF25</t>
  </si>
  <si>
    <t>SUM(AZ25,BC25)</t>
  </si>
  <si>
    <t>BF25</t>
  </si>
  <si>
    <t>SUM('A3'!AZ26,'A3'!BC26)='A3'!BF26</t>
  </si>
  <si>
    <t>SUM(AZ26,BC26)</t>
  </si>
  <si>
    <t>BF26</t>
  </si>
  <si>
    <t>SUM('A3'!AZ27,'A3'!BC27)='A3'!BF27</t>
  </si>
  <si>
    <t>SUM(AZ27,BC27)</t>
  </si>
  <si>
    <t>BF27</t>
  </si>
  <si>
    <t>SUM('A3'!AZ28,'A3'!BC28)='A3'!BF28</t>
  </si>
  <si>
    <t>SUM(AZ28,BC28)</t>
  </si>
  <si>
    <t>BF28</t>
  </si>
  <si>
    <t>SUM('A3'!AZ29,'A3'!BC29)='A3'!BF29</t>
  </si>
  <si>
    <t>SUM(AZ29,BC29)</t>
  </si>
  <si>
    <t>BF29</t>
  </si>
  <si>
    <t>SUM('A3'!AZ30,'A3'!BC30)='A3'!BF30</t>
  </si>
  <si>
    <t>SUM(AZ30,BC30)</t>
  </si>
  <si>
    <t>BF30</t>
  </si>
  <si>
    <t>SUM('A3'!AZ31,'A3'!BC31)='A3'!BF31</t>
  </si>
  <si>
    <t>SUM(AZ31,BC31)</t>
  </si>
  <si>
    <t>BF31</t>
  </si>
  <si>
    <t>SUM('A3'!AZ32,'A3'!BC32)='A3'!BF32</t>
  </si>
  <si>
    <t>SUM(AZ32,BC32)</t>
  </si>
  <si>
    <t>BF32</t>
  </si>
  <si>
    <t>SUM('A3'!AZ33,'A3'!BC33)='A3'!BF33</t>
  </si>
  <si>
    <t>SUM(AZ33,BC33)</t>
  </si>
  <si>
    <t>BF33</t>
  </si>
  <si>
    <t>SUM('A3'!AZ34,'A3'!BC34)='A3'!BF34</t>
  </si>
  <si>
    <t>SUM(AZ34,BC34)</t>
  </si>
  <si>
    <t>BF34</t>
  </si>
  <si>
    <t>SUM('A3'!AZ35,'A3'!BC35)='A3'!BF35</t>
  </si>
  <si>
    <t>SUM(AZ35,BC35)</t>
  </si>
  <si>
    <t>BF35</t>
  </si>
  <si>
    <t>SUM('A3'!AZ36,'A3'!BC36)='A3'!BF36</t>
  </si>
  <si>
    <t>SUM(AZ36,BC36)</t>
  </si>
  <si>
    <t>BF36</t>
  </si>
  <si>
    <t>SUM('A3'!AZ37,'A3'!BC37)='A3'!BF37</t>
  </si>
  <si>
    <t>SUM(AZ37,BC37)</t>
  </si>
  <si>
    <t>BF37</t>
  </si>
  <si>
    <t>SUM('A3'!AZ38,'A3'!BC38)='A3'!BF38</t>
  </si>
  <si>
    <t>SUM(AZ38,BC38)</t>
  </si>
  <si>
    <t>BF38</t>
  </si>
  <si>
    <t>SUM('A3'!AZ39,'A3'!BC39)='A3'!BF39</t>
  </si>
  <si>
    <t>SUM(AZ39,BC39)</t>
  </si>
  <si>
    <t>BF39</t>
  </si>
  <si>
    <t>SUM('A3'!AZ40,'A3'!BC40)='A3'!BF40</t>
  </si>
  <si>
    <t>SUM(AZ40,BC40)</t>
  </si>
  <si>
    <t>BF40</t>
  </si>
  <si>
    <t>SUM('A3'!BF14:'A3'!BF40)='A3'!BF41</t>
  </si>
  <si>
    <t>SUM(BF14:BF40)</t>
  </si>
  <si>
    <t>BF41</t>
  </si>
  <si>
    <t>SUM('A3'!AZ43,'A3'!BC43)='A3'!BF43</t>
  </si>
  <si>
    <t>SUM(AZ43,BC43)</t>
  </si>
  <si>
    <t>BF43</t>
  </si>
  <si>
    <t>SUM('A3'!AZ44,'A3'!BC44)='A3'!BF44</t>
  </si>
  <si>
    <t>SUM(AZ44,BC44)</t>
  </si>
  <si>
    <t>BF44</t>
  </si>
  <si>
    <t>SUM('A3'!AZ45,'A3'!BC45)='A3'!BF45</t>
  </si>
  <si>
    <t>SUM(AZ45,BC45)</t>
  </si>
  <si>
    <t>BF45</t>
  </si>
  <si>
    <t>SUM('A3'!AZ46,'A3'!BC46)='A3'!BF46</t>
  </si>
  <si>
    <t>SUM(AZ46,BC46)</t>
  </si>
  <si>
    <t>BF46</t>
  </si>
  <si>
    <t>SUM('A3'!AZ47,'A3'!BC47)='A3'!BF47</t>
  </si>
  <si>
    <t>SUM(AZ47,BC47)</t>
  </si>
  <si>
    <t>BF47</t>
  </si>
  <si>
    <t>SUM('A3'!AZ48,'A3'!BC48)='A3'!BF48</t>
  </si>
  <si>
    <t>SUM(AZ48,BC48)</t>
  </si>
  <si>
    <t>BF48</t>
  </si>
  <si>
    <t>SUM('A3'!AZ49,'A3'!BC49)='A3'!BF49</t>
  </si>
  <si>
    <t>SUM(AZ49,BC49)</t>
  </si>
  <si>
    <t>BF49</t>
  </si>
  <si>
    <t>SUM('A3'!AZ50,'A3'!BC50)='A3'!BF50</t>
  </si>
  <si>
    <t>SUM(AZ50,BC50)</t>
  </si>
  <si>
    <t>BF50</t>
  </si>
  <si>
    <t>SUM('A3'!AZ51,'A3'!BC51)='A3'!BF51</t>
  </si>
  <si>
    <t>SUM(AZ51,BC51)</t>
  </si>
  <si>
    <t>BF51</t>
  </si>
  <si>
    <t>SUM('A3'!AZ52,'A3'!BC52)='A3'!BF52</t>
  </si>
  <si>
    <t>SUM(AZ52,BC52)</t>
  </si>
  <si>
    <t>BF52</t>
  </si>
  <si>
    <t>SUM('A3'!AZ53,'A3'!BC53)='A3'!BF53</t>
  </si>
  <si>
    <t>SUM(AZ53,BC53)</t>
  </si>
  <si>
    <t>BF53</t>
  </si>
  <si>
    <t>SUM('A3'!AZ54,'A3'!BC54)='A3'!BF54</t>
  </si>
  <si>
    <t>SUM(AZ54,BC54)</t>
  </si>
  <si>
    <t>BF54</t>
  </si>
  <si>
    <t>SUM('A3'!AZ55,'A3'!BC55)='A3'!BF55</t>
  </si>
  <si>
    <t>SUM(AZ55,BC55)</t>
  </si>
  <si>
    <t>BF55</t>
  </si>
  <si>
    <t>SUM('A3'!AZ56,'A3'!BC56)='A3'!BF56</t>
  </si>
  <si>
    <t>SUM(AZ56,BC56)</t>
  </si>
  <si>
    <t>BF56</t>
  </si>
  <si>
    <t>SUM('A3'!AZ57,'A3'!BC57)='A3'!BF57</t>
  </si>
  <si>
    <t>SUM(AZ57,BC57)</t>
  </si>
  <si>
    <t>BF57</t>
  </si>
  <si>
    <t>SUM('A3'!AZ58,'A3'!BC58)='A3'!BF58</t>
  </si>
  <si>
    <t>SUM(AZ58,BC58)</t>
  </si>
  <si>
    <t>BF58</t>
  </si>
  <si>
    <t>SUM('A3'!AZ59,'A3'!BC59)='A3'!BF59</t>
  </si>
  <si>
    <t>SUM(AZ59,BC59)</t>
  </si>
  <si>
    <t>BF59</t>
  </si>
  <si>
    <t>SUM('A3'!AZ60,'A3'!BC60)='A3'!BF60</t>
  </si>
  <si>
    <t>SUM(AZ60,BC60)</t>
  </si>
  <si>
    <t>BF60</t>
  </si>
  <si>
    <t>SUM('A3'!AZ61,'A3'!BC61)='A3'!BF61</t>
  </si>
  <si>
    <t>SUM(AZ61,BC61)</t>
  </si>
  <si>
    <t>BF61</t>
  </si>
  <si>
    <t>SUM('A3'!AZ62,'A3'!BC62)='A3'!BF62</t>
  </si>
  <si>
    <t>SUM(AZ62,BC62)</t>
  </si>
  <si>
    <t>BF62</t>
  </si>
  <si>
    <t>SUM('A3'!AZ63,'A3'!BC63)='A3'!BF63</t>
  </si>
  <si>
    <t>SUM(AZ63,BC63)</t>
  </si>
  <si>
    <t>BF63</t>
  </si>
  <si>
    <t>SUM('A3'!AZ64,'A3'!BC64)='A3'!BF64</t>
  </si>
  <si>
    <t>SUM(AZ64,BC64)</t>
  </si>
  <si>
    <t>BF64</t>
  </si>
  <si>
    <t>SUM('A3'!AZ65,'A3'!BC65)='A3'!BF65</t>
  </si>
  <si>
    <t>SUM(AZ65,BC65)</t>
  </si>
  <si>
    <t>BF65</t>
  </si>
  <si>
    <t>SUM('A3'!AZ66,'A3'!BC66)='A3'!BF66</t>
  </si>
  <si>
    <t>SUM(AZ66,BC66)</t>
  </si>
  <si>
    <t>BF66</t>
  </si>
  <si>
    <t>SUM('A3'!AZ67,'A3'!BC67)='A3'!BF67</t>
  </si>
  <si>
    <t>SUM(AZ67,BC67)</t>
  </si>
  <si>
    <t>BF67</t>
  </si>
  <si>
    <t>SUM('A3'!AZ68,'A3'!BC68)='A3'!BF68</t>
  </si>
  <si>
    <t>SUM(AZ68,BC68)</t>
  </si>
  <si>
    <t>BF68</t>
  </si>
  <si>
    <t>SUM('A3'!AZ69,'A3'!BC69)='A3'!BF69</t>
  </si>
  <si>
    <t>SUM(AZ69,BC69)</t>
  </si>
  <si>
    <t>BF69</t>
  </si>
  <si>
    <t>SUM('A3'!BF43:'A3'!BF69)='A3'!BF70</t>
  </si>
  <si>
    <t>SUM(BF43:BF69)</t>
  </si>
  <si>
    <t>BF70</t>
  </si>
  <si>
    <t>SUM('A3'!BF14,'A3'!BF43)='A3'!BF72</t>
  </si>
  <si>
    <t>SUM(BF14,BF43)</t>
  </si>
  <si>
    <t>BF72</t>
  </si>
  <si>
    <t>SUM('A3'!BF15,'A3'!BF44)='A3'!BF73</t>
  </si>
  <si>
    <t>SUM(BF15,BF44)</t>
  </si>
  <si>
    <t>BF73</t>
  </si>
  <si>
    <t>SUM('A3'!BF16,'A3'!BF45)='A3'!BF74</t>
  </si>
  <si>
    <t>SUM(BF16,BF45)</t>
  </si>
  <si>
    <t>BF74</t>
  </si>
  <si>
    <t>SUM('A3'!BF17,'A3'!BF46)='A3'!BF75</t>
  </si>
  <si>
    <t>SUM(BF17,BF46)</t>
  </si>
  <si>
    <t>BF75</t>
  </si>
  <si>
    <t>SUM('A3'!BF18,'A3'!BF47)='A3'!BF76</t>
  </si>
  <si>
    <t>SUM(BF18,BF47)</t>
  </si>
  <si>
    <t>BF76</t>
  </si>
  <si>
    <t>SUM('A3'!BF19,'A3'!BF48)='A3'!BF77</t>
  </si>
  <si>
    <t>SUM(BF19,BF48)</t>
  </si>
  <si>
    <t>BF77</t>
  </si>
  <si>
    <t>SUM('A3'!BF20,'A3'!BF49)='A3'!BF78</t>
  </si>
  <si>
    <t>SUM(BF20,BF49)</t>
  </si>
  <si>
    <t>BF78</t>
  </si>
  <si>
    <t>SUM('A3'!BF21,'A3'!BF50)='A3'!BF79</t>
  </si>
  <si>
    <t>SUM(BF21,BF50)</t>
  </si>
  <si>
    <t>BF79</t>
  </si>
  <si>
    <t>SUM('A3'!BF22,'A3'!BF51)='A3'!BF80</t>
  </si>
  <si>
    <t>SUM(BF22,BF51)</t>
  </si>
  <si>
    <t>BF80</t>
  </si>
  <si>
    <t>SUM('A3'!BF23,'A3'!BF52)='A3'!BF81</t>
  </si>
  <si>
    <t>SUM(BF23,BF52)</t>
  </si>
  <si>
    <t>BF81</t>
  </si>
  <si>
    <t>SUM('A3'!BF24,'A3'!BF53)='A3'!BF82</t>
  </si>
  <si>
    <t>SUM(BF24,BF53)</t>
  </si>
  <si>
    <t>BF82</t>
  </si>
  <si>
    <t>SUM('A3'!BF25,'A3'!BF54)='A3'!BF83</t>
  </si>
  <si>
    <t>SUM(BF25,BF54)</t>
  </si>
  <si>
    <t>BF83</t>
  </si>
  <si>
    <t>SUM('A3'!BF26,'A3'!BF55)='A3'!BF84</t>
  </si>
  <si>
    <t>SUM(BF26,BF55)</t>
  </si>
  <si>
    <t>BF84</t>
  </si>
  <si>
    <t>SUM('A3'!BF27,'A3'!BF56)='A3'!BF85</t>
  </si>
  <si>
    <t>SUM(BF27,BF56)</t>
  </si>
  <si>
    <t>BF85</t>
  </si>
  <si>
    <t>SUM('A3'!BF28,'A3'!BF57)='A3'!BF86</t>
  </si>
  <si>
    <t>SUM(BF28,BF57)</t>
  </si>
  <si>
    <t>BF86</t>
  </si>
  <si>
    <t>SUM('A3'!BF29,'A3'!BF58)='A3'!BF87</t>
  </si>
  <si>
    <t>SUM(BF29,BF58)</t>
  </si>
  <si>
    <t>BF87</t>
  </si>
  <si>
    <t>SUM('A3'!BF30,'A3'!BF59)='A3'!BF88</t>
  </si>
  <si>
    <t>SUM(BF30,BF59)</t>
  </si>
  <si>
    <t>BF88</t>
  </si>
  <si>
    <t>SUM('A3'!BF31,'A3'!BF60)='A3'!BF89</t>
  </si>
  <si>
    <t>SUM(BF31,BF60)</t>
  </si>
  <si>
    <t>BF89</t>
  </si>
  <si>
    <t>SUM('A3'!BF32,'A3'!BF61)='A3'!BF90</t>
  </si>
  <si>
    <t>SUM(BF32,BF61)</t>
  </si>
  <si>
    <t>BF90</t>
  </si>
  <si>
    <t>SUM('A3'!BF33,'A3'!BF62)='A3'!BF91</t>
  </si>
  <si>
    <t>SUM(BF33,BF62)</t>
  </si>
  <si>
    <t>BF91</t>
  </si>
  <si>
    <t>SUM('A3'!BF34,'A3'!BF63)='A3'!BF92</t>
  </si>
  <si>
    <t>SUM(BF34,BF63)</t>
  </si>
  <si>
    <t>BF92</t>
  </si>
  <si>
    <t>SUM('A3'!BF35,'A3'!BF64)='A3'!BF93</t>
  </si>
  <si>
    <t>SUM(BF35,BF64)</t>
  </si>
  <si>
    <t>BF93</t>
  </si>
  <si>
    <t>SUM('A3'!BF36,'A3'!BF65)='A3'!BF94</t>
  </si>
  <si>
    <t>SUM(BF36,BF65)</t>
  </si>
  <si>
    <t>BF94</t>
  </si>
  <si>
    <t>SUM('A3'!BF37,'A3'!BF66)='A3'!BF95</t>
  </si>
  <si>
    <t>SUM(BF37,BF66)</t>
  </si>
  <si>
    <t>BF95</t>
  </si>
  <si>
    <t>SUM('A3'!BF38,'A3'!BF67)='A3'!BF96</t>
  </si>
  <si>
    <t>SUM(BF38,BF67)</t>
  </si>
  <si>
    <t>BF96</t>
  </si>
  <si>
    <t>SUM('A3'!BF39,'A3'!BF68)='A3'!BF97</t>
  </si>
  <si>
    <t>SUM(BF39,BF68)</t>
  </si>
  <si>
    <t>BF97</t>
  </si>
  <si>
    <t>SUM('A3'!BF40,'A3'!BF69)='A3'!BF98</t>
  </si>
  <si>
    <t>SUM(BF40,BF69)</t>
  </si>
  <si>
    <t>BF98</t>
  </si>
  <si>
    <t>SUM('A3'!BF41,'A3'!BF70)='A3'!BF99</t>
  </si>
  <si>
    <t>SUM(BF41,BF70)</t>
  </si>
  <si>
    <t>BF99</t>
  </si>
  <si>
    <t>SUM('A9'!V27,'A9'!Y27)='A9'!AB27</t>
  </si>
  <si>
    <t>SUM('A9'!V28,'A9'!Y28)='A9'!AB28</t>
  </si>
  <si>
    <t>SUM('A9'!V29,'A9'!Y29)='A9'!AB29</t>
  </si>
  <si>
    <t>SUM('A9'!AN27,'A9'!AQ27)='A9'!AT27</t>
  </si>
  <si>
    <t>SUM('A9'!AN28,'A9'!AQ28)='A9'!AT28</t>
  </si>
  <si>
    <t>SUM('A9'!AN29,'A9'!AQ29)='A9'!AT29</t>
  </si>
  <si>
    <t>SUM(AN29,AQ29)</t>
  </si>
  <si>
    <t>SUM('A10'!V38,'A10'!V39)='A10'!V40</t>
  </si>
  <si>
    <t>SUM(V38,V39)</t>
  </si>
  <si>
    <t>SUM('A10'!V42,'A10'!V43)='A10'!V44</t>
  </si>
  <si>
    <t>SUM(V42,V43)</t>
  </si>
  <si>
    <t>SUM('A10'!Y38,'A10'!Y39)='A10'!Y40</t>
  </si>
  <si>
    <t>SUM(Y38,Y39)</t>
  </si>
  <si>
    <t>SUM('A10'!Y42,'A10'!Y43)='A10'!Y44</t>
  </si>
  <si>
    <t>SUM(Y42,Y43)</t>
  </si>
  <si>
    <t>SUM('A10'!V38,'A10'!Y38)='A10'!AB38</t>
  </si>
  <si>
    <t>SUM('A10'!V39,'A10'!Y39)='A10'!AB39</t>
  </si>
  <si>
    <t>SUM('A10'!AB38,'A10'!AB39)='A10'!AB40</t>
  </si>
  <si>
    <t>SUM(AB38,AB39)</t>
  </si>
  <si>
    <t>SUM('A10'!V42,'A10'!Y42)='A10'!AB42</t>
  </si>
  <si>
    <t>SUM(V42,Y42)</t>
  </si>
  <si>
    <t>SUM('A10'!V43,'A10'!Y43)='A10'!AB43</t>
  </si>
  <si>
    <t>SUM('A10'!AB42,'A10'!AB43)='A10'!AB44</t>
  </si>
  <si>
    <t>SUM(AB42,AB43)</t>
  </si>
  <si>
    <t>SUM('A10'!AE38,'A10'!AE39)='A10'!AE40</t>
  </si>
  <si>
    <t>SUM(AE38,AE39)</t>
  </si>
  <si>
    <t>AE40</t>
  </si>
  <si>
    <t>SUM('A10'!AE42,'A10'!AE43)='A10'!AE44</t>
  </si>
  <si>
    <t>SUM(AE42,AE43)</t>
  </si>
  <si>
    <t>AE44</t>
  </si>
  <si>
    <t>SUM('A10'!AH38,'A10'!AH39)='A10'!AH40</t>
  </si>
  <si>
    <t>SUM(AH38,AH39)</t>
  </si>
  <si>
    <t>AH40</t>
  </si>
  <si>
    <t>SUM('A10'!AH42,'A10'!AH43)='A10'!AH44</t>
  </si>
  <si>
    <t>SUM(AH42,AH43)</t>
  </si>
  <si>
    <t>AH44</t>
  </si>
  <si>
    <t>SUM('A10'!AK38,'A10'!AK39)='A10'!AK40</t>
  </si>
  <si>
    <t>SUM(AK38,AK39)</t>
  </si>
  <si>
    <t>AK40</t>
  </si>
  <si>
    <t>SUM('A10'!AK42,'A10'!AK43)='A10'!AK44</t>
  </si>
  <si>
    <t>SUM(AK42,AK43)</t>
  </si>
  <si>
    <t>AK44</t>
  </si>
  <si>
    <t>SUM('A10'!AN38,'A10'!AN39)='A10'!AN40</t>
  </si>
  <si>
    <t>SUM(AN38,AN39)</t>
  </si>
  <si>
    <t>SUM('A10'!AN42,'A10'!AN43)='A10'!AN44</t>
  </si>
  <si>
    <t>SUM(AN42,AN43)</t>
  </si>
  <si>
    <t>SUM('A10'!AQ38,'A10'!AQ39)='A10'!AQ40</t>
  </si>
  <si>
    <t>SUM(AQ38,AQ39)</t>
  </si>
  <si>
    <t>AQ40</t>
  </si>
  <si>
    <t>SUM('A10'!AQ42,'A10'!AQ43)='A10'!AQ44</t>
  </si>
  <si>
    <t>SUM(AQ42,AQ43)</t>
  </si>
  <si>
    <t>AQ44</t>
  </si>
  <si>
    <t>SUM('A10'!AN38,'A10'!AQ38)='A10'!AT38</t>
  </si>
  <si>
    <t>SUM(AN38,AQ38)</t>
  </si>
  <si>
    <t>SUM('A10'!AN39,'A10'!AQ39)='A10'!AT39</t>
  </si>
  <si>
    <t>SUM(AN39,AQ39)</t>
  </si>
  <si>
    <t>SUM('A10'!AT38,'A10'!AT39)='A10'!AT40</t>
  </si>
  <si>
    <t>SUM(AT38,AT39)</t>
  </si>
  <si>
    <t>AT40</t>
  </si>
  <si>
    <t>SUM('A10'!AN42,'A10'!AQ42)='A10'!AT42</t>
  </si>
  <si>
    <t>SUM(AN42,AQ42)</t>
  </si>
  <si>
    <t>AT42</t>
  </si>
  <si>
    <t>SUM('A10'!AN43,'A10'!AQ43)='A10'!AT43</t>
  </si>
  <si>
    <t>SUM(AN43,AQ43)</t>
  </si>
  <si>
    <t>AT43</t>
  </si>
  <si>
    <t>SUM('A10'!AT42,'A10'!AT43)='A10'!AT44</t>
  </si>
  <si>
    <t>SUM(AT42,AT43)</t>
  </si>
  <si>
    <t>AT44</t>
  </si>
  <si>
    <t>SUM('A10'!AW38,'A10'!AW39)='A10'!AW40</t>
  </si>
  <si>
    <t>SUM(AW38,AW39)</t>
  </si>
  <si>
    <t>SUM('A10'!AW42,'A10'!AW43)='A10'!AW44</t>
  </si>
  <si>
    <t>SUM(AW42,AW43)</t>
  </si>
  <si>
    <t>http://data.uis.unesco.org/</t>
  </si>
  <si>
    <t>VAL_Changes</t>
  </si>
  <si>
    <t>Ниже перечислены основные изменения, внесенные в данный вопросник.</t>
  </si>
  <si>
    <t>Таблица</t>
  </si>
  <si>
    <t>Изменение</t>
  </si>
  <si>
    <t>Обоснование</t>
  </si>
  <si>
    <t>Добавление уровней МСКО 44 и 45</t>
  </si>
  <si>
    <t>Для точного расчета показателя ЦУР 4.3.3</t>
  </si>
  <si>
    <t>Добавление учителей с полной занятостью (FTE)</t>
  </si>
  <si>
    <t>Улучшить расчет показателя по соотношению ученик/учитель, а также других показателей, связанных с учителями</t>
  </si>
  <si>
    <t>Улучшить расчет показателя по соотношению ученик/профессионально подготовленный и ученик/с достаточным уровнем образования учитель, а также других показателей, связанных с учителями</t>
  </si>
  <si>
    <t>Удаление предыдущей таблицы А14 по контингенту студентов в образовательные учреждения предоставляющих курсы основных компьютерных навыков (или информатики) по типу учебного заведения и половой принадлежности - все программы (общие и профессиональные)</t>
  </si>
  <si>
    <t>Данные больше не требуются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</si>
</sst>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4"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b/>
      <sz val="16"/>
      <color theme="0"/>
      <name val="Calibri"/>
      <family val="2"/>
      <scheme val="minor"/>
    </font>
    <font>
      <sz val="10"/>
      <name val="Verdana"/>
      <family val="2"/>
    </font>
    <font>
      <sz val="11"/>
      <name val="Calibri"/>
      <family val="2"/>
      <scheme val="minor"/>
    </font>
    <font>
      <b/>
      <sz val="11"/>
      <name val="Calibri"/>
      <family val="2"/>
      <scheme val="minor"/>
    </font>
    <font>
      <sz val="10"/>
      <name val="Arial"/>
      <family val="2"/>
    </font>
    <font>
      <sz val="10"/>
      <color theme="1"/>
      <name val="Arial"/>
      <family val="2"/>
    </font>
    <font>
      <sz val="8"/>
      <color theme="1"/>
      <name val="Arial"/>
      <family val="2"/>
    </font>
    <font>
      <sz val="8"/>
      <name val="Arial"/>
      <family val="2"/>
    </font>
    <font>
      <b/>
      <sz val="8"/>
      <name val="Arial"/>
      <family val="2"/>
    </font>
    <font>
      <sz val="8"/>
      <color theme="1"/>
      <name val="Calibri"/>
      <family val="2"/>
      <scheme val="minor"/>
    </font>
    <font>
      <sz val="8"/>
      <name val="Calibri"/>
      <family val="2"/>
      <scheme val="minor"/>
    </font>
    <font>
      <b/>
      <sz val="16"/>
      <name val="Calibri"/>
      <family val="2"/>
      <scheme val="minor"/>
    </font>
    <font>
      <sz val="10"/>
      <name val="Calibri"/>
      <family val="2"/>
      <scheme val="minor"/>
    </font>
    <font>
      <sz val="14"/>
      <name val="Calibri"/>
      <family val="2"/>
      <scheme val="minor"/>
    </font>
    <font>
      <sz val="11"/>
      <name val="Arial"/>
      <family val="2"/>
    </font>
    <font>
      <sz val="10"/>
      <name val="Arial"/>
      <family val="2"/>
      <charset val="1"/>
    </font>
    <font>
      <u/>
      <sz val="11"/>
      <color theme="10"/>
      <name val="Calibri"/>
      <family val="2"/>
      <scheme val="minor"/>
    </font>
    <font>
      <u/>
      <sz val="11"/>
      <color theme="11"/>
      <name val="Calibri"/>
      <family val="2"/>
      <scheme val="minor"/>
    </font>
    <font>
      <sz val="10"/>
      <color indexed="8"/>
      <name val="Arial"/>
      <family val="2"/>
    </font>
    <font>
      <u/>
      <sz val="11"/>
      <color indexed="12"/>
      <name val="Arial"/>
      <family val="2"/>
    </font>
    <font>
      <sz val="11"/>
      <color rgb="FF000000"/>
      <name val="Calibri"/>
      <family val="2"/>
      <charset val="1"/>
    </font>
    <font>
      <b/>
      <sz val="8.5"/>
      <color indexed="8"/>
      <name val="MS Sans Serif"/>
      <family val="2"/>
    </font>
    <font>
      <sz val="7.5"/>
      <color indexed="8"/>
      <name val="MS Sans Serif"/>
      <family val="2"/>
    </font>
    <font>
      <sz val="8"/>
      <color indexed="8"/>
      <name val="MS Sans Serif"/>
      <family val="2"/>
    </font>
    <font>
      <sz val="8"/>
      <name val="Arial"/>
      <family val="2"/>
      <charset val="1"/>
    </font>
    <font>
      <sz val="8"/>
      <color rgb="FF000000"/>
      <name val="Arial"/>
      <family val="2"/>
    </font>
    <font>
      <sz val="9"/>
      <color theme="1"/>
      <name val="Arial"/>
      <family val="2"/>
    </font>
    <font>
      <sz val="9"/>
      <color rgb="FFFF0000"/>
      <name val="Arial"/>
      <family val="2"/>
    </font>
    <font>
      <sz val="9"/>
      <color theme="1"/>
      <name val="Calibri"/>
      <family val="2"/>
      <scheme val="minor"/>
    </font>
    <font>
      <sz val="9"/>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b/>
      <sz val="10"/>
      <name val="Arial"/>
      <family val="2"/>
    </font>
    <font>
      <b/>
      <u/>
      <sz val="10"/>
      <color indexed="8"/>
      <name val="MS Sans Serif"/>
      <family val="2"/>
    </font>
    <font>
      <b/>
      <sz val="16"/>
      <color theme="1"/>
      <name val="Calibri"/>
      <family val="2"/>
      <scheme val="minor"/>
    </font>
    <font>
      <b/>
      <sz val="8"/>
      <color theme="0"/>
      <name val="Calibri"/>
      <family val="2"/>
      <scheme val="minor"/>
    </font>
    <font>
      <b/>
      <sz val="11"/>
      <color theme="0"/>
      <name val="Calibri"/>
      <family val="2"/>
      <scheme val="minor"/>
    </font>
    <font>
      <b/>
      <sz val="24"/>
      <color theme="0"/>
      <name val="Calibri"/>
      <family val="2"/>
      <scheme val="minor"/>
    </font>
    <font>
      <sz val="12"/>
      <name val="Calibri"/>
      <family val="2"/>
      <scheme val="minor"/>
    </font>
    <font>
      <b/>
      <sz val="12"/>
      <name val="Calibri"/>
      <family val="2"/>
      <scheme val="minor"/>
    </font>
    <font>
      <u/>
      <sz val="12"/>
      <color theme="10"/>
      <name val="Calibri"/>
      <family val="2"/>
      <scheme val="minor"/>
    </font>
    <font>
      <b/>
      <sz val="14"/>
      <name val="Calibri"/>
      <family val="2"/>
      <scheme val="minor"/>
    </font>
    <font>
      <b/>
      <sz val="12"/>
      <color theme="0" tint="-4.9989318521683403E-2"/>
      <name val="Calibri"/>
      <family val="2"/>
      <scheme val="minor"/>
    </font>
    <font>
      <sz val="12"/>
      <color theme="1"/>
      <name val="Calibri"/>
      <family val="2"/>
      <scheme val="minor"/>
    </font>
    <font>
      <i/>
      <sz val="11"/>
      <name val="Calibri"/>
      <family val="2"/>
      <scheme val="minor"/>
    </font>
    <font>
      <b/>
      <sz val="15"/>
      <color theme="3"/>
      <name val="Arial"/>
      <family val="2"/>
    </font>
    <font>
      <b/>
      <sz val="13"/>
      <color theme="3"/>
      <name val="Arial"/>
      <family val="2"/>
    </font>
    <font>
      <sz val="10"/>
      <color theme="0"/>
      <name val="Arial"/>
      <family val="2"/>
    </font>
    <font>
      <u/>
      <sz val="11"/>
      <color theme="10"/>
      <name val="Calibri"/>
      <family val="2"/>
      <charset val="1"/>
    </font>
    <font>
      <sz val="11"/>
      <color indexed="8"/>
      <name val="Calibri"/>
      <family val="2"/>
    </font>
    <font>
      <sz val="11"/>
      <color indexed="8"/>
      <name val="Calibri"/>
      <family val="2"/>
      <charset val="1"/>
    </font>
    <font>
      <u/>
      <sz val="10"/>
      <color theme="10"/>
      <name val="Arial"/>
      <family val="2"/>
    </font>
    <font>
      <strike/>
      <sz val="8"/>
      <name val="Calibri"/>
      <family val="2"/>
      <scheme val="minor"/>
    </font>
    <font>
      <b/>
      <strike/>
      <sz val="8"/>
      <color theme="0"/>
      <name val="Calibri"/>
      <family val="2"/>
      <scheme val="minor"/>
    </font>
    <font>
      <strike/>
      <sz val="8"/>
      <name val="Arial"/>
      <family val="2"/>
    </font>
    <font>
      <strike/>
      <sz val="8"/>
      <color theme="1"/>
      <name val="Calibri"/>
      <family val="2"/>
      <scheme val="minor"/>
    </font>
    <font>
      <strike/>
      <sz val="11"/>
      <name val="Calibri"/>
      <family val="2"/>
      <scheme val="minor"/>
    </font>
    <font>
      <b/>
      <strike/>
      <sz val="16"/>
      <color theme="0"/>
      <name val="Calibri"/>
      <family val="2"/>
      <scheme val="minor"/>
    </font>
    <font>
      <b/>
      <strike/>
      <sz val="16"/>
      <name val="Calibri"/>
      <family val="2"/>
      <scheme val="minor"/>
    </font>
    <font>
      <strike/>
      <sz val="11"/>
      <color theme="1"/>
      <name val="Calibri"/>
      <family val="2"/>
      <scheme val="minor"/>
    </font>
    <font>
      <sz val="12"/>
      <name val="Arial"/>
      <family val="2"/>
    </font>
    <font>
      <b/>
      <sz val="11"/>
      <color rgb="FFFF0000"/>
      <name val="Calibri"/>
      <family val="2"/>
      <scheme val="minor"/>
    </font>
    <font>
      <sz val="8"/>
      <color rgb="FF000000"/>
      <name val="Tahoma"/>
      <family val="2"/>
    </font>
    <font>
      <sz val="8"/>
      <color rgb="FFFF0000"/>
      <name val="Calibri"/>
      <family val="2"/>
      <scheme val="minor"/>
    </font>
    <font>
      <sz val="8"/>
      <color rgb="FFFF0000"/>
      <name val="Arial"/>
      <family val="2"/>
    </font>
    <font>
      <sz val="10"/>
      <color theme="1"/>
      <name val="Calibri"/>
      <family val="2"/>
      <scheme val="minor"/>
    </font>
    <font>
      <sz val="8"/>
      <color rgb="FF00B050"/>
      <name val="Arial"/>
      <family val="2"/>
    </font>
    <font>
      <sz val="10"/>
      <color rgb="FFFF0000"/>
      <name val="Arial"/>
      <family val="2"/>
    </font>
    <font>
      <sz val="11"/>
      <color theme="1"/>
      <name val="Arial"/>
      <family val="2"/>
    </font>
    <font>
      <b/>
      <sz val="18"/>
      <color theme="0"/>
      <name val="Arial"/>
      <family val="2"/>
    </font>
    <font>
      <b/>
      <sz val="12"/>
      <color theme="0"/>
      <name val="Arial"/>
      <family val="2"/>
    </font>
    <font>
      <b/>
      <sz val="10"/>
      <color theme="0"/>
      <name val="Arial"/>
      <family val="2"/>
    </font>
    <font>
      <sz val="10"/>
      <color theme="3"/>
      <name val="Arial"/>
      <family val="2"/>
    </font>
    <font>
      <b/>
      <i/>
      <sz val="10"/>
      <color theme="0"/>
      <name val="Arial"/>
      <family val="2"/>
    </font>
    <font>
      <u/>
      <sz val="8"/>
      <color theme="10"/>
      <name val="Arial"/>
      <family val="2"/>
    </font>
  </fonts>
  <fills count="34">
    <fill>
      <patternFill patternType="none"/>
    </fill>
    <fill>
      <patternFill patternType="gray125"/>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rgb="FFFFFF00"/>
        <bgColor rgb="FFFFFF00"/>
      </patternFill>
    </fill>
    <fill>
      <patternFill patternType="solid">
        <fgColor rgb="FFFFFF00"/>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rgb="FFC0C0C0"/>
        <bgColor rgb="FFCCCCFF"/>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2F7BAD"/>
        <bgColor indexed="64"/>
      </patternFill>
    </fill>
    <fill>
      <patternFill patternType="solid">
        <fgColor rgb="FF605F5D"/>
        <bgColor indexed="64"/>
      </patternFill>
    </fill>
    <fill>
      <patternFill patternType="solid">
        <fgColor rgb="FF908F8C"/>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31"/>
        <bgColor indexed="64"/>
      </patternFill>
    </fill>
    <fill>
      <patternFill patternType="solid">
        <fgColor indexed="22"/>
        <bgColor indexed="31"/>
      </patternFill>
    </fill>
    <fill>
      <patternFill patternType="solid">
        <fgColor rgb="FFFFC000"/>
        <bgColor indexed="64"/>
      </patternFill>
    </fill>
    <fill>
      <patternFill patternType="solid">
        <fgColor theme="0" tint="-0.24994659260841701"/>
        <bgColor indexed="64"/>
      </patternFill>
    </fill>
    <fill>
      <patternFill patternType="solid">
        <fgColor theme="3" tint="-0.499984740745262"/>
        <bgColor indexed="64"/>
      </patternFill>
    </fill>
    <fill>
      <patternFill patternType="solid">
        <fgColor rgb="FFFF0000"/>
        <bgColor indexed="64"/>
      </patternFill>
    </fill>
    <fill>
      <patternFill patternType="solid">
        <fgColor rgb="FFFFC000"/>
        <bgColor rgb="FFFFFF00"/>
      </patternFill>
    </fill>
    <fill>
      <patternFill patternType="solid">
        <fgColor theme="4" tint="-0.249977111117893"/>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top/>
      <bottom style="thick">
        <color theme="4"/>
      </bottom>
      <diagonal/>
    </border>
    <border>
      <left/>
      <right/>
      <top/>
      <bottom style="thick">
        <color theme="4"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499984740745262"/>
      </bottom>
      <diagonal/>
    </border>
    <border>
      <left/>
      <right/>
      <top style="thin">
        <color theme="0" tint="-0.499984740745262"/>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s>
  <cellStyleXfs count="39324">
    <xf numFmtId="0" fontId="0" fillId="0" borderId="0"/>
    <xf numFmtId="0" fontId="8" fillId="0" borderId="0"/>
    <xf numFmtId="0" fontId="9" fillId="0" borderId="0"/>
    <xf numFmtId="0" fontId="11" fillId="0" borderId="1"/>
    <xf numFmtId="0" fontId="8"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1" fillId="0" borderId="9"/>
    <xf numFmtId="0" fontId="22" fillId="13" borderId="0">
      <alignment horizontal="left"/>
    </xf>
    <xf numFmtId="0" fontId="23" fillId="0" borderId="0" applyNumberFormat="0" applyFill="0" applyBorder="0" applyAlignment="0" applyProtection="0">
      <alignment vertical="top"/>
      <protection locked="0"/>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8" fillId="0" borderId="0"/>
    <xf numFmtId="0" fontId="24" fillId="0" borderId="0"/>
    <xf numFmtId="0" fontId="9"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1" fillId="13" borderId="9"/>
    <xf numFmtId="0" fontId="11" fillId="13" borderId="9"/>
    <xf numFmtId="0" fontId="26" fillId="15" borderId="11">
      <alignment horizontal="left" vertical="top" wrapText="1"/>
    </xf>
    <xf numFmtId="0" fontId="27" fillId="15" borderId="11">
      <alignment horizontal="left" vertical="top"/>
    </xf>
    <xf numFmtId="0" fontId="28" fillId="16" borderId="9"/>
    <xf numFmtId="0" fontId="28" fillId="16" borderId="9"/>
    <xf numFmtId="0" fontId="12" fillId="13" borderId="0"/>
    <xf numFmtId="0" fontId="11" fillId="17" borderId="17"/>
    <xf numFmtId="0" fontId="34" fillId="18" borderId="18">
      <alignment horizontal="right" vertical="top" wrapText="1"/>
    </xf>
    <xf numFmtId="0" fontId="11" fillId="0" borderId="12"/>
    <xf numFmtId="0" fontId="11" fillId="0" borderId="17"/>
    <xf numFmtId="0" fontId="35" fillId="13" borderId="0">
      <alignment horizontal="center"/>
    </xf>
    <xf numFmtId="0" fontId="36" fillId="13" borderId="0">
      <alignment horizontal="center" vertical="center"/>
    </xf>
    <xf numFmtId="0" fontId="8" fillId="14" borderId="0">
      <alignment horizontal="center" wrapText="1"/>
    </xf>
    <xf numFmtId="0" fontId="37" fillId="13" borderId="0">
      <alignment horizontal="center"/>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9" fillId="19" borderId="17">
      <protection locked="0"/>
    </xf>
    <xf numFmtId="0" fontId="8" fillId="19" borderId="12"/>
    <xf numFmtId="0" fontId="8" fillId="13" borderId="0"/>
    <xf numFmtId="0" fontId="40" fillId="13" borderId="12">
      <alignment horizontal="left"/>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textRotation="90" wrapText="1"/>
    </xf>
    <xf numFmtId="0" fontId="41" fillId="14" borderId="0">
      <alignment horizontal="center"/>
    </xf>
    <xf numFmtId="0" fontId="41" fillId="14" borderId="0">
      <alignment horizontal="center"/>
    </xf>
    <xf numFmtId="0" fontId="8" fillId="13" borderId="12">
      <alignment horizontal="centerContinuous" wrapText="1"/>
    </xf>
    <xf numFmtId="0" fontId="25" fillId="20" borderId="0">
      <alignment horizontal="center" wrapText="1"/>
    </xf>
    <xf numFmtId="0" fontId="8" fillId="13" borderId="12">
      <alignment horizontal="centerContinuous" wrapText="1"/>
    </xf>
    <xf numFmtId="0" fontId="11" fillId="13" borderId="16">
      <alignment wrapText="1"/>
    </xf>
    <xf numFmtId="0" fontId="11" fillId="13" borderId="8"/>
    <xf numFmtId="0" fontId="11" fillId="13" borderId="13"/>
    <xf numFmtId="0" fontId="11" fillId="13" borderId="12">
      <alignment wrapText="1"/>
    </xf>
    <xf numFmtId="0" fontId="36" fillId="13" borderId="0">
      <alignment horizontal="right"/>
    </xf>
    <xf numFmtId="0" fontId="42" fillId="20" borderId="0">
      <alignment horizontal="center"/>
    </xf>
    <xf numFmtId="0" fontId="27" fillId="15" borderId="12">
      <alignment horizontal="left" vertical="top" wrapText="1"/>
    </xf>
    <xf numFmtId="0" fontId="26" fillId="15" borderId="14">
      <alignment horizontal="left" vertical="top" wrapText="1"/>
    </xf>
    <xf numFmtId="0" fontId="27" fillId="15" borderId="15">
      <alignment horizontal="left" vertical="top" wrapText="1"/>
    </xf>
    <xf numFmtId="0" fontId="27" fillId="15" borderId="14">
      <alignment horizontal="left" vertical="top"/>
    </xf>
    <xf numFmtId="0" fontId="35" fillId="13" borderId="0">
      <alignment horizontal="center"/>
    </xf>
    <xf numFmtId="0" fontId="11" fillId="0" borderId="19"/>
    <xf numFmtId="0" fontId="28" fillId="16" borderId="12"/>
    <xf numFmtId="0" fontId="11" fillId="13" borderId="12"/>
    <xf numFmtId="0" fontId="28" fillId="16" borderId="19"/>
    <xf numFmtId="0" fontId="11" fillId="13" borderId="19"/>
    <xf numFmtId="0" fontId="27" fillId="15" borderId="21">
      <alignment horizontal="left" vertical="top"/>
    </xf>
    <xf numFmtId="0" fontId="26" fillId="15" borderId="21">
      <alignment horizontal="left" vertical="top" wrapText="1"/>
    </xf>
    <xf numFmtId="0" fontId="8" fillId="0" borderId="0"/>
    <xf numFmtId="0" fontId="11" fillId="0" borderId="17"/>
    <xf numFmtId="0" fontId="8" fillId="19" borderId="19"/>
    <xf numFmtId="0" fontId="40" fillId="13" borderId="19">
      <alignment horizontal="left"/>
    </xf>
    <xf numFmtId="0" fontId="8" fillId="13" borderId="19">
      <alignment horizontal="centerContinuous" wrapText="1"/>
    </xf>
    <xf numFmtId="0" fontId="11" fillId="13" borderId="22">
      <alignment wrapText="1"/>
    </xf>
    <xf numFmtId="0" fontId="11" fillId="13" borderId="20"/>
    <xf numFmtId="0" fontId="27" fillId="15" borderId="19">
      <alignment horizontal="left" vertical="top" wrapText="1"/>
    </xf>
    <xf numFmtId="0" fontId="27" fillId="15" borderId="23">
      <alignment horizontal="left" vertical="top" wrapText="1"/>
    </xf>
    <xf numFmtId="0" fontId="11" fillId="0" borderId="24"/>
    <xf numFmtId="0" fontId="5" fillId="0" borderId="0"/>
    <xf numFmtId="0" fontId="20" fillId="0" borderId="0" applyNumberFormat="0" applyFill="0" applyBorder="0" applyAlignment="0" applyProtection="0"/>
    <xf numFmtId="0" fontId="9" fillId="0" borderId="0"/>
    <xf numFmtId="0" fontId="28" fillId="16" borderId="1"/>
    <xf numFmtId="0" fontId="11" fillId="13" borderId="1"/>
    <xf numFmtId="0" fontId="27" fillId="15" borderId="29">
      <alignment horizontal="left" vertical="top"/>
    </xf>
    <xf numFmtId="0" fontId="25" fillId="14" borderId="0"/>
    <xf numFmtId="0" fontId="26" fillId="15" borderId="29">
      <alignment horizontal="left" vertical="top" wrapText="1"/>
    </xf>
    <xf numFmtId="0" fontId="9" fillId="0" borderId="0"/>
    <xf numFmtId="0" fontId="1" fillId="0" borderId="0"/>
    <xf numFmtId="0" fontId="9" fillId="0" borderId="0"/>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34" fillId="15" borderId="0">
      <alignment horizontal="right" vertical="top" textRotation="90"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0" borderId="0"/>
    <xf numFmtId="0" fontId="11" fillId="26" borderId="17"/>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30">
      <alignment wrapText="1"/>
    </xf>
    <xf numFmtId="0" fontId="8" fillId="0" borderId="0"/>
    <xf numFmtId="0" fontId="11" fillId="0" borderId="0"/>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4" borderId="0">
      <alignment horizontal="center" wrapText="1"/>
    </xf>
    <xf numFmtId="0" fontId="8" fillId="19" borderId="1"/>
    <xf numFmtId="0" fontId="8" fillId="13" borderId="0"/>
    <xf numFmtId="0" fontId="40" fillId="13" borderId="1">
      <alignment horizontal="left"/>
    </xf>
    <xf numFmtId="0" fontId="8" fillId="13" borderId="1">
      <alignment horizontal="centerContinuous" wrapText="1"/>
    </xf>
    <xf numFmtId="0" fontId="11" fillId="13" borderId="30">
      <alignment wrapText="1"/>
    </xf>
    <xf numFmtId="0" fontId="11" fillId="13" borderId="30">
      <alignment wrapText="1"/>
    </xf>
    <xf numFmtId="0" fontId="19" fillId="0" borderId="0"/>
    <xf numFmtId="0" fontId="9" fillId="0" borderId="0"/>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8" fillId="0" borderId="0"/>
    <xf numFmtId="0" fontId="1" fillId="0" borderId="0"/>
    <xf numFmtId="0" fontId="11" fillId="13" borderId="20"/>
    <xf numFmtId="0" fontId="11" fillId="13" borderId="20"/>
    <xf numFmtId="0" fontId="1" fillId="0" borderId="0"/>
    <xf numFmtId="0" fontId="1" fillId="0" borderId="0"/>
    <xf numFmtId="0" fontId="1" fillId="0" borderId="0"/>
    <xf numFmtId="0" fontId="11" fillId="13" borderId="8"/>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54" fillId="0" borderId="27" applyNumberFormat="0" applyFill="0" applyAlignment="0" applyProtection="0"/>
    <xf numFmtId="0" fontId="55" fillId="0" borderId="28" applyNumberFormat="0" applyFill="0" applyAlignment="0" applyProtection="0"/>
    <xf numFmtId="0" fontId="56" fillId="24" borderId="0" applyNumberFormat="0" applyBorder="0" applyAlignment="0" applyProtection="0"/>
    <xf numFmtId="0" fontId="56" fillId="25" borderId="0" applyNumberFormat="0" applyBorder="0" applyAlignment="0" applyProtection="0"/>
    <xf numFmtId="0" fontId="19" fillId="0" borderId="0"/>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8" fillId="0" borderId="0"/>
    <xf numFmtId="0" fontId="9" fillId="0" borderId="0"/>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11" fillId="13" borderId="30">
      <alignment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9" fillId="0" borderId="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57" fillId="0" borderId="0" applyNumberFormat="0" applyFill="0" applyBorder="0" applyAlignment="0" applyProtection="0"/>
    <xf numFmtId="0" fontId="11" fillId="0" borderId="1"/>
    <xf numFmtId="0" fontId="9" fillId="0" borderId="0"/>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58" fillId="0" borderId="0"/>
    <xf numFmtId="0" fontId="11" fillId="13" borderId="30">
      <alignment wrapText="1"/>
    </xf>
    <xf numFmtId="0" fontId="11" fillId="13" borderId="30">
      <alignment wrapText="1"/>
    </xf>
    <xf numFmtId="0" fontId="8" fillId="13" borderId="1">
      <alignment horizontal="centerContinuous" wrapText="1"/>
    </xf>
    <xf numFmtId="0" fontId="11" fillId="13" borderId="30">
      <alignment wrapText="1"/>
    </xf>
    <xf numFmtId="0" fontId="27" fillId="15" borderId="29">
      <alignment horizontal="left" vertical="top"/>
    </xf>
    <xf numFmtId="0" fontId="8" fillId="19" borderId="1"/>
    <xf numFmtId="0" fontId="11" fillId="13" borderId="30">
      <alignment wrapText="1"/>
    </xf>
    <xf numFmtId="0" fontId="58" fillId="0" borderId="0"/>
    <xf numFmtId="0" fontId="58" fillId="0" borderId="0"/>
    <xf numFmtId="0" fontId="11" fillId="13" borderId="10">
      <alignment horizontal="center" wrapText="1"/>
    </xf>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40" fillId="13" borderId="1">
      <alignment horizontal="left"/>
    </xf>
    <xf numFmtId="0" fontId="58" fillId="0" borderId="0"/>
    <xf numFmtId="0" fontId="58" fillId="0" borderId="0"/>
    <xf numFmtId="0" fontId="58" fillId="0" borderId="0"/>
    <xf numFmtId="0" fontId="58" fillId="0" borderId="0"/>
    <xf numFmtId="0" fontId="58" fillId="0" borderId="0"/>
    <xf numFmtId="0" fontId="11" fillId="13" borderId="20"/>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 fillId="0" borderId="0"/>
    <xf numFmtId="0" fontId="1" fillId="0" borderId="0"/>
    <xf numFmtId="0" fontId="8" fillId="13" borderId="1">
      <alignment horizontal="centerContinuous" wrapText="1"/>
    </xf>
    <xf numFmtId="0" fontId="1" fillId="0" borderId="0"/>
    <xf numFmtId="0" fontId="8" fillId="13" borderId="1">
      <alignment horizontal="centerContinuous" wrapText="1"/>
    </xf>
    <xf numFmtId="0" fontId="40" fillId="13" borderId="1">
      <alignment horizontal="left"/>
    </xf>
    <xf numFmtId="0" fontId="8" fillId="19" borderId="1"/>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1" fillId="0" borderId="0"/>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8" fillId="19" borderId="1"/>
    <xf numFmtId="0" fontId="11" fillId="0" borderId="1"/>
    <xf numFmtId="0" fontId="11" fillId="0" borderId="1"/>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1" fillId="13" borderId="20"/>
    <xf numFmtId="0" fontId="11" fillId="13" borderId="30">
      <alignment wrapText="1"/>
    </xf>
    <xf numFmtId="0" fontId="11" fillId="13" borderId="30">
      <alignment wrapText="1"/>
    </xf>
    <xf numFmtId="0" fontId="11" fillId="13" borderId="30">
      <alignment wrapText="1"/>
    </xf>
    <xf numFmtId="0" fontId="58" fillId="0" borderId="0"/>
    <xf numFmtId="0" fontId="59" fillId="0" borderId="0"/>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38" fillId="19" borderId="1">
      <protection locked="0"/>
    </xf>
    <xf numFmtId="0" fontId="11" fillId="0" borderId="1"/>
    <xf numFmtId="0" fontId="11" fillId="0" borderId="1"/>
    <xf numFmtId="0" fontId="11" fillId="13" borderId="30">
      <alignment wrapText="1"/>
    </xf>
    <xf numFmtId="0" fontId="27" fillId="15" borderId="31">
      <alignment horizontal="left" vertical="top"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8" fillId="19" borderId="1"/>
    <xf numFmtId="0" fontId="11" fillId="0" borderId="1"/>
    <xf numFmtId="0" fontId="11" fillId="0" borderId="1"/>
    <xf numFmtId="0" fontId="11" fillId="13" borderId="30">
      <alignment wrapText="1"/>
    </xf>
    <xf numFmtId="0" fontId="11" fillId="13" borderId="30">
      <alignment wrapText="1"/>
    </xf>
    <xf numFmtId="0" fontId="58" fillId="0" borderId="0"/>
    <xf numFmtId="0" fontId="58" fillId="0" borderId="0"/>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58" fillId="0" borderId="0"/>
    <xf numFmtId="0" fontId="58" fillId="0" borderId="0"/>
    <xf numFmtId="0" fontId="58" fillId="0" borderId="0"/>
    <xf numFmtId="0" fontId="58" fillId="0" borderId="0"/>
    <xf numFmtId="0" fontId="58" fillId="0" borderId="0"/>
    <xf numFmtId="0" fontId="58"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 fillId="0" borderId="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1" fillId="0" borderId="0"/>
    <xf numFmtId="0" fontId="1" fillId="0" borderId="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26" fillId="15" borderId="29">
      <alignment horizontal="left" vertical="top" wrapText="1"/>
    </xf>
    <xf numFmtId="0" fontId="38" fillId="19" borderId="1">
      <protection locked="0"/>
    </xf>
    <xf numFmtId="0" fontId="8" fillId="19" borderId="1"/>
    <xf numFmtId="0" fontId="8" fillId="19" borderId="1"/>
    <xf numFmtId="0" fontId="8" fillId="19" borderId="1"/>
    <xf numFmtId="0" fontId="8" fillId="19" borderId="1"/>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7" borderId="17"/>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8" fillId="16" borderId="1"/>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11" fillId="13" borderId="20"/>
    <xf numFmtId="0" fontId="28" fillId="16"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20"/>
    <xf numFmtId="0" fontId="26" fillId="15" borderId="29">
      <alignment horizontal="left" vertical="top" wrapText="1"/>
    </xf>
    <xf numFmtId="0" fontId="11" fillId="13" borderId="30">
      <alignment wrapText="1"/>
    </xf>
    <xf numFmtId="0" fontId="11" fillId="13" borderId="1"/>
    <xf numFmtId="0" fontId="11" fillId="13" borderId="20"/>
    <xf numFmtId="0" fontId="27" fillId="15" borderId="31">
      <alignment horizontal="left" vertical="top" wrapText="1"/>
    </xf>
    <xf numFmtId="0" fontId="24" fillId="0" borderId="0"/>
    <xf numFmtId="0" fontId="11" fillId="13" borderId="20"/>
    <xf numFmtId="0" fontId="11" fillId="13" borderId="30">
      <alignment wrapText="1"/>
    </xf>
    <xf numFmtId="0" fontId="11" fillId="0" borderId="1"/>
    <xf numFmtId="0" fontId="26" fillId="15" borderId="29">
      <alignment horizontal="left" vertical="top" wrapText="1"/>
    </xf>
    <xf numFmtId="0" fontId="28" fillId="16" borderId="1"/>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11" fillId="0" borderId="1"/>
    <xf numFmtId="0" fontId="28" fillId="16" borderId="1"/>
    <xf numFmtId="0" fontId="11" fillId="13" borderId="1"/>
    <xf numFmtId="0" fontId="27" fillId="15" borderId="29">
      <alignment horizontal="left" vertical="top"/>
    </xf>
    <xf numFmtId="0" fontId="1" fillId="0" borderId="0"/>
    <xf numFmtId="0" fontId="1" fillId="0" borderId="0"/>
    <xf numFmtId="0" fontId="28" fillId="16" borderId="1"/>
    <xf numFmtId="0" fontId="11" fillId="13" borderId="1"/>
    <xf numFmtId="0" fontId="11" fillId="13" borderId="30">
      <alignment wrapText="1"/>
    </xf>
    <xf numFmtId="0" fontId="11" fillId="13" borderId="30">
      <alignment wrapText="1"/>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1"/>
    <xf numFmtId="0" fontId="38" fillId="19" borderId="1">
      <protection locked="0"/>
    </xf>
    <xf numFmtId="0" fontId="28" fillId="16" borderId="1"/>
    <xf numFmtId="0" fontId="27" fillId="15" borderId="31">
      <alignment horizontal="left" vertical="top" wrapText="1"/>
    </xf>
    <xf numFmtId="0" fontId="27" fillId="15" borderId="29">
      <alignment horizontal="left" vertical="top"/>
    </xf>
    <xf numFmtId="0" fontId="38" fillId="19" borderId="1">
      <protection locked="0"/>
    </xf>
    <xf numFmtId="0" fontId="28" fillId="16" borderId="1"/>
    <xf numFmtId="0" fontId="26" fillId="15" borderId="29">
      <alignment horizontal="left" vertical="top" wrapText="1"/>
    </xf>
    <xf numFmtId="0" fontId="8" fillId="19" borderId="1"/>
    <xf numFmtId="0" fontId="8" fillId="19" borderId="1"/>
    <xf numFmtId="0" fontId="8" fillId="19" borderId="1"/>
    <xf numFmtId="0" fontId="8" fillId="19" borderId="1"/>
    <xf numFmtId="0" fontId="11" fillId="13" borderId="1"/>
    <xf numFmtId="0" fontId="27" fillId="15" borderId="29">
      <alignment horizontal="left" vertical="top"/>
    </xf>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0" borderId="1"/>
    <xf numFmtId="0" fontId="11" fillId="13" borderId="1"/>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11" fillId="13"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31">
      <alignment horizontal="left" vertical="top" wrapText="1"/>
    </xf>
    <xf numFmtId="0" fontId="11" fillId="13" borderId="1"/>
    <xf numFmtId="0" fontId="11" fillId="13" borderId="1"/>
    <xf numFmtId="0" fontId="8" fillId="19"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8" fillId="16" borderId="1"/>
    <xf numFmtId="0" fontId="11" fillId="13" borderId="1"/>
    <xf numFmtId="0" fontId="11" fillId="13" borderId="1"/>
    <xf numFmtId="0" fontId="27" fillId="15" borderId="29">
      <alignment horizontal="left" vertical="top"/>
    </xf>
    <xf numFmtId="0" fontId="28" fillId="16" borderId="1"/>
    <xf numFmtId="0" fontId="11" fillId="13"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8" fillId="19"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11" fillId="13" borderId="1"/>
    <xf numFmtId="0" fontId="38" fillId="19" borderId="1">
      <protection locked="0"/>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8" fillId="19"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8" fillId="19"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0" borderId="1"/>
    <xf numFmtId="0" fontId="11" fillId="13" borderId="1"/>
    <xf numFmtId="0" fontId="27" fillId="15" borderId="29">
      <alignment horizontal="left" vertical="top"/>
    </xf>
    <xf numFmtId="0" fontId="11" fillId="0" borderId="1"/>
    <xf numFmtId="0" fontId="27" fillId="15" borderId="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40" fillId="13" borderId="1">
      <alignment horizontal="left"/>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13" borderId="1"/>
    <xf numFmtId="0" fontId="27" fillId="15" borderId="31">
      <alignment horizontal="left" vertical="top" wrapText="1"/>
    </xf>
    <xf numFmtId="0" fontId="8" fillId="13" borderId="1">
      <alignment horizontal="centerContinuous" wrapText="1"/>
    </xf>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20"/>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11" fillId="0" borderId="1"/>
    <xf numFmtId="0" fontId="11" fillId="13" borderId="30">
      <alignment wrapText="1"/>
    </xf>
    <xf numFmtId="0" fontId="11" fillId="13" borderId="30">
      <alignment wrapText="1"/>
    </xf>
    <xf numFmtId="0" fontId="8" fillId="19"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7" fillId="15" borderId="31">
      <alignment horizontal="left" vertical="top" wrapText="1"/>
    </xf>
    <xf numFmtId="0" fontId="11" fillId="13" borderId="30">
      <alignment wrapText="1"/>
    </xf>
    <xf numFmtId="0" fontId="11" fillId="0"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8" fillId="13" borderId="1">
      <alignment horizontal="centerContinuous"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28" fillId="16" borderId="1"/>
    <xf numFmtId="0" fontId="28" fillId="16" borderId="1"/>
    <xf numFmtId="0" fontId="28" fillId="16" borderId="1"/>
    <xf numFmtId="0" fontId="28" fillId="16" borderId="1"/>
    <xf numFmtId="0" fontId="8" fillId="13" borderId="1">
      <alignment horizontal="centerContinuous" wrapText="1"/>
    </xf>
    <xf numFmtId="0" fontId="8" fillId="13" borderId="1">
      <alignment horizontal="centerContinuous" wrapText="1"/>
    </xf>
    <xf numFmtId="0" fontId="11" fillId="13" borderId="1"/>
    <xf numFmtId="0" fontId="28" fillId="16" borderId="1"/>
    <xf numFmtId="0" fontId="28" fillId="16" borderId="1"/>
    <xf numFmtId="0" fontId="11" fillId="0" borderId="1"/>
    <xf numFmtId="0" fontId="8" fillId="19" borderId="1"/>
    <xf numFmtId="0" fontId="28" fillId="16" borderId="1"/>
    <xf numFmtId="0" fontId="40" fillId="13" borderId="1">
      <alignment horizontal="left"/>
    </xf>
    <xf numFmtId="0" fontId="11" fillId="0" borderId="1"/>
    <xf numFmtId="0" fontId="28" fillId="16" borderId="1"/>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11" fillId="13" borderId="1"/>
    <xf numFmtId="0" fontId="11" fillId="13" borderId="1"/>
    <xf numFmtId="0" fontId="11" fillId="13" borderId="1"/>
    <xf numFmtId="0" fontId="11" fillId="13" borderId="1"/>
    <xf numFmtId="0" fontId="11" fillId="13" borderId="1"/>
    <xf numFmtId="0" fontId="11" fillId="0" borderId="1"/>
    <xf numFmtId="0" fontId="38" fillId="19" borderId="1">
      <protection locked="0"/>
    </xf>
    <xf numFmtId="0" fontId="8" fillId="19" borderId="1"/>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40" fillId="13" borderId="1">
      <alignment horizontal="left"/>
    </xf>
    <xf numFmtId="0" fontId="40" fillId="13" borderId="1">
      <alignment horizontal="left"/>
    </xf>
    <xf numFmtId="0" fontId="40" fillId="13" borderId="1">
      <alignment horizontal="left"/>
    </xf>
    <xf numFmtId="0" fontId="8" fillId="19" borderId="1"/>
    <xf numFmtId="0" fontId="8" fillId="19" borderId="1"/>
    <xf numFmtId="0" fontId="38" fillId="19" borderId="1">
      <protection locked="0"/>
    </xf>
    <xf numFmtId="0" fontId="38" fillId="19" borderId="1">
      <protection locked="0"/>
    </xf>
    <xf numFmtId="0" fontId="11" fillId="13" borderId="1"/>
    <xf numFmtId="0" fontId="11" fillId="13"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38" fillId="19" borderId="1">
      <protection locked="0"/>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1" fillId="13" borderId="30">
      <alignment wrapText="1"/>
    </xf>
    <xf numFmtId="0" fontId="11" fillId="13" borderId="30">
      <alignment wrapText="1"/>
    </xf>
    <xf numFmtId="0" fontId="28" fillId="16" borderId="1"/>
    <xf numFmtId="0" fontId="11" fillId="13" borderId="1"/>
    <xf numFmtId="0" fontId="28" fillId="16" borderId="1"/>
    <xf numFmtId="0" fontId="11" fillId="13" borderId="1"/>
    <xf numFmtId="0" fontId="11" fillId="13" borderId="1"/>
    <xf numFmtId="0" fontId="28" fillId="16" borderId="1"/>
    <xf numFmtId="0" fontId="11" fillId="13" borderId="1"/>
    <xf numFmtId="0" fontId="28" fillId="16" borderId="1"/>
    <xf numFmtId="0" fontId="28" fillId="16" borderId="1"/>
    <xf numFmtId="0" fontId="11" fillId="13" borderId="1"/>
    <xf numFmtId="0" fontId="1" fillId="0" borderId="0"/>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 fillId="0" borderId="0"/>
    <xf numFmtId="0" fontId="11" fillId="13" borderId="30">
      <alignment wrapText="1"/>
    </xf>
    <xf numFmtId="0" fontId="1" fillId="0" borderId="0"/>
    <xf numFmtId="0" fontId="1" fillId="0" borderId="0"/>
    <xf numFmtId="0" fontId="1" fillId="0" borderId="0"/>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11" fillId="13" borderId="20"/>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38" fillId="19" borderId="1">
      <protection locked="0"/>
    </xf>
    <xf numFmtId="0" fontId="27" fillId="15" borderId="29">
      <alignment horizontal="left" vertical="top"/>
    </xf>
    <xf numFmtId="0" fontId="11" fillId="13" borderId="30">
      <alignment wrapText="1"/>
    </xf>
    <xf numFmtId="0" fontId="28" fillId="16" borderId="1"/>
    <xf numFmtId="0" fontId="11" fillId="13" borderId="10">
      <alignment horizontal="center" wrapText="1"/>
    </xf>
    <xf numFmtId="0" fontId="11" fillId="13" borderId="1"/>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27" fillId="15" borderId="29">
      <alignment horizontal="left" vertical="top"/>
    </xf>
    <xf numFmtId="0" fontId="8" fillId="13" borderId="1">
      <alignment horizontal="centerContinuous" wrapText="1"/>
    </xf>
    <xf numFmtId="0" fontId="11" fillId="13" borderId="30">
      <alignment wrapText="1"/>
    </xf>
    <xf numFmtId="0" fontId="26" fillId="15" borderId="29">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11" fillId="13" borderId="30">
      <alignment wrapText="1"/>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20"/>
    <xf numFmtId="0" fontId="11" fillId="13" borderId="20"/>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11" fillId="13" borderId="1"/>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11" fillId="13" borderId="20"/>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1"/>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11" fillId="13" borderId="1"/>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20"/>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0" fillId="0" borderId="0" applyNumberFormat="0" applyFill="0" applyBorder="0" applyAlignment="0" applyProtection="0"/>
    <xf numFmtId="0" fontId="9" fillId="0" borderId="0"/>
    <xf numFmtId="0" fontId="11" fillId="13" borderId="10">
      <alignment horizontal="center" wrapText="1"/>
    </xf>
    <xf numFmtId="0" fontId="11" fillId="0" borderId="1"/>
    <xf numFmtId="0" fontId="11" fillId="0" borderId="1"/>
    <xf numFmtId="0" fontId="11" fillId="13" borderId="1"/>
    <xf numFmtId="0" fontId="11" fillId="13" borderId="1"/>
    <xf numFmtId="0" fontId="11" fillId="0" borderId="35"/>
    <xf numFmtId="0" fontId="11" fillId="0" borderId="35"/>
    <xf numFmtId="0" fontId="22" fillId="0" borderId="0"/>
    <xf numFmtId="0" fontId="1" fillId="0" borderId="0"/>
    <xf numFmtId="0" fontId="60" fillId="0" borderId="0" applyNumberFormat="0" applyFill="0" applyBorder="0" applyAlignment="0" applyProtection="0"/>
    <xf numFmtId="0" fontId="9" fillId="0" borderId="0"/>
    <xf numFmtId="0" fontId="1" fillId="0" borderId="0"/>
    <xf numFmtId="0" fontId="57" fillId="0" borderId="0" applyNumberForma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15" borderId="36">
      <alignment horizontal="left" vertical="top" wrapText="1"/>
    </xf>
    <xf numFmtId="0" fontId="8" fillId="13" borderId="36">
      <alignment horizontal="centerContinuous" wrapText="1"/>
    </xf>
    <xf numFmtId="0" fontId="40" fillId="13" borderId="36">
      <alignment horizontal="left"/>
    </xf>
    <xf numFmtId="0" fontId="8" fillId="19" borderId="36"/>
    <xf numFmtId="0" fontId="8" fillId="0" borderId="0"/>
    <xf numFmtId="0" fontId="11" fillId="0" borderId="36"/>
    <xf numFmtId="0" fontId="11" fillId="0" borderId="36"/>
    <xf numFmtId="0" fontId="11" fillId="0" borderId="36"/>
    <xf numFmtId="0" fontId="28" fillId="16" borderId="36"/>
    <xf numFmtId="0" fontId="27" fillId="15" borderId="37">
      <alignment horizontal="left" vertical="top"/>
    </xf>
    <xf numFmtId="0" fontId="26" fillId="15" borderId="37">
      <alignment horizontal="left" vertical="top" wrapText="1"/>
    </xf>
    <xf numFmtId="0" fontId="27" fillId="15" borderId="37">
      <alignment horizontal="left" vertical="top"/>
    </xf>
    <xf numFmtId="0" fontId="26" fillId="15" borderId="37">
      <alignment horizontal="left" vertical="top" wrapText="1"/>
    </xf>
    <xf numFmtId="0" fontId="11" fillId="0" borderId="36"/>
    <xf numFmtId="0" fontId="8" fillId="0" borderId="0"/>
    <xf numFmtId="0" fontId="8" fillId="0" borderId="0"/>
    <xf numFmtId="0" fontId="28" fillId="16" borderId="36"/>
    <xf numFmtId="0" fontId="11" fillId="13" borderId="36"/>
    <xf numFmtId="0" fontId="27" fillId="15" borderId="37">
      <alignment horizontal="left" vertical="top"/>
    </xf>
    <xf numFmtId="0" fontId="26" fillId="15" borderId="37">
      <alignment horizontal="left" vertical="top" wrapText="1"/>
    </xf>
    <xf numFmtId="0" fontId="11" fillId="13" borderId="36"/>
    <xf numFmtId="0" fontId="28" fillId="16" borderId="36"/>
    <xf numFmtId="0" fontId="27" fillId="15" borderId="36">
      <alignment horizontal="left" vertical="top" wrapText="1"/>
    </xf>
    <xf numFmtId="0" fontId="11" fillId="13" borderId="36"/>
    <xf numFmtId="0" fontId="11" fillId="13" borderId="30">
      <alignment wrapText="1"/>
    </xf>
    <xf numFmtId="0" fontId="8" fillId="13" borderId="36">
      <alignment horizontal="centerContinuous" wrapText="1"/>
    </xf>
    <xf numFmtId="0" fontId="27" fillId="15" borderId="31">
      <alignment horizontal="left" vertical="top" wrapText="1"/>
    </xf>
    <xf numFmtId="0" fontId="40" fillId="13" borderId="36">
      <alignment horizontal="left"/>
    </xf>
    <xf numFmtId="0" fontId="11" fillId="13" borderId="36"/>
    <xf numFmtId="0" fontId="8" fillId="19" borderId="36"/>
    <xf numFmtId="0" fontId="38" fillId="19" borderId="36">
      <protection locked="0"/>
    </xf>
    <xf numFmtId="0" fontId="11" fillId="0" borderId="0"/>
    <xf numFmtId="0" fontId="1" fillId="0" borderId="0"/>
    <xf numFmtId="0" fontId="11" fillId="13" borderId="36"/>
    <xf numFmtId="0" fontId="28" fillId="16" borderId="36"/>
    <xf numFmtId="0" fontId="26" fillId="15" borderId="37">
      <alignment horizontal="left" vertical="top" wrapText="1"/>
    </xf>
    <xf numFmtId="0" fontId="11" fillId="13" borderId="36"/>
    <xf numFmtId="0" fontId="28" fillId="16" borderId="36"/>
    <xf numFmtId="0" fontId="24" fillId="0" borderId="0"/>
    <xf numFmtId="0" fontId="11" fillId="0" borderId="36"/>
    <xf numFmtId="0" fontId="1" fillId="0" borderId="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1" fillId="13" borderId="20"/>
    <xf numFmtId="0" fontId="1" fillId="0" borderId="0"/>
    <xf numFmtId="0" fontId="11" fillId="13" borderId="2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26" fillId="15" borderId="37">
      <alignment horizontal="left" vertical="top" wrapText="1"/>
    </xf>
    <xf numFmtId="0" fontId="11" fillId="13" borderId="20"/>
    <xf numFmtId="0" fontId="1" fillId="0" borderId="0"/>
    <xf numFmtId="0" fontId="1" fillId="0" borderId="0"/>
    <xf numFmtId="0" fontId="11" fillId="13" borderId="30">
      <alignment wrapText="1"/>
    </xf>
    <xf numFmtId="0" fontId="11" fillId="13" borderId="20"/>
    <xf numFmtId="0" fontId="27" fillId="15" borderId="31">
      <alignment horizontal="left" vertical="top" wrapText="1"/>
    </xf>
    <xf numFmtId="0" fontId="11" fillId="0" borderId="36"/>
    <xf numFmtId="0" fontId="11" fillId="13" borderId="20"/>
    <xf numFmtId="0" fontId="11" fillId="13" borderId="30">
      <alignment wrapText="1"/>
    </xf>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19"/>
    <xf numFmtId="0" fontId="9" fillId="0" borderId="0"/>
  </cellStyleXfs>
  <cellXfs count="575">
    <xf numFmtId="0" fontId="0" fillId="0" borderId="0" xfId="0"/>
    <xf numFmtId="0" fontId="2" fillId="11" borderId="0" xfId="0" applyFont="1" applyFill="1" applyBorder="1" applyAlignment="1" applyProtection="1">
      <alignment horizontal="right"/>
      <protection locked="0"/>
    </xf>
    <xf numFmtId="0" fontId="0" fillId="0" borderId="0" xfId="0" applyProtection="1">
      <protection locked="0"/>
    </xf>
    <xf numFmtId="0" fontId="4" fillId="2" borderId="0" xfId="0" applyFont="1" applyFill="1" applyAlignment="1" applyProtection="1">
      <alignment vertical="center"/>
      <protection locked="0"/>
    </xf>
    <xf numFmtId="0" fontId="13" fillId="0" borderId="0" xfId="0" applyFont="1" applyProtection="1">
      <protection locked="0"/>
    </xf>
    <xf numFmtId="0" fontId="8" fillId="0" borderId="0" xfId="4" applyFont="1" applyProtection="1">
      <protection locked="0"/>
    </xf>
    <xf numFmtId="49" fontId="8" fillId="0" borderId="0" xfId="4" applyNumberFormat="1" applyFont="1" applyProtection="1">
      <protection locked="0"/>
    </xf>
    <xf numFmtId="0" fontId="8" fillId="10" borderId="0" xfId="4" applyFont="1" applyFill="1" applyProtection="1">
      <protection locked="0"/>
    </xf>
    <xf numFmtId="0" fontId="19" fillId="0" borderId="0" xfId="5" applyProtection="1">
      <protection locked="0"/>
    </xf>
    <xf numFmtId="0" fontId="6" fillId="0" borderId="0" xfId="0" applyFont="1" applyFill="1" applyBorder="1" applyAlignment="1" applyProtection="1">
      <protection locked="0"/>
    </xf>
    <xf numFmtId="0" fontId="8" fillId="11" borderId="0" xfId="5" applyFont="1" applyFill="1" applyProtection="1">
      <protection locked="0"/>
    </xf>
    <xf numFmtId="49" fontId="8" fillId="10" borderId="0" xfId="4" applyNumberFormat="1" applyFont="1" applyFill="1" applyProtection="1">
      <protection locked="0"/>
    </xf>
    <xf numFmtId="0" fontId="19" fillId="11" borderId="0" xfId="5" applyFill="1" applyAlignment="1" applyProtection="1">
      <alignment horizontal="right"/>
      <protection locked="0"/>
    </xf>
    <xf numFmtId="0" fontId="8" fillId="0" borderId="0" xfId="4" applyProtection="1">
      <protection locked="0"/>
    </xf>
    <xf numFmtId="0" fontId="19" fillId="0" borderId="0" xfId="5" applyFill="1" applyProtection="1">
      <protection locked="0"/>
    </xf>
    <xf numFmtId="0" fontId="2" fillId="0" borderId="0" xfId="0" applyFont="1" applyFill="1" applyBorder="1" applyAlignment="1" applyProtection="1">
      <alignment horizontal="right"/>
      <protection locked="0"/>
    </xf>
    <xf numFmtId="0" fontId="8" fillId="0" borderId="0" xfId="5" applyFont="1" applyFill="1" applyProtection="1">
      <protection locked="0"/>
    </xf>
    <xf numFmtId="0" fontId="6" fillId="0" borderId="0" xfId="0" applyFont="1" applyFill="1" applyBorder="1" applyAlignment="1" applyProtection="1">
      <alignment horizontal="right"/>
      <protection locked="0"/>
    </xf>
    <xf numFmtId="0" fontId="32" fillId="0" borderId="0" xfId="0" applyFont="1" applyProtection="1">
      <protection locked="0"/>
    </xf>
    <xf numFmtId="0" fontId="30" fillId="11" borderId="0" xfId="0" applyFont="1" applyFill="1" applyProtection="1">
      <protection locked="0"/>
    </xf>
    <xf numFmtId="0" fontId="2" fillId="11" borderId="0" xfId="0" applyFont="1" applyFill="1" applyProtection="1">
      <protection locked="0"/>
    </xf>
    <xf numFmtId="0" fontId="31" fillId="11" borderId="0" xfId="0" applyFont="1" applyFill="1" applyProtection="1">
      <protection locked="0"/>
    </xf>
    <xf numFmtId="0" fontId="30" fillId="0" borderId="0" xfId="0" applyFont="1" applyProtection="1">
      <protection locked="0"/>
    </xf>
    <xf numFmtId="49" fontId="33" fillId="0" borderId="0" xfId="1" applyNumberFormat="1" applyFont="1" applyProtection="1">
      <protection locked="0"/>
    </xf>
    <xf numFmtId="0" fontId="8" fillId="11" borderId="0" xfId="4" applyFont="1" applyFill="1" applyProtection="1">
      <protection locked="0"/>
    </xf>
    <xf numFmtId="0" fontId="29" fillId="7" borderId="32" xfId="0" applyNumberFormat="1" applyFont="1" applyFill="1" applyBorder="1" applyAlignment="1" applyProtection="1">
      <alignment horizontal="right"/>
      <protection locked="0"/>
    </xf>
    <xf numFmtId="0" fontId="29" fillId="8" borderId="32" xfId="0" applyFont="1" applyFill="1" applyBorder="1" applyAlignment="1" applyProtection="1">
      <alignment horizontal="center"/>
      <protection locked="0"/>
    </xf>
    <xf numFmtId="0" fontId="29" fillId="9" borderId="32" xfId="0" applyFont="1" applyFill="1" applyBorder="1" applyAlignment="1" applyProtection="1">
      <alignment horizontal="left"/>
      <protection locked="0"/>
    </xf>
    <xf numFmtId="0" fontId="29" fillId="4" borderId="32" xfId="0" applyFont="1" applyFill="1" applyBorder="1" applyAlignment="1" applyProtection="1">
      <alignment horizontal="center"/>
      <protection locked="0"/>
    </xf>
    <xf numFmtId="0" fontId="29" fillId="4" borderId="32" xfId="0" applyFont="1" applyFill="1" applyBorder="1" applyAlignment="1" applyProtection="1">
      <alignment horizontal="left"/>
      <protection locked="0"/>
    </xf>
    <xf numFmtId="0" fontId="6" fillId="12" borderId="0" xfId="5" applyFont="1" applyFill="1" applyProtection="1">
      <protection locked="0"/>
    </xf>
    <xf numFmtId="0" fontId="29" fillId="7" borderId="33" xfId="0" applyNumberFormat="1" applyFont="1" applyFill="1" applyBorder="1" applyAlignment="1" applyProtection="1">
      <alignment horizontal="right"/>
      <protection locked="0"/>
    </xf>
    <xf numFmtId="0" fontId="0" fillId="0" borderId="0" xfId="0" applyFill="1" applyProtection="1">
      <protection locked="0"/>
    </xf>
    <xf numFmtId="0" fontId="69" fillId="0" borderId="0" xfId="0" applyFont="1" applyFill="1" applyProtection="1">
      <protection locked="0"/>
    </xf>
    <xf numFmtId="0" fontId="0" fillId="11" borderId="0" xfId="0" applyFill="1" applyProtection="1">
      <protection locked="0"/>
    </xf>
    <xf numFmtId="0" fontId="15" fillId="2" borderId="0" xfId="0" applyFont="1" applyFill="1" applyAlignment="1" applyProtection="1">
      <alignment horizontal="right" vertical="center"/>
      <protection locked="0"/>
    </xf>
    <xf numFmtId="0" fontId="15" fillId="2" borderId="0" xfId="0" applyFont="1" applyFill="1" applyAlignment="1" applyProtection="1">
      <alignment vertical="center"/>
      <protection locked="0"/>
    </xf>
    <xf numFmtId="0" fontId="6" fillId="2" borderId="0" xfId="0" applyFont="1" applyFill="1" applyProtection="1">
      <protection locked="0"/>
    </xf>
    <xf numFmtId="0" fontId="11" fillId="11" borderId="0" xfId="2" applyFont="1" applyFill="1" applyAlignment="1" applyProtection="1">
      <alignment horizontal="left" vertical="center"/>
      <protection locked="0"/>
    </xf>
    <xf numFmtId="0" fontId="11" fillId="11" borderId="0" xfId="2" applyFont="1" applyFill="1" applyAlignment="1" applyProtection="1">
      <alignment horizontal="left" vertical="center" wrapText="1"/>
      <protection locked="0"/>
    </xf>
    <xf numFmtId="0" fontId="11" fillId="11" borderId="0" xfId="2" applyFont="1" applyFill="1" applyBorder="1" applyAlignment="1" applyProtection="1">
      <alignment horizontal="left" vertical="center" wrapText="1"/>
      <protection locked="0"/>
    </xf>
    <xf numFmtId="0" fontId="11" fillId="2" borderId="0" xfId="2" applyFont="1" applyFill="1" applyAlignment="1" applyProtection="1">
      <alignment wrapText="1"/>
      <protection locked="0"/>
    </xf>
    <xf numFmtId="0" fontId="11" fillId="2" borderId="0" xfId="2" applyFont="1" applyFill="1" applyAlignment="1" applyProtection="1">
      <alignment horizontal="center" vertical="center" textRotation="90" wrapText="1"/>
      <protection locked="0"/>
    </xf>
    <xf numFmtId="0" fontId="0" fillId="2" borderId="0" xfId="0" applyFill="1" applyProtection="1">
      <protection locked="0"/>
    </xf>
    <xf numFmtId="0" fontId="11" fillId="11" borderId="0" xfId="0" applyFont="1" applyFill="1" applyBorder="1" applyAlignment="1" applyProtection="1">
      <alignment wrapText="1"/>
      <protection locked="0"/>
    </xf>
    <xf numFmtId="0" fontId="11" fillId="11" borderId="0" xfId="0" applyFont="1" applyFill="1" applyBorder="1" applyProtection="1">
      <protection locked="0"/>
    </xf>
    <xf numFmtId="0" fontId="11" fillId="11" borderId="0" xfId="0" applyFont="1" applyFill="1" applyBorder="1" applyAlignment="1" applyProtection="1">
      <alignment horizontal="right" wrapText="1"/>
      <protection locked="0"/>
    </xf>
    <xf numFmtId="0" fontId="11" fillId="2" borderId="0" xfId="0" applyFont="1" applyFill="1" applyProtection="1">
      <protection locked="0"/>
    </xf>
    <xf numFmtId="0" fontId="11" fillId="11" borderId="0" xfId="2" applyFont="1" applyFill="1" applyBorder="1" applyAlignment="1" applyProtection="1">
      <alignment wrapText="1"/>
      <protection locked="0"/>
    </xf>
    <xf numFmtId="0" fontId="6" fillId="11" borderId="0" xfId="0" applyFont="1" applyFill="1" applyBorder="1" applyAlignment="1" applyProtection="1">
      <alignment horizontal="center"/>
      <protection locked="0"/>
    </xf>
    <xf numFmtId="0" fontId="6" fillId="11" borderId="0" xfId="0" applyFont="1" applyFill="1" applyBorder="1" applyAlignment="1" applyProtection="1">
      <alignment horizontal="center" vertical="center" wrapText="1"/>
      <protection locked="0"/>
    </xf>
    <xf numFmtId="0" fontId="11" fillId="2" borderId="0" xfId="2" applyFont="1" applyFill="1" applyBorder="1" applyAlignment="1" applyProtection="1">
      <alignment horizontal="left" vertical="center" textRotation="90" wrapText="1"/>
      <protection locked="0"/>
    </xf>
    <xf numFmtId="0" fontId="6" fillId="2" borderId="0" xfId="0" applyFont="1" applyFill="1" applyBorder="1" applyAlignment="1" applyProtection="1">
      <alignment horizontal="left" wrapText="1"/>
      <protection locked="0"/>
    </xf>
    <xf numFmtId="0" fontId="11" fillId="2" borderId="0" xfId="0" applyFont="1" applyFill="1" applyBorder="1" applyAlignment="1" applyProtection="1">
      <alignment wrapText="1"/>
      <protection locked="0"/>
    </xf>
    <xf numFmtId="0" fontId="11" fillId="11" borderId="0" xfId="0" applyFont="1" applyFill="1" applyBorder="1" applyAlignment="1" applyProtection="1">
      <alignment horizontal="left"/>
      <protection locked="0"/>
    </xf>
    <xf numFmtId="0" fontId="11" fillId="11" borderId="0" xfId="0" applyFont="1" applyFill="1" applyBorder="1" applyAlignment="1" applyProtection="1">
      <alignment horizontal="right"/>
      <protection locked="0"/>
    </xf>
    <xf numFmtId="0" fontId="11" fillId="11" borderId="0" xfId="0" quotePrefix="1" applyFont="1" applyFill="1" applyBorder="1" applyAlignment="1" applyProtection="1">
      <alignment horizontal="right"/>
      <protection locked="0"/>
    </xf>
    <xf numFmtId="0" fontId="6" fillId="2" borderId="7" xfId="3" applyFont="1" applyFill="1" applyBorder="1" applyAlignment="1" applyProtection="1">
      <alignment horizontal="right" wrapText="1"/>
      <protection locked="0"/>
    </xf>
    <xf numFmtId="0" fontId="11" fillId="2" borderId="7" xfId="3" applyFont="1" applyFill="1" applyBorder="1" applyAlignment="1" applyProtection="1">
      <alignment horizontal="right" wrapText="1"/>
      <protection locked="0"/>
    </xf>
    <xf numFmtId="0" fontId="14" fillId="2" borderId="0" xfId="0" applyFont="1" applyFill="1" applyBorder="1" applyProtection="1">
      <protection locked="0"/>
    </xf>
    <xf numFmtId="0" fontId="6" fillId="11" borderId="0" xfId="2" applyFont="1" applyFill="1" applyAlignment="1" applyProtection="1">
      <alignment wrapText="1"/>
      <protection locked="0"/>
    </xf>
    <xf numFmtId="0" fontId="6" fillId="11" borderId="0" xfId="0" applyFont="1" applyFill="1" applyAlignment="1" applyProtection="1">
      <alignment horizontal="center" vertical="center" wrapText="1"/>
      <protection locked="0"/>
    </xf>
    <xf numFmtId="0" fontId="6" fillId="11" borderId="0" xfId="0" applyFont="1" applyFill="1" applyAlignment="1" applyProtection="1">
      <alignment horizontal="center"/>
      <protection locked="0"/>
    </xf>
    <xf numFmtId="0" fontId="6" fillId="2" borderId="0" xfId="0" applyFont="1" applyFill="1" applyAlignment="1" applyProtection="1">
      <alignment wrapText="1"/>
      <protection locked="0"/>
    </xf>
    <xf numFmtId="20" fontId="11" fillId="11" borderId="0" xfId="0" applyNumberFormat="1" applyFont="1" applyFill="1" applyBorder="1" applyAlignment="1" applyProtection="1">
      <alignment horizontal="right"/>
      <protection locked="0"/>
    </xf>
    <xf numFmtId="0" fontId="11" fillId="2" borderId="0" xfId="0" applyFont="1" applyFill="1" applyBorder="1" applyProtection="1">
      <protection locked="0"/>
    </xf>
    <xf numFmtId="0" fontId="6" fillId="2" borderId="0" xfId="0" applyFont="1" applyFill="1" applyBorder="1" applyAlignment="1" applyProtection="1">
      <alignment horizontal="right"/>
      <protection locked="0"/>
    </xf>
    <xf numFmtId="0" fontId="11" fillId="2" borderId="0" xfId="3" applyFont="1" applyFill="1" applyBorder="1" applyAlignment="1" applyProtection="1">
      <alignment horizontal="right" wrapText="1"/>
      <protection locked="0"/>
    </xf>
    <xf numFmtId="46" fontId="11" fillId="11" borderId="0" xfId="0" quotePrefix="1" applyNumberFormat="1" applyFont="1" applyFill="1" applyBorder="1" applyAlignment="1" applyProtection="1">
      <alignment horizontal="right"/>
      <protection locked="0"/>
    </xf>
    <xf numFmtId="0" fontId="11" fillId="11" borderId="0" xfId="0" applyFont="1" applyFill="1" applyBorder="1" applyAlignment="1" applyProtection="1">
      <alignment horizontal="center" vertical="center" wrapText="1"/>
      <protection locked="0"/>
    </xf>
    <xf numFmtId="0" fontId="64" fillId="0" borderId="0" xfId="0" applyFont="1" applyProtection="1">
      <protection locked="0"/>
    </xf>
    <xf numFmtId="0" fontId="14" fillId="2"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wrapText="1"/>
      <protection locked="0"/>
    </xf>
    <xf numFmtId="0" fontId="14" fillId="11" borderId="0" xfId="0" applyFont="1" applyFill="1" applyBorder="1" applyProtection="1">
      <protection locked="0"/>
    </xf>
    <xf numFmtId="2" fontId="14" fillId="11" borderId="0" xfId="0" quotePrefix="1" applyNumberFormat="1" applyFont="1" applyFill="1" applyBorder="1" applyAlignment="1" applyProtection="1">
      <alignment horizontal="right"/>
      <protection locked="0"/>
    </xf>
    <xf numFmtId="0" fontId="6" fillId="2" borderId="7" xfId="0" applyFont="1" applyFill="1" applyBorder="1" applyAlignment="1" applyProtection="1">
      <alignment horizontal="center" vertical="center" wrapText="1"/>
      <protection locked="0"/>
    </xf>
    <xf numFmtId="0" fontId="14" fillId="11" borderId="0" xfId="0" quotePrefix="1" applyFont="1" applyFill="1" applyBorder="1" applyAlignment="1" applyProtection="1">
      <alignment horizontal="right"/>
      <protection locked="0"/>
    </xf>
    <xf numFmtId="0" fontId="14" fillId="11" borderId="0" xfId="0" applyFont="1" applyFill="1" applyBorder="1" applyAlignment="1" applyProtection="1">
      <alignment horizontal="right"/>
      <protection locked="0"/>
    </xf>
    <xf numFmtId="0" fontId="68" fillId="0" borderId="0" xfId="0" applyFont="1" applyProtection="1">
      <protection locked="0"/>
    </xf>
    <xf numFmtId="0" fontId="11" fillId="11" borderId="0" xfId="0" applyFont="1" applyFill="1" applyBorder="1" applyAlignment="1" applyProtection="1">
      <alignment horizontal="right" vertical="center" wrapText="1"/>
      <protection locked="0"/>
    </xf>
    <xf numFmtId="0" fontId="11" fillId="11" borderId="0" xfId="0" applyFont="1" applyFill="1" applyBorder="1" applyAlignment="1" applyProtection="1">
      <alignment horizontal="center"/>
      <protection locked="0"/>
    </xf>
    <xf numFmtId="0" fontId="11" fillId="11" borderId="0" xfId="2" applyFont="1" applyFill="1" applyAlignment="1" applyProtection="1">
      <alignment horizontal="center" vertical="center" textRotation="90" wrapText="1"/>
      <protection locked="0"/>
    </xf>
    <xf numFmtId="20" fontId="11" fillId="11" borderId="0" xfId="0" quotePrefix="1" applyNumberFormat="1" applyFont="1" applyFill="1" applyBorder="1" applyProtection="1">
      <protection locked="0"/>
    </xf>
    <xf numFmtId="0" fontId="11" fillId="11" borderId="0" xfId="0" quotePrefix="1" applyFont="1" applyFill="1" applyBorder="1" applyProtection="1">
      <protection locked="0"/>
    </xf>
    <xf numFmtId="0" fontId="13" fillId="2" borderId="0" xfId="0" applyFont="1" applyFill="1" applyBorder="1" applyProtection="1">
      <protection locked="0"/>
    </xf>
    <xf numFmtId="0" fontId="14" fillId="11" borderId="0" xfId="0" applyFont="1" applyFill="1" applyProtection="1">
      <protection locked="0"/>
    </xf>
    <xf numFmtId="0" fontId="11" fillId="2" borderId="0" xfId="2" applyFont="1" applyFill="1" applyAlignment="1" applyProtection="1">
      <alignment horizontal="left" vertical="center" textRotation="90" wrapText="1"/>
      <protection locked="0"/>
    </xf>
    <xf numFmtId="0" fontId="10" fillId="2" borderId="0" xfId="0" applyFont="1" applyFill="1" applyBorder="1" applyProtection="1">
      <protection locked="0"/>
    </xf>
    <xf numFmtId="0" fontId="11" fillId="2" borderId="0" xfId="2" applyFont="1" applyFill="1" applyProtection="1">
      <protection locked="0"/>
    </xf>
    <xf numFmtId="0" fontId="18" fillId="2" borderId="0" xfId="2" applyFont="1" applyFill="1" applyProtection="1">
      <protection locked="0"/>
    </xf>
    <xf numFmtId="0" fontId="18" fillId="11" borderId="0" xfId="2" applyFont="1" applyFill="1" applyProtection="1">
      <protection locked="0"/>
    </xf>
    <xf numFmtId="0" fontId="11" fillId="11" borderId="0" xfId="2" applyFont="1" applyFill="1" applyProtection="1">
      <protection locked="0"/>
    </xf>
    <xf numFmtId="0" fontId="14" fillId="11" borderId="0" xfId="0" applyFont="1" applyFill="1" applyBorder="1" applyAlignment="1" applyProtection="1">
      <alignment horizontal="left" vertical="center" wrapText="1"/>
      <protection locked="0"/>
    </xf>
    <xf numFmtId="0" fontId="14" fillId="11" borderId="0" xfId="2" applyFont="1" applyFill="1" applyBorder="1" applyAlignment="1" applyProtection="1">
      <alignment horizontal="left"/>
      <protection locked="0"/>
    </xf>
    <xf numFmtId="0" fontId="11" fillId="11" borderId="0" xfId="2" applyFont="1" applyFill="1" applyAlignment="1" applyProtection="1">
      <alignment horizontal="right"/>
      <protection locked="0"/>
    </xf>
    <xf numFmtId="0" fontId="0" fillId="0" borderId="0" xfId="0" applyFont="1" applyFill="1" applyProtection="1">
      <protection locked="0"/>
    </xf>
    <xf numFmtId="0" fontId="0" fillId="0" borderId="0" xfId="0" applyFill="1" applyBorder="1" applyProtection="1">
      <protection locked="0"/>
    </xf>
    <xf numFmtId="0" fontId="0" fillId="0" borderId="0" xfId="2" applyFont="1" applyProtection="1">
      <protection locked="0"/>
    </xf>
    <xf numFmtId="0" fontId="2" fillId="11" borderId="0" xfId="0" applyFont="1" applyFill="1" applyAlignment="1" applyProtection="1">
      <alignment horizontal="right"/>
      <protection locked="0"/>
    </xf>
    <xf numFmtId="0" fontId="2" fillId="11" borderId="0" xfId="2" applyFont="1" applyFill="1" applyProtection="1">
      <protection locked="0"/>
    </xf>
    <xf numFmtId="0" fontId="6" fillId="11" borderId="42" xfId="0" applyFont="1" applyFill="1" applyBorder="1" applyAlignment="1" applyProtection="1">
      <alignment horizontal="left" vertical="center" wrapText="1"/>
      <protection locked="0"/>
    </xf>
    <xf numFmtId="0" fontId="6" fillId="11" borderId="42" xfId="0" applyFont="1" applyFill="1" applyBorder="1" applyAlignment="1" applyProtection="1">
      <alignment horizontal="left" vertical="center" wrapText="1" indent="2"/>
      <protection locked="0"/>
    </xf>
    <xf numFmtId="0" fontId="6" fillId="11" borderId="42" xfId="0" applyFont="1" applyFill="1" applyBorder="1" applyAlignment="1" applyProtection="1">
      <alignment horizontal="left" vertical="center" wrapText="1" indent="4"/>
      <protection locked="0"/>
    </xf>
    <xf numFmtId="0" fontId="29" fillId="4" borderId="32" xfId="39322" applyNumberFormat="1" applyFont="1" applyFill="1" applyBorder="1" applyAlignment="1" applyProtection="1">
      <alignment horizontal="right"/>
      <protection locked="0"/>
    </xf>
    <xf numFmtId="0" fontId="29" fillId="4" borderId="32" xfId="39322" applyFont="1" applyFill="1" applyBorder="1" applyAlignment="1" applyProtection="1">
      <alignment horizontal="center"/>
      <protection locked="0"/>
    </xf>
    <xf numFmtId="0" fontId="29" fillId="4" borderId="32" xfId="39322" applyFont="1" applyFill="1" applyBorder="1" applyAlignment="1" applyProtection="1">
      <alignment horizontal="left"/>
      <protection locked="0"/>
    </xf>
    <xf numFmtId="0" fontId="6" fillId="2" borderId="7" xfId="39322" applyFont="1" applyFill="1" applyBorder="1" applyAlignment="1" applyProtection="1">
      <alignment horizontal="right" wrapText="1"/>
      <protection locked="0"/>
    </xf>
    <xf numFmtId="0" fontId="29" fillId="4" borderId="33" xfId="39322" applyNumberFormat="1" applyFont="1" applyFill="1" applyBorder="1" applyAlignment="1" applyProtection="1">
      <alignment horizontal="right"/>
      <protection locked="0"/>
    </xf>
    <xf numFmtId="0" fontId="29" fillId="0" borderId="32" xfId="39322" applyNumberFormat="1" applyFont="1" applyFill="1" applyBorder="1" applyAlignment="1" applyProtection="1">
      <alignment horizontal="right"/>
      <protection locked="0"/>
    </xf>
    <xf numFmtId="0" fontId="11" fillId="11" borderId="0" xfId="2" applyFont="1" applyFill="1" applyAlignment="1" applyProtection="1">
      <alignment horizontal="left" vertical="center" textRotation="90" wrapText="1"/>
      <protection locked="0"/>
    </xf>
    <xf numFmtId="0" fontId="11" fillId="11" borderId="0" xfId="2" applyFont="1" applyFill="1" applyAlignment="1" applyProtection="1">
      <alignment textRotation="90"/>
      <protection locked="0"/>
    </xf>
    <xf numFmtId="0" fontId="11" fillId="11" borderId="0" xfId="2" applyFont="1" applyFill="1" applyBorder="1" applyAlignment="1" applyProtection="1">
      <alignment horizontal="left" vertical="center" textRotation="90" wrapText="1"/>
      <protection locked="0"/>
    </xf>
    <xf numFmtId="0" fontId="11" fillId="28" borderId="0" xfId="2" applyFont="1" applyFill="1" applyAlignment="1" applyProtection="1">
      <alignment textRotation="90"/>
      <protection locked="0"/>
    </xf>
    <xf numFmtId="0" fontId="11" fillId="2" borderId="41" xfId="0" applyFont="1" applyFill="1" applyBorder="1" applyProtection="1">
      <protection locked="0"/>
    </xf>
    <xf numFmtId="0" fontId="11" fillId="11" borderId="42" xfId="0" applyFont="1" applyFill="1" applyBorder="1" applyAlignment="1" applyProtection="1">
      <alignment horizontal="right" wrapText="1"/>
      <protection locked="0"/>
    </xf>
    <xf numFmtId="0" fontId="14" fillId="11" borderId="0" xfId="0" applyFont="1" applyFill="1" applyBorder="1" applyAlignment="1" applyProtection="1">
      <alignment horizontal="center" vertical="center" textRotation="90" wrapText="1"/>
      <protection locked="0"/>
    </xf>
    <xf numFmtId="0" fontId="72" fillId="11" borderId="0" xfId="0" applyFont="1" applyFill="1" applyBorder="1" applyAlignment="1" applyProtection="1">
      <alignment horizontal="left" vertical="center" wrapText="1"/>
      <protection locked="0"/>
    </xf>
    <xf numFmtId="0" fontId="11" fillId="28" borderId="0" xfId="0" applyFont="1" applyFill="1" applyBorder="1" applyAlignment="1" applyProtection="1">
      <alignment horizontal="center" vertical="center" textRotation="90" wrapText="1"/>
      <protection locked="0"/>
    </xf>
    <xf numFmtId="0" fontId="14" fillId="2" borderId="0" xfId="3" applyFont="1" applyFill="1" applyBorder="1" applyAlignment="1" applyProtection="1">
      <alignment horizontal="right" wrapText="1"/>
      <protection locked="0"/>
    </xf>
    <xf numFmtId="0" fontId="29" fillId="2" borderId="0" xfId="0" applyNumberFormat="1" applyFont="1" applyFill="1" applyAlignment="1" applyProtection="1">
      <alignment horizontal="right"/>
      <protection locked="0"/>
    </xf>
    <xf numFmtId="0" fontId="29" fillId="2" borderId="0" xfId="0" applyFont="1" applyFill="1" applyAlignment="1" applyProtection="1">
      <alignment horizontal="center"/>
      <protection locked="0"/>
    </xf>
    <xf numFmtId="0" fontId="29" fillId="2" borderId="0" xfId="0" applyFont="1" applyFill="1" applyAlignment="1" applyProtection="1">
      <alignment horizontal="left"/>
      <protection locked="0"/>
    </xf>
    <xf numFmtId="0" fontId="29" fillId="0" borderId="32" xfId="39322" applyNumberFormat="1" applyFont="1" applyFill="1" applyBorder="1" applyAlignment="1" applyProtection="1">
      <alignment horizontal="center"/>
      <protection locked="0"/>
    </xf>
    <xf numFmtId="0" fontId="29" fillId="0" borderId="32" xfId="39322" applyNumberFormat="1" applyFont="1" applyFill="1" applyBorder="1" applyAlignment="1" applyProtection="1">
      <alignment horizontal="left"/>
      <protection locked="0"/>
    </xf>
    <xf numFmtId="0" fontId="8" fillId="32" borderId="0" xfId="4" applyFont="1" applyFill="1" applyProtection="1">
      <protection locked="0"/>
    </xf>
    <xf numFmtId="49" fontId="8" fillId="32" borderId="0" xfId="4" applyNumberFormat="1" applyFont="1" applyFill="1" applyProtection="1">
      <protection locked="0"/>
    </xf>
    <xf numFmtId="0" fontId="14" fillId="2"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textRotation="90" wrapText="1"/>
      <protection locked="0"/>
    </xf>
    <xf numFmtId="0" fontId="11" fillId="2" borderId="0" xfId="2" applyFont="1" applyFill="1" applyAlignment="1" applyProtection="1">
      <alignment textRotation="90"/>
      <protection locked="0"/>
    </xf>
    <xf numFmtId="0" fontId="14" fillId="2" borderId="0" xfId="0" applyFont="1" applyFill="1" applyBorder="1" applyAlignment="1" applyProtection="1">
      <alignment horizontal="center"/>
      <protection locked="0"/>
    </xf>
    <xf numFmtId="0" fontId="10" fillId="2" borderId="0" xfId="39213" quotePrefix="1" applyFont="1" applyFill="1" applyBorder="1" applyAlignment="1" applyProtection="1">
      <alignment vertical="center" wrapText="1"/>
    </xf>
    <xf numFmtId="0" fontId="13" fillId="0" borderId="62" xfId="4772" applyFont="1" applyBorder="1" applyProtection="1">
      <protection locked="0"/>
    </xf>
    <xf numFmtId="49" fontId="33" fillId="11" borderId="0" xfId="1" applyNumberFormat="1" applyFont="1" applyFill="1" applyProtection="1">
      <protection locked="0"/>
    </xf>
    <xf numFmtId="0" fontId="14" fillId="2" borderId="0" xfId="39322" applyFont="1" applyFill="1" applyBorder="1" applyAlignment="1" applyProtection="1">
      <alignment horizontal="right" wrapText="1"/>
      <protection locked="0"/>
    </xf>
    <xf numFmtId="164" fontId="19" fillId="11" borderId="0" xfId="5" applyNumberFormat="1" applyFill="1" applyProtection="1">
      <protection locked="0"/>
    </xf>
    <xf numFmtId="0" fontId="6" fillId="11" borderId="0" xfId="0" applyFont="1" applyFill="1" applyBorder="1" applyAlignment="1" applyProtection="1"/>
    <xf numFmtId="0" fontId="6" fillId="11" borderId="0" xfId="0" applyFont="1" applyFill="1" applyBorder="1" applyAlignment="1" applyProtection="1">
      <alignment horizontal="right"/>
    </xf>
    <xf numFmtId="0" fontId="43" fillId="2" borderId="0" xfId="0" applyFont="1" applyFill="1" applyAlignment="1" applyProtection="1">
      <alignment horizontal="right" vertical="center"/>
    </xf>
    <xf numFmtId="0" fontId="0" fillId="0" borderId="0" xfId="0" applyProtection="1"/>
    <xf numFmtId="0" fontId="4" fillId="2" borderId="0" xfId="0" applyFont="1" applyFill="1" applyAlignment="1" applyProtection="1">
      <alignment vertical="center"/>
    </xf>
    <xf numFmtId="0" fontId="4" fillId="2" borderId="0" xfId="0" applyFont="1" applyFill="1" applyAlignment="1" applyProtection="1">
      <alignment horizontal="left" vertical="center"/>
    </xf>
    <xf numFmtId="0" fontId="10" fillId="11" borderId="0" xfId="2" applyFont="1" applyFill="1" applyAlignment="1" applyProtection="1">
      <alignment vertical="center"/>
    </xf>
    <xf numFmtId="0" fontId="6" fillId="3" borderId="2" xfId="3" applyFont="1" applyFill="1" applyBorder="1" applyAlignment="1" applyProtection="1">
      <alignment horizontal="center" vertical="center" wrapText="1"/>
    </xf>
    <xf numFmtId="0" fontId="10" fillId="11" borderId="0" xfId="2" applyFont="1" applyFill="1" applyAlignment="1" applyProtection="1">
      <alignment vertical="center" wrapText="1"/>
    </xf>
    <xf numFmtId="0" fontId="10" fillId="11" borderId="0" xfId="2" applyFont="1" applyFill="1" applyBorder="1" applyAlignment="1" applyProtection="1">
      <alignment vertical="center" wrapText="1"/>
    </xf>
    <xf numFmtId="0" fontId="0" fillId="2" borderId="0" xfId="0" applyFill="1" applyAlignment="1" applyProtection="1">
      <alignment horizontal="left"/>
    </xf>
    <xf numFmtId="0" fontId="4" fillId="2" borderId="0" xfId="39223" applyFont="1" applyFill="1" applyAlignment="1" applyProtection="1">
      <alignment vertical="center"/>
    </xf>
    <xf numFmtId="0" fontId="4" fillId="2" borderId="0" xfId="39223" applyFont="1" applyFill="1" applyAlignment="1" applyProtection="1">
      <alignment horizontal="left" vertical="center"/>
    </xf>
    <xf numFmtId="0" fontId="10" fillId="2" borderId="0" xfId="4602" applyFont="1" applyFill="1" applyBorder="1" applyAlignment="1" applyProtection="1">
      <alignment vertical="center" wrapText="1"/>
    </xf>
    <xf numFmtId="0" fontId="10" fillId="2" borderId="0" xfId="4602" applyFont="1" applyFill="1" applyAlignment="1" applyProtection="1">
      <alignment vertical="center" wrapText="1"/>
    </xf>
    <xf numFmtId="0" fontId="0" fillId="2" borderId="0" xfId="0" applyFill="1" applyProtection="1"/>
    <xf numFmtId="0" fontId="0" fillId="0" borderId="0" xfId="0" applyAlignment="1" applyProtection="1">
      <alignment horizontal="left"/>
    </xf>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6" fillId="2" borderId="0" xfId="128" applyFont="1" applyFill="1" applyAlignment="1" applyProtection="1">
      <alignment vertical="center"/>
    </xf>
    <xf numFmtId="0" fontId="45" fillId="2" borderId="0" xfId="199" applyFont="1" applyFill="1" applyAlignment="1" applyProtection="1">
      <alignment horizontal="center" vertical="center" wrapText="1"/>
    </xf>
    <xf numFmtId="0" fontId="6" fillId="0" borderId="0" xfId="128" applyFont="1" applyFill="1" applyBorder="1" applyAlignment="1" applyProtection="1">
      <alignment vertical="center"/>
    </xf>
    <xf numFmtId="0" fontId="4" fillId="2" borderId="0" xfId="0" applyFont="1" applyFill="1" applyAlignment="1" applyProtection="1">
      <alignment horizontal="center" vertical="center"/>
    </xf>
    <xf numFmtId="0" fontId="47" fillId="2" borderId="0" xfId="128" applyFont="1" applyFill="1" applyAlignment="1" applyProtection="1">
      <alignment vertical="center"/>
    </xf>
    <xf numFmtId="0" fontId="47" fillId="0" borderId="0" xfId="128" applyFont="1" applyFill="1" applyBorder="1" applyAlignment="1" applyProtection="1">
      <alignment vertical="center"/>
    </xf>
    <xf numFmtId="0" fontId="6" fillId="2" borderId="0" xfId="199" applyFont="1" applyFill="1" applyAlignment="1" applyProtection="1">
      <alignment horizontal="left" vertical="center"/>
    </xf>
    <xf numFmtId="0" fontId="6" fillId="2" borderId="0" xfId="199" applyFont="1" applyFill="1" applyAlignment="1" applyProtection="1">
      <alignment horizontal="left" vertical="center" wrapText="1"/>
    </xf>
    <xf numFmtId="0" fontId="6" fillId="2" borderId="0" xfId="128" applyFont="1" applyFill="1" applyAlignment="1" applyProtection="1">
      <alignment horizontal="left" vertical="center" wrapText="1"/>
    </xf>
    <xf numFmtId="0" fontId="51" fillId="2" borderId="0" xfId="0" applyFont="1" applyFill="1" applyAlignment="1" applyProtection="1">
      <alignment horizontal="center" vertical="center"/>
    </xf>
    <xf numFmtId="0" fontId="6" fillId="2" borderId="0" xfId="128" applyFont="1" applyFill="1" applyProtection="1"/>
    <xf numFmtId="0" fontId="6" fillId="0" borderId="0" xfId="128" applyFont="1" applyFill="1" applyBorder="1" applyProtection="1"/>
    <xf numFmtId="0" fontId="47" fillId="2" borderId="0" xfId="199" applyFont="1" applyFill="1" applyAlignment="1" applyProtection="1">
      <alignment vertical="center" wrapText="1"/>
    </xf>
    <xf numFmtId="0" fontId="47" fillId="0" borderId="0" xfId="128" applyFont="1" applyFill="1" applyBorder="1" applyProtection="1"/>
    <xf numFmtId="0" fontId="0" fillId="2" borderId="0" xfId="0" applyFont="1" applyFill="1" applyAlignment="1" applyProtection="1">
      <alignment horizontal="left" vertical="center"/>
    </xf>
    <xf numFmtId="0" fontId="14" fillId="2" borderId="0" xfId="128" applyFont="1" applyFill="1" applyAlignment="1" applyProtection="1">
      <alignment horizontal="center" vertical="center" wrapText="1"/>
    </xf>
    <xf numFmtId="0" fontId="0" fillId="2" borderId="0" xfId="0" applyFont="1" applyFill="1" applyProtection="1"/>
    <xf numFmtId="0" fontId="0" fillId="0" borderId="0" xfId="0" applyFont="1" applyFill="1" applyBorder="1" applyProtection="1"/>
    <xf numFmtId="0" fontId="6" fillId="2" borderId="0" xfId="128" applyFont="1" applyFill="1" applyAlignment="1" applyProtection="1">
      <alignment horizontal="left" vertical="center"/>
    </xf>
    <xf numFmtId="0" fontId="52" fillId="2" borderId="0" xfId="0" applyFont="1" applyFill="1" applyAlignment="1" applyProtection="1">
      <alignment vertical="center"/>
    </xf>
    <xf numFmtId="0" fontId="52" fillId="0" borderId="0" xfId="0" applyFont="1" applyFill="1" applyBorder="1" applyAlignment="1" applyProtection="1">
      <alignment vertical="center"/>
    </xf>
    <xf numFmtId="0" fontId="52" fillId="2" borderId="0" xfId="0" applyFont="1" applyFill="1" applyAlignment="1" applyProtection="1">
      <alignment horizontal="left" vertical="center"/>
    </xf>
    <xf numFmtId="0" fontId="52" fillId="4" borderId="0" xfId="0" applyFont="1" applyFill="1" applyAlignment="1" applyProtection="1">
      <alignment vertical="center"/>
    </xf>
    <xf numFmtId="0" fontId="0" fillId="4" borderId="0" xfId="0" applyFont="1" applyFill="1" applyAlignment="1" applyProtection="1">
      <alignment vertical="center"/>
    </xf>
    <xf numFmtId="0" fontId="0" fillId="4" borderId="0" xfId="0" applyFont="1" applyFill="1" applyAlignment="1" applyProtection="1">
      <alignment horizontal="left" vertical="center"/>
    </xf>
    <xf numFmtId="0" fontId="78" fillId="30" borderId="0" xfId="535" applyFont="1" applyFill="1" applyAlignment="1" applyProtection="1">
      <alignment vertical="center"/>
    </xf>
    <xf numFmtId="0" fontId="78" fillId="30" borderId="0" xfId="535" applyFont="1" applyFill="1" applyAlignment="1" applyProtection="1">
      <alignment horizontal="center" vertical="center"/>
    </xf>
    <xf numFmtId="0" fontId="78" fillId="30" borderId="0" xfId="535" applyFont="1" applyFill="1" applyAlignment="1" applyProtection="1">
      <alignment horizontal="left" vertical="center"/>
    </xf>
    <xf numFmtId="0" fontId="9" fillId="5" borderId="0" xfId="535" applyFont="1" applyFill="1" applyProtection="1"/>
    <xf numFmtId="0" fontId="9" fillId="5" borderId="0" xfId="535" applyFont="1" applyFill="1" applyAlignment="1" applyProtection="1">
      <alignment horizontal="center" vertical="center"/>
    </xf>
    <xf numFmtId="0" fontId="9" fillId="5" borderId="0" xfId="535" applyFont="1" applyFill="1" applyAlignment="1" applyProtection="1">
      <alignment horizontal="center"/>
    </xf>
    <xf numFmtId="0" fontId="9" fillId="5" borderId="0" xfId="535" applyFont="1" applyFill="1" applyAlignment="1" applyProtection="1">
      <alignment horizontal="left"/>
    </xf>
    <xf numFmtId="0" fontId="9" fillId="5" borderId="0" xfId="535" applyFont="1" applyFill="1" applyAlignment="1" applyProtection="1">
      <alignment horizontal="left" vertical="center" wrapText="1"/>
    </xf>
    <xf numFmtId="0" fontId="9" fillId="5" borderId="0" xfId="535" applyFont="1" applyFill="1" applyAlignment="1" applyProtection="1">
      <alignment horizontal="center" vertical="center" wrapText="1"/>
    </xf>
    <xf numFmtId="0" fontId="79" fillId="30" borderId="0" xfId="535" applyFont="1" applyFill="1" applyAlignment="1" applyProtection="1">
      <alignment vertical="center"/>
    </xf>
    <xf numFmtId="0" fontId="79" fillId="30" borderId="0" xfId="535" applyFont="1" applyFill="1" applyAlignment="1" applyProtection="1">
      <alignment horizontal="center" vertical="center"/>
    </xf>
    <xf numFmtId="0" fontId="79" fillId="30" borderId="0" xfId="535" applyFont="1" applyFill="1" applyAlignment="1" applyProtection="1">
      <alignment horizontal="left" vertical="center"/>
    </xf>
    <xf numFmtId="0" fontId="80" fillId="33" borderId="52" xfId="535" applyFont="1" applyFill="1" applyBorder="1" applyAlignment="1" applyProtection="1">
      <alignment horizontal="left" vertical="center" wrapText="1"/>
    </xf>
    <xf numFmtId="1" fontId="81" fillId="5" borderId="32" xfId="535" applyNumberFormat="1" applyFont="1" applyFill="1" applyBorder="1" applyAlignment="1" applyProtection="1">
      <alignment vertical="center" wrapText="1"/>
    </xf>
    <xf numFmtId="1" fontId="76" fillId="5" borderId="0" xfId="535" applyNumberFormat="1" applyFont="1" applyFill="1" applyBorder="1" applyAlignment="1" applyProtection="1">
      <alignment vertical="center" wrapText="1"/>
    </xf>
    <xf numFmtId="1" fontId="81" fillId="5" borderId="0" xfId="535" applyNumberFormat="1" applyFont="1" applyFill="1" applyBorder="1" applyAlignment="1" applyProtection="1">
      <alignment vertical="center" wrapText="1"/>
    </xf>
    <xf numFmtId="1" fontId="81" fillId="5" borderId="0" xfId="535" applyNumberFormat="1" applyFont="1" applyFill="1" applyBorder="1" applyAlignment="1" applyProtection="1">
      <alignment horizontal="center" vertical="center" wrapText="1"/>
    </xf>
    <xf numFmtId="1" fontId="81" fillId="5" borderId="0" xfId="535" applyNumberFormat="1" applyFont="1" applyFill="1" applyBorder="1" applyAlignment="1" applyProtection="1">
      <alignment horizontal="left" vertical="center" wrapText="1"/>
    </xf>
    <xf numFmtId="0" fontId="82" fillId="33" borderId="52" xfId="535" applyFont="1" applyFill="1" applyBorder="1" applyAlignment="1" applyProtection="1">
      <alignment horizontal="left" vertical="center" wrapText="1" indent="1"/>
    </xf>
    <xf numFmtId="0" fontId="56" fillId="33" borderId="62" xfId="535" applyFont="1" applyFill="1" applyBorder="1" applyAlignment="1" applyProtection="1">
      <alignment horizontal="center" vertical="center" wrapText="1"/>
    </xf>
    <xf numFmtId="0" fontId="77" fillId="33" borderId="62" xfId="535" applyFont="1" applyFill="1" applyBorder="1" applyAlignment="1" applyProtection="1">
      <alignment horizontal="center" vertical="center" wrapText="1"/>
    </xf>
    <xf numFmtId="0" fontId="77" fillId="33" borderId="62" xfId="535" quotePrefix="1" applyFont="1" applyFill="1" applyBorder="1" applyAlignment="1" applyProtection="1">
      <alignment horizontal="center" vertical="center" wrapText="1"/>
    </xf>
    <xf numFmtId="0" fontId="77" fillId="33" borderId="62" xfId="535" applyFont="1" applyFill="1" applyBorder="1" applyAlignment="1" applyProtection="1">
      <alignment horizontal="left" vertical="center" wrapText="1"/>
    </xf>
    <xf numFmtId="0" fontId="20" fillId="33" borderId="62" xfId="200" applyFill="1" applyBorder="1" applyAlignment="1" applyProtection="1">
      <alignment horizontal="left" vertical="center" wrapText="1"/>
    </xf>
    <xf numFmtId="0" fontId="10" fillId="33" borderId="62" xfId="535" applyFont="1" applyFill="1" applyBorder="1" applyAlignment="1" applyProtection="1">
      <alignment horizontal="center" vertical="center" wrapText="1"/>
    </xf>
    <xf numFmtId="0" fontId="10" fillId="33" borderId="62" xfId="535" quotePrefix="1" applyFont="1" applyFill="1" applyBorder="1" applyAlignment="1" applyProtection="1">
      <alignment horizontal="center" vertical="center" wrapText="1"/>
    </xf>
    <xf numFmtId="3" fontId="10" fillId="33" borderId="62" xfId="535" applyNumberFormat="1" applyFont="1" applyFill="1" applyBorder="1" applyAlignment="1" applyProtection="1">
      <alignment horizontal="center" vertical="center" wrapText="1"/>
    </xf>
    <xf numFmtId="0" fontId="56" fillId="33" borderId="61" xfId="39213" applyFont="1" applyFill="1" applyBorder="1" applyAlignment="1" applyProtection="1">
      <alignment vertical="center" wrapText="1"/>
    </xf>
    <xf numFmtId="0" fontId="10" fillId="2" borderId="0" xfId="0" quotePrefix="1" applyFont="1" applyFill="1" applyBorder="1" applyAlignment="1" applyProtection="1">
      <alignment vertical="top" wrapText="1"/>
    </xf>
    <xf numFmtId="0" fontId="10" fillId="2" borderId="0" xfId="39211" quotePrefix="1" applyFont="1" applyFill="1" applyProtection="1"/>
    <xf numFmtId="0" fontId="10" fillId="2" borderId="0" xfId="39211" applyFont="1" applyFill="1" applyAlignment="1" applyProtection="1">
      <alignment horizontal="center"/>
    </xf>
    <xf numFmtId="3" fontId="10" fillId="2" borderId="0" xfId="39211" applyNumberFormat="1" applyFont="1" applyFill="1" applyProtection="1"/>
    <xf numFmtId="0" fontId="10" fillId="2" borderId="0" xfId="39211" quotePrefix="1" applyFont="1" applyFill="1" applyAlignment="1" applyProtection="1">
      <alignment horizontal="center"/>
    </xf>
    <xf numFmtId="0" fontId="83" fillId="2" borderId="0" xfId="200" applyFont="1" applyFill="1" applyProtection="1"/>
    <xf numFmtId="0" fontId="6" fillId="5" borderId="32" xfId="0" applyFont="1" applyFill="1" applyBorder="1" applyAlignment="1" applyProtection="1">
      <alignment horizontal="center" vertical="center"/>
      <protection locked="0"/>
    </xf>
    <xf numFmtId="0" fontId="14" fillId="11" borderId="0" xfId="0" applyFont="1" applyFill="1" applyBorder="1" applyAlignment="1" applyProtection="1">
      <alignment horizontal="center" vertical="center" wrapText="1"/>
      <protection locked="0"/>
    </xf>
    <xf numFmtId="0" fontId="11" fillId="11" borderId="0" xfId="2" applyFont="1" applyFill="1" applyAlignment="1" applyProtection="1">
      <alignment horizontal="center" vertical="center" wrapText="1"/>
      <protection locked="0"/>
    </xf>
    <xf numFmtId="0" fontId="11" fillId="11" borderId="0" xfId="2" applyFont="1" applyFill="1" applyBorder="1" applyAlignment="1" applyProtection="1">
      <alignment horizontal="center" vertical="center" wrapText="1"/>
      <protection locked="0"/>
    </xf>
    <xf numFmtId="0" fontId="6" fillId="5" borderId="32" xfId="0" applyFont="1" applyFill="1" applyBorder="1" applyAlignment="1" applyProtection="1">
      <alignment vertical="center" wrapText="1"/>
    </xf>
    <xf numFmtId="0" fontId="53" fillId="5" borderId="32" xfId="0" applyFont="1" applyFill="1" applyBorder="1" applyAlignment="1" applyProtection="1">
      <alignment horizontal="left" vertical="center" wrapText="1" indent="1"/>
    </xf>
    <xf numFmtId="0" fontId="53" fillId="5" borderId="32" xfId="0" applyFont="1" applyFill="1" applyBorder="1" applyAlignment="1" applyProtection="1">
      <alignment horizontal="left" vertical="center" wrapText="1" indent="2"/>
    </xf>
    <xf numFmtId="0" fontId="14" fillId="11" borderId="0" xfId="0" applyFont="1" applyFill="1" applyBorder="1" applyAlignment="1" applyProtection="1"/>
    <xf numFmtId="0" fontId="14" fillId="11" borderId="0" xfId="0" applyFont="1" applyFill="1" applyBorder="1" applyAlignment="1" applyProtection="1">
      <alignment horizontal="right"/>
    </xf>
    <xf numFmtId="0" fontId="15" fillId="2" borderId="0" xfId="0" applyFont="1" applyFill="1" applyAlignment="1" applyProtection="1">
      <alignment horizontal="right" vertical="center"/>
    </xf>
    <xf numFmtId="0" fontId="15" fillId="2" borderId="0" xfId="0" applyFont="1" applyFill="1" applyAlignment="1" applyProtection="1">
      <alignment vertical="center"/>
    </xf>
    <xf numFmtId="0" fontId="6" fillId="2" borderId="0" xfId="0" applyFont="1" applyFill="1" applyProtection="1"/>
    <xf numFmtId="0" fontId="14" fillId="28" borderId="0" xfId="0" applyFont="1" applyFill="1" applyBorder="1" applyAlignment="1" applyProtection="1">
      <alignment horizontal="right"/>
    </xf>
    <xf numFmtId="0" fontId="6" fillId="2" borderId="0" xfId="0" applyFont="1" applyFill="1" applyBorder="1" applyProtection="1"/>
    <xf numFmtId="0" fontId="6" fillId="11" borderId="0" xfId="0" applyFont="1" applyFill="1" applyProtection="1"/>
    <xf numFmtId="0" fontId="11" fillId="11" borderId="0" xfId="2" applyFont="1" applyFill="1" applyAlignment="1" applyProtection="1">
      <alignment wrapText="1"/>
    </xf>
    <xf numFmtId="0" fontId="11" fillId="11" borderId="0" xfId="2" applyFont="1" applyFill="1" applyAlignment="1" applyProtection="1">
      <alignment horizontal="left" vertical="center"/>
    </xf>
    <xf numFmtId="0" fontId="11" fillId="11" borderId="0" xfId="2" applyFont="1" applyFill="1" applyAlignment="1" applyProtection="1">
      <alignment horizontal="center" vertical="center" wrapText="1"/>
    </xf>
    <xf numFmtId="0" fontId="11" fillId="11" borderId="0" xfId="2" applyFont="1" applyFill="1" applyAlignment="1" applyProtection="1">
      <alignment horizontal="left" vertical="center" wrapText="1"/>
    </xf>
    <xf numFmtId="0" fontId="11" fillId="11" borderId="0" xfId="2" applyFont="1" applyFill="1" applyBorder="1" applyAlignment="1" applyProtection="1">
      <alignment horizontal="left" vertical="center" wrapText="1"/>
    </xf>
    <xf numFmtId="0" fontId="11" fillId="2" borderId="0" xfId="2" applyFont="1" applyFill="1" applyAlignment="1" applyProtection="1">
      <alignment wrapText="1"/>
    </xf>
    <xf numFmtId="0" fontId="0" fillId="11" borderId="0" xfId="0" applyFill="1" applyProtection="1"/>
    <xf numFmtId="0" fontId="0" fillId="0" borderId="0" xfId="0" applyAlignment="1" applyProtection="1">
      <alignment horizontal="center"/>
    </xf>
    <xf numFmtId="0" fontId="11" fillId="11" borderId="0" xfId="2" applyFont="1" applyFill="1" applyAlignment="1" applyProtection="1">
      <alignment horizontal="center" vertical="center" textRotation="90" wrapText="1"/>
    </xf>
    <xf numFmtId="0" fontId="11" fillId="28" borderId="0" xfId="0" applyFont="1" applyFill="1" applyBorder="1" applyAlignment="1" applyProtection="1">
      <alignment horizontal="center" vertical="center" textRotation="90" wrapText="1"/>
    </xf>
    <xf numFmtId="0" fontId="11" fillId="2" borderId="0" xfId="2" applyFont="1" applyFill="1" applyAlignment="1" applyProtection="1">
      <alignment horizontal="center" vertical="center" textRotation="90" wrapText="1"/>
    </xf>
    <xf numFmtId="0" fontId="11" fillId="2" borderId="0" xfId="0" applyFont="1" applyFill="1" applyBorder="1" applyAlignment="1" applyProtection="1">
      <alignment horizontal="center" vertical="center" textRotation="90" wrapText="1"/>
    </xf>
    <xf numFmtId="0" fontId="6" fillId="5" borderId="32" xfId="0" applyFont="1" applyFill="1" applyBorder="1" applyAlignment="1" applyProtection="1">
      <alignment horizontal="left" vertical="center" indent="2"/>
    </xf>
    <xf numFmtId="0" fontId="11" fillId="11" borderId="0" xfId="0" applyFont="1" applyFill="1" applyBorder="1" applyAlignment="1" applyProtection="1">
      <alignment wrapText="1"/>
    </xf>
    <xf numFmtId="0" fontId="11" fillId="11" borderId="0" xfId="0" applyFont="1" applyFill="1" applyBorder="1" applyProtection="1"/>
    <xf numFmtId="0" fontId="11" fillId="11" borderId="0" xfId="0" applyFont="1" applyFill="1" applyBorder="1" applyAlignment="1" applyProtection="1">
      <alignment horizontal="left"/>
    </xf>
    <xf numFmtId="0" fontId="11" fillId="2" borderId="0" xfId="0" applyFont="1" applyFill="1" applyProtection="1"/>
    <xf numFmtId="0" fontId="6" fillId="6" borderId="32" xfId="0" applyFont="1" applyFill="1" applyBorder="1" applyAlignment="1" applyProtection="1">
      <alignment horizontal="left" vertical="center" indent="2"/>
    </xf>
    <xf numFmtId="0" fontId="4" fillId="2" borderId="42" xfId="0" applyFont="1" applyFill="1" applyBorder="1" applyAlignment="1" applyProtection="1">
      <alignment vertical="center"/>
    </xf>
    <xf numFmtId="0" fontId="6" fillId="6" borderId="46" xfId="0" applyFont="1" applyFill="1" applyBorder="1" applyAlignment="1" applyProtection="1">
      <alignment horizontal="left" vertical="center" indent="2"/>
    </xf>
    <xf numFmtId="0" fontId="11" fillId="11" borderId="41" xfId="0" applyFont="1" applyFill="1" applyBorder="1" applyAlignment="1" applyProtection="1">
      <alignment wrapText="1"/>
    </xf>
    <xf numFmtId="0" fontId="0" fillId="2" borderId="0" xfId="0" applyFill="1" applyBorder="1" applyProtection="1"/>
    <xf numFmtId="0" fontId="0" fillId="2" borderId="45" xfId="0" applyFill="1" applyBorder="1" applyProtection="1"/>
    <xf numFmtId="0" fontId="6" fillId="5" borderId="32"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6" fillId="11" borderId="0" xfId="0" applyFont="1" applyFill="1" applyBorder="1" applyProtection="1"/>
    <xf numFmtId="0" fontId="7" fillId="11" borderId="0" xfId="0" applyFont="1" applyFill="1" applyBorder="1" applyAlignment="1" applyProtection="1">
      <alignment horizontal="center" vertical="center"/>
    </xf>
    <xf numFmtId="0" fontId="11" fillId="11" borderId="0" xfId="2" applyFont="1" applyFill="1" applyBorder="1" applyAlignment="1" applyProtection="1">
      <alignment wrapText="1"/>
    </xf>
    <xf numFmtId="0" fontId="3" fillId="11" borderId="0" xfId="0" applyFont="1" applyFill="1" applyBorder="1" applyAlignment="1" applyProtection="1"/>
    <xf numFmtId="0" fontId="11" fillId="11" borderId="0" xfId="2" applyFont="1" applyFill="1" applyBorder="1" applyAlignment="1" applyProtection="1">
      <alignment horizontal="center" vertical="center" wrapText="1"/>
    </xf>
    <xf numFmtId="0" fontId="11" fillId="11" borderId="0" xfId="2" applyFont="1" applyFill="1" applyBorder="1" applyAlignment="1" applyProtection="1">
      <alignment horizontal="left" vertical="center" textRotation="90"/>
    </xf>
    <xf numFmtId="0" fontId="11" fillId="11" borderId="0" xfId="2" applyFont="1" applyFill="1" applyBorder="1" applyAlignment="1" applyProtection="1">
      <alignment horizontal="left" vertical="center" textRotation="90" wrapText="1"/>
    </xf>
    <xf numFmtId="0" fontId="6" fillId="11" borderId="0" xfId="0" applyFont="1" applyFill="1" applyBorder="1" applyAlignment="1" applyProtection="1">
      <alignment horizontal="center"/>
    </xf>
    <xf numFmtId="0" fontId="6" fillId="11" borderId="0" xfId="0" applyFont="1" applyFill="1" applyBorder="1" applyAlignment="1" applyProtection="1">
      <alignment horizontal="center" vertical="center" wrapText="1"/>
    </xf>
    <xf numFmtId="0" fontId="11" fillId="2" borderId="0" xfId="2" applyFont="1" applyFill="1" applyBorder="1" applyAlignment="1" applyProtection="1">
      <alignment horizontal="left" vertical="center" textRotation="90"/>
    </xf>
    <xf numFmtId="0" fontId="11" fillId="2" borderId="0" xfId="2" applyFont="1" applyFill="1" applyBorder="1" applyAlignment="1" applyProtection="1">
      <alignment horizontal="left" vertical="center" textRotation="90" wrapText="1"/>
    </xf>
    <xf numFmtId="0" fontId="11" fillId="2" borderId="0" xfId="0" applyFont="1" applyFill="1" applyBorder="1" applyAlignment="1" applyProtection="1">
      <alignment wrapText="1"/>
    </xf>
    <xf numFmtId="0" fontId="6" fillId="5" borderId="32" xfId="0" applyFont="1" applyFill="1" applyBorder="1" applyAlignment="1" applyProtection="1">
      <alignment horizontal="center" wrapText="1"/>
    </xf>
    <xf numFmtId="0" fontId="11" fillId="11" borderId="0" xfId="0" applyFont="1" applyFill="1" applyBorder="1" applyAlignment="1" applyProtection="1">
      <alignment horizontal="left" wrapText="1"/>
    </xf>
    <xf numFmtId="0" fontId="10" fillId="11" borderId="0" xfId="201" applyFont="1" applyFill="1" applyAlignment="1" applyProtection="1">
      <alignment horizontal="left" vertical="center" wrapText="1"/>
    </xf>
    <xf numFmtId="0" fontId="11" fillId="11" borderId="0" xfId="0" applyFont="1" applyFill="1" applyBorder="1" applyAlignment="1" applyProtection="1">
      <alignment horizontal="right"/>
    </xf>
    <xf numFmtId="0" fontId="6" fillId="6" borderId="32" xfId="0" applyFont="1" applyFill="1" applyBorder="1" applyAlignment="1" applyProtection="1">
      <alignment horizontal="center" wrapText="1"/>
    </xf>
    <xf numFmtId="0" fontId="6" fillId="2" borderId="7" xfId="3" applyFont="1" applyFill="1" applyBorder="1" applyAlignment="1" applyProtection="1">
      <alignment horizontal="right" wrapText="1"/>
    </xf>
    <xf numFmtId="0" fontId="6" fillId="2" borderId="7" xfId="39322" applyFont="1" applyFill="1" applyBorder="1" applyAlignment="1" applyProtection="1">
      <alignment horizontal="right" wrapText="1"/>
    </xf>
    <xf numFmtId="0" fontId="11" fillId="2" borderId="7" xfId="39322" applyFont="1" applyFill="1" applyBorder="1" applyAlignment="1" applyProtection="1">
      <alignment horizontal="right" wrapText="1"/>
    </xf>
    <xf numFmtId="0" fontId="14" fillId="2" borderId="0" xfId="0" applyFont="1" applyFill="1" applyBorder="1" applyProtection="1"/>
    <xf numFmtId="0" fontId="6" fillId="11" borderId="0" xfId="0" applyFont="1" applyFill="1" applyAlignment="1" applyProtection="1">
      <alignment vertical="center" wrapText="1"/>
    </xf>
    <xf numFmtId="0" fontId="6" fillId="11" borderId="0" xfId="2" applyFont="1" applyFill="1" applyAlignment="1" applyProtection="1">
      <alignment wrapText="1"/>
    </xf>
    <xf numFmtId="0" fontId="6" fillId="11" borderId="0" xfId="2" applyFont="1" applyFill="1" applyBorder="1" applyAlignment="1" applyProtection="1">
      <alignment horizontal="center" vertical="center" wrapText="1"/>
    </xf>
    <xf numFmtId="0" fontId="6" fillId="11" borderId="0" xfId="0" applyFont="1" applyFill="1" applyAlignment="1" applyProtection="1">
      <alignment horizontal="center" vertical="center" wrapText="1"/>
    </xf>
    <xf numFmtId="0" fontId="6" fillId="2" borderId="0" xfId="0" applyFont="1" applyFill="1" applyAlignment="1" applyProtection="1">
      <alignment wrapText="1"/>
    </xf>
    <xf numFmtId="0" fontId="11" fillId="2" borderId="0" xfId="0" applyFont="1" applyFill="1" applyAlignment="1" applyProtection="1">
      <alignment wrapText="1"/>
    </xf>
    <xf numFmtId="0" fontId="7" fillId="11" borderId="0" xfId="0" applyFont="1" applyFill="1" applyBorder="1" applyAlignment="1" applyProtection="1">
      <alignment horizontal="center" wrapText="1"/>
    </xf>
    <xf numFmtId="0" fontId="6" fillId="6" borderId="32" xfId="0" applyFont="1" applyFill="1" applyBorder="1" applyAlignment="1" applyProtection="1">
      <alignment horizontal="center" vertical="center" wrapText="1"/>
    </xf>
    <xf numFmtId="0" fontId="7" fillId="11"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wrapText="1"/>
    </xf>
    <xf numFmtId="0" fontId="7"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1" fillId="2" borderId="0" xfId="0" applyFont="1" applyFill="1" applyBorder="1" applyProtection="1"/>
    <xf numFmtId="0" fontId="11" fillId="2" borderId="0" xfId="39322" applyFont="1" applyFill="1" applyBorder="1" applyAlignment="1" applyProtection="1">
      <alignment horizontal="right" wrapText="1"/>
    </xf>
    <xf numFmtId="0" fontId="7" fillId="2" borderId="0" xfId="0" applyFont="1" applyFill="1" applyBorder="1" applyAlignment="1" applyProtection="1">
      <alignment horizontal="center" vertical="center" textRotation="90" wrapText="1"/>
    </xf>
    <xf numFmtId="0" fontId="12" fillId="2" borderId="0" xfId="0" applyFont="1" applyFill="1" applyBorder="1" applyAlignment="1" applyProtection="1">
      <alignment horizontal="center" wrapText="1"/>
    </xf>
    <xf numFmtId="0" fontId="4" fillId="2" borderId="0" xfId="0" applyFont="1" applyFill="1" applyBorder="1" applyAlignment="1" applyProtection="1">
      <alignment vertical="center"/>
    </xf>
    <xf numFmtId="0" fontId="0" fillId="0" borderId="0" xfId="0" applyBorder="1" applyProtection="1"/>
    <xf numFmtId="0" fontId="6" fillId="2" borderId="0" xfId="0" applyFont="1" applyFill="1" applyAlignment="1" applyProtection="1">
      <alignment horizontal="center" vertical="center" wrapText="1"/>
    </xf>
    <xf numFmtId="0" fontId="44" fillId="2" borderId="0" xfId="0" applyFont="1" applyFill="1" applyAlignment="1" applyProtection="1">
      <alignment vertical="center"/>
    </xf>
    <xf numFmtId="0" fontId="14" fillId="2" borderId="0" xfId="0" applyFont="1" applyFill="1" applyBorder="1" applyAlignment="1" applyProtection="1">
      <alignment wrapText="1"/>
    </xf>
    <xf numFmtId="0" fontId="13" fillId="0" borderId="0" xfId="0" applyFont="1" applyProtection="1"/>
    <xf numFmtId="0" fontId="62" fillId="2" borderId="0" xfId="0" applyFont="1" applyFill="1" applyAlignment="1" applyProtection="1">
      <alignment vertical="center"/>
    </xf>
    <xf numFmtId="0" fontId="61" fillId="2" borderId="0" xfId="0" applyFont="1" applyFill="1" applyBorder="1" applyAlignment="1" applyProtection="1">
      <alignment vertical="center" wrapText="1"/>
    </xf>
    <xf numFmtId="0" fontId="61" fillId="11" borderId="0" xfId="0" applyFont="1" applyFill="1" applyBorder="1" applyAlignment="1" applyProtection="1">
      <alignment vertical="center" wrapText="1"/>
    </xf>
    <xf numFmtId="0" fontId="63"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xf>
    <xf numFmtId="0" fontId="61" fillId="2" borderId="0" xfId="0" applyFont="1" applyFill="1" applyBorder="1" applyAlignment="1" applyProtection="1">
      <alignment wrapText="1"/>
    </xf>
    <xf numFmtId="0" fontId="64" fillId="0" borderId="0" xfId="0" applyFont="1" applyProtection="1"/>
    <xf numFmtId="0" fontId="14" fillId="2" borderId="0"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textRotation="90" wrapText="1"/>
    </xf>
    <xf numFmtId="0" fontId="6" fillId="2" borderId="0" xfId="0" applyFont="1" applyFill="1" applyBorder="1" applyAlignment="1" applyProtection="1">
      <alignment wrapText="1"/>
    </xf>
    <xf numFmtId="0" fontId="11" fillId="2" borderId="0" xfId="2" applyFont="1" applyFill="1" applyAlignment="1" applyProtection="1">
      <alignment horizontal="left" vertical="center"/>
    </xf>
    <xf numFmtId="0" fontId="6" fillId="5" borderId="33"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4" fillId="11" borderId="0" xfId="0" applyFont="1" applyFill="1" applyBorder="1" applyProtection="1"/>
    <xf numFmtId="0" fontId="6" fillId="6" borderId="40" xfId="0" applyFont="1" applyFill="1" applyBorder="1" applyAlignment="1" applyProtection="1">
      <alignment horizontal="center" vertical="center" wrapText="1"/>
    </xf>
    <xf numFmtId="0" fontId="53" fillId="5" borderId="32" xfId="0" applyFont="1" applyFill="1" applyBorder="1" applyAlignment="1" applyProtection="1">
      <alignment horizontal="center" vertical="center" wrapText="1"/>
    </xf>
    <xf numFmtId="0" fontId="11" fillId="2" borderId="0" xfId="0" quotePrefix="1" applyFont="1" applyFill="1" applyBorder="1" applyAlignment="1" applyProtection="1">
      <alignment horizontal="center" vertical="center" wrapText="1"/>
    </xf>
    <xf numFmtId="0" fontId="15" fillId="2" borderId="0" xfId="0" applyFont="1" applyFill="1" applyBorder="1" applyAlignment="1" applyProtection="1">
      <alignment vertical="center"/>
    </xf>
    <xf numFmtId="0" fontId="6" fillId="2" borderId="50"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wrapText="1"/>
    </xf>
    <xf numFmtId="0" fontId="53" fillId="5" borderId="6" xfId="0" applyFont="1" applyFill="1" applyBorder="1" applyAlignment="1" applyProtection="1">
      <alignment horizontal="center" vertical="center" wrapText="1"/>
    </xf>
    <xf numFmtId="0" fontId="6" fillId="2" borderId="51" xfId="0" applyFont="1" applyFill="1" applyBorder="1" applyAlignment="1" applyProtection="1">
      <alignment horizontal="center" vertical="center" wrapText="1"/>
    </xf>
    <xf numFmtId="0" fontId="6" fillId="6" borderId="46" xfId="0" applyFont="1" applyFill="1" applyBorder="1" applyAlignment="1" applyProtection="1">
      <alignment horizontal="center" vertical="center" wrapText="1"/>
    </xf>
    <xf numFmtId="0" fontId="53" fillId="29" borderId="32" xfId="0" applyFont="1" applyFill="1" applyBorder="1" applyAlignment="1" applyProtection="1">
      <alignment horizontal="center" vertical="center" wrapText="1"/>
    </xf>
    <xf numFmtId="0" fontId="12" fillId="2" borderId="0" xfId="0" applyFont="1" applyFill="1" applyBorder="1" applyAlignment="1" applyProtection="1">
      <alignment vertical="center"/>
    </xf>
    <xf numFmtId="0" fontId="66" fillId="2" borderId="0" xfId="0" applyFont="1" applyFill="1" applyAlignment="1" applyProtection="1">
      <alignment vertical="center"/>
    </xf>
    <xf numFmtId="0" fontId="61" fillId="2" borderId="0"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63" fillId="2" borderId="0" xfId="2" applyFont="1" applyFill="1" applyAlignment="1" applyProtection="1">
      <alignment horizontal="left" vertical="center"/>
    </xf>
    <xf numFmtId="0" fontId="63" fillId="2" borderId="0" xfId="0" applyFont="1" applyFill="1" applyBorder="1" applyAlignment="1" applyProtection="1">
      <alignment vertical="center" wrapText="1"/>
    </xf>
    <xf numFmtId="0" fontId="67" fillId="2" borderId="0" xfId="0" applyFont="1" applyFill="1" applyBorder="1" applyAlignment="1" applyProtection="1">
      <alignment vertical="center"/>
    </xf>
    <xf numFmtId="0" fontId="68" fillId="0" borderId="0" xfId="0" applyFont="1" applyProtection="1"/>
    <xf numFmtId="0" fontId="11" fillId="11" borderId="0" xfId="0" applyFont="1" applyFill="1" applyBorder="1" applyAlignment="1" applyProtection="1">
      <alignment horizontal="right" vertical="center" wrapText="1"/>
    </xf>
    <xf numFmtId="0" fontId="11" fillId="11" borderId="0" xfId="0" applyFont="1" applyFill="1" applyBorder="1" applyAlignment="1" applyProtection="1">
      <alignment vertical="center" wrapText="1"/>
    </xf>
    <xf numFmtId="0" fontId="6" fillId="11" borderId="0" xfId="0" applyFont="1" applyFill="1" applyBorder="1" applyAlignment="1" applyProtection="1">
      <alignment vertical="center" wrapText="1"/>
    </xf>
    <xf numFmtId="0" fontId="11" fillId="11" borderId="0" xfId="0" applyFont="1" applyFill="1" applyBorder="1" applyAlignment="1" applyProtection="1">
      <alignment textRotation="90" wrapText="1"/>
    </xf>
    <xf numFmtId="0" fontId="11" fillId="11" borderId="0" xfId="0" applyFont="1" applyFill="1" applyBorder="1" applyAlignment="1" applyProtection="1">
      <alignment horizontal="center" textRotation="90" wrapText="1"/>
    </xf>
    <xf numFmtId="0" fontId="6" fillId="11" borderId="0" xfId="0" applyFont="1" applyFill="1" applyBorder="1" applyAlignment="1" applyProtection="1">
      <alignment wrapText="1"/>
    </xf>
    <xf numFmtId="0" fontId="11" fillId="11" borderId="0" xfId="2" applyFont="1" applyFill="1" applyAlignment="1" applyProtection="1">
      <alignment horizontal="left" vertical="center" textRotation="90"/>
    </xf>
    <xf numFmtId="0" fontId="11" fillId="2" borderId="0" xfId="2" applyFont="1" applyFill="1" applyAlignment="1" applyProtection="1">
      <alignment horizontal="left" vertical="center" textRotation="90"/>
    </xf>
    <xf numFmtId="0" fontId="6" fillId="2" borderId="0" xfId="3" applyFont="1" applyFill="1" applyBorder="1" applyAlignment="1" applyProtection="1">
      <alignment horizontal="right" wrapText="1"/>
    </xf>
    <xf numFmtId="0" fontId="14" fillId="2" borderId="0" xfId="39322" applyFont="1" applyFill="1" applyBorder="1" applyAlignment="1" applyProtection="1">
      <alignment horizontal="right" wrapText="1"/>
    </xf>
    <xf numFmtId="0" fontId="6" fillId="2" borderId="0" xfId="39322" applyFont="1" applyFill="1" applyBorder="1" applyAlignment="1" applyProtection="1">
      <alignment horizontal="right" wrapText="1"/>
    </xf>
    <xf numFmtId="0" fontId="53" fillId="5" borderId="33" xfId="0" applyFont="1" applyFill="1" applyBorder="1" applyAlignment="1" applyProtection="1">
      <alignment horizontal="center" vertical="center" wrapText="1"/>
    </xf>
    <xf numFmtId="0" fontId="13" fillId="2" borderId="0" xfId="0" applyFont="1" applyFill="1" applyBorder="1" applyProtection="1"/>
    <xf numFmtId="0" fontId="53" fillId="29" borderId="33" xfId="0" applyFont="1" applyFill="1" applyBorder="1" applyAlignment="1" applyProtection="1">
      <alignment horizontal="center" vertical="center" wrapText="1"/>
    </xf>
    <xf numFmtId="0" fontId="6" fillId="2" borderId="0" xfId="0" applyFont="1" applyFill="1" applyAlignment="1" applyProtection="1">
      <alignment horizontal="center"/>
    </xf>
    <xf numFmtId="0" fontId="10" fillId="0" borderId="0" xfId="0" applyFont="1" applyProtection="1"/>
    <xf numFmtId="0" fontId="16" fillId="2" borderId="0" xfId="0" applyFont="1" applyFill="1" applyProtection="1"/>
    <xf numFmtId="0" fontId="14" fillId="2" borderId="0" xfId="0" applyFont="1" applyFill="1" applyProtection="1"/>
    <xf numFmtId="0" fontId="17" fillId="2" borderId="0" xfId="0" applyFont="1" applyFill="1" applyProtection="1"/>
    <xf numFmtId="0" fontId="14" fillId="11" borderId="0" xfId="0" applyFont="1" applyFill="1" applyProtection="1"/>
    <xf numFmtId="0" fontId="11" fillId="11" borderId="0" xfId="0" applyFont="1" applyFill="1" applyProtection="1"/>
    <xf numFmtId="0" fontId="14" fillId="11" borderId="0" xfId="0" applyFont="1" applyFill="1" applyAlignment="1" applyProtection="1">
      <alignment horizontal="left"/>
    </xf>
    <xf numFmtId="0" fontId="11" fillId="11" borderId="0" xfId="0" applyFont="1" applyFill="1" applyBorder="1" applyAlignment="1" applyProtection="1">
      <alignment horizontal="left" vertical="center"/>
    </xf>
    <xf numFmtId="0" fontId="11" fillId="11" borderId="0" xfId="0" applyFont="1" applyFill="1" applyBorder="1" applyAlignment="1" applyProtection="1">
      <alignment vertical="center"/>
    </xf>
    <xf numFmtId="0" fontId="14" fillId="2" borderId="0" xfId="0" applyFont="1" applyFill="1" applyAlignment="1" applyProtection="1">
      <alignment wrapText="1"/>
    </xf>
    <xf numFmtId="0" fontId="11" fillId="11" borderId="0" xfId="2" applyFont="1" applyFill="1" applyAlignment="1" applyProtection="1">
      <alignment horizontal="left" vertical="center" textRotation="90" wrapText="1"/>
    </xf>
    <xf numFmtId="0" fontId="11" fillId="2" borderId="0" xfId="2" applyFont="1" applyFill="1" applyAlignment="1" applyProtection="1">
      <alignment horizontal="left" vertical="center" textRotation="90" wrapText="1"/>
    </xf>
    <xf numFmtId="0" fontId="6" fillId="5" borderId="38" xfId="0" applyFont="1" applyFill="1" applyBorder="1" applyAlignment="1" applyProtection="1">
      <alignment horizontal="center" vertical="center" wrapText="1"/>
    </xf>
    <xf numFmtId="0" fontId="6" fillId="6" borderId="38" xfId="0" applyFont="1" applyFill="1" applyBorder="1" applyAlignment="1" applyProtection="1">
      <alignment horizontal="center" vertical="center" wrapText="1"/>
    </xf>
    <xf numFmtId="0" fontId="53" fillId="3" borderId="34"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0" fontId="3" fillId="2" borderId="0" xfId="0" applyFont="1" applyFill="1" applyProtection="1"/>
    <xf numFmtId="0" fontId="10" fillId="2" borderId="0" xfId="0" applyFont="1" applyFill="1" applyProtection="1"/>
    <xf numFmtId="0" fontId="11" fillId="2" borderId="0" xfId="2" applyFont="1" applyFill="1" applyProtection="1"/>
    <xf numFmtId="0" fontId="11" fillId="2" borderId="0" xfId="2" applyFont="1" applyFill="1" applyAlignment="1" applyProtection="1"/>
    <xf numFmtId="0" fontId="18" fillId="2" borderId="0" xfId="2" applyFont="1" applyFill="1" applyProtection="1"/>
    <xf numFmtId="0" fontId="18" fillId="11" borderId="0" xfId="2" applyFont="1" applyFill="1" applyProtection="1"/>
    <xf numFmtId="0" fontId="18" fillId="11" borderId="0" xfId="2" applyFont="1" applyFill="1" applyAlignment="1" applyProtection="1"/>
    <xf numFmtId="0" fontId="11" fillId="11" borderId="0" xfId="2" applyFont="1" applyFill="1" applyAlignment="1" applyProtection="1"/>
    <xf numFmtId="0" fontId="11" fillId="11" borderId="0" xfId="2" applyFont="1" applyFill="1" applyProtection="1"/>
    <xf numFmtId="0" fontId="11" fillId="11" borderId="0" xfId="2" applyFont="1" applyFill="1" applyAlignment="1" applyProtection="1">
      <alignment textRotation="90"/>
    </xf>
    <xf numFmtId="0" fontId="11" fillId="2" borderId="0" xfId="2" applyFont="1" applyFill="1" applyAlignment="1" applyProtection="1">
      <alignment textRotation="90"/>
    </xf>
    <xf numFmtId="0" fontId="6" fillId="5" borderId="32" xfId="0" applyFont="1" applyFill="1" applyBorder="1" applyAlignment="1" applyProtection="1">
      <alignment horizontal="left" vertical="center" wrapText="1" indent="2"/>
    </xf>
    <xf numFmtId="0" fontId="6" fillId="2" borderId="0" xfId="0" applyFont="1" applyFill="1" applyBorder="1" applyAlignment="1" applyProtection="1">
      <alignment horizontal="left" vertical="center" wrapText="1"/>
    </xf>
    <xf numFmtId="0" fontId="14" fillId="11" borderId="0" xfId="0" applyFont="1" applyFill="1" applyBorder="1" applyAlignment="1" applyProtection="1">
      <alignment horizontal="left" vertical="center" wrapText="1"/>
    </xf>
    <xf numFmtId="0" fontId="14" fillId="11" borderId="0" xfId="2" applyFont="1" applyFill="1" applyBorder="1" applyAlignment="1" applyProtection="1">
      <alignment horizontal="left"/>
    </xf>
    <xf numFmtId="0" fontId="6" fillId="2" borderId="0" xfId="0" applyFont="1" applyFill="1" applyAlignment="1" applyProtection="1"/>
    <xf numFmtId="0" fontId="2" fillId="0" borderId="0" xfId="0" applyFont="1" applyProtection="1"/>
    <xf numFmtId="0" fontId="14" fillId="11" borderId="0" xfId="0" applyFont="1" applyFill="1" applyBorder="1" applyAlignment="1" applyProtection="1">
      <alignment horizontal="left" vertical="center"/>
    </xf>
    <xf numFmtId="0" fontId="14" fillId="11" borderId="0" xfId="0" applyFont="1" applyFill="1" applyBorder="1" applyAlignment="1" applyProtection="1">
      <alignment horizontal="left" vertical="center" indent="2"/>
    </xf>
    <xf numFmtId="0" fontId="11" fillId="2" borderId="0" xfId="2" applyFont="1" applyFill="1" applyAlignment="1" applyProtection="1">
      <alignment horizontal="center" vertical="center" wrapText="1"/>
    </xf>
    <xf numFmtId="0" fontId="11" fillId="11" borderId="0" xfId="2" applyFont="1" applyFill="1" applyAlignment="1" applyProtection="1">
      <alignment horizontal="center"/>
    </xf>
    <xf numFmtId="0" fontId="6" fillId="11" borderId="0" xfId="0" applyFont="1" applyFill="1" applyBorder="1" applyAlignment="1" applyProtection="1">
      <alignment horizontal="left" vertical="center" indent="2"/>
    </xf>
    <xf numFmtId="0" fontId="11" fillId="11" borderId="0" xfId="3" applyFont="1" applyFill="1" applyBorder="1" applyAlignment="1" applyProtection="1">
      <alignment horizontal="right" wrapText="1"/>
    </xf>
    <xf numFmtId="0" fontId="11" fillId="2" borderId="0" xfId="2" applyFont="1" applyFill="1" applyAlignment="1" applyProtection="1">
      <alignment horizontal="left" vertical="center" wrapText="1"/>
    </xf>
    <xf numFmtId="0" fontId="6" fillId="5" borderId="34" xfId="0" applyFont="1" applyFill="1" applyBorder="1" applyAlignment="1" applyProtection="1">
      <alignment horizontal="left" vertical="center" indent="2"/>
    </xf>
    <xf numFmtId="0" fontId="10" fillId="11" borderId="0" xfId="0" applyFont="1" applyFill="1" applyBorder="1" applyProtection="1"/>
    <xf numFmtId="0" fontId="6" fillId="6" borderId="34" xfId="0" applyFont="1" applyFill="1" applyBorder="1" applyAlignment="1" applyProtection="1">
      <alignment horizontal="left" vertical="center" indent="2"/>
    </xf>
    <xf numFmtId="0" fontId="10" fillId="11" borderId="0" xfId="0" applyFont="1" applyFill="1" applyBorder="1" applyAlignment="1" applyProtection="1">
      <alignment horizontal="right"/>
    </xf>
    <xf numFmtId="0" fontId="0" fillId="29" borderId="48" xfId="0" applyFont="1" applyFill="1" applyBorder="1" applyAlignment="1" applyProtection="1">
      <alignment vertical="center" wrapText="1"/>
    </xf>
    <xf numFmtId="0" fontId="6" fillId="3" borderId="34" xfId="0" applyFont="1" applyFill="1" applyBorder="1" applyAlignment="1" applyProtection="1">
      <alignment horizontal="left" vertical="center" indent="2"/>
    </xf>
    <xf numFmtId="0" fontId="72" fillId="11" borderId="0" xfId="0" applyFont="1" applyFill="1" applyBorder="1" applyAlignment="1" applyProtection="1">
      <alignment horizontal="left" vertical="center"/>
    </xf>
    <xf numFmtId="0" fontId="10" fillId="11" borderId="0" xfId="0" applyFont="1" applyFill="1" applyBorder="1" applyAlignment="1" applyProtection="1">
      <alignment horizontal="left" wrapText="1"/>
    </xf>
    <xf numFmtId="0" fontId="10" fillId="11" borderId="0" xfId="0" applyFont="1" applyFill="1" applyBorder="1" applyAlignment="1" applyProtection="1">
      <alignment horizontal="left"/>
    </xf>
    <xf numFmtId="0" fontId="0" fillId="0" borderId="0" xfId="0" applyFont="1" applyFill="1" applyProtection="1"/>
    <xf numFmtId="0" fontId="0" fillId="0" borderId="0" xfId="0" applyFill="1" applyProtection="1"/>
    <xf numFmtId="0" fontId="0" fillId="29" borderId="49" xfId="0" applyFont="1" applyFill="1" applyBorder="1" applyAlignment="1" applyProtection="1">
      <alignment vertical="center" wrapText="1"/>
    </xf>
    <xf numFmtId="0" fontId="6" fillId="29" borderId="34" xfId="0" applyFont="1" applyFill="1" applyBorder="1" applyAlignment="1" applyProtection="1">
      <alignment horizontal="left" vertical="center" indent="2"/>
    </xf>
    <xf numFmtId="0" fontId="72" fillId="11" borderId="0" xfId="0" applyFont="1" applyFill="1" applyProtection="1"/>
    <xf numFmtId="0" fontId="74" fillId="11" borderId="0" xfId="0" applyFont="1" applyFill="1" applyProtection="1"/>
    <xf numFmtId="0" fontId="11" fillId="2" borderId="0" xfId="2" applyFont="1" applyFill="1" applyAlignment="1" applyProtection="1">
      <alignment horizontal="left" wrapText="1"/>
    </xf>
    <xf numFmtId="0" fontId="6" fillId="11" borderId="0" xfId="0" applyFont="1" applyFill="1" applyBorder="1" applyAlignment="1" applyProtection="1">
      <alignment horizontal="left" vertical="center" wrapText="1"/>
    </xf>
    <xf numFmtId="0" fontId="16" fillId="2" borderId="0" xfId="0" applyFont="1" applyFill="1" applyBorder="1" applyProtection="1"/>
    <xf numFmtId="0" fontId="16" fillId="2" borderId="0" xfId="0" applyFont="1" applyFill="1" applyBorder="1" applyAlignment="1" applyProtection="1">
      <alignment horizontal="right"/>
    </xf>
    <xf numFmtId="0" fontId="6" fillId="3" borderId="32" xfId="0" applyFont="1" applyFill="1" applyBorder="1" applyAlignment="1" applyProtection="1">
      <alignment horizontal="left" vertical="center" indent="2"/>
    </xf>
    <xf numFmtId="0" fontId="73" fillId="11" borderId="0" xfId="0" applyFont="1" applyFill="1" applyBorder="1" applyAlignment="1" applyProtection="1">
      <alignment horizontal="left" wrapText="1"/>
    </xf>
    <xf numFmtId="0" fontId="73" fillId="2" borderId="0" xfId="2" applyFont="1" applyFill="1" applyAlignment="1" applyProtection="1">
      <alignment horizontal="left" vertical="center" textRotation="90" wrapText="1"/>
    </xf>
    <xf numFmtId="0" fontId="73" fillId="11" borderId="0" xfId="0" applyFont="1" applyFill="1" applyBorder="1" applyAlignment="1" applyProtection="1">
      <alignment horizontal="left" vertical="center"/>
    </xf>
    <xf numFmtId="0" fontId="75" fillId="11" borderId="0" xfId="0" applyFont="1" applyFill="1" applyBorder="1" applyAlignment="1" applyProtection="1">
      <alignment horizontal="left" vertical="center"/>
    </xf>
    <xf numFmtId="0" fontId="73" fillId="11" borderId="0" xfId="0" applyFont="1" applyFill="1" applyBorder="1" applyProtection="1"/>
    <xf numFmtId="0" fontId="0" fillId="0" borderId="0" xfId="0" applyFill="1" applyBorder="1" applyProtection="1"/>
    <xf numFmtId="0" fontId="29" fillId="2" borderId="0" xfId="3" applyNumberFormat="1" applyFont="1" applyFill="1" applyBorder="1" applyAlignment="1" applyProtection="1">
      <alignment horizontal="right"/>
    </xf>
    <xf numFmtId="0" fontId="29" fillId="0" borderId="0" xfId="3" applyNumberFormat="1" applyFont="1" applyFill="1" applyBorder="1" applyAlignment="1" applyProtection="1">
      <alignment horizontal="right"/>
    </xf>
    <xf numFmtId="0" fontId="70" fillId="0" borderId="0" xfId="0" applyFont="1" applyFill="1" applyBorder="1" applyProtection="1"/>
    <xf numFmtId="0" fontId="14" fillId="2" borderId="0" xfId="0" applyFont="1" applyFill="1" applyBorder="1" applyAlignment="1" applyProtection="1">
      <alignment horizontal="left" vertical="center"/>
    </xf>
    <xf numFmtId="0" fontId="0" fillId="2" borderId="0" xfId="0" applyFill="1" applyAlignment="1" applyProtection="1">
      <alignment horizontal="center"/>
    </xf>
    <xf numFmtId="0" fontId="13" fillId="2" borderId="0" xfId="0" applyFont="1" applyFill="1" applyProtection="1"/>
    <xf numFmtId="0" fontId="13" fillId="11" borderId="0" xfId="0" applyFont="1" applyFill="1" applyBorder="1" applyAlignment="1" applyProtection="1">
      <alignment horizontal="left" vertical="center"/>
    </xf>
    <xf numFmtId="0" fontId="70" fillId="0" borderId="0" xfId="0" applyFont="1" applyProtection="1"/>
    <xf numFmtId="0" fontId="18" fillId="2" borderId="0" xfId="0" applyFont="1" applyFill="1" applyProtection="1"/>
    <xf numFmtId="0" fontId="15" fillId="2" borderId="0" xfId="0" applyFont="1" applyFill="1" applyAlignment="1" applyProtection="1">
      <alignment horizontal="left" vertical="center"/>
    </xf>
    <xf numFmtId="0" fontId="6" fillId="2" borderId="0" xfId="0" applyFont="1" applyFill="1" applyAlignment="1" applyProtection="1">
      <alignment vertical="center" wrapText="1"/>
    </xf>
    <xf numFmtId="0" fontId="6" fillId="2" borderId="0" xfId="0" applyFont="1" applyFill="1" applyAlignment="1" applyProtection="1">
      <alignment horizontal="left" vertical="center" wrapText="1"/>
    </xf>
    <xf numFmtId="0" fontId="69" fillId="2" borderId="0" xfId="0" applyFont="1" applyFill="1" applyProtection="1"/>
    <xf numFmtId="0" fontId="69" fillId="0" borderId="0" xfId="0" applyFont="1" applyFill="1" applyProtection="1"/>
    <xf numFmtId="0" fontId="14" fillId="11" borderId="0" xfId="0" applyFont="1" applyFill="1" applyBorder="1" applyAlignment="1" applyProtection="1">
      <alignment horizontal="center" vertical="center" textRotation="90" wrapText="1"/>
    </xf>
    <xf numFmtId="0" fontId="14" fillId="2" borderId="0" xfId="0" applyFont="1" applyFill="1" applyBorder="1" applyAlignment="1" applyProtection="1">
      <alignment horizontal="center" vertical="center" textRotation="90" wrapText="1"/>
    </xf>
    <xf numFmtId="0" fontId="72" fillId="11" borderId="41" xfId="0" applyFont="1" applyFill="1" applyBorder="1" applyAlignment="1" applyProtection="1">
      <alignment horizontal="left" vertical="center" wrapText="1"/>
    </xf>
    <xf numFmtId="0" fontId="72" fillId="11" borderId="0" xfId="0" applyFont="1" applyFill="1" applyBorder="1" applyAlignment="1" applyProtection="1">
      <alignment horizontal="left" vertical="center" wrapText="1"/>
    </xf>
    <xf numFmtId="0" fontId="72" fillId="11" borderId="0" xfId="0" applyFont="1" applyFill="1" applyBorder="1" applyProtection="1"/>
    <xf numFmtId="0" fontId="73" fillId="11" borderId="0" xfId="2" applyFont="1" applyFill="1" applyBorder="1" applyAlignment="1" applyProtection="1">
      <alignment horizontal="left" vertical="center" wrapText="1"/>
    </xf>
    <xf numFmtId="0" fontId="7" fillId="2" borderId="0" xfId="2" applyFont="1" applyFill="1" applyAlignment="1" applyProtection="1">
      <alignment horizontal="left"/>
    </xf>
    <xf numFmtId="0" fontId="0" fillId="2" borderId="0" xfId="0" applyFill="1"/>
    <xf numFmtId="0" fontId="0" fillId="5" borderId="5" xfId="0" applyFill="1" applyBorder="1"/>
    <xf numFmtId="0" fontId="0" fillId="0" borderId="5" xfId="0" applyBorder="1" applyAlignment="1">
      <alignment vertical="top"/>
    </xf>
    <xf numFmtId="0" fontId="48" fillId="2" borderId="0" xfId="199" applyFont="1" applyFill="1" applyBorder="1" applyAlignment="1" applyProtection="1">
      <alignment horizontal="left" vertical="center" indent="2"/>
    </xf>
    <xf numFmtId="0" fontId="20" fillId="2" borderId="0" xfId="200" applyFill="1" applyBorder="1" applyAlignment="1" applyProtection="1">
      <alignment horizontal="left" vertical="center"/>
    </xf>
    <xf numFmtId="0" fontId="49" fillId="2" borderId="0" xfId="200" applyFont="1" applyFill="1" applyBorder="1" applyAlignment="1" applyProtection="1">
      <alignment horizontal="left" vertical="center"/>
    </xf>
    <xf numFmtId="0" fontId="4" fillId="22" borderId="0" xfId="0" applyFont="1" applyFill="1" applyAlignment="1" applyProtection="1">
      <alignment vertical="center"/>
    </xf>
    <xf numFmtId="0" fontId="6" fillId="2" borderId="0" xfId="128" applyFont="1" applyFill="1" applyAlignment="1" applyProtection="1">
      <alignment horizontal="left" vertical="center" wrapText="1"/>
    </xf>
    <xf numFmtId="0" fontId="47" fillId="2" borderId="0" xfId="128" applyFont="1" applyFill="1" applyAlignment="1" applyProtection="1">
      <alignment horizontal="left" vertical="center" wrapText="1"/>
    </xf>
    <xf numFmtId="0" fontId="47" fillId="2" borderId="0" xfId="0" applyFont="1" applyFill="1" applyAlignment="1" applyProtection="1">
      <alignment horizontal="left" vertical="center" wrapText="1"/>
    </xf>
    <xf numFmtId="0" fontId="50" fillId="2" borderId="0" xfId="128" applyFont="1" applyFill="1" applyAlignment="1" applyProtection="1">
      <alignment horizontal="left" vertical="center"/>
    </xf>
    <xf numFmtId="0" fontId="46" fillId="21" borderId="0" xfId="0" applyFont="1" applyFill="1" applyBorder="1" applyAlignment="1" applyProtection="1">
      <alignment horizontal="center" wrapText="1"/>
    </xf>
    <xf numFmtId="0" fontId="46" fillId="21" borderId="0" xfId="0" applyFont="1" applyFill="1" applyBorder="1" applyAlignment="1" applyProtection="1">
      <alignment horizontal="center" vertical="top" wrapText="1"/>
    </xf>
    <xf numFmtId="0" fontId="4" fillId="22" borderId="0" xfId="0" applyFont="1" applyFill="1" applyAlignment="1" applyProtection="1">
      <alignment horizontal="center" vertical="center"/>
    </xf>
    <xf numFmtId="0" fontId="4" fillId="23" borderId="0" xfId="0" applyFont="1" applyFill="1" applyAlignment="1" applyProtection="1">
      <alignment horizontal="center" vertical="center"/>
    </xf>
    <xf numFmtId="0" fontId="47" fillId="2" borderId="0" xfId="199" applyFont="1" applyFill="1" applyAlignment="1" applyProtection="1">
      <alignment horizontal="left" vertical="center" wrapText="1"/>
    </xf>
    <xf numFmtId="0" fontId="47" fillId="2" borderId="0" xfId="199" applyFont="1" applyFill="1" applyBorder="1" applyAlignment="1" applyProtection="1">
      <alignment horizontal="left" vertical="center"/>
    </xf>
    <xf numFmtId="0" fontId="52" fillId="2" borderId="0" xfId="0" applyFont="1" applyFill="1" applyAlignment="1" applyProtection="1">
      <alignment horizontal="left" vertical="center"/>
    </xf>
    <xf numFmtId="0" fontId="49" fillId="2" borderId="0" xfId="200" applyFont="1" applyFill="1" applyAlignment="1" applyProtection="1">
      <alignment horizontal="left" vertical="center"/>
    </xf>
    <xf numFmtId="0" fontId="52" fillId="2" borderId="0" xfId="0" quotePrefix="1" applyFont="1" applyFill="1" applyAlignment="1" applyProtection="1">
      <alignment horizontal="left" vertical="center"/>
    </xf>
    <xf numFmtId="0" fontId="7" fillId="2" borderId="0" xfId="39223" applyFont="1" applyFill="1" applyAlignment="1" applyProtection="1">
      <alignment horizontal="left" vertical="center" wrapText="1"/>
    </xf>
    <xf numFmtId="0" fontId="6" fillId="2" borderId="32" xfId="3" applyFont="1" applyFill="1" applyBorder="1" applyAlignment="1" applyProtection="1">
      <alignment horizontal="left" vertical="center" wrapText="1"/>
    </xf>
    <xf numFmtId="0" fontId="11" fillId="2" borderId="34" xfId="3" applyFont="1" applyFill="1" applyBorder="1" applyAlignment="1" applyProtection="1">
      <alignment horizontal="center" vertical="center" wrapText="1"/>
      <protection locked="0"/>
    </xf>
    <xf numFmtId="0" fontId="11" fillId="2" borderId="38" xfId="3" applyFont="1" applyFill="1" applyBorder="1" applyAlignment="1" applyProtection="1">
      <alignment horizontal="center" vertical="center" wrapText="1"/>
      <protection locked="0"/>
    </xf>
    <xf numFmtId="0" fontId="11" fillId="2" borderId="33" xfId="3" applyFont="1" applyFill="1" applyBorder="1" applyAlignment="1" applyProtection="1">
      <alignment horizontal="center" vertical="center" wrapText="1"/>
      <protection locked="0"/>
    </xf>
    <xf numFmtId="0" fontId="11" fillId="0" borderId="34" xfId="3" applyFont="1" applyFill="1" applyBorder="1" applyAlignment="1" applyProtection="1">
      <alignment horizontal="center" vertical="center" wrapText="1"/>
      <protection locked="0"/>
    </xf>
    <xf numFmtId="0" fontId="11" fillId="0" borderId="38" xfId="3" applyFont="1" applyFill="1" applyBorder="1" applyAlignment="1" applyProtection="1">
      <alignment horizontal="center" vertical="center" wrapText="1"/>
      <protection locked="0"/>
    </xf>
    <xf numFmtId="0" fontId="11" fillId="0" borderId="33" xfId="3" applyFont="1" applyFill="1" applyBorder="1" applyAlignment="1" applyProtection="1">
      <alignment horizontal="center" vertical="center" wrapText="1"/>
      <protection locked="0"/>
    </xf>
    <xf numFmtId="0" fontId="11" fillId="4" borderId="5" xfId="3" applyFont="1" applyFill="1" applyBorder="1" applyAlignment="1" applyProtection="1">
      <alignment horizontal="center" vertical="center" wrapText="1"/>
      <protection locked="0"/>
    </xf>
    <xf numFmtId="14" fontId="11" fillId="4" borderId="3" xfId="3" applyNumberFormat="1" applyFont="1" applyFill="1" applyBorder="1" applyAlignment="1" applyProtection="1">
      <alignment horizontal="center" wrapText="1"/>
      <protection locked="0"/>
    </xf>
    <xf numFmtId="0" fontId="11" fillId="4" borderId="4" xfId="3" applyFont="1" applyFill="1" applyBorder="1" applyAlignment="1" applyProtection="1">
      <alignment horizontal="center" wrapText="1"/>
      <protection locked="0"/>
    </xf>
    <xf numFmtId="0" fontId="7" fillId="2" borderId="0" xfId="0" applyFont="1" applyFill="1" applyAlignment="1" applyProtection="1">
      <alignment horizontal="left" vertical="center" wrapText="1"/>
    </xf>
    <xf numFmtId="0" fontId="6" fillId="3" borderId="32" xfId="3" applyFont="1" applyFill="1" applyBorder="1" applyAlignment="1" applyProtection="1">
      <alignment horizontal="left"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2" borderId="0" xfId="0" applyFont="1" applyFill="1" applyAlignment="1" applyProtection="1">
      <alignment horizontal="left" vertical="center"/>
    </xf>
    <xf numFmtId="0" fontId="43" fillId="2" borderId="0" xfId="0" applyFont="1" applyFill="1" applyAlignment="1" applyProtection="1">
      <alignment horizontal="left" vertical="center" wrapText="1"/>
    </xf>
    <xf numFmtId="0" fontId="6" fillId="5" borderId="25" xfId="3" applyFont="1" applyFill="1" applyBorder="1" applyAlignment="1" applyProtection="1">
      <alignment horizontal="center" vertical="center" wrapText="1"/>
    </xf>
    <xf numFmtId="0" fontId="6" fillId="5" borderId="26" xfId="3" applyFont="1" applyFill="1" applyBorder="1" applyAlignment="1" applyProtection="1">
      <alignment horizontal="center" vertical="center" wrapText="1"/>
    </xf>
    <xf numFmtId="0" fontId="6" fillId="5" borderId="4" xfId="3" applyFont="1" applyFill="1" applyBorder="1" applyAlignment="1" applyProtection="1">
      <alignment horizontal="center" vertical="center" wrapText="1"/>
    </xf>
    <xf numFmtId="0" fontId="6" fillId="3" borderId="25" xfId="3" applyFont="1" applyFill="1" applyBorder="1" applyAlignment="1" applyProtection="1">
      <alignment horizontal="left" vertical="center" wrapText="1"/>
    </xf>
    <xf numFmtId="0" fontId="6" fillId="3" borderId="4" xfId="3" applyFont="1" applyFill="1" applyBorder="1" applyAlignment="1" applyProtection="1">
      <alignment horizontal="left" vertical="center" wrapText="1"/>
    </xf>
    <xf numFmtId="0" fontId="6" fillId="5" borderId="41" xfId="0" applyFont="1" applyFill="1" applyBorder="1" applyAlignment="1" applyProtection="1">
      <alignment horizontal="center" vertical="center" wrapText="1"/>
    </xf>
    <xf numFmtId="0" fontId="6" fillId="5" borderId="42" xfId="0" applyFont="1" applyFill="1" applyBorder="1" applyAlignment="1" applyProtection="1">
      <alignment horizontal="center" vertical="center" wrapText="1"/>
    </xf>
    <xf numFmtId="0" fontId="6" fillId="6" borderId="41" xfId="0" applyFont="1" applyFill="1" applyBorder="1" applyAlignment="1" applyProtection="1">
      <alignment horizontal="center" vertical="center" wrapText="1"/>
    </xf>
    <xf numFmtId="0" fontId="6" fillId="6" borderId="4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xf>
    <xf numFmtId="0" fontId="6" fillId="5" borderId="33" xfId="0" applyFont="1" applyFill="1" applyBorder="1" applyAlignment="1" applyProtection="1">
      <alignment horizontal="center" vertical="center"/>
    </xf>
    <xf numFmtId="0" fontId="6" fillId="5" borderId="32"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wrapText="1"/>
    </xf>
    <xf numFmtId="0" fontId="6" fillId="5" borderId="39"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xf>
    <xf numFmtId="0" fontId="6" fillId="5" borderId="41" xfId="0"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5" borderId="42" xfId="0" applyFont="1" applyFill="1" applyBorder="1" applyAlignment="1" applyProtection="1">
      <alignment horizontal="center" vertical="center"/>
    </xf>
    <xf numFmtId="0" fontId="6" fillId="5" borderId="43" xfId="0" applyFont="1" applyFill="1" applyBorder="1" applyAlignment="1" applyProtection="1">
      <alignment horizontal="center" vertical="center"/>
    </xf>
    <xf numFmtId="0" fontId="6" fillId="5" borderId="47" xfId="0" applyFont="1" applyFill="1" applyBorder="1" applyAlignment="1" applyProtection="1">
      <alignment horizontal="center" vertical="center"/>
    </xf>
    <xf numFmtId="0" fontId="6" fillId="5" borderId="44"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xf>
    <xf numFmtId="0" fontId="6" fillId="5" borderId="43" xfId="0" applyFont="1" applyFill="1" applyBorder="1" applyAlignment="1" applyProtection="1">
      <alignment horizontal="center" vertical="center" wrapText="1"/>
    </xf>
    <xf numFmtId="0" fontId="6" fillId="5" borderId="44"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protection locked="0"/>
    </xf>
    <xf numFmtId="0" fontId="6" fillId="5" borderId="33"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protection locked="0"/>
    </xf>
    <xf numFmtId="0" fontId="6" fillId="5" borderId="34" xfId="0" applyFont="1" applyFill="1" applyBorder="1" applyAlignment="1" applyProtection="1">
      <alignment horizontal="center" vertical="center" wrapText="1"/>
    </xf>
    <xf numFmtId="0" fontId="6" fillId="5" borderId="38" xfId="0" applyFont="1" applyFill="1" applyBorder="1" applyAlignment="1" applyProtection="1">
      <alignment horizontal="center" vertical="center" wrapText="1"/>
    </xf>
    <xf numFmtId="0" fontId="15" fillId="2" borderId="0" xfId="0" applyFont="1" applyFill="1" applyAlignment="1" applyProtection="1">
      <alignment horizontal="left" vertical="center"/>
    </xf>
    <xf numFmtId="0" fontId="6" fillId="6" borderId="46" xfId="0" applyFont="1" applyFill="1" applyBorder="1" applyAlignment="1" applyProtection="1">
      <alignment horizontal="center" vertical="center" wrapText="1"/>
    </xf>
    <xf numFmtId="0" fontId="6" fillId="6" borderId="48" xfId="0" applyFont="1" applyFill="1" applyBorder="1" applyAlignment="1" applyProtection="1">
      <alignment horizontal="center" vertical="center" wrapText="1"/>
    </xf>
    <xf numFmtId="0" fontId="6" fillId="6" borderId="49" xfId="0" applyFont="1" applyFill="1" applyBorder="1" applyAlignment="1" applyProtection="1">
      <alignment horizontal="center" vertical="center" wrapText="1"/>
    </xf>
    <xf numFmtId="0" fontId="6" fillId="5" borderId="32" xfId="2"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6" fillId="5" borderId="48" xfId="0" applyFont="1" applyFill="1" applyBorder="1" applyAlignment="1" applyProtection="1">
      <alignment horizontal="center" vertical="center" wrapText="1"/>
    </xf>
    <xf numFmtId="0" fontId="6" fillId="5" borderId="49" xfId="0" applyFont="1" applyFill="1" applyBorder="1" applyAlignment="1" applyProtection="1">
      <alignment horizontal="center" vertical="center" wrapText="1"/>
    </xf>
    <xf numFmtId="0" fontId="11" fillId="2" borderId="50" xfId="0" applyFont="1" applyFill="1" applyBorder="1" applyAlignment="1" applyProtection="1">
      <alignment horizontal="left" wrapText="1"/>
    </xf>
    <xf numFmtId="0" fontId="6" fillId="29" borderId="32" xfId="0" applyFont="1" applyFill="1" applyBorder="1" applyAlignment="1" applyProtection="1">
      <alignment horizontal="center" vertical="center" wrapText="1"/>
    </xf>
    <xf numFmtId="0" fontId="6" fillId="3" borderId="32" xfId="0" applyFont="1" applyFill="1" applyBorder="1" applyAlignment="1" applyProtection="1">
      <alignment horizontal="center" vertical="center" wrapText="1"/>
    </xf>
    <xf numFmtId="0" fontId="6" fillId="5" borderId="34" xfId="0" applyFont="1" applyFill="1" applyBorder="1" applyAlignment="1" applyProtection="1">
      <alignment horizontal="center" vertical="center"/>
    </xf>
    <xf numFmtId="0" fontId="6" fillId="5" borderId="38" xfId="0" applyFont="1" applyFill="1" applyBorder="1" applyAlignment="1" applyProtection="1">
      <alignment horizontal="center" vertical="center"/>
    </xf>
    <xf numFmtId="0" fontId="15" fillId="2" borderId="0" xfId="0" applyFont="1" applyFill="1" applyAlignment="1" applyProtection="1">
      <alignment horizontal="left" vertical="center" wrapText="1"/>
    </xf>
    <xf numFmtId="0" fontId="53" fillId="5" borderId="32" xfId="0" applyFont="1" applyFill="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0" fillId="5" borderId="39" xfId="0" applyFont="1" applyFill="1" applyBorder="1" applyAlignment="1" applyProtection="1">
      <alignment horizontal="center" vertical="center" wrapText="1"/>
    </xf>
    <xf numFmtId="0" fontId="0" fillId="5" borderId="40" xfId="0" applyFont="1" applyFill="1" applyBorder="1" applyAlignment="1" applyProtection="1">
      <alignment horizontal="center" vertical="center" wrapText="1"/>
    </xf>
    <xf numFmtId="0" fontId="0" fillId="5" borderId="41" xfId="0" applyFont="1" applyFill="1" applyBorder="1" applyAlignment="1" applyProtection="1">
      <alignment horizontal="center" vertical="center" wrapText="1"/>
    </xf>
    <xf numFmtId="0" fontId="0" fillId="5" borderId="42" xfId="0" applyFont="1" applyFill="1" applyBorder="1" applyAlignment="1" applyProtection="1">
      <alignment horizontal="center" vertical="center" wrapText="1"/>
    </xf>
    <xf numFmtId="0" fontId="0" fillId="5" borderId="43" xfId="0" applyFont="1" applyFill="1" applyBorder="1" applyAlignment="1" applyProtection="1">
      <alignment horizontal="center" vertical="center" wrapText="1"/>
    </xf>
    <xf numFmtId="0" fontId="0" fillId="5" borderId="44" xfId="0" applyFont="1" applyFill="1" applyBorder="1" applyAlignment="1" applyProtection="1">
      <alignment horizontal="center" vertical="center" wrapText="1"/>
    </xf>
    <xf numFmtId="0" fontId="6" fillId="6" borderId="32" xfId="2" applyFont="1" applyFill="1" applyBorder="1" applyAlignment="1" applyProtection="1">
      <alignment horizontal="center" vertical="center" wrapText="1"/>
    </xf>
    <xf numFmtId="0" fontId="11" fillId="11" borderId="0" xfId="2" applyFont="1" applyFill="1" applyAlignment="1" applyProtection="1">
      <alignment horizontal="center" vertical="center" wrapText="1"/>
    </xf>
    <xf numFmtId="0" fontId="11" fillId="11" borderId="0" xfId="2" applyFont="1" applyFill="1" applyBorder="1" applyAlignment="1" applyProtection="1">
      <alignment horizontal="center" vertical="center" wrapText="1"/>
    </xf>
    <xf numFmtId="0" fontId="53" fillId="3" borderId="46" xfId="0" applyFont="1" applyFill="1" applyBorder="1" applyAlignment="1" applyProtection="1">
      <alignment horizontal="center" vertical="center" wrapText="1"/>
    </xf>
    <xf numFmtId="0" fontId="53" fillId="3" borderId="48" xfId="0" applyFont="1" applyFill="1" applyBorder="1" applyAlignment="1" applyProtection="1">
      <alignment horizontal="center" vertical="center" wrapText="1"/>
    </xf>
    <xf numFmtId="0" fontId="53" fillId="3" borderId="49"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wrapText="1"/>
    </xf>
    <xf numFmtId="0" fontId="6" fillId="5" borderId="47" xfId="0" applyFont="1" applyFill="1" applyBorder="1" applyAlignment="1" applyProtection="1">
      <alignment horizontal="center" vertical="center" wrapText="1"/>
    </xf>
    <xf numFmtId="0" fontId="6" fillId="6" borderId="41" xfId="2" applyFont="1" applyFill="1" applyBorder="1" applyAlignment="1" applyProtection="1">
      <alignment horizontal="center" vertical="center" wrapText="1"/>
    </xf>
    <xf numFmtId="0" fontId="6" fillId="6" borderId="42" xfId="2"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48" xfId="0" applyFont="1" applyFill="1" applyBorder="1" applyAlignment="1" applyProtection="1">
      <alignment horizontal="center" vertical="center" wrapText="1"/>
    </xf>
    <xf numFmtId="0" fontId="6" fillId="3" borderId="49" xfId="0" applyFont="1" applyFill="1" applyBorder="1" applyAlignment="1" applyProtection="1">
      <alignment horizontal="center" vertical="center" wrapText="1"/>
    </xf>
    <xf numFmtId="0" fontId="0" fillId="5" borderId="32" xfId="0" applyFont="1" applyFill="1" applyBorder="1" applyAlignment="1" applyProtection="1">
      <alignment horizontal="center" vertical="center" wrapText="1"/>
    </xf>
    <xf numFmtId="0" fontId="0" fillId="5" borderId="46" xfId="0" applyFont="1" applyFill="1" applyBorder="1" applyAlignment="1" applyProtection="1">
      <alignment horizontal="center" vertical="center" wrapText="1"/>
    </xf>
    <xf numFmtId="0" fontId="0" fillId="5" borderId="48" xfId="0" applyFont="1" applyFill="1" applyBorder="1" applyAlignment="1" applyProtection="1">
      <alignment horizontal="center" vertical="center" wrapText="1"/>
    </xf>
    <xf numFmtId="0" fontId="0" fillId="5" borderId="49" xfId="0" applyFont="1" applyFill="1" applyBorder="1" applyAlignment="1" applyProtection="1">
      <alignment horizontal="center" vertical="center" wrapText="1"/>
    </xf>
    <xf numFmtId="0" fontId="6" fillId="3" borderId="39" xfId="0" applyFont="1" applyFill="1" applyBorder="1" applyAlignment="1" applyProtection="1">
      <alignment horizontal="left" vertical="center" wrapText="1"/>
    </xf>
    <xf numFmtId="0" fontId="6" fillId="3" borderId="40" xfId="0" applyFont="1" applyFill="1" applyBorder="1" applyAlignment="1" applyProtection="1">
      <alignment horizontal="left" vertical="center" wrapText="1"/>
    </xf>
    <xf numFmtId="0" fontId="6" fillId="3" borderId="41" xfId="0" applyFont="1" applyFill="1" applyBorder="1" applyAlignment="1" applyProtection="1">
      <alignment horizontal="left" vertical="center" wrapText="1"/>
    </xf>
    <xf numFmtId="0" fontId="6" fillId="3" borderId="42" xfId="0" applyFont="1" applyFill="1" applyBorder="1" applyAlignment="1" applyProtection="1">
      <alignment horizontal="left" vertical="center" wrapText="1"/>
    </xf>
    <xf numFmtId="0" fontId="6" fillId="3" borderId="43" xfId="0" applyFont="1" applyFill="1" applyBorder="1" applyAlignment="1" applyProtection="1">
      <alignment horizontal="left" vertical="center" wrapText="1"/>
    </xf>
    <xf numFmtId="0" fontId="6" fillId="3" borderId="44" xfId="0" applyFont="1" applyFill="1" applyBorder="1" applyAlignment="1" applyProtection="1">
      <alignment horizontal="left" vertical="center" wrapText="1"/>
    </xf>
    <xf numFmtId="0" fontId="6" fillId="5" borderId="34" xfId="0" applyFont="1" applyFill="1" applyBorder="1" applyAlignment="1" applyProtection="1">
      <alignment horizontal="left" vertical="center" wrapText="1"/>
    </xf>
    <xf numFmtId="0" fontId="6" fillId="5" borderId="33" xfId="0" applyFont="1" applyFill="1" applyBorder="1" applyAlignment="1" applyProtection="1">
      <alignment horizontal="left" vertical="center" wrapText="1"/>
    </xf>
    <xf numFmtId="0" fontId="6" fillId="6" borderId="43" xfId="0" applyFont="1" applyFill="1" applyBorder="1" applyAlignment="1" applyProtection="1">
      <alignment horizontal="left" vertical="center" wrapText="1"/>
    </xf>
    <xf numFmtId="0" fontId="6" fillId="6" borderId="44" xfId="0" applyFont="1" applyFill="1" applyBorder="1" applyAlignment="1" applyProtection="1">
      <alignment horizontal="left" vertical="center" wrapText="1"/>
    </xf>
    <xf numFmtId="0" fontId="6" fillId="5" borderId="39" xfId="0" applyFont="1" applyFill="1" applyBorder="1" applyAlignment="1" applyProtection="1">
      <alignment horizontal="left" vertical="center" wrapText="1"/>
    </xf>
    <xf numFmtId="0" fontId="6" fillId="5" borderId="45" xfId="0" applyFont="1" applyFill="1" applyBorder="1" applyAlignment="1" applyProtection="1">
      <alignment horizontal="left" vertical="center" wrapText="1"/>
    </xf>
    <xf numFmtId="0" fontId="6" fillId="6" borderId="41" xfId="0" applyFont="1" applyFill="1" applyBorder="1" applyAlignment="1" applyProtection="1">
      <alignment horizontal="left" vertical="center" wrapText="1"/>
    </xf>
    <xf numFmtId="0" fontId="6" fillId="6" borderId="0" xfId="0" applyFont="1" applyFill="1" applyBorder="1" applyAlignment="1" applyProtection="1">
      <alignment horizontal="left" vertical="center" wrapText="1"/>
    </xf>
    <xf numFmtId="0" fontId="9" fillId="5" borderId="0" xfId="535" applyFont="1" applyFill="1" applyAlignment="1" applyProtection="1">
      <alignment horizontal="left" vertical="center" wrapText="1"/>
    </xf>
    <xf numFmtId="0" fontId="79" fillId="30" borderId="53" xfId="535" applyFont="1" applyFill="1" applyBorder="1" applyAlignment="1" applyProtection="1">
      <alignment horizontal="left" vertical="center"/>
    </xf>
    <xf numFmtId="0" fontId="79" fillId="30" borderId="54" xfId="535" applyFont="1" applyFill="1" applyBorder="1" applyAlignment="1" applyProtection="1">
      <alignment horizontal="left" vertical="center"/>
    </xf>
    <xf numFmtId="0" fontId="56" fillId="33" borderId="55" xfId="39213" applyFont="1" applyFill="1" applyBorder="1" applyAlignment="1" applyProtection="1">
      <alignment horizontal="center" vertical="center" wrapText="1"/>
    </xf>
    <xf numFmtId="0" fontId="56" fillId="33" borderId="59" xfId="39213" applyFont="1" applyFill="1" applyBorder="1" applyAlignment="1" applyProtection="1">
      <alignment horizontal="center" vertical="center" wrapText="1"/>
    </xf>
    <xf numFmtId="0" fontId="56" fillId="33" borderId="63" xfId="39213" applyFont="1" applyFill="1" applyBorder="1" applyAlignment="1" applyProtection="1">
      <alignment horizontal="center" vertical="center" wrapText="1"/>
    </xf>
    <xf numFmtId="0" fontId="56" fillId="33" borderId="56" xfId="535" applyFont="1" applyFill="1" applyBorder="1" applyAlignment="1" applyProtection="1">
      <alignment horizontal="center" vertical="center" wrapText="1"/>
    </xf>
    <xf numFmtId="0" fontId="56" fillId="33" borderId="57" xfId="535" applyFont="1" applyFill="1" applyBorder="1" applyAlignment="1" applyProtection="1">
      <alignment horizontal="center" vertical="center" wrapText="1"/>
    </xf>
    <xf numFmtId="0" fontId="56" fillId="33" borderId="58" xfId="535" applyFont="1" applyFill="1" applyBorder="1" applyAlignment="1" applyProtection="1">
      <alignment horizontal="center" vertical="center" wrapText="1"/>
    </xf>
    <xf numFmtId="0" fontId="56" fillId="33" borderId="60" xfId="535" applyFont="1" applyFill="1" applyBorder="1" applyAlignment="1" applyProtection="1">
      <alignment horizontal="center" vertical="center" wrapText="1"/>
    </xf>
    <xf numFmtId="0" fontId="56" fillId="33" borderId="61" xfId="535" applyFont="1" applyFill="1" applyBorder="1" applyAlignment="1" applyProtection="1">
      <alignment horizontal="center" vertical="center" wrapText="1"/>
    </xf>
    <xf numFmtId="0" fontId="56" fillId="31" borderId="60" xfId="535" applyFont="1" applyFill="1" applyBorder="1" applyAlignment="1" applyProtection="1">
      <alignment horizontal="center" vertical="center" wrapText="1"/>
    </xf>
    <xf numFmtId="0" fontId="56" fillId="31" borderId="61" xfId="535" applyFont="1" applyFill="1" applyBorder="1" applyAlignment="1" applyProtection="1">
      <alignment horizontal="center" vertical="center" wrapText="1"/>
    </xf>
    <xf numFmtId="0" fontId="0" fillId="0" borderId="5" xfId="0" applyBorder="1" applyAlignment="1">
      <alignment horizontal="left" vertical="top" wrapText="1"/>
    </xf>
    <xf numFmtId="0" fontId="0" fillId="0" borderId="5" xfId="0" applyFont="1" applyBorder="1" applyAlignment="1">
      <alignment horizontal="left" vertical="top" wrapText="1"/>
    </xf>
    <xf numFmtId="0" fontId="0" fillId="5" borderId="5" xfId="0" applyFill="1" applyBorder="1" applyAlignment="1">
      <alignment horizontal="left" vertical="top" wrapText="1"/>
    </xf>
    <xf numFmtId="0" fontId="30" fillId="5" borderId="0" xfId="0" applyFont="1" applyFill="1" applyAlignment="1" applyProtection="1">
      <alignment horizontal="center"/>
      <protection locked="0"/>
    </xf>
  </cellXfs>
  <cellStyles count="39324">
    <cellStyle name="60% - Accent1 2" xfId="350"/>
    <cellStyle name="60% - Accent2 2" xfId="351"/>
    <cellStyle name="bin" xfId="144"/>
    <cellStyle name="bin 2" xfId="6570"/>
    <cellStyle name="bin 3" xfId="221"/>
    <cellStyle name="blue" xfId="145"/>
    <cellStyle name="cell" xfId="3"/>
    <cellStyle name="cell 10" xfId="7935"/>
    <cellStyle name="cell 11" xfId="8936"/>
    <cellStyle name="cell 12" xfId="39209"/>
    <cellStyle name="cell 13" xfId="39264"/>
    <cellStyle name="cell 2" xfId="120"/>
    <cellStyle name="cell 2 2" xfId="190"/>
    <cellStyle name="cell 2 3" xfId="4601"/>
    <cellStyle name="cell 2 4" xfId="39238"/>
    <cellStyle name="cell 2 5" xfId="39322"/>
    <cellStyle name="cell 3" xfId="146"/>
    <cellStyle name="cell 3 10" xfId="8863"/>
    <cellStyle name="cell 3 11" xfId="39232"/>
    <cellStyle name="cell 3 12" xfId="232"/>
    <cellStyle name="cell 3 2" xfId="198"/>
    <cellStyle name="cell 3 2 10" xfId="39231"/>
    <cellStyle name="cell 3 2 11" xfId="233"/>
    <cellStyle name="cell 3 2 2" xfId="311"/>
    <cellStyle name="cell 3 2 2 2" xfId="538"/>
    <cellStyle name="cell 3 2 2 2 10" xfId="10342"/>
    <cellStyle name="cell 3 2 2 2 2" xfId="895"/>
    <cellStyle name="cell 3 2 2 2 2 2" xfId="1822"/>
    <cellStyle name="cell 3 2 2 2 2 2 2" xfId="11493"/>
    <cellStyle name="cell 3 2 2 2 2 2 3" xfId="39208"/>
    <cellStyle name="cell 3 2 2 2 2 3" xfId="3674"/>
    <cellStyle name="cell 3 2 2 2 2 3 2" xfId="13301"/>
    <cellStyle name="cell 3 2 2 2 2 4" xfId="9482"/>
    <cellStyle name="cell 3 2 2 2 2 5" xfId="10647"/>
    <cellStyle name="cell 3 2 2 2 2 6" xfId="14303"/>
    <cellStyle name="cell 3 2 2 2 2 7" xfId="20014"/>
    <cellStyle name="cell 3 2 2 2 3" xfId="1173"/>
    <cellStyle name="cell 3 2 2 2 3 2" xfId="1823"/>
    <cellStyle name="cell 3 2 2 2 3 2 2" xfId="11494"/>
    <cellStyle name="cell 3 2 2 2 3 3" xfId="3951"/>
    <cellStyle name="cell 3 2 2 2 3 3 2" xfId="13573"/>
    <cellStyle name="cell 3 2 2 2 3 4" xfId="9483"/>
    <cellStyle name="cell 3 2 2 2 3 5" xfId="10844"/>
    <cellStyle name="cell 3 2 2 2 3 6" xfId="14551"/>
    <cellStyle name="cell 3 2 2 2 3 7" xfId="18426"/>
    <cellStyle name="cell 3 2 2 2 4" xfId="1401"/>
    <cellStyle name="cell 3 2 2 2 4 2" xfId="1824"/>
    <cellStyle name="cell 3 2 2 2 4 2 2" xfId="11495"/>
    <cellStyle name="cell 3 2 2 2 4 3" xfId="4179"/>
    <cellStyle name="cell 3 2 2 2 4 3 2" xfId="13801"/>
    <cellStyle name="cell 3 2 2 2 4 4" xfId="9484"/>
    <cellStyle name="cell 3 2 2 2 4 5" xfId="11072"/>
    <cellStyle name="cell 3 2 2 2 4 6" xfId="14779"/>
    <cellStyle name="cell 3 2 2 2 4 7" xfId="17914"/>
    <cellStyle name="cell 3 2 2 2 5" xfId="1616"/>
    <cellStyle name="cell 3 2 2 2 5 2" xfId="1825"/>
    <cellStyle name="cell 3 2 2 2 5 2 2" xfId="11496"/>
    <cellStyle name="cell 3 2 2 2 5 3" xfId="4394"/>
    <cellStyle name="cell 3 2 2 2 5 3 2" xfId="14016"/>
    <cellStyle name="cell 3 2 2 2 5 4" xfId="9485"/>
    <cellStyle name="cell 3 2 2 2 5 5" xfId="11287"/>
    <cellStyle name="cell 3 2 2 2 5 6" xfId="14994"/>
    <cellStyle name="cell 3 2 2 2 5 7" xfId="20246"/>
    <cellStyle name="cell 3 2 2 2 6" xfId="1818"/>
    <cellStyle name="cell 3 2 2 2 6 2" xfId="1826"/>
    <cellStyle name="cell 3 2 2 2 6 2 2" xfId="11497"/>
    <cellStyle name="cell 3 2 2 2 6 3" xfId="4596"/>
    <cellStyle name="cell 3 2 2 2 6 3 2" xfId="14218"/>
    <cellStyle name="cell 3 2 2 2 6 4" xfId="9486"/>
    <cellStyle name="cell 3 2 2 2 6 5" xfId="11489"/>
    <cellStyle name="cell 3 2 2 2 6 6" xfId="15196"/>
    <cellStyle name="cell 3 2 2 2 6 7" xfId="24862"/>
    <cellStyle name="cell 3 2 2 2 7" xfId="7040"/>
    <cellStyle name="cell 3 2 2 2 8" xfId="8548"/>
    <cellStyle name="cell 3 2 2 2 9" xfId="9344"/>
    <cellStyle name="cell 3 2 2 3" xfId="6242"/>
    <cellStyle name="cell 3 2 2 4" xfId="7826"/>
    <cellStyle name="cell 3 2 2 5" xfId="9002"/>
    <cellStyle name="cell 3 2 2 6" xfId="8742"/>
    <cellStyle name="cell 3 2 2_STUD aligned by INSTIT" xfId="4801"/>
    <cellStyle name="cell 3 2 3" xfId="5303"/>
    <cellStyle name="cell 3 2 3 2" xfId="6774"/>
    <cellStyle name="cell 3 2 3 3" xfId="8280"/>
    <cellStyle name="cell 3 2 3 4" xfId="9072"/>
    <cellStyle name="cell 3 2 4" xfId="6241"/>
    <cellStyle name="cell 3 2 4 2" xfId="39204"/>
    <cellStyle name="cell 3 2 5" xfId="7805"/>
    <cellStyle name="cell 3 2 6" xfId="7825"/>
    <cellStyle name="cell 3 2 7" xfId="8000"/>
    <cellStyle name="cell 3 2 8" xfId="8030"/>
    <cellStyle name="cell 3 2 9" xfId="39307"/>
    <cellStyle name="cell 3 2_STUD aligned by INSTIT" xfId="4756"/>
    <cellStyle name="cell 3 3" xfId="234"/>
    <cellStyle name="cell 3 3 2" xfId="312"/>
    <cellStyle name="cell 3 3 2 2" xfId="669"/>
    <cellStyle name="cell 3 3 2 2 2" xfId="7041"/>
    <cellStyle name="cell 3 3 2 2 3" xfId="8549"/>
    <cellStyle name="cell 3 3 2 2 4" xfId="9345"/>
    <cellStyle name="cell 3 3 2 2 5" xfId="10461"/>
    <cellStyle name="cell 3 3 2 3" xfId="6244"/>
    <cellStyle name="cell 3 3 2 4" xfId="7828"/>
    <cellStyle name="cell 3 3 2 5" xfId="9000"/>
    <cellStyle name="cell 3 3 2 6" xfId="8067"/>
    <cellStyle name="cell 3 3 2_STUD aligned by INSTIT" xfId="4770"/>
    <cellStyle name="cell 3 3 3" xfId="578"/>
    <cellStyle name="cell 3 3 3 2" xfId="6594"/>
    <cellStyle name="cell 3 3 3 3" xfId="8095"/>
    <cellStyle name="cell 3 3 3 4" xfId="8780"/>
    <cellStyle name="cell 3 3 3 5" xfId="10379"/>
    <cellStyle name="cell 3 3 4" xfId="6243"/>
    <cellStyle name="cell 3 3 4 2" xfId="39205"/>
    <cellStyle name="cell 3 3 5" xfId="7780"/>
    <cellStyle name="cell 3 3 6" xfId="7827"/>
    <cellStyle name="cell 3 3 7" xfId="9001"/>
    <cellStyle name="cell 3 3 8" xfId="8978"/>
    <cellStyle name="cell 3 3_STUD aligned by INSTIT" xfId="4813"/>
    <cellStyle name="cell 3 4" xfId="310"/>
    <cellStyle name="cell 3 4 2" xfId="667"/>
    <cellStyle name="cell 3 4 2 2" xfId="7039"/>
    <cellStyle name="cell 3 4 2 3" xfId="8547"/>
    <cellStyle name="cell 3 4 2 4" xfId="9343"/>
    <cellStyle name="cell 3 4 2 5" xfId="10459"/>
    <cellStyle name="cell 3 4 3" xfId="6245"/>
    <cellStyle name="cell 3 4 4" xfId="7829"/>
    <cellStyle name="cell 3 4 5" xfId="8033"/>
    <cellStyle name="cell 3 4 6" xfId="8932"/>
    <cellStyle name="cell 3 4_STUD aligned by INSTIT" xfId="4755"/>
    <cellStyle name="cell 3 5" xfId="5231"/>
    <cellStyle name="cell 3 5 2" xfId="6695"/>
    <cellStyle name="cell 3 5 3" xfId="8201"/>
    <cellStyle name="cell 3 5 4" xfId="7868"/>
    <cellStyle name="cell 3 6" xfId="6240"/>
    <cellStyle name="cell 3 7" xfId="7809"/>
    <cellStyle name="cell 3 8" xfId="7824"/>
    <cellStyle name="cell 3 9" xfId="9003"/>
    <cellStyle name="cell 3_STUD aligned by INSTIT" xfId="4771"/>
    <cellStyle name="cell 4" xfId="182"/>
    <cellStyle name="cell 4 2" xfId="313"/>
    <cellStyle name="cell 4 2 2" xfId="670"/>
    <cellStyle name="cell 4 2 2 2" xfId="7042"/>
    <cellStyle name="cell 4 2 2 3" xfId="8550"/>
    <cellStyle name="cell 4 2 2 4" xfId="9346"/>
    <cellStyle name="cell 4 2 2 5" xfId="10462"/>
    <cellStyle name="cell 4 2 3" xfId="6247"/>
    <cellStyle name="cell 4 2 4" xfId="7831"/>
    <cellStyle name="cell 4 2 5" xfId="8998"/>
    <cellStyle name="cell 4 2 6" xfId="8055"/>
    <cellStyle name="cell 4 2_STUD aligned by INSTIT" xfId="4800"/>
    <cellStyle name="cell 4 3" xfId="579"/>
    <cellStyle name="cell 4 3 2" xfId="6725"/>
    <cellStyle name="cell 4 3 3" xfId="8231"/>
    <cellStyle name="cell 4 3 4" xfId="7939"/>
    <cellStyle name="cell 4 3 5" xfId="10380"/>
    <cellStyle name="cell 4 4" xfId="6246"/>
    <cellStyle name="cell 4 5" xfId="7830"/>
    <cellStyle name="cell 4 6" xfId="8999"/>
    <cellStyle name="cell 4 7" xfId="8771"/>
    <cellStyle name="cell 4 8" xfId="39230"/>
    <cellStyle name="cell 4 9" xfId="235"/>
    <cellStyle name="cell 4_STUD aligned by INSTIT" xfId="4788"/>
    <cellStyle name="cell 5" xfId="298"/>
    <cellStyle name="cell 5 2" xfId="537"/>
    <cellStyle name="cell 5 2 10" xfId="10341"/>
    <cellStyle name="cell 5 2 2" xfId="894"/>
    <cellStyle name="cell 5 2 2 2" xfId="1827"/>
    <cellStyle name="cell 5 2 2 2 2" xfId="11498"/>
    <cellStyle name="cell 5 2 2 3" xfId="3673"/>
    <cellStyle name="cell 5 2 2 3 2" xfId="13300"/>
    <cellStyle name="cell 5 2 2 4" xfId="9487"/>
    <cellStyle name="cell 5 2 2 5" xfId="10646"/>
    <cellStyle name="cell 5 2 2 6" xfId="14302"/>
    <cellStyle name="cell 5 2 2 7" xfId="25656"/>
    <cellStyle name="cell 5 2 3" xfId="1172"/>
    <cellStyle name="cell 5 2 3 2" xfId="1828"/>
    <cellStyle name="cell 5 2 3 2 2" xfId="11499"/>
    <cellStyle name="cell 5 2 3 3" xfId="3950"/>
    <cellStyle name="cell 5 2 3 3 2" xfId="13572"/>
    <cellStyle name="cell 5 2 3 4" xfId="9488"/>
    <cellStyle name="cell 5 2 3 5" xfId="10843"/>
    <cellStyle name="cell 5 2 3 6" xfId="14550"/>
    <cellStyle name="cell 5 2 3 7" xfId="20353"/>
    <cellStyle name="cell 5 2 4" xfId="1400"/>
    <cellStyle name="cell 5 2 4 2" xfId="1829"/>
    <cellStyle name="cell 5 2 4 2 2" xfId="11500"/>
    <cellStyle name="cell 5 2 4 3" xfId="4178"/>
    <cellStyle name="cell 5 2 4 3 2" xfId="13800"/>
    <cellStyle name="cell 5 2 4 4" xfId="9489"/>
    <cellStyle name="cell 5 2 4 5" xfId="11071"/>
    <cellStyle name="cell 5 2 4 6" xfId="14778"/>
    <cellStyle name="cell 5 2 4 7" xfId="25160"/>
    <cellStyle name="cell 5 2 5" xfId="1615"/>
    <cellStyle name="cell 5 2 5 2" xfId="1830"/>
    <cellStyle name="cell 5 2 5 2 2" xfId="11501"/>
    <cellStyle name="cell 5 2 5 3" xfId="4393"/>
    <cellStyle name="cell 5 2 5 3 2" xfId="14015"/>
    <cellStyle name="cell 5 2 5 4" xfId="9490"/>
    <cellStyle name="cell 5 2 5 5" xfId="11286"/>
    <cellStyle name="cell 5 2 5 6" xfId="14993"/>
    <cellStyle name="cell 5 2 5 7" xfId="20112"/>
    <cellStyle name="cell 5 2 6" xfId="1817"/>
    <cellStyle name="cell 5 2 6 2" xfId="1831"/>
    <cellStyle name="cell 5 2 6 2 2" xfId="11502"/>
    <cellStyle name="cell 5 2 6 3" xfId="4595"/>
    <cellStyle name="cell 5 2 6 3 2" xfId="14217"/>
    <cellStyle name="cell 5 2 6 4" xfId="9491"/>
    <cellStyle name="cell 5 2 6 5" xfId="11488"/>
    <cellStyle name="cell 5 2 6 6" xfId="15195"/>
    <cellStyle name="cell 5 2 6 7" xfId="19193"/>
    <cellStyle name="cell 5 2 7" xfId="7027"/>
    <cellStyle name="cell 5 2 8" xfId="8535"/>
    <cellStyle name="cell 5 2 9" xfId="9331"/>
    <cellStyle name="cell 5 3" xfId="6248"/>
    <cellStyle name="cell 5 4" xfId="7832"/>
    <cellStyle name="cell 5 5" xfId="8997"/>
    <cellStyle name="cell 5 6" xfId="8756"/>
    <cellStyle name="cell 5_STUD aligned by INSTIT" xfId="4812"/>
    <cellStyle name="cell 6" xfId="536"/>
    <cellStyle name="cell 6 10" xfId="10340"/>
    <cellStyle name="cell 6 2" xfId="892"/>
    <cellStyle name="cell 6 2 2" xfId="7188"/>
    <cellStyle name="cell 6 2 3" xfId="8694"/>
    <cellStyle name="cell 6 2 4" xfId="9492"/>
    <cellStyle name="cell 6 2 5" xfId="10644"/>
    <cellStyle name="cell 6 2 6" xfId="39200"/>
    <cellStyle name="cell 6 3" xfId="1171"/>
    <cellStyle name="cell 6 3 2" xfId="1832"/>
    <cellStyle name="cell 6 3 2 2" xfId="11503"/>
    <cellStyle name="cell 6 3 3" xfId="3949"/>
    <cellStyle name="cell 6 3 3 2" xfId="13571"/>
    <cellStyle name="cell 6 3 4" xfId="9493"/>
    <cellStyle name="cell 6 3 5" xfId="10842"/>
    <cellStyle name="cell 6 3 6" xfId="14549"/>
    <cellStyle name="cell 6 3 7" xfId="18143"/>
    <cellStyle name="cell 6 4" xfId="1399"/>
    <cellStyle name="cell 6 4 2" xfId="1833"/>
    <cellStyle name="cell 6 4 2 2" xfId="11504"/>
    <cellStyle name="cell 6 4 3" xfId="4177"/>
    <cellStyle name="cell 6 4 3 2" xfId="13799"/>
    <cellStyle name="cell 6 4 4" xfId="9494"/>
    <cellStyle name="cell 6 4 5" xfId="11070"/>
    <cellStyle name="cell 6 4 6" xfId="14777"/>
    <cellStyle name="cell 6 4 7" xfId="25380"/>
    <cellStyle name="cell 6 5" xfId="1614"/>
    <cellStyle name="cell 6 5 2" xfId="1834"/>
    <cellStyle name="cell 6 5 2 2" xfId="11505"/>
    <cellStyle name="cell 6 5 3" xfId="4392"/>
    <cellStyle name="cell 6 5 3 2" xfId="14014"/>
    <cellStyle name="cell 6 5 4" xfId="9495"/>
    <cellStyle name="cell 6 5 5" xfId="11285"/>
    <cellStyle name="cell 6 5 6" xfId="14992"/>
    <cellStyle name="cell 6 5 7" xfId="19017"/>
    <cellStyle name="cell 6 6" xfId="1816"/>
    <cellStyle name="cell 6 6 2" xfId="1835"/>
    <cellStyle name="cell 6 6 2 2" xfId="11506"/>
    <cellStyle name="cell 6 6 3" xfId="4594"/>
    <cellStyle name="cell 6 6 3 2" xfId="14216"/>
    <cellStyle name="cell 6 6 4" xfId="9496"/>
    <cellStyle name="cell 6 6 5" xfId="11487"/>
    <cellStyle name="cell 6 6 6" xfId="15194"/>
    <cellStyle name="cell 6 6 7" xfId="24925"/>
    <cellStyle name="cell 6 7" xfId="6660"/>
    <cellStyle name="cell 6 8" xfId="8167"/>
    <cellStyle name="cell 6 9" xfId="8730"/>
    <cellStyle name="cell 7" xfId="541"/>
    <cellStyle name="cell 7 10" xfId="10345"/>
    <cellStyle name="cell 7 11" xfId="10232"/>
    <cellStyle name="cell 7 12" xfId="25598"/>
    <cellStyle name="cell 7 2" xfId="542"/>
    <cellStyle name="cell 7 2 10" xfId="10346"/>
    <cellStyle name="cell 7 2 11" xfId="10197"/>
    <cellStyle name="cell 7 2 12" xfId="18129"/>
    <cellStyle name="cell 7 2 2" xfId="898"/>
    <cellStyle name="cell 7 2 2 2" xfId="1837"/>
    <cellStyle name="cell 7 2 2 2 2" xfId="11508"/>
    <cellStyle name="cell 7 2 2 3" xfId="3677"/>
    <cellStyle name="cell 7 2 2 3 2" xfId="13304"/>
    <cellStyle name="cell 7 2 2 4" xfId="9498"/>
    <cellStyle name="cell 7 2 2 5" xfId="10650"/>
    <cellStyle name="cell 7 2 2 6" xfId="14306"/>
    <cellStyle name="cell 7 2 2 7" xfId="25537"/>
    <cellStyle name="cell 7 2 3" xfId="1178"/>
    <cellStyle name="cell 7 2 3 2" xfId="1838"/>
    <cellStyle name="cell 7 2 3 2 2" xfId="11509"/>
    <cellStyle name="cell 7 2 3 3" xfId="3956"/>
    <cellStyle name="cell 7 2 3 3 2" xfId="13578"/>
    <cellStyle name="cell 7 2 3 4" xfId="9499"/>
    <cellStyle name="cell 7 2 3 5" xfId="10849"/>
    <cellStyle name="cell 7 2 3 6" xfId="14556"/>
    <cellStyle name="cell 7 2 3 7" xfId="19882"/>
    <cellStyle name="cell 7 2 4" xfId="1406"/>
    <cellStyle name="cell 7 2 4 2" xfId="1839"/>
    <cellStyle name="cell 7 2 4 2 2" xfId="11510"/>
    <cellStyle name="cell 7 2 4 3" xfId="4184"/>
    <cellStyle name="cell 7 2 4 3 2" xfId="13806"/>
    <cellStyle name="cell 7 2 4 4" xfId="9500"/>
    <cellStyle name="cell 7 2 4 5" xfId="11077"/>
    <cellStyle name="cell 7 2 4 6" xfId="14784"/>
    <cellStyle name="cell 7 2 4 7" xfId="20410"/>
    <cellStyle name="cell 7 2 5" xfId="1619"/>
    <cellStyle name="cell 7 2 5 2" xfId="1840"/>
    <cellStyle name="cell 7 2 5 2 2" xfId="11511"/>
    <cellStyle name="cell 7 2 5 3" xfId="4397"/>
    <cellStyle name="cell 7 2 5 3 2" xfId="14019"/>
    <cellStyle name="cell 7 2 5 4" xfId="9501"/>
    <cellStyle name="cell 7 2 5 5" xfId="11290"/>
    <cellStyle name="cell 7 2 5 6" xfId="14997"/>
    <cellStyle name="cell 7 2 5 7" xfId="25504"/>
    <cellStyle name="cell 7 2 6" xfId="1820"/>
    <cellStyle name="cell 7 2 6 2" xfId="1841"/>
    <cellStyle name="cell 7 2 6 2 2" xfId="11512"/>
    <cellStyle name="cell 7 2 6 3" xfId="4598"/>
    <cellStyle name="cell 7 2 6 3 2" xfId="14220"/>
    <cellStyle name="cell 7 2 6 4" xfId="9502"/>
    <cellStyle name="cell 7 2 6 5" xfId="11491"/>
    <cellStyle name="cell 7 2 6 6" xfId="15198"/>
    <cellStyle name="cell 7 2 6 7" xfId="21130"/>
    <cellStyle name="cell 7 2 7" xfId="1836"/>
    <cellStyle name="cell 7 2 7 2" xfId="11507"/>
    <cellStyle name="cell 7 2 8" xfId="3376"/>
    <cellStyle name="cell 7 2 8 2" xfId="13017"/>
    <cellStyle name="cell 7 2 9" xfId="9497"/>
    <cellStyle name="cell 7 3" xfId="543"/>
    <cellStyle name="cell 7 3 10" xfId="10347"/>
    <cellStyle name="cell 7 3 2" xfId="899"/>
    <cellStyle name="cell 7 3 2 2" xfId="1842"/>
    <cellStyle name="cell 7 3 2 2 2" xfId="11513"/>
    <cellStyle name="cell 7 3 2 3" xfId="3678"/>
    <cellStyle name="cell 7 3 2 3 2" xfId="13305"/>
    <cellStyle name="cell 7 3 2 4" xfId="9504"/>
    <cellStyle name="cell 7 3 2 5" xfId="10651"/>
    <cellStyle name="cell 7 3 2 6" xfId="14307"/>
    <cellStyle name="cell 7 3 2 7" xfId="19533"/>
    <cellStyle name="cell 7 3 3" xfId="1179"/>
    <cellStyle name="cell 7 3 3 2" xfId="1843"/>
    <cellStyle name="cell 7 3 3 2 2" xfId="11514"/>
    <cellStyle name="cell 7 3 3 3" xfId="3957"/>
    <cellStyle name="cell 7 3 3 3 2" xfId="13579"/>
    <cellStyle name="cell 7 3 3 4" xfId="9505"/>
    <cellStyle name="cell 7 3 3 5" xfId="10850"/>
    <cellStyle name="cell 7 3 3 6" xfId="14557"/>
    <cellStyle name="cell 7 3 3 7" xfId="20552"/>
    <cellStyle name="cell 7 3 4" xfId="1407"/>
    <cellStyle name="cell 7 3 4 2" xfId="1844"/>
    <cellStyle name="cell 7 3 4 2 2" xfId="11515"/>
    <cellStyle name="cell 7 3 4 3" xfId="4185"/>
    <cellStyle name="cell 7 3 4 3 2" xfId="13807"/>
    <cellStyle name="cell 7 3 4 4" xfId="9506"/>
    <cellStyle name="cell 7 3 4 5" xfId="11078"/>
    <cellStyle name="cell 7 3 4 6" xfId="14785"/>
    <cellStyle name="cell 7 3 4 7" xfId="18872"/>
    <cellStyle name="cell 7 3 5" xfId="1620"/>
    <cellStyle name="cell 7 3 5 2" xfId="1845"/>
    <cellStyle name="cell 7 3 5 2 2" xfId="11516"/>
    <cellStyle name="cell 7 3 5 3" xfId="4398"/>
    <cellStyle name="cell 7 3 5 3 2" xfId="14020"/>
    <cellStyle name="cell 7 3 5 4" xfId="9507"/>
    <cellStyle name="cell 7 3 5 5" xfId="11291"/>
    <cellStyle name="cell 7 3 5 6" xfId="14998"/>
    <cellStyle name="cell 7 3 5 7" xfId="5355"/>
    <cellStyle name="cell 7 3 6" xfId="1821"/>
    <cellStyle name="cell 7 3 6 2" xfId="1846"/>
    <cellStyle name="cell 7 3 6 2 2" xfId="11517"/>
    <cellStyle name="cell 7 3 6 3" xfId="4599"/>
    <cellStyle name="cell 7 3 6 3 2" xfId="14221"/>
    <cellStyle name="cell 7 3 6 4" xfId="9508"/>
    <cellStyle name="cell 7 3 6 5" xfId="11492"/>
    <cellStyle name="cell 7 3 6 6" xfId="15199"/>
    <cellStyle name="cell 7 3 6 7" xfId="18232"/>
    <cellStyle name="cell 7 3 7" xfId="7195"/>
    <cellStyle name="cell 7 3 8" xfId="8700"/>
    <cellStyle name="cell 7 3 9" xfId="9503"/>
    <cellStyle name="cell 7 4" xfId="897"/>
    <cellStyle name="cell 7 4 2" xfId="1847"/>
    <cellStyle name="cell 7 4 2 2" xfId="11518"/>
    <cellStyle name="cell 7 4 3" xfId="3676"/>
    <cellStyle name="cell 7 4 3 2" xfId="13303"/>
    <cellStyle name="cell 7 4 4" xfId="9509"/>
    <cellStyle name="cell 7 4 5" xfId="10649"/>
    <cellStyle name="cell 7 4 6" xfId="14305"/>
    <cellStyle name="cell 7 4 7" xfId="18024"/>
    <cellStyle name="cell 7 5" xfId="1404"/>
    <cellStyle name="cell 7 5 2" xfId="1848"/>
    <cellStyle name="cell 7 5 2 2" xfId="11519"/>
    <cellStyle name="cell 7 5 3" xfId="4182"/>
    <cellStyle name="cell 7 5 3 2" xfId="13804"/>
    <cellStyle name="cell 7 5 4" xfId="9510"/>
    <cellStyle name="cell 7 5 5" xfId="11075"/>
    <cellStyle name="cell 7 5 6" xfId="14782"/>
    <cellStyle name="cell 7 5 7" xfId="26718"/>
    <cellStyle name="cell 7 6" xfId="1819"/>
    <cellStyle name="cell 7 6 2" xfId="1849"/>
    <cellStyle name="cell 7 6 2 2" xfId="11520"/>
    <cellStyle name="cell 7 6 3" xfId="4597"/>
    <cellStyle name="cell 7 6 3 2" xfId="14219"/>
    <cellStyle name="cell 7 6 4" xfId="9511"/>
    <cellStyle name="cell 7 6 5" xfId="11490"/>
    <cellStyle name="cell 7 6 6" xfId="15197"/>
    <cellStyle name="cell 7 6 7" xfId="24880"/>
    <cellStyle name="cell 7 7" xfId="3375"/>
    <cellStyle name="cell 7 7 2" xfId="13016"/>
    <cellStyle name="cell 7 8" xfId="8688"/>
    <cellStyle name="cell 7 9" xfId="9481"/>
    <cellStyle name="cell 8" xfId="6233"/>
    <cellStyle name="cell 9" xfId="7814"/>
    <cellStyle name="cell_06entr" xfId="147"/>
    <cellStyle name="Col&amp;RowHeadings" xfId="148"/>
    <cellStyle name="ColCodes" xfId="149"/>
    <cellStyle name="ColTitles" xfId="150"/>
    <cellStyle name="ColTitles 2" xfId="236"/>
    <cellStyle name="column" xfId="151"/>
    <cellStyle name="DataEntryCells" xfId="152"/>
    <cellStyle name="DataEntryCells 10" xfId="2187"/>
    <cellStyle name="DataEntryCells 10 2" xfId="11828"/>
    <cellStyle name="DataEntryCells 11" xfId="7839"/>
    <cellStyle name="DataEntryCells 12" xfId="8994"/>
    <cellStyle name="DataEntryCells 13" xfId="8979"/>
    <cellStyle name="DataEntryCells 14" xfId="39255"/>
    <cellStyle name="DataEntryCells 15" xfId="222"/>
    <cellStyle name="DataEntryCells 2" xfId="153"/>
    <cellStyle name="DataEntryCells 2 2" xfId="154"/>
    <cellStyle name="DataEntryCells 2_08pers" xfId="155"/>
    <cellStyle name="DataEntryCells 3" xfId="303"/>
    <cellStyle name="DataEntryCells 3 2" xfId="660"/>
    <cellStyle name="DataEntryCells 3 2 2" xfId="7032"/>
    <cellStyle name="DataEntryCells 3 2 3" xfId="8540"/>
    <cellStyle name="DataEntryCells 3 2 4" xfId="9336"/>
    <cellStyle name="DataEntryCells 3 2 5" xfId="10452"/>
    <cellStyle name="DataEntryCells 3 3" xfId="6250"/>
    <cellStyle name="DataEntryCells 3 4" xfId="7843"/>
    <cellStyle name="DataEntryCells 3 5" xfId="8993"/>
    <cellStyle name="DataEntryCells 3 6" xfId="7999"/>
    <cellStyle name="DataEntryCells 3_STUD aligned by INSTIT" xfId="4799"/>
    <cellStyle name="DataEntryCells 4" xfId="562"/>
    <cellStyle name="DataEntryCells 4 2" xfId="6614"/>
    <cellStyle name="DataEntryCells 4 3" xfId="8117"/>
    <cellStyle name="DataEntryCells 4 4" xfId="8764"/>
    <cellStyle name="DataEntryCells 4 5" xfId="10363"/>
    <cellStyle name="DataEntryCells 5" xfId="645"/>
    <cellStyle name="DataEntryCells 5 2" xfId="7145"/>
    <cellStyle name="DataEntryCells 5 3" xfId="8653"/>
    <cellStyle name="DataEntryCells 5 4" xfId="9449"/>
    <cellStyle name="DataEntryCells 5 5" xfId="10441"/>
    <cellStyle name="DataEntryCells 6" xfId="893"/>
    <cellStyle name="DataEntryCells 6 2" xfId="7178"/>
    <cellStyle name="DataEntryCells 6 3" xfId="8686"/>
    <cellStyle name="DataEntryCells 6 4" xfId="9480"/>
    <cellStyle name="DataEntryCells 6 5" xfId="10645"/>
    <cellStyle name="DataEntryCells 7" xfId="914"/>
    <cellStyle name="DataEntryCells 7 2" xfId="7200"/>
    <cellStyle name="DataEntryCells 7 3" xfId="8709"/>
    <cellStyle name="DataEntryCells 7 4" xfId="9512"/>
    <cellStyle name="DataEntryCells 7 5" xfId="10661"/>
    <cellStyle name="DataEntryCells 8" xfId="544"/>
    <cellStyle name="DataEntryCells 8 2" xfId="7201"/>
    <cellStyle name="DataEntryCells 8 3" xfId="8710"/>
    <cellStyle name="DataEntryCells 8 4" xfId="9513"/>
    <cellStyle name="DataEntryCells 8 5" xfId="10348"/>
    <cellStyle name="DataEntryCells 9" xfId="1850"/>
    <cellStyle name="DataEntryCells 9 2" xfId="11521"/>
    <cellStyle name="DataEntryCells_05entr" xfId="156"/>
    <cellStyle name="ErrRpt_DataEntryCells" xfId="157"/>
    <cellStyle name="ErrRpt-DataEntryCells" xfId="158"/>
    <cellStyle name="ErrRpt-DataEntryCells 10" xfId="223"/>
    <cellStyle name="ErrRpt-DataEntryCells 2" xfId="191"/>
    <cellStyle name="ErrRpt-DataEntryCells 2 2" xfId="314"/>
    <cellStyle name="ErrRpt-DataEntryCells 2 2 2" xfId="671"/>
    <cellStyle name="ErrRpt-DataEntryCells 2 2 2 2" xfId="7043"/>
    <cellStyle name="ErrRpt-DataEntryCells 2 2 2 3" xfId="8551"/>
    <cellStyle name="ErrRpt-DataEntryCells 2 2 2 4" xfId="9347"/>
    <cellStyle name="ErrRpt-DataEntryCells 2 2 2 5" xfId="10463"/>
    <cellStyle name="ErrRpt-DataEntryCells 2 2 3" xfId="6253"/>
    <cellStyle name="ErrRpt-DataEntryCells 2 2 4" xfId="7848"/>
    <cellStyle name="ErrRpt-DataEntryCells 2 2 5" xfId="8992"/>
    <cellStyle name="ErrRpt-DataEntryCells 2 2 6" xfId="8738"/>
    <cellStyle name="ErrRpt-DataEntryCells 2 2_STUD aligned by INSTIT" xfId="4754"/>
    <cellStyle name="ErrRpt-DataEntryCells 2 3" xfId="586"/>
    <cellStyle name="ErrRpt-DataEntryCells 2 3 2" xfId="6661"/>
    <cellStyle name="ErrRpt-DataEntryCells 2 3 3" xfId="8168"/>
    <cellStyle name="ErrRpt-DataEntryCells 2 3 4" xfId="8017"/>
    <cellStyle name="ErrRpt-DataEntryCells 2 3 5" xfId="10387"/>
    <cellStyle name="ErrRpt-DataEntryCells 2 4" xfId="6252"/>
    <cellStyle name="ErrRpt-DataEntryCells 2 5" xfId="7847"/>
    <cellStyle name="ErrRpt-DataEntryCells 2 6" xfId="7926"/>
    <cellStyle name="ErrRpt-DataEntryCells 2 7" xfId="8933"/>
    <cellStyle name="ErrRpt-DataEntryCells 2 8" xfId="39228"/>
    <cellStyle name="ErrRpt-DataEntryCells 2 9" xfId="237"/>
    <cellStyle name="ErrRpt-DataEntryCells 2_STUD aligned by INSTIT" xfId="4769"/>
    <cellStyle name="ErrRpt-DataEntryCells 3" xfId="304"/>
    <cellStyle name="ErrRpt-DataEntryCells 3 2" xfId="661"/>
    <cellStyle name="ErrRpt-DataEntryCells 3 2 2" xfId="7033"/>
    <cellStyle name="ErrRpt-DataEntryCells 3 2 3" xfId="8541"/>
    <cellStyle name="ErrRpt-DataEntryCells 3 2 4" xfId="9337"/>
    <cellStyle name="ErrRpt-DataEntryCells 3 2 5" xfId="10453"/>
    <cellStyle name="ErrRpt-DataEntryCells 3 3" xfId="6254"/>
    <cellStyle name="ErrRpt-DataEntryCells 3 4" xfId="7849"/>
    <cellStyle name="ErrRpt-DataEntryCells 3 5" xfId="8991"/>
    <cellStyle name="ErrRpt-DataEntryCells 3 6" xfId="8980"/>
    <cellStyle name="ErrRpt-DataEntryCells 3_STUD aligned by INSTIT" xfId="4693"/>
    <cellStyle name="ErrRpt-DataEntryCells 4" xfId="564"/>
    <cellStyle name="ErrRpt-DataEntryCells 4 2" xfId="6641"/>
    <cellStyle name="ErrRpt-DataEntryCells 4 3" xfId="8148"/>
    <cellStyle name="ErrRpt-DataEntryCells 4 4" xfId="8745"/>
    <cellStyle name="ErrRpt-DataEntryCells 4 5" xfId="10365"/>
    <cellStyle name="ErrRpt-DataEntryCells 5" xfId="6251"/>
    <cellStyle name="ErrRpt-DataEntryCells 6" xfId="7846"/>
    <cellStyle name="ErrRpt-DataEntryCells 7" xfId="8024"/>
    <cellStyle name="ErrRpt-DataEntryCells 8" xfId="7992"/>
    <cellStyle name="ErrRpt-DataEntryCells 9" xfId="39254"/>
    <cellStyle name="ErrRpt-DataEntryCells_STUD aligned by INSTIT" xfId="4811"/>
    <cellStyle name="ErrRpt-GreyBackground" xfId="159"/>
    <cellStyle name="ErrRpt-GreyBackground 2" xfId="238"/>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rmula" xfId="160"/>
    <cellStyle name="formula 10" xfId="224"/>
    <cellStyle name="formula 2" xfId="192"/>
    <cellStyle name="formula 2 2" xfId="315"/>
    <cellStyle name="formula 2 2 2" xfId="672"/>
    <cellStyle name="formula 2 2 2 2" xfId="7044"/>
    <cellStyle name="formula 2 2 2 3" xfId="8552"/>
    <cellStyle name="formula 2 2 2 4" xfId="9348"/>
    <cellStyle name="formula 2 2 2 5" xfId="10464"/>
    <cellStyle name="formula 2 2 3" xfId="6257"/>
    <cellStyle name="formula 2 2 4" xfId="7854"/>
    <cellStyle name="formula 2 2 5" xfId="8988"/>
    <cellStyle name="formula 2 2 6" xfId="8983"/>
    <cellStyle name="formula 2 2_STUD aligned by INSTIT" xfId="4717"/>
    <cellStyle name="formula 2 3" xfId="587"/>
    <cellStyle name="formula 2 3 2" xfId="6839"/>
    <cellStyle name="formula 2 3 3" xfId="8345"/>
    <cellStyle name="formula 2 3 4" xfId="9138"/>
    <cellStyle name="formula 2 3 5" xfId="10388"/>
    <cellStyle name="formula 2 4" xfId="6256"/>
    <cellStyle name="formula 2 5" xfId="7853"/>
    <cellStyle name="formula 2 6" xfId="8989"/>
    <cellStyle name="formula 2 7" xfId="8982"/>
    <cellStyle name="formula 2 8" xfId="39227"/>
    <cellStyle name="formula 2 9" xfId="239"/>
    <cellStyle name="formula 2_STUD aligned by INSTIT" xfId="4753"/>
    <cellStyle name="formula 3" xfId="305"/>
    <cellStyle name="formula 3 2" xfId="662"/>
    <cellStyle name="formula 3 2 2" xfId="7034"/>
    <cellStyle name="formula 3 2 3" xfId="8542"/>
    <cellStyle name="formula 3 2 4" xfId="9338"/>
    <cellStyle name="formula 3 2 5" xfId="10454"/>
    <cellStyle name="formula 3 3" xfId="6258"/>
    <cellStyle name="formula 3 4" xfId="7855"/>
    <cellStyle name="formula 3 5" xfId="8042"/>
    <cellStyle name="formula 3 6" xfId="8935"/>
    <cellStyle name="formula 3_STUD aligned by INSTIT" xfId="4716"/>
    <cellStyle name="formula 4" xfId="565"/>
    <cellStyle name="formula 4 2" xfId="6848"/>
    <cellStyle name="formula 4 3" xfId="8354"/>
    <cellStyle name="formula 4 4" xfId="9147"/>
    <cellStyle name="formula 4 5" xfId="10366"/>
    <cellStyle name="formula 5" xfId="6255"/>
    <cellStyle name="formula 6" xfId="7852"/>
    <cellStyle name="formula 7" xfId="8990"/>
    <cellStyle name="formula 8" xfId="8981"/>
    <cellStyle name="formula 9" xfId="39252"/>
    <cellStyle name="formula_STUD aligned by INSTIT" xfId="4798"/>
    <cellStyle name="gap" xfId="121"/>
    <cellStyle name="GreyBackground" xfId="161"/>
    <cellStyle name="GreyBackground 2" xfId="162"/>
    <cellStyle name="GreyBackground 2 2" xfId="163"/>
    <cellStyle name="GreyBackground 2_08pers" xfId="164"/>
    <cellStyle name="GreyBackground 3" xfId="215"/>
    <cellStyle name="GreyBackground_00enrl" xfId="165"/>
    <cellStyle name="Heading 1 2" xfId="348"/>
    <cellStyle name="Heading 2 2" xfId="349"/>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200" builtinId="8"/>
    <cellStyle name="Hyperlink 2" xfId="122"/>
    <cellStyle name="Hyperlink 3" xfId="4600"/>
    <cellStyle name="Hyperlink 3 2" xfId="39215"/>
    <cellStyle name="Hyperlink 4" xfId="39201"/>
    <cellStyle name="Hyperlink 5" xfId="39212"/>
    <cellStyle name="ISC" xfId="166"/>
    <cellStyle name="ISC 2" xfId="167"/>
    <cellStyle name="isced" xfId="168"/>
    <cellStyle name="isced 10" xfId="225"/>
    <cellStyle name="isced 2" xfId="193"/>
    <cellStyle name="isced 2 2" xfId="316"/>
    <cellStyle name="isced 2 2 2" xfId="673"/>
    <cellStyle name="isced 2 2 2 2" xfId="7045"/>
    <cellStyle name="isced 2 2 2 3" xfId="8553"/>
    <cellStyle name="isced 2 2 2 4" xfId="9349"/>
    <cellStyle name="isced 2 2 2 5" xfId="10465"/>
    <cellStyle name="isced 2 2 3" xfId="6261"/>
    <cellStyle name="isced 2 2 4" xfId="7866"/>
    <cellStyle name="isced 2 2 5" xfId="8986"/>
    <cellStyle name="isced 2 2 6" xfId="8895"/>
    <cellStyle name="isced 2 2_STUD aligned by INSTIT" xfId="4752"/>
    <cellStyle name="isced 2 3" xfId="590"/>
    <cellStyle name="isced 2 3 2" xfId="6698"/>
    <cellStyle name="isced 2 3 3" xfId="8204"/>
    <cellStyle name="isced 2 3 4" xfId="7861"/>
    <cellStyle name="isced 2 3 5" xfId="10391"/>
    <cellStyle name="isced 2 4" xfId="6260"/>
    <cellStyle name="isced 2 5" xfId="7865"/>
    <cellStyle name="isced 2 6" xfId="8987"/>
    <cellStyle name="isced 2 7" xfId="8928"/>
    <cellStyle name="isced 2 8" xfId="39226"/>
    <cellStyle name="isced 2 9" xfId="240"/>
    <cellStyle name="isced 2_STUD aligned by INSTIT" xfId="4690"/>
    <cellStyle name="isced 3" xfId="306"/>
    <cellStyle name="isced 3 2" xfId="663"/>
    <cellStyle name="isced 3 2 2" xfId="7035"/>
    <cellStyle name="isced 3 2 3" xfId="8543"/>
    <cellStyle name="isced 3 2 4" xfId="9339"/>
    <cellStyle name="isced 3 2 5" xfId="10455"/>
    <cellStyle name="isced 3 3" xfId="6262"/>
    <cellStyle name="isced 3 4" xfId="7867"/>
    <cellStyle name="isced 3 5" xfId="8985"/>
    <cellStyle name="isced 3 6" xfId="8927"/>
    <cellStyle name="isced 3_STUD aligned by INSTIT" xfId="4750"/>
    <cellStyle name="isced 4" xfId="567"/>
    <cellStyle name="isced 4 2" xfId="6615"/>
    <cellStyle name="isced 4 3" xfId="8118"/>
    <cellStyle name="isced 4 4" xfId="8050"/>
    <cellStyle name="isced 4 5" xfId="10368"/>
    <cellStyle name="isced 5" xfId="6259"/>
    <cellStyle name="isced 6" xfId="7864"/>
    <cellStyle name="isced 7" xfId="8070"/>
    <cellStyle name="isced 8" xfId="8984"/>
    <cellStyle name="isced 9" xfId="39250"/>
    <cellStyle name="ISCED Titles" xfId="169"/>
    <cellStyle name="isced_06entr" xfId="170"/>
    <cellStyle name="level1a" xfId="171"/>
    <cellStyle name="level1a 10" xfId="891"/>
    <cellStyle name="level1a 10 2" xfId="1852"/>
    <cellStyle name="level1a 10 2 2" xfId="11523"/>
    <cellStyle name="level1a 10 2 2 2" xfId="21929"/>
    <cellStyle name="level1a 10 2 3" xfId="15201"/>
    <cellStyle name="level1a 10 2 3 2" xfId="27867"/>
    <cellStyle name="level1a 10 2 3 2 2" xfId="36672"/>
    <cellStyle name="level1a 10 2 4" xfId="6715"/>
    <cellStyle name="level1a 10 3" xfId="3672"/>
    <cellStyle name="level1a 10 3 2" xfId="13299"/>
    <cellStyle name="level1a 10 3 2 2" xfId="23665"/>
    <cellStyle name="level1a 10 3 3" xfId="16905"/>
    <cellStyle name="level1a 10 3 3 2" xfId="29571"/>
    <cellStyle name="level1a 10 3 3 2 2" xfId="38350"/>
    <cellStyle name="level1a 10 3 4" xfId="8221"/>
    <cellStyle name="level1a 10 3 4 2" xfId="18672"/>
    <cellStyle name="level1a 10 4" xfId="7837"/>
    <cellStyle name="level1a 10 5" xfId="10643"/>
    <cellStyle name="level1a 10 5 2" xfId="21126"/>
    <cellStyle name="level1a 10 6" xfId="14301"/>
    <cellStyle name="level1a 10 6 2" xfId="27002"/>
    <cellStyle name="level1a 10 6 2 2" xfId="35844"/>
    <cellStyle name="level1a 10 7" xfId="5247"/>
    <cellStyle name="level1a 10 7 2" xfId="19036"/>
    <cellStyle name="level1a 11" xfId="1192"/>
    <cellStyle name="level1a 11 2" xfId="1853"/>
    <cellStyle name="level1a 11 2 2" xfId="11524"/>
    <cellStyle name="level1a 11 2 2 2" xfId="21930"/>
    <cellStyle name="level1a 11 2 3" xfId="15202"/>
    <cellStyle name="level1a 11 2 3 2" xfId="27868"/>
    <cellStyle name="level1a 11 2 3 2 2" xfId="36673"/>
    <cellStyle name="level1a 11 2 4" xfId="7202"/>
    <cellStyle name="level1a 11 3" xfId="3970"/>
    <cellStyle name="level1a 11 3 2" xfId="13592"/>
    <cellStyle name="level1a 11 3 2 2" xfId="23949"/>
    <cellStyle name="level1a 11 3 3" xfId="17176"/>
    <cellStyle name="level1a 11 3 3 2" xfId="29842"/>
    <cellStyle name="level1a 11 3 3 2 2" xfId="38619"/>
    <cellStyle name="level1a 11 3 4" xfId="9514"/>
    <cellStyle name="level1a 11 4" xfId="10863"/>
    <cellStyle name="level1a 11 4 2" xfId="21308"/>
    <cellStyle name="level1a 11 5" xfId="14570"/>
    <cellStyle name="level1a 11 5 2" xfId="27259"/>
    <cellStyle name="level1a 11 5 2 2" xfId="36090"/>
    <cellStyle name="level1a 11 6" xfId="5658"/>
    <cellStyle name="level1a 11 6 2" xfId="25450"/>
    <cellStyle name="level1a 12" xfId="1851"/>
    <cellStyle name="level1a 12 2" xfId="11522"/>
    <cellStyle name="level1a 12 2 2" xfId="21928"/>
    <cellStyle name="level1a 12 3" xfId="15200"/>
    <cellStyle name="level1a 12 3 2" xfId="27866"/>
    <cellStyle name="level1a 12 3 2 2" xfId="36671"/>
    <cellStyle name="level1a 12 4" xfId="6263"/>
    <cellStyle name="level1a 13" xfId="7793"/>
    <cellStyle name="level1a 14" xfId="4632"/>
    <cellStyle name="level1a 14 2" xfId="21915"/>
    <cellStyle name="level1a 15" xfId="39284"/>
    <cellStyle name="level1a 16" xfId="39249"/>
    <cellStyle name="level1a 17" xfId="226"/>
    <cellStyle name="level1a 2" xfId="194"/>
    <cellStyle name="level1a 2 10" xfId="1234"/>
    <cellStyle name="level1a 2 10 2" xfId="1855"/>
    <cellStyle name="level1a 2 10 2 2" xfId="11526"/>
    <cellStyle name="level1a 2 10 2 2 2" xfId="21932"/>
    <cellStyle name="level1a 2 10 2 3" xfId="15204"/>
    <cellStyle name="level1a 2 10 2 3 2" xfId="27870"/>
    <cellStyle name="level1a 2 10 2 3 2 2" xfId="36675"/>
    <cellStyle name="level1a 2 10 2 4" xfId="6655"/>
    <cellStyle name="level1a 2 10 3" xfId="4012"/>
    <cellStyle name="level1a 2 10 3 2" xfId="13634"/>
    <cellStyle name="level1a 2 10 3 2 2" xfId="23987"/>
    <cellStyle name="level1a 2 10 3 3" xfId="17214"/>
    <cellStyle name="level1a 2 10 3 3 2" xfId="29880"/>
    <cellStyle name="level1a 2 10 3 3 2 2" xfId="38657"/>
    <cellStyle name="level1a 2 10 3 4" xfId="8162"/>
    <cellStyle name="level1a 2 10 3 4 2" xfId="19612"/>
    <cellStyle name="level1a 2 10 4" xfId="8734"/>
    <cellStyle name="level1a 2 10 5" xfId="10905"/>
    <cellStyle name="level1a 2 10 5 2" xfId="21346"/>
    <cellStyle name="level1a 2 10 6" xfId="14612"/>
    <cellStyle name="level1a 2 10 6 2" xfId="27298"/>
    <cellStyle name="level1a 2 10 6 2 2" xfId="36128"/>
    <cellStyle name="level1a 2 10 7" xfId="5198"/>
    <cellStyle name="level1a 2 10 7 2" xfId="19846"/>
    <cellStyle name="level1a 2 11" xfId="969"/>
    <cellStyle name="level1a 2 11 2" xfId="1856"/>
    <cellStyle name="level1a 2 11 2 2" xfId="11527"/>
    <cellStyle name="level1a 2 11 2 2 2" xfId="21933"/>
    <cellStyle name="level1a 2 11 2 3" xfId="15205"/>
    <cellStyle name="level1a 2 11 2 3 2" xfId="27871"/>
    <cellStyle name="level1a 2 11 2 3 2 2" xfId="36676"/>
    <cellStyle name="level1a 2 11 2 4" xfId="7203"/>
    <cellStyle name="level1a 2 11 3" xfId="3747"/>
    <cellStyle name="level1a 2 11 3 2" xfId="13374"/>
    <cellStyle name="level1a 2 11 3 2 2" xfId="23739"/>
    <cellStyle name="level1a 2 11 3 3" xfId="16973"/>
    <cellStyle name="level1a 2 11 3 3 2" xfId="29639"/>
    <cellStyle name="level1a 2 11 3 3 2 2" xfId="38418"/>
    <cellStyle name="level1a 2 11 3 4" xfId="9515"/>
    <cellStyle name="level1a 2 11 4" xfId="10706"/>
    <cellStyle name="level1a 2 11 4 2" xfId="21181"/>
    <cellStyle name="level1a 2 11 5" xfId="14376"/>
    <cellStyle name="level1a 2 11 5 2" xfId="27073"/>
    <cellStyle name="level1a 2 11 5 2 2" xfId="35912"/>
    <cellStyle name="level1a 2 11 6" xfId="5659"/>
    <cellStyle name="level1a 2 11 6 2" xfId="20874"/>
    <cellStyle name="level1a 2 12" xfId="1854"/>
    <cellStyle name="level1a 2 12 2" xfId="11525"/>
    <cellStyle name="level1a 2 12 2 2" xfId="21931"/>
    <cellStyle name="level1a 2 12 3" xfId="15203"/>
    <cellStyle name="level1a 2 12 3 2" xfId="27869"/>
    <cellStyle name="level1a 2 12 3 2 2" xfId="36674"/>
    <cellStyle name="level1a 2 12 4" xfId="6264"/>
    <cellStyle name="level1a 2 13" xfId="7798"/>
    <cellStyle name="level1a 2 14" xfId="4633"/>
    <cellStyle name="level1a 2 14 2" xfId="25402"/>
    <cellStyle name="level1a 2 15" xfId="39294"/>
    <cellStyle name="level1a 2 16" xfId="39304"/>
    <cellStyle name="level1a 2 17" xfId="39309"/>
    <cellStyle name="level1a 2 18" xfId="241"/>
    <cellStyle name="level1a 2 2" xfId="271"/>
    <cellStyle name="level1a 2 2 10" xfId="1414"/>
    <cellStyle name="level1a 2 2 10 2" xfId="1858"/>
    <cellStyle name="level1a 2 2 10 2 2" xfId="11529"/>
    <cellStyle name="level1a 2 2 10 2 2 2" xfId="21935"/>
    <cellStyle name="level1a 2 2 10 2 3" xfId="15207"/>
    <cellStyle name="level1a 2 2 10 2 3 2" xfId="27873"/>
    <cellStyle name="level1a 2 2 10 2 3 2 2" xfId="36678"/>
    <cellStyle name="level1a 2 2 10 2 4" xfId="7204"/>
    <cellStyle name="level1a 2 2 10 3" xfId="4192"/>
    <cellStyle name="level1a 2 2 10 3 2" xfId="13814"/>
    <cellStyle name="level1a 2 2 10 3 2 2" xfId="24160"/>
    <cellStyle name="level1a 2 2 10 3 3" xfId="17381"/>
    <cellStyle name="level1a 2 2 10 3 3 2" xfId="30047"/>
    <cellStyle name="level1a 2 2 10 3 3 2 2" xfId="38824"/>
    <cellStyle name="level1a 2 2 10 3 4" xfId="9516"/>
    <cellStyle name="level1a 2 2 10 4" xfId="11085"/>
    <cellStyle name="level1a 2 2 10 4 2" xfId="21520"/>
    <cellStyle name="level1a 2 2 10 5" xfId="14792"/>
    <cellStyle name="level1a 2 2 10 5 2" xfId="27473"/>
    <cellStyle name="level1a 2 2 10 5 2 2" xfId="36295"/>
    <cellStyle name="level1a 2 2 10 6" xfId="5660"/>
    <cellStyle name="level1a 2 2 10 6 2" xfId="17801"/>
    <cellStyle name="level1a 2 2 11" xfId="1857"/>
    <cellStyle name="level1a 2 2 11 2" xfId="11528"/>
    <cellStyle name="level1a 2 2 11 2 2" xfId="21934"/>
    <cellStyle name="level1a 2 2 11 3" xfId="15206"/>
    <cellStyle name="level1a 2 2 11 3 2" xfId="27872"/>
    <cellStyle name="level1a 2 2 11 3 2 2" xfId="36677"/>
    <cellStyle name="level1a 2 2 11 4" xfId="6265"/>
    <cellStyle name="level1a 2 2 12" xfId="4634"/>
    <cellStyle name="level1a 2 2 12 2" xfId="26244"/>
    <cellStyle name="level1a 2 2 2" xfId="337"/>
    <cellStyle name="level1a 2 2 2 10" xfId="4635"/>
    <cellStyle name="level1a 2 2 2 10 2" xfId="25948"/>
    <cellStyle name="level1a 2 2 2 2" xfId="431"/>
    <cellStyle name="level1a 2 2 2 2 2" xfId="787"/>
    <cellStyle name="level1a 2 2 2 2 2 2" xfId="1861"/>
    <cellStyle name="level1a 2 2 2 2 2 2 2" xfId="11532"/>
    <cellStyle name="level1a 2 2 2 2 2 2 2 2" xfId="21938"/>
    <cellStyle name="level1a 2 2 2 2 2 2 3" xfId="15210"/>
    <cellStyle name="level1a 2 2 2 2 2 2 3 2" xfId="27876"/>
    <cellStyle name="level1a 2 2 2 2 2 2 3 2 2" xfId="36681"/>
    <cellStyle name="level1a 2 2 2 2 2 2 4" xfId="6740"/>
    <cellStyle name="level1a 2 2 2 2 2 3" xfId="3568"/>
    <cellStyle name="level1a 2 2 2 2 2 3 2" xfId="13199"/>
    <cellStyle name="level1a 2 2 2 2 2 3 2 2" xfId="23566"/>
    <cellStyle name="level1a 2 2 2 2 2 3 3" xfId="16808"/>
    <cellStyle name="level1a 2 2 2 2 2 3 3 2" xfId="29474"/>
    <cellStyle name="level1a 2 2 2 2 2 3 3 2 2" xfId="38254"/>
    <cellStyle name="level1a 2 2 2 2 2 3 4" xfId="8245"/>
    <cellStyle name="level1a 2 2 2 2 2 3 4 2" xfId="20036"/>
    <cellStyle name="level1a 2 2 2 2 2 4" xfId="9036"/>
    <cellStyle name="level1a 2 2 2 2 2 5" xfId="10554"/>
    <cellStyle name="level1a 2 2 2 2 2 5 2" xfId="21044"/>
    <cellStyle name="level1a 2 2 2 2 2 6" xfId="5270"/>
    <cellStyle name="level1a 2 2 2 2 2 6 2" xfId="26475"/>
    <cellStyle name="level1a 2 2 2 2 3" xfId="1066"/>
    <cellStyle name="level1a 2 2 2 2 3 2" xfId="1862"/>
    <cellStyle name="level1a 2 2 2 2 3 2 2" xfId="11533"/>
    <cellStyle name="level1a 2 2 2 2 3 2 2 2" xfId="21939"/>
    <cellStyle name="level1a 2 2 2 2 3 2 3" xfId="15211"/>
    <cellStyle name="level1a 2 2 2 2 3 2 3 2" xfId="27877"/>
    <cellStyle name="level1a 2 2 2 2 3 2 3 2 2" xfId="36682"/>
    <cellStyle name="level1a 2 2 2 2 3 2 4" xfId="6910"/>
    <cellStyle name="level1a 2 2 2 2 3 3" xfId="3844"/>
    <cellStyle name="level1a 2 2 2 2 3 3 2" xfId="13470"/>
    <cellStyle name="level1a 2 2 2 2 3 3 2 2" xfId="23831"/>
    <cellStyle name="level1a 2 2 2 2 3 3 3" xfId="17063"/>
    <cellStyle name="level1a 2 2 2 2 3 3 3 2" xfId="29729"/>
    <cellStyle name="level1a 2 2 2 2 3 3 3 2 2" xfId="38507"/>
    <cellStyle name="level1a 2 2 2 2 3 3 4" xfId="8417"/>
    <cellStyle name="level1a 2 2 2 2 3 3 4 2" xfId="18022"/>
    <cellStyle name="level1a 2 2 2 2 3 4" xfId="9211"/>
    <cellStyle name="level1a 2 2 2 2 3 5" xfId="14467"/>
    <cellStyle name="level1a 2 2 2 2 3 5 2" xfId="27160"/>
    <cellStyle name="level1a 2 2 2 2 3 5 2 2" xfId="35996"/>
    <cellStyle name="level1a 2 2 2 2 3 6" xfId="5401"/>
    <cellStyle name="level1a 2 2 2 2 3 6 2" xfId="18639"/>
    <cellStyle name="level1a 2 2 2 2 4" xfId="1299"/>
    <cellStyle name="level1a 2 2 2 2 4 2" xfId="1863"/>
    <cellStyle name="level1a 2 2 2 2 4 2 2" xfId="11534"/>
    <cellStyle name="level1a 2 2 2 2 4 2 2 2" xfId="21940"/>
    <cellStyle name="level1a 2 2 2 2 4 2 3" xfId="15212"/>
    <cellStyle name="level1a 2 2 2 2 4 2 3 2" xfId="27878"/>
    <cellStyle name="level1a 2 2 2 2 4 2 3 2 2" xfId="36683"/>
    <cellStyle name="level1a 2 2 2 2 4 2 4" xfId="7130"/>
    <cellStyle name="level1a 2 2 2 2 4 3" xfId="4077"/>
    <cellStyle name="level1a 2 2 2 2 4 3 2" xfId="13699"/>
    <cellStyle name="level1a 2 2 2 2 4 3 2 2" xfId="24051"/>
    <cellStyle name="level1a 2 2 2 2 4 3 3" xfId="17276"/>
    <cellStyle name="level1a 2 2 2 2 4 3 3 2" xfId="29942"/>
    <cellStyle name="level1a 2 2 2 2 4 3 3 2 2" xfId="38719"/>
    <cellStyle name="level1a 2 2 2 2 4 3 4" xfId="8638"/>
    <cellStyle name="level1a 2 2 2 2 4 3 4 2" xfId="19391"/>
    <cellStyle name="level1a 2 2 2 2 4 4" xfId="9434"/>
    <cellStyle name="level1a 2 2 2 2 4 5" xfId="10970"/>
    <cellStyle name="level1a 2 2 2 2 4 5 2" xfId="21409"/>
    <cellStyle name="level1a 2 2 2 2 4 6" xfId="14677"/>
    <cellStyle name="level1a 2 2 2 2 4 6 2" xfId="27362"/>
    <cellStyle name="level1a 2 2 2 2 4 6 2 2" xfId="36190"/>
    <cellStyle name="level1a 2 2 2 2 4 7" xfId="5589"/>
    <cellStyle name="level1a 2 2 2 2 4 7 2" xfId="24897"/>
    <cellStyle name="level1a 2 2 2 2 5" xfId="1515"/>
    <cellStyle name="level1a 2 2 2 2 5 2" xfId="1864"/>
    <cellStyle name="level1a 2 2 2 2 5 2 2" xfId="11535"/>
    <cellStyle name="level1a 2 2 2 2 5 2 2 2" xfId="21941"/>
    <cellStyle name="level1a 2 2 2 2 5 2 3" xfId="15213"/>
    <cellStyle name="level1a 2 2 2 2 5 2 3 2" xfId="27879"/>
    <cellStyle name="level1a 2 2 2 2 5 2 3 2 2" xfId="36684"/>
    <cellStyle name="level1a 2 2 2 2 5 2 4" xfId="7205"/>
    <cellStyle name="level1a 2 2 2 2 5 3" xfId="4293"/>
    <cellStyle name="level1a 2 2 2 2 5 3 2" xfId="13915"/>
    <cellStyle name="level1a 2 2 2 2 5 3 2 2" xfId="24256"/>
    <cellStyle name="level1a 2 2 2 2 5 3 3" xfId="17474"/>
    <cellStyle name="level1a 2 2 2 2 5 3 3 2" xfId="30140"/>
    <cellStyle name="level1a 2 2 2 2 5 3 3 2 2" xfId="38917"/>
    <cellStyle name="level1a 2 2 2 2 5 3 4" xfId="9517"/>
    <cellStyle name="level1a 2 2 2 2 5 4" xfId="11186"/>
    <cellStyle name="level1a 2 2 2 2 5 4 2" xfId="21617"/>
    <cellStyle name="level1a 2 2 2 2 5 5" xfId="14893"/>
    <cellStyle name="level1a 2 2 2 2 5 5 2" xfId="27569"/>
    <cellStyle name="level1a 2 2 2 2 5 5 2 2" xfId="36388"/>
    <cellStyle name="level1a 2 2 2 2 5 6" xfId="5661"/>
    <cellStyle name="level1a 2 2 2 2 5 6 2" xfId="26017"/>
    <cellStyle name="level1a 2 2 2 2 6" xfId="1717"/>
    <cellStyle name="level1a 2 2 2 2 6 2" xfId="1865"/>
    <cellStyle name="level1a 2 2 2 2 6 2 2" xfId="11536"/>
    <cellStyle name="level1a 2 2 2 2 6 2 2 2" xfId="21942"/>
    <cellStyle name="level1a 2 2 2 2 6 2 3" xfId="15214"/>
    <cellStyle name="level1a 2 2 2 2 6 2 3 2" xfId="27880"/>
    <cellStyle name="level1a 2 2 2 2 6 2 3 2 2" xfId="36685"/>
    <cellStyle name="level1a 2 2 2 2 6 2 4" xfId="7206"/>
    <cellStyle name="level1a 2 2 2 2 6 3" xfId="4495"/>
    <cellStyle name="level1a 2 2 2 2 6 3 2" xfId="14117"/>
    <cellStyle name="level1a 2 2 2 2 6 3 2 2" xfId="24449"/>
    <cellStyle name="level1a 2 2 2 2 6 3 3" xfId="17661"/>
    <cellStyle name="level1a 2 2 2 2 6 3 3 2" xfId="30327"/>
    <cellStyle name="level1a 2 2 2 2 6 3 3 2 2" xfId="39104"/>
    <cellStyle name="level1a 2 2 2 2 6 3 4" xfId="9518"/>
    <cellStyle name="level1a 2 2 2 2 6 4" xfId="11388"/>
    <cellStyle name="level1a 2 2 2 2 6 4 2" xfId="21813"/>
    <cellStyle name="level1a 2 2 2 2 6 5" xfId="15095"/>
    <cellStyle name="level1a 2 2 2 2 6 5 2" xfId="27764"/>
    <cellStyle name="level1a 2 2 2 2 6 5 2 2" xfId="36575"/>
    <cellStyle name="level1a 2 2 2 2 6 6" xfId="5662"/>
    <cellStyle name="level1a 2 2 2 2 6 6 2" xfId="20206"/>
    <cellStyle name="level1a 2 2 2 2 7" xfId="1860"/>
    <cellStyle name="level1a 2 2 2 2 7 2" xfId="11531"/>
    <cellStyle name="level1a 2 2 2 2 7 2 2" xfId="21937"/>
    <cellStyle name="level1a 2 2 2 2 7 3" xfId="15209"/>
    <cellStyle name="level1a 2 2 2 2 7 3 2" xfId="27875"/>
    <cellStyle name="level1a 2 2 2 2 7 3 2 2" xfId="36680"/>
    <cellStyle name="level1a 2 2 2 2 7 4" xfId="6472"/>
    <cellStyle name="level1a 2 2 2 2 8" xfId="4860"/>
    <cellStyle name="level1a 2 2 2 2 8 2" xfId="19456"/>
    <cellStyle name="level1a 2 2 2 2_STUD aligned by INSTIT" xfId="4694"/>
    <cellStyle name="level1a 2 2 2 3" xfId="494"/>
    <cellStyle name="level1a 2 2 2 3 2" xfId="850"/>
    <cellStyle name="level1a 2 2 2 3 2 2" xfId="1867"/>
    <cellStyle name="level1a 2 2 2 3 2 2 2" xfId="11538"/>
    <cellStyle name="level1a 2 2 2 3 2 2 2 2" xfId="21944"/>
    <cellStyle name="level1a 2 2 2 3 2 2 3" xfId="15216"/>
    <cellStyle name="level1a 2 2 2 3 2 2 3 2" xfId="27882"/>
    <cellStyle name="level1a 2 2 2 3 2 2 3 2 2" xfId="36687"/>
    <cellStyle name="level1a 2 2 2 3 2 2 4" xfId="6966"/>
    <cellStyle name="level1a 2 2 2 3 2 3" xfId="3631"/>
    <cellStyle name="level1a 2 2 2 3 2 3 2" xfId="13258"/>
    <cellStyle name="level1a 2 2 2 3 2 3 2 2" xfId="23624"/>
    <cellStyle name="level1a 2 2 2 3 2 3 3" xfId="16864"/>
    <cellStyle name="level1a 2 2 2 3 2 3 3 2" xfId="29530"/>
    <cellStyle name="level1a 2 2 2 3 2 3 3 2 2" xfId="38309"/>
    <cellStyle name="level1a 2 2 2 3 2 3 4" xfId="8474"/>
    <cellStyle name="level1a 2 2 2 3 2 3 4 2" xfId="26497"/>
    <cellStyle name="level1a 2 2 2 3 2 4" xfId="9270"/>
    <cellStyle name="level1a 2 2 2 3 2 5" xfId="14264"/>
    <cellStyle name="level1a 2 2 2 3 2 5 2" xfId="26965"/>
    <cellStyle name="level1a 2 2 2 3 2 5 2 2" xfId="35807"/>
    <cellStyle name="level1a 2 2 2 3 2 6" xfId="5439"/>
    <cellStyle name="level1a 2 2 2 3 2 6 2" xfId="20082"/>
    <cellStyle name="level1a 2 2 2 3 3" xfId="1129"/>
    <cellStyle name="level1a 2 2 2 3 3 2" xfId="1868"/>
    <cellStyle name="level1a 2 2 2 3 3 2 2" xfId="11539"/>
    <cellStyle name="level1a 2 2 2 3 3 2 2 2" xfId="21945"/>
    <cellStyle name="level1a 2 2 2 3 3 2 3" xfId="15217"/>
    <cellStyle name="level1a 2 2 2 3 3 2 3 2" xfId="27883"/>
    <cellStyle name="level1a 2 2 2 3 3 2 3 2 2" xfId="36688"/>
    <cellStyle name="level1a 2 2 2 3 3 2 4" xfId="7207"/>
    <cellStyle name="level1a 2 2 2 3 3 3" xfId="3907"/>
    <cellStyle name="level1a 2 2 2 3 3 3 2" xfId="13529"/>
    <cellStyle name="level1a 2 2 2 3 3 3 2 2" xfId="23889"/>
    <cellStyle name="level1a 2 2 2 3 3 3 3" xfId="17119"/>
    <cellStyle name="level1a 2 2 2 3 3 3 3 2" xfId="29785"/>
    <cellStyle name="level1a 2 2 2 3 3 3 3 2 2" xfId="38562"/>
    <cellStyle name="level1a 2 2 2 3 3 3 4" xfId="9519"/>
    <cellStyle name="level1a 2 2 2 3 3 4" xfId="10825"/>
    <cellStyle name="level1a 2 2 2 3 3 4 2" xfId="21279"/>
    <cellStyle name="level1a 2 2 2 3 3 5" xfId="5663"/>
    <cellStyle name="level1a 2 2 2 3 3 5 2" xfId="20309"/>
    <cellStyle name="level1a 2 2 2 3 4" xfId="1357"/>
    <cellStyle name="level1a 2 2 2 3 4 2" xfId="1869"/>
    <cellStyle name="level1a 2 2 2 3 4 2 2" xfId="11540"/>
    <cellStyle name="level1a 2 2 2 3 4 2 2 2" xfId="21946"/>
    <cellStyle name="level1a 2 2 2 3 4 2 3" xfId="15218"/>
    <cellStyle name="level1a 2 2 2 3 4 2 3 2" xfId="27884"/>
    <cellStyle name="level1a 2 2 2 3 4 2 3 2 2" xfId="36689"/>
    <cellStyle name="level1a 2 2 2 3 4 2 4" xfId="7208"/>
    <cellStyle name="level1a 2 2 2 3 4 3" xfId="4135"/>
    <cellStyle name="level1a 2 2 2 3 4 3 2" xfId="13757"/>
    <cellStyle name="level1a 2 2 2 3 4 3 2 2" xfId="24106"/>
    <cellStyle name="level1a 2 2 2 3 4 3 3" xfId="17331"/>
    <cellStyle name="level1a 2 2 2 3 4 3 3 2" xfId="29997"/>
    <cellStyle name="level1a 2 2 2 3 4 3 3 2 2" xfId="38774"/>
    <cellStyle name="level1a 2 2 2 3 4 3 4" xfId="9520"/>
    <cellStyle name="level1a 2 2 2 3 4 4" xfId="11028"/>
    <cellStyle name="level1a 2 2 2 3 4 4 2" xfId="21465"/>
    <cellStyle name="level1a 2 2 2 3 4 5" xfId="14735"/>
    <cellStyle name="level1a 2 2 2 3 4 5 2" xfId="27418"/>
    <cellStyle name="level1a 2 2 2 3 4 5 2 2" xfId="36245"/>
    <cellStyle name="level1a 2 2 2 3 4 6" xfId="5664"/>
    <cellStyle name="level1a 2 2 2 3 4 6 2" xfId="18970"/>
    <cellStyle name="level1a 2 2 2 3 5" xfId="1573"/>
    <cellStyle name="level1a 2 2 2 3 5 2" xfId="1870"/>
    <cellStyle name="level1a 2 2 2 3 5 2 2" xfId="11541"/>
    <cellStyle name="level1a 2 2 2 3 5 2 2 2" xfId="21947"/>
    <cellStyle name="level1a 2 2 2 3 5 2 3" xfId="15219"/>
    <cellStyle name="level1a 2 2 2 3 5 2 3 2" xfId="27885"/>
    <cellStyle name="level1a 2 2 2 3 5 2 3 2 2" xfId="36690"/>
    <cellStyle name="level1a 2 2 2 3 5 2 4" xfId="7209"/>
    <cellStyle name="level1a 2 2 2 3 5 3" xfId="4351"/>
    <cellStyle name="level1a 2 2 2 3 5 3 2" xfId="13973"/>
    <cellStyle name="level1a 2 2 2 3 5 3 2 2" xfId="24312"/>
    <cellStyle name="level1a 2 2 2 3 5 3 3" xfId="17529"/>
    <cellStyle name="level1a 2 2 2 3 5 3 3 2" xfId="30195"/>
    <cellStyle name="level1a 2 2 2 3 5 3 3 2 2" xfId="38972"/>
    <cellStyle name="level1a 2 2 2 3 5 3 4" xfId="9521"/>
    <cellStyle name="level1a 2 2 2 3 5 4" xfId="11244"/>
    <cellStyle name="level1a 2 2 2 3 5 4 2" xfId="21673"/>
    <cellStyle name="level1a 2 2 2 3 5 5" xfId="14951"/>
    <cellStyle name="level1a 2 2 2 3 5 5 2" xfId="27625"/>
    <cellStyle name="level1a 2 2 2 3 5 5 2 2" xfId="36443"/>
    <cellStyle name="level1a 2 2 2 3 5 6" xfId="5665"/>
    <cellStyle name="level1a 2 2 2 3 5 6 2" xfId="19581"/>
    <cellStyle name="level1a 2 2 2 3 6" xfId="1775"/>
    <cellStyle name="level1a 2 2 2 3 6 2" xfId="1871"/>
    <cellStyle name="level1a 2 2 2 3 6 2 2" xfId="11542"/>
    <cellStyle name="level1a 2 2 2 3 6 2 2 2" xfId="21948"/>
    <cellStyle name="level1a 2 2 2 3 6 2 3" xfId="15220"/>
    <cellStyle name="level1a 2 2 2 3 6 2 3 2" xfId="27886"/>
    <cellStyle name="level1a 2 2 2 3 6 2 3 2 2" xfId="36691"/>
    <cellStyle name="level1a 2 2 2 3 6 2 4" xfId="7210"/>
    <cellStyle name="level1a 2 2 2 3 6 3" xfId="4553"/>
    <cellStyle name="level1a 2 2 2 3 6 3 2" xfId="14175"/>
    <cellStyle name="level1a 2 2 2 3 6 3 2 2" xfId="24504"/>
    <cellStyle name="level1a 2 2 2 3 6 3 3" xfId="17716"/>
    <cellStyle name="level1a 2 2 2 3 6 3 3 2" xfId="30382"/>
    <cellStyle name="level1a 2 2 2 3 6 3 3 2 2" xfId="39159"/>
    <cellStyle name="level1a 2 2 2 3 6 3 4" xfId="9522"/>
    <cellStyle name="level1a 2 2 2 3 6 4" xfId="11446"/>
    <cellStyle name="level1a 2 2 2 3 6 4 2" xfId="21869"/>
    <cellStyle name="level1a 2 2 2 3 6 5" xfId="15153"/>
    <cellStyle name="level1a 2 2 2 3 6 5 2" xfId="27820"/>
    <cellStyle name="level1a 2 2 2 3 6 5 2 2" xfId="36630"/>
    <cellStyle name="level1a 2 2 2 3 6 6" xfId="5666"/>
    <cellStyle name="level1a 2 2 2 3 6 6 2" xfId="26479"/>
    <cellStyle name="level1a 2 2 2 3 7" xfId="1866"/>
    <cellStyle name="level1a 2 2 2 3 7 2" xfId="11537"/>
    <cellStyle name="level1a 2 2 2 3 7 2 2" xfId="21943"/>
    <cellStyle name="level1a 2 2 2 3 7 3" xfId="15215"/>
    <cellStyle name="level1a 2 2 2 3 7 3 2" xfId="27881"/>
    <cellStyle name="level1a 2 2 2 3 7 3 2 2" xfId="36686"/>
    <cellStyle name="level1a 2 2 2 3 7 4" xfId="6529"/>
    <cellStyle name="level1a 2 2 2 3 8" xfId="3364"/>
    <cellStyle name="level1a 2 2 2 3 8 2" xfId="13005"/>
    <cellStyle name="level1a 2 2 2 3 8 2 2" xfId="23374"/>
    <cellStyle name="level1a 2 2 2 3 8 3" xfId="16616"/>
    <cellStyle name="level1a 2 2 2 3 8 3 2" xfId="29282"/>
    <cellStyle name="level1a 2 2 2 3 8 3 2 2" xfId="38069"/>
    <cellStyle name="level1a 2 2 2 3 8 4" xfId="8834"/>
    <cellStyle name="level1a 2 2 2 3 9" xfId="4893"/>
    <cellStyle name="level1a 2 2 2 3 9 2" xfId="25563"/>
    <cellStyle name="level1a 2 2 2 3_STUD aligned by INSTIT" xfId="4714"/>
    <cellStyle name="level1a 2 2 2 4" xfId="694"/>
    <cellStyle name="level1a 2 2 2 4 2" xfId="1872"/>
    <cellStyle name="level1a 2 2 2 4 2 2" xfId="11543"/>
    <cellStyle name="level1a 2 2 2 4 2 2 2" xfId="21949"/>
    <cellStyle name="level1a 2 2 2 4 2 3" xfId="15221"/>
    <cellStyle name="level1a 2 2 2 4 2 3 2" xfId="27887"/>
    <cellStyle name="level1a 2 2 2 4 2 3 2 2" xfId="36692"/>
    <cellStyle name="level1a 2 2 2 4 2 4" xfId="6396"/>
    <cellStyle name="level1a 2 2 2 4 3" xfId="3479"/>
    <cellStyle name="level1a 2 2 2 4 3 2" xfId="13113"/>
    <cellStyle name="level1a 2 2 2 4 3 2 2" xfId="23481"/>
    <cellStyle name="level1a 2 2 2 4 3 3" xfId="16722"/>
    <cellStyle name="level1a 2 2 2 4 3 3 2" xfId="29388"/>
    <cellStyle name="level1a 2 2 2 4 3 3 2 2" xfId="38171"/>
    <cellStyle name="level1a 2 2 2 4 3 4" xfId="7980"/>
    <cellStyle name="level1a 2 2 2 4 3 4 2" xfId="18657"/>
    <cellStyle name="level1a 2 2 2 4 4" xfId="10136"/>
    <cellStyle name="level1a 2 2 2 4 5" xfId="10481"/>
    <cellStyle name="level1a 2 2 2 4 5 2" xfId="20983"/>
    <cellStyle name="level1a 2 2 2 4 6" xfId="4809"/>
    <cellStyle name="level1a 2 2 2 4 6 2" xfId="26314"/>
    <cellStyle name="level1a 2 2 2 5" xfId="973"/>
    <cellStyle name="level1a 2 2 2 5 2" xfId="1873"/>
    <cellStyle name="level1a 2 2 2 5 2 2" xfId="11544"/>
    <cellStyle name="level1a 2 2 2 5 2 2 2" xfId="21950"/>
    <cellStyle name="level1a 2 2 2 5 2 3" xfId="15222"/>
    <cellStyle name="level1a 2 2 2 5 2 3 2" xfId="27888"/>
    <cellStyle name="level1a 2 2 2 5 2 3 2 2" xfId="36693"/>
    <cellStyle name="level1a 2 2 2 5 2 4" xfId="6673"/>
    <cellStyle name="level1a 2 2 2 5 3" xfId="3751"/>
    <cellStyle name="level1a 2 2 2 5 3 2" xfId="13378"/>
    <cellStyle name="level1a 2 2 2 5 3 2 2" xfId="23743"/>
    <cellStyle name="level1a 2 2 2 5 3 3" xfId="16977"/>
    <cellStyle name="level1a 2 2 2 5 3 3 2" xfId="29643"/>
    <cellStyle name="level1a 2 2 2 5 3 3 2 2" xfId="38422"/>
    <cellStyle name="level1a 2 2 2 5 3 4" xfId="8180"/>
    <cellStyle name="level1a 2 2 2 5 3 4 2" xfId="25123"/>
    <cellStyle name="level1a 2 2 2 5 4" xfId="8723"/>
    <cellStyle name="level1a 2 2 2 5 5" xfId="10710"/>
    <cellStyle name="level1a 2 2 2 5 5 2" xfId="21185"/>
    <cellStyle name="level1a 2 2 2 5 6" xfId="14380"/>
    <cellStyle name="level1a 2 2 2 5 6 2" xfId="27077"/>
    <cellStyle name="level1a 2 2 2 5 6 2 2" xfId="35916"/>
    <cellStyle name="level1a 2 2 2 5 7" xfId="5211"/>
    <cellStyle name="level1a 2 2 2 5 7 2" xfId="26356"/>
    <cellStyle name="level1a 2 2 2 6" xfId="1207"/>
    <cellStyle name="level1a 2 2 2 6 2" xfId="1874"/>
    <cellStyle name="level1a 2 2 2 6 2 2" xfId="11545"/>
    <cellStyle name="level1a 2 2 2 6 2 2 2" xfId="21951"/>
    <cellStyle name="level1a 2 2 2 6 2 3" xfId="15223"/>
    <cellStyle name="level1a 2 2 2 6 2 3 2" xfId="27889"/>
    <cellStyle name="level1a 2 2 2 6 2 3 2 2" xfId="36694"/>
    <cellStyle name="level1a 2 2 2 6 2 4" xfId="6572"/>
    <cellStyle name="level1a 2 2 2 6 3" xfId="3985"/>
    <cellStyle name="level1a 2 2 2 6 3 2" xfId="13607"/>
    <cellStyle name="level1a 2 2 2 6 3 2 2" xfId="23964"/>
    <cellStyle name="level1a 2 2 2 6 3 3" xfId="17191"/>
    <cellStyle name="level1a 2 2 2 6 3 3 2" xfId="29857"/>
    <cellStyle name="level1a 2 2 2 6 3 3 2 2" xfId="38634"/>
    <cellStyle name="level1a 2 2 2 6 3 4" xfId="8072"/>
    <cellStyle name="level1a 2 2 2 6 3 4 2" xfId="25981"/>
    <cellStyle name="level1a 2 2 2 6 4" xfId="8794"/>
    <cellStyle name="level1a 2 2 2 6 5" xfId="14585"/>
    <cellStyle name="level1a 2 2 2 6 5 2" xfId="27274"/>
    <cellStyle name="level1a 2 2 2 6 5 2 2" xfId="36105"/>
    <cellStyle name="level1a 2 2 2 6 6" xfId="5128"/>
    <cellStyle name="level1a 2 2 2 6 6 2" xfId="24706"/>
    <cellStyle name="level1a 2 2 2 7" xfId="1427"/>
    <cellStyle name="level1a 2 2 2 7 2" xfId="1875"/>
    <cellStyle name="level1a 2 2 2 7 2 2" xfId="11546"/>
    <cellStyle name="level1a 2 2 2 7 2 2 2" xfId="21952"/>
    <cellStyle name="level1a 2 2 2 7 2 3" xfId="15224"/>
    <cellStyle name="level1a 2 2 2 7 2 3 2" xfId="27890"/>
    <cellStyle name="level1a 2 2 2 7 2 3 2 2" xfId="36695"/>
    <cellStyle name="level1a 2 2 2 7 2 4" xfId="7061"/>
    <cellStyle name="level1a 2 2 2 7 3" xfId="4205"/>
    <cellStyle name="level1a 2 2 2 7 3 2" xfId="13827"/>
    <cellStyle name="level1a 2 2 2 7 3 2 2" xfId="24172"/>
    <cellStyle name="level1a 2 2 2 7 3 3" xfId="17393"/>
    <cellStyle name="level1a 2 2 2 7 3 3 2" xfId="30059"/>
    <cellStyle name="level1a 2 2 2 7 3 3 2 2" xfId="38836"/>
    <cellStyle name="level1a 2 2 2 7 3 4" xfId="8569"/>
    <cellStyle name="level1a 2 2 2 7 3 4 2" xfId="25805"/>
    <cellStyle name="level1a 2 2 2 7 4" xfId="9365"/>
    <cellStyle name="level1a 2 2 2 7 5" xfId="11098"/>
    <cellStyle name="level1a 2 2 2 7 5 2" xfId="21532"/>
    <cellStyle name="level1a 2 2 2 7 6" xfId="14805"/>
    <cellStyle name="level1a 2 2 2 7 6 2" xfId="27486"/>
    <cellStyle name="level1a 2 2 2 7 6 2 2" xfId="36307"/>
    <cellStyle name="level1a 2 2 2 7 7" xfId="5521"/>
    <cellStyle name="level1a 2 2 2 7 7 2" xfId="19040"/>
    <cellStyle name="level1a 2 2 2 8" xfId="1631"/>
    <cellStyle name="level1a 2 2 2 8 2" xfId="1876"/>
    <cellStyle name="level1a 2 2 2 8 2 2" xfId="11547"/>
    <cellStyle name="level1a 2 2 2 8 2 2 2" xfId="21953"/>
    <cellStyle name="level1a 2 2 2 8 2 3" xfId="15225"/>
    <cellStyle name="level1a 2 2 2 8 2 3 2" xfId="27891"/>
    <cellStyle name="level1a 2 2 2 8 2 3 2 2" xfId="36696"/>
    <cellStyle name="level1a 2 2 2 8 2 4" xfId="7211"/>
    <cellStyle name="level1a 2 2 2 8 3" xfId="4409"/>
    <cellStyle name="level1a 2 2 2 8 3 2" xfId="14031"/>
    <cellStyle name="level1a 2 2 2 8 3 2 2" xfId="24368"/>
    <cellStyle name="level1a 2 2 2 8 3 3" xfId="17582"/>
    <cellStyle name="level1a 2 2 2 8 3 3 2" xfId="30248"/>
    <cellStyle name="level1a 2 2 2 8 3 3 2 2" xfId="39025"/>
    <cellStyle name="level1a 2 2 2 8 3 4" xfId="9523"/>
    <cellStyle name="level1a 2 2 2 8 4" xfId="11302"/>
    <cellStyle name="level1a 2 2 2 8 4 2" xfId="21731"/>
    <cellStyle name="level1a 2 2 2 8 5" xfId="15009"/>
    <cellStyle name="level1a 2 2 2 8 5 2" xfId="27682"/>
    <cellStyle name="level1a 2 2 2 8 5 2 2" xfId="36496"/>
    <cellStyle name="level1a 2 2 2 8 6" xfId="5667"/>
    <cellStyle name="level1a 2 2 2 8 6 2" xfId="20746"/>
    <cellStyle name="level1a 2 2 2 9" xfId="1859"/>
    <cellStyle name="level1a 2 2 2 9 2" xfId="11530"/>
    <cellStyle name="level1a 2 2 2 9 2 2" xfId="21936"/>
    <cellStyle name="level1a 2 2 2 9 3" xfId="15208"/>
    <cellStyle name="level1a 2 2 2 9 3 2" xfId="27874"/>
    <cellStyle name="level1a 2 2 2 9 3 2 2" xfId="36679"/>
    <cellStyle name="level1a 2 2 2 9 4" xfId="6266"/>
    <cellStyle name="level1a 2 2 2_STUD aligned by INSTIT" xfId="4744"/>
    <cellStyle name="level1a 2 2 3" xfId="295"/>
    <cellStyle name="level1a 2 2 3 10" xfId="4636"/>
    <cellStyle name="level1a 2 2 3 10 2" xfId="26069"/>
    <cellStyle name="level1a 2 2 3 2" xfId="415"/>
    <cellStyle name="level1a 2 2 3 2 2" xfId="771"/>
    <cellStyle name="level1a 2 2 3 2 2 2" xfId="1879"/>
    <cellStyle name="level1a 2 2 3 2 2 2 2" xfId="11550"/>
    <cellStyle name="level1a 2 2 3 2 2 2 2 2" xfId="21956"/>
    <cellStyle name="level1a 2 2 3 2 2 2 3" xfId="15228"/>
    <cellStyle name="level1a 2 2 3 2 2 2 3 2" xfId="27894"/>
    <cellStyle name="level1a 2 2 3 2 2 2 3 2 2" xfId="36699"/>
    <cellStyle name="level1a 2 2 3 2 2 2 4" xfId="6733"/>
    <cellStyle name="level1a 2 2 3 2 2 3" xfId="3552"/>
    <cellStyle name="level1a 2 2 3 2 2 3 2" xfId="13184"/>
    <cellStyle name="level1a 2 2 3 2 2 3 2 2" xfId="23551"/>
    <cellStyle name="level1a 2 2 3 2 2 3 3" xfId="16793"/>
    <cellStyle name="level1a 2 2 3 2 2 3 3 2" xfId="29459"/>
    <cellStyle name="level1a 2 2 3 2 2 3 3 2 2" xfId="38240"/>
    <cellStyle name="level1a 2 2 3 2 2 3 4" xfId="8239"/>
    <cellStyle name="level1a 2 2 3 2 2 3 4 2" xfId="25799"/>
    <cellStyle name="level1a 2 2 3 2 2 4" xfId="9029"/>
    <cellStyle name="level1a 2 2 3 2 2 5" xfId="10545"/>
    <cellStyle name="level1a 2 2 3 2 2 5 2" xfId="21039"/>
    <cellStyle name="level1a 2 2 3 2 2 6" xfId="5263"/>
    <cellStyle name="level1a 2 2 3 2 2 6 2" xfId="17770"/>
    <cellStyle name="level1a 2 2 3 2 3" xfId="1050"/>
    <cellStyle name="level1a 2 2 3 2 3 2" xfId="1880"/>
    <cellStyle name="level1a 2 2 3 2 3 2 2" xfId="11551"/>
    <cellStyle name="level1a 2 2 3 2 3 2 2 2" xfId="21957"/>
    <cellStyle name="level1a 2 2 3 2 3 2 3" xfId="15229"/>
    <cellStyle name="level1a 2 2 3 2 3 2 3 2" xfId="27895"/>
    <cellStyle name="level1a 2 2 3 2 3 2 3 2 2" xfId="36700"/>
    <cellStyle name="level1a 2 2 3 2 3 2 4" xfId="6895"/>
    <cellStyle name="level1a 2 2 3 2 3 3" xfId="3828"/>
    <cellStyle name="level1a 2 2 3 2 3 3 2" xfId="13455"/>
    <cellStyle name="level1a 2 2 3 2 3 3 2 2" xfId="23816"/>
    <cellStyle name="level1a 2 2 3 2 3 3 3" xfId="17048"/>
    <cellStyle name="level1a 2 2 3 2 3 3 3 2" xfId="29714"/>
    <cellStyle name="level1a 2 2 3 2 3 3 3 2 2" xfId="38493"/>
    <cellStyle name="level1a 2 2 3 2 3 3 4" xfId="8402"/>
    <cellStyle name="level1a 2 2 3 2 3 3 4 2" xfId="25708"/>
    <cellStyle name="level1a 2 2 3 2 3 4" xfId="9196"/>
    <cellStyle name="level1a 2 2 3 2 3 5" xfId="14452"/>
    <cellStyle name="level1a 2 2 3 2 3 5 2" xfId="27145"/>
    <cellStyle name="level1a 2 2 3 2 3 5 2 2" xfId="35982"/>
    <cellStyle name="level1a 2 2 3 2 3 6" xfId="5389"/>
    <cellStyle name="level1a 2 2 3 2 3 6 2" xfId="26893"/>
    <cellStyle name="level1a 2 2 3 2 4" xfId="1283"/>
    <cellStyle name="level1a 2 2 3 2 4 2" xfId="1881"/>
    <cellStyle name="level1a 2 2 3 2 4 2 2" xfId="11552"/>
    <cellStyle name="level1a 2 2 3 2 4 2 2 2" xfId="21958"/>
    <cellStyle name="level1a 2 2 3 2 4 2 3" xfId="15230"/>
    <cellStyle name="level1a 2 2 3 2 4 2 3 2" xfId="27896"/>
    <cellStyle name="level1a 2 2 3 2 4 2 3 2 2" xfId="36701"/>
    <cellStyle name="level1a 2 2 3 2 4 2 4" xfId="7116"/>
    <cellStyle name="level1a 2 2 3 2 4 3" xfId="4061"/>
    <cellStyle name="level1a 2 2 3 2 4 3 2" xfId="13683"/>
    <cellStyle name="level1a 2 2 3 2 4 3 2 2" xfId="24035"/>
    <cellStyle name="level1a 2 2 3 2 4 3 3" xfId="17261"/>
    <cellStyle name="level1a 2 2 3 2 4 3 3 2" xfId="29927"/>
    <cellStyle name="level1a 2 2 3 2 4 3 3 2 2" xfId="38704"/>
    <cellStyle name="level1a 2 2 3 2 4 3 4" xfId="8624"/>
    <cellStyle name="level1a 2 2 3 2 4 3 4 2" xfId="19803"/>
    <cellStyle name="level1a 2 2 3 2 4 4" xfId="9420"/>
    <cellStyle name="level1a 2 2 3 2 4 5" xfId="10954"/>
    <cellStyle name="level1a 2 2 3 2 4 5 2" xfId="21394"/>
    <cellStyle name="level1a 2 2 3 2 4 6" xfId="14661"/>
    <cellStyle name="level1a 2 2 3 2 4 6 2" xfId="27346"/>
    <cellStyle name="level1a 2 2 3 2 4 6 2 2" xfId="36175"/>
    <cellStyle name="level1a 2 2 3 2 4 7" xfId="5575"/>
    <cellStyle name="level1a 2 2 3 2 4 7 2" xfId="18955"/>
    <cellStyle name="level1a 2 2 3 2 5" xfId="1500"/>
    <cellStyle name="level1a 2 2 3 2 5 2" xfId="1882"/>
    <cellStyle name="level1a 2 2 3 2 5 2 2" xfId="11553"/>
    <cellStyle name="level1a 2 2 3 2 5 2 2 2" xfId="21959"/>
    <cellStyle name="level1a 2 2 3 2 5 2 3" xfId="15231"/>
    <cellStyle name="level1a 2 2 3 2 5 2 3 2" xfId="27897"/>
    <cellStyle name="level1a 2 2 3 2 5 2 3 2 2" xfId="36702"/>
    <cellStyle name="level1a 2 2 3 2 5 2 4" xfId="7212"/>
    <cellStyle name="level1a 2 2 3 2 5 3" xfId="4278"/>
    <cellStyle name="level1a 2 2 3 2 5 3 2" xfId="13900"/>
    <cellStyle name="level1a 2 2 3 2 5 3 2 2" xfId="24242"/>
    <cellStyle name="level1a 2 2 3 2 5 3 3" xfId="17460"/>
    <cellStyle name="level1a 2 2 3 2 5 3 3 2" xfId="30126"/>
    <cellStyle name="level1a 2 2 3 2 5 3 3 2 2" xfId="38903"/>
    <cellStyle name="level1a 2 2 3 2 5 3 4" xfId="9524"/>
    <cellStyle name="level1a 2 2 3 2 5 4" xfId="11171"/>
    <cellStyle name="level1a 2 2 3 2 5 4 2" xfId="21602"/>
    <cellStyle name="level1a 2 2 3 2 5 5" xfId="14878"/>
    <cellStyle name="level1a 2 2 3 2 5 5 2" xfId="27555"/>
    <cellStyle name="level1a 2 2 3 2 5 5 2 2" xfId="36374"/>
    <cellStyle name="level1a 2 2 3 2 5 6" xfId="5668"/>
    <cellStyle name="level1a 2 2 3 2 5 6 2" xfId="20639"/>
    <cellStyle name="level1a 2 2 3 2 6" xfId="1702"/>
    <cellStyle name="level1a 2 2 3 2 6 2" xfId="1883"/>
    <cellStyle name="level1a 2 2 3 2 6 2 2" xfId="11554"/>
    <cellStyle name="level1a 2 2 3 2 6 2 2 2" xfId="21960"/>
    <cellStyle name="level1a 2 2 3 2 6 2 3" xfId="15232"/>
    <cellStyle name="level1a 2 2 3 2 6 2 3 2" xfId="27898"/>
    <cellStyle name="level1a 2 2 3 2 6 2 3 2 2" xfId="36703"/>
    <cellStyle name="level1a 2 2 3 2 6 2 4" xfId="7213"/>
    <cellStyle name="level1a 2 2 3 2 6 3" xfId="4480"/>
    <cellStyle name="level1a 2 2 3 2 6 3 2" xfId="14102"/>
    <cellStyle name="level1a 2 2 3 2 6 3 2 2" xfId="24434"/>
    <cellStyle name="level1a 2 2 3 2 6 3 3" xfId="17647"/>
    <cellStyle name="level1a 2 2 3 2 6 3 3 2" xfId="30313"/>
    <cellStyle name="level1a 2 2 3 2 6 3 3 2 2" xfId="39090"/>
    <cellStyle name="level1a 2 2 3 2 6 3 4" xfId="9525"/>
    <cellStyle name="level1a 2 2 3 2 6 4" xfId="11373"/>
    <cellStyle name="level1a 2 2 3 2 6 4 2" xfId="21798"/>
    <cellStyle name="level1a 2 2 3 2 6 5" xfId="15080"/>
    <cellStyle name="level1a 2 2 3 2 6 5 2" xfId="27749"/>
    <cellStyle name="level1a 2 2 3 2 6 5 2 2" xfId="36561"/>
    <cellStyle name="level1a 2 2 3 2 6 6" xfId="5669"/>
    <cellStyle name="level1a 2 2 3 2 6 6 2" xfId="20151"/>
    <cellStyle name="level1a 2 2 3 2 7" xfId="1878"/>
    <cellStyle name="level1a 2 2 3 2 7 2" xfId="11549"/>
    <cellStyle name="level1a 2 2 3 2 7 2 2" xfId="21955"/>
    <cellStyle name="level1a 2 2 3 2 7 3" xfId="15227"/>
    <cellStyle name="level1a 2 2 3 2 7 3 2" xfId="27893"/>
    <cellStyle name="level1a 2 2 3 2 7 3 2 2" xfId="36698"/>
    <cellStyle name="level1a 2 2 3 2 7 4" xfId="6457"/>
    <cellStyle name="level1a 2 2 3 2 8" xfId="4853"/>
    <cellStyle name="level1a 2 2 3 2 8 2" xfId="25623"/>
    <cellStyle name="level1a 2 2 3 2_STUD aligned by INSTIT" xfId="4743"/>
    <cellStyle name="level1a 2 2 3 3" xfId="476"/>
    <cellStyle name="level1a 2 2 3 3 2" xfId="832"/>
    <cellStyle name="level1a 2 2 3 3 2 2" xfId="1885"/>
    <cellStyle name="level1a 2 2 3 3 2 2 2" xfId="11556"/>
    <cellStyle name="level1a 2 2 3 3 2 2 2 2" xfId="21962"/>
    <cellStyle name="level1a 2 2 3 3 2 2 3" xfId="15234"/>
    <cellStyle name="level1a 2 2 3 3 2 2 3 2" xfId="27900"/>
    <cellStyle name="level1a 2 2 3 3 2 2 3 2 2" xfId="36705"/>
    <cellStyle name="level1a 2 2 3 3 2 2 4" xfId="6950"/>
    <cellStyle name="level1a 2 2 3 3 2 3" xfId="3613"/>
    <cellStyle name="level1a 2 2 3 3 2 3 2" xfId="13241"/>
    <cellStyle name="level1a 2 2 3 3 2 3 2 2" xfId="23608"/>
    <cellStyle name="level1a 2 2 3 3 2 3 3" xfId="16847"/>
    <cellStyle name="level1a 2 2 3 3 2 3 3 2" xfId="29513"/>
    <cellStyle name="level1a 2 2 3 3 2 3 3 2 2" xfId="38293"/>
    <cellStyle name="level1a 2 2 3 3 2 3 4" xfId="8458"/>
    <cellStyle name="level1a 2 2 3 3 2 3 4 2" xfId="26039"/>
    <cellStyle name="level1a 2 2 3 3 2 4" xfId="9253"/>
    <cellStyle name="level1a 2 2 3 3 2 5" xfId="14247"/>
    <cellStyle name="level1a 2 2 3 3 2 5 2" xfId="26948"/>
    <cellStyle name="level1a 2 2 3 3 2 5 2 2" xfId="35791"/>
    <cellStyle name="level1a 2 2 3 3 2 6" xfId="5432"/>
    <cellStyle name="level1a 2 2 3 3 2 6 2" xfId="24562"/>
    <cellStyle name="level1a 2 2 3 3 3" xfId="1111"/>
    <cellStyle name="level1a 2 2 3 3 3 2" xfId="1886"/>
    <cellStyle name="level1a 2 2 3 3 3 2 2" xfId="11557"/>
    <cellStyle name="level1a 2 2 3 3 3 2 2 2" xfId="21963"/>
    <cellStyle name="level1a 2 2 3 3 3 2 3" xfId="15235"/>
    <cellStyle name="level1a 2 2 3 3 3 2 3 2" xfId="27901"/>
    <cellStyle name="level1a 2 2 3 3 3 2 3 2 2" xfId="36706"/>
    <cellStyle name="level1a 2 2 3 3 3 2 4" xfId="7214"/>
    <cellStyle name="level1a 2 2 3 3 3 3" xfId="3889"/>
    <cellStyle name="level1a 2 2 3 3 3 3 2" xfId="13512"/>
    <cellStyle name="level1a 2 2 3 3 3 3 2 2" xfId="23872"/>
    <cellStyle name="level1a 2 2 3 3 3 3 3" xfId="17102"/>
    <cellStyle name="level1a 2 2 3 3 3 3 3 2" xfId="29768"/>
    <cellStyle name="level1a 2 2 3 3 3 3 3 2 2" xfId="38546"/>
    <cellStyle name="level1a 2 2 3 3 3 3 4" xfId="9526"/>
    <cellStyle name="level1a 2 2 3 3 3 4" xfId="10815"/>
    <cellStyle name="level1a 2 2 3 3 3 4 2" xfId="21272"/>
    <cellStyle name="level1a 2 2 3 3 3 5" xfId="5670"/>
    <cellStyle name="level1a 2 2 3 3 3 5 2" xfId="26057"/>
    <cellStyle name="level1a 2 2 3 3 4" xfId="1340"/>
    <cellStyle name="level1a 2 2 3 3 4 2" xfId="1887"/>
    <cellStyle name="level1a 2 2 3 3 4 2 2" xfId="11558"/>
    <cellStyle name="level1a 2 2 3 3 4 2 2 2" xfId="21964"/>
    <cellStyle name="level1a 2 2 3 3 4 2 3" xfId="15236"/>
    <cellStyle name="level1a 2 2 3 3 4 2 3 2" xfId="27902"/>
    <cellStyle name="level1a 2 2 3 3 4 2 3 2 2" xfId="36707"/>
    <cellStyle name="level1a 2 2 3 3 4 2 4" xfId="7215"/>
    <cellStyle name="level1a 2 2 3 3 4 3" xfId="4118"/>
    <cellStyle name="level1a 2 2 3 3 4 3 2" xfId="13740"/>
    <cellStyle name="level1a 2 2 3 3 4 3 2 2" xfId="24090"/>
    <cellStyle name="level1a 2 2 3 3 4 3 3" xfId="17315"/>
    <cellStyle name="level1a 2 2 3 3 4 3 3 2" xfId="29981"/>
    <cellStyle name="level1a 2 2 3 3 4 3 3 2 2" xfId="38758"/>
    <cellStyle name="level1a 2 2 3 3 4 3 4" xfId="9527"/>
    <cellStyle name="level1a 2 2 3 3 4 4" xfId="11011"/>
    <cellStyle name="level1a 2 2 3 3 4 4 2" xfId="21448"/>
    <cellStyle name="level1a 2 2 3 3 4 5" xfId="14718"/>
    <cellStyle name="level1a 2 2 3 3 4 5 2" xfId="27401"/>
    <cellStyle name="level1a 2 2 3 3 4 5 2 2" xfId="36229"/>
    <cellStyle name="level1a 2 2 3 3 4 6" xfId="5671"/>
    <cellStyle name="level1a 2 2 3 3 4 6 2" xfId="25900"/>
    <cellStyle name="level1a 2 2 3 3 5" xfId="1556"/>
    <cellStyle name="level1a 2 2 3 3 5 2" xfId="1888"/>
    <cellStyle name="level1a 2 2 3 3 5 2 2" xfId="11559"/>
    <cellStyle name="level1a 2 2 3 3 5 2 2 2" xfId="21965"/>
    <cellStyle name="level1a 2 2 3 3 5 2 3" xfId="15237"/>
    <cellStyle name="level1a 2 2 3 3 5 2 3 2" xfId="27903"/>
    <cellStyle name="level1a 2 2 3 3 5 2 3 2 2" xfId="36708"/>
    <cellStyle name="level1a 2 2 3 3 5 2 4" xfId="7216"/>
    <cellStyle name="level1a 2 2 3 3 5 3" xfId="4334"/>
    <cellStyle name="level1a 2 2 3 3 5 3 2" xfId="13956"/>
    <cellStyle name="level1a 2 2 3 3 5 3 2 2" xfId="24295"/>
    <cellStyle name="level1a 2 2 3 3 5 3 3" xfId="17513"/>
    <cellStyle name="level1a 2 2 3 3 5 3 3 2" xfId="30179"/>
    <cellStyle name="level1a 2 2 3 3 5 3 3 2 2" xfId="38956"/>
    <cellStyle name="level1a 2 2 3 3 5 3 4" xfId="9528"/>
    <cellStyle name="level1a 2 2 3 3 5 4" xfId="11227"/>
    <cellStyle name="level1a 2 2 3 3 5 4 2" xfId="21656"/>
    <cellStyle name="level1a 2 2 3 3 5 5" xfId="14934"/>
    <cellStyle name="level1a 2 2 3 3 5 5 2" xfId="27608"/>
    <cellStyle name="level1a 2 2 3 3 5 5 2 2" xfId="36427"/>
    <cellStyle name="level1a 2 2 3 3 5 6" xfId="5672"/>
    <cellStyle name="level1a 2 2 3 3 5 6 2" xfId="20043"/>
    <cellStyle name="level1a 2 2 3 3 6" xfId="1758"/>
    <cellStyle name="level1a 2 2 3 3 6 2" xfId="1889"/>
    <cellStyle name="level1a 2 2 3 3 6 2 2" xfId="11560"/>
    <cellStyle name="level1a 2 2 3 3 6 2 2 2" xfId="21966"/>
    <cellStyle name="level1a 2 2 3 3 6 2 3" xfId="15238"/>
    <cellStyle name="level1a 2 2 3 3 6 2 3 2" xfId="27904"/>
    <cellStyle name="level1a 2 2 3 3 6 2 3 2 2" xfId="36709"/>
    <cellStyle name="level1a 2 2 3 3 6 2 4" xfId="7217"/>
    <cellStyle name="level1a 2 2 3 3 6 3" xfId="4536"/>
    <cellStyle name="level1a 2 2 3 3 6 3 2" xfId="14158"/>
    <cellStyle name="level1a 2 2 3 3 6 3 2 2" xfId="24488"/>
    <cellStyle name="level1a 2 2 3 3 6 3 3" xfId="17700"/>
    <cellStyle name="level1a 2 2 3 3 6 3 3 2" xfId="30366"/>
    <cellStyle name="level1a 2 2 3 3 6 3 3 2 2" xfId="39143"/>
    <cellStyle name="level1a 2 2 3 3 6 3 4" xfId="9529"/>
    <cellStyle name="level1a 2 2 3 3 6 4" xfId="11429"/>
    <cellStyle name="level1a 2 2 3 3 6 4 2" xfId="21852"/>
    <cellStyle name="level1a 2 2 3 3 6 5" xfId="15136"/>
    <cellStyle name="level1a 2 2 3 3 6 5 2" xfId="27803"/>
    <cellStyle name="level1a 2 2 3 3 6 5 2 2" xfId="36614"/>
    <cellStyle name="level1a 2 2 3 3 6 6" xfId="5673"/>
    <cellStyle name="level1a 2 2 3 3 6 6 2" xfId="26688"/>
    <cellStyle name="level1a 2 2 3 3 7" xfId="1884"/>
    <cellStyle name="level1a 2 2 3 3 7 2" xfId="11555"/>
    <cellStyle name="level1a 2 2 3 3 7 2 2" xfId="21961"/>
    <cellStyle name="level1a 2 2 3 3 7 3" xfId="15233"/>
    <cellStyle name="level1a 2 2 3 3 7 3 2" xfId="27899"/>
    <cellStyle name="level1a 2 2 3 3 7 3 2 2" xfId="36704"/>
    <cellStyle name="level1a 2 2 3 3 7 4" xfId="6512"/>
    <cellStyle name="level1a 2 2 3 3 8" xfId="3349"/>
    <cellStyle name="level1a 2 2 3 3 8 2" xfId="12990"/>
    <cellStyle name="level1a 2 2 3 3 8 2 2" xfId="23359"/>
    <cellStyle name="level1a 2 2 3 3 8 3" xfId="16602"/>
    <cellStyle name="level1a 2 2 3 3 8 3 2" xfId="29268"/>
    <cellStyle name="level1a 2 2 3 3 8 3 2 2" xfId="38055"/>
    <cellStyle name="level1a 2 2 3 3 8 4" xfId="7915"/>
    <cellStyle name="level1a 2 2 3 3 9" xfId="4885"/>
    <cellStyle name="level1a 2 2 3 3 9 2" xfId="18556"/>
    <cellStyle name="level1a 2 2 3 3_STUD aligned by INSTIT" xfId="4760"/>
    <cellStyle name="level1a 2 2 3 4" xfId="652"/>
    <cellStyle name="level1a 2 2 3 4 2" xfId="1890"/>
    <cellStyle name="level1a 2 2 3 4 2 2" xfId="11561"/>
    <cellStyle name="level1a 2 2 3 4 2 2 2" xfId="21967"/>
    <cellStyle name="level1a 2 2 3 4 2 3" xfId="15239"/>
    <cellStyle name="level1a 2 2 3 4 2 3 2" xfId="27905"/>
    <cellStyle name="level1a 2 2 3 4 2 3 2 2" xfId="36710"/>
    <cellStyle name="level1a 2 2 3 4 2 4" xfId="6387"/>
    <cellStyle name="level1a 2 2 3 4 3" xfId="3460"/>
    <cellStyle name="level1a 2 2 3 4 3 2" xfId="13094"/>
    <cellStyle name="level1a 2 2 3 4 3 2 2" xfId="23462"/>
    <cellStyle name="level1a 2 2 3 4 3 3" xfId="16703"/>
    <cellStyle name="level1a 2 2 3 4 3 3 2" xfId="29369"/>
    <cellStyle name="level1a 2 2 3 4 3 3 2 2" xfId="38152"/>
    <cellStyle name="level1a 2 2 3 4 3 4" xfId="7971"/>
    <cellStyle name="level1a 2 2 3 4 3 4 2" xfId="25327"/>
    <cellStyle name="level1a 2 2 3 4 4" xfId="10130"/>
    <cellStyle name="level1a 2 2 3 4 5" xfId="10446"/>
    <cellStyle name="level1a 2 2 3 4 5 2" xfId="20951"/>
    <cellStyle name="level1a 2 2 3 4 6" xfId="4784"/>
    <cellStyle name="level1a 2 2 3 4 6 2" xfId="26884"/>
    <cellStyle name="level1a 2 2 3 5" xfId="938"/>
    <cellStyle name="level1a 2 2 3 5 2" xfId="1891"/>
    <cellStyle name="level1a 2 2 3 5 2 2" xfId="11562"/>
    <cellStyle name="level1a 2 2 3 5 2 2 2" xfId="21968"/>
    <cellStyle name="level1a 2 2 3 5 2 3" xfId="15240"/>
    <cellStyle name="level1a 2 2 3 5 2 3 2" xfId="27906"/>
    <cellStyle name="level1a 2 2 3 5 2 3 2 2" xfId="36711"/>
    <cellStyle name="level1a 2 2 3 5 2 4" xfId="6649"/>
    <cellStyle name="level1a 2 2 3 5 3" xfId="3716"/>
    <cellStyle name="level1a 2 2 3 5 3 2" xfId="13343"/>
    <cellStyle name="level1a 2 2 3 5 3 2 2" xfId="23708"/>
    <cellStyle name="level1a 2 2 3 5 3 3" xfId="16943"/>
    <cellStyle name="level1a 2 2 3 5 3 3 2" xfId="29609"/>
    <cellStyle name="level1a 2 2 3 5 3 3 2 2" xfId="38388"/>
    <cellStyle name="level1a 2 2 3 5 3 4" xfId="8156"/>
    <cellStyle name="level1a 2 2 3 5 3 4 2" xfId="25266"/>
    <cellStyle name="level1a 2 2 3 5 4" xfId="8739"/>
    <cellStyle name="level1a 2 2 3 5 5" xfId="10681"/>
    <cellStyle name="level1a 2 2 3 5 5 2" xfId="21159"/>
    <cellStyle name="level1a 2 2 3 5 6" xfId="14345"/>
    <cellStyle name="level1a 2 2 3 5 6 2" xfId="27043"/>
    <cellStyle name="level1a 2 2 3 5 6 2 2" xfId="35882"/>
    <cellStyle name="level1a 2 2 3 5 7" xfId="5192"/>
    <cellStyle name="level1a 2 2 3 5 7 2" xfId="18535"/>
    <cellStyle name="level1a 2 2 3 6" xfId="692"/>
    <cellStyle name="level1a 2 2 3 6 2" xfId="1892"/>
    <cellStyle name="level1a 2 2 3 6 2 2" xfId="11563"/>
    <cellStyle name="level1a 2 2 3 6 2 2 2" xfId="21969"/>
    <cellStyle name="level1a 2 2 3 6 2 3" xfId="15241"/>
    <cellStyle name="level1a 2 2 3 6 2 3 2" xfId="27907"/>
    <cellStyle name="level1a 2 2 3 6 2 3 2 2" xfId="36712"/>
    <cellStyle name="level1a 2 2 3 6 2 4" xfId="6685"/>
    <cellStyle name="level1a 2 2 3 6 3" xfId="3477"/>
    <cellStyle name="level1a 2 2 3 6 3 2" xfId="13111"/>
    <cellStyle name="level1a 2 2 3 6 3 2 2" xfId="23479"/>
    <cellStyle name="level1a 2 2 3 6 3 3" xfId="16720"/>
    <cellStyle name="level1a 2 2 3 6 3 3 2" xfId="29386"/>
    <cellStyle name="level1a 2 2 3 6 3 3 2 2" xfId="38169"/>
    <cellStyle name="level1a 2 2 3 6 3 4" xfId="8192"/>
    <cellStyle name="level1a 2 2 3 6 3 4 2" xfId="25267"/>
    <cellStyle name="level1a 2 2 3 6 4" xfId="8715"/>
    <cellStyle name="level1a 2 2 3 6 5" xfId="10317"/>
    <cellStyle name="level1a 2 2 3 6 5 2" xfId="19984"/>
    <cellStyle name="level1a 2 2 3 6 5 2 2" xfId="33271"/>
    <cellStyle name="level1a 2 2 3 6 6" xfId="5221"/>
    <cellStyle name="level1a 2 2 3 6 6 2" xfId="18457"/>
    <cellStyle name="level1a 2 2 3 7" xfId="641"/>
    <cellStyle name="level1a 2 2 3 7 2" xfId="1893"/>
    <cellStyle name="level1a 2 2 3 7 2 2" xfId="11564"/>
    <cellStyle name="level1a 2 2 3 7 2 2 2" xfId="21970"/>
    <cellStyle name="level1a 2 2 3 7 2 3" xfId="15242"/>
    <cellStyle name="level1a 2 2 3 7 2 3 2" xfId="27908"/>
    <cellStyle name="level1a 2 2 3 7 2 3 2 2" xfId="36713"/>
    <cellStyle name="level1a 2 2 3 7 2 4" xfId="7025"/>
    <cellStyle name="level1a 2 2 3 7 3" xfId="3451"/>
    <cellStyle name="level1a 2 2 3 7 3 2" xfId="13085"/>
    <cellStyle name="level1a 2 2 3 7 3 2 2" xfId="23454"/>
    <cellStyle name="level1a 2 2 3 7 3 3" xfId="16695"/>
    <cellStyle name="level1a 2 2 3 7 3 3 2" xfId="29361"/>
    <cellStyle name="level1a 2 2 3 7 3 3 2 2" xfId="38144"/>
    <cellStyle name="level1a 2 2 3 7 3 4" xfId="8533"/>
    <cellStyle name="level1a 2 2 3 7 3 4 2" xfId="19085"/>
    <cellStyle name="level1a 2 2 3 7 4" xfId="9329"/>
    <cellStyle name="level1a 2 2 3 7 5" xfId="10437"/>
    <cellStyle name="level1a 2 2 3 7 5 2" xfId="20943"/>
    <cellStyle name="level1a 2 2 3 7 6" xfId="10308"/>
    <cellStyle name="level1a 2 2 3 7 6 2" xfId="7787"/>
    <cellStyle name="level1a 2 2 3 7 6 2 2" xfId="25569"/>
    <cellStyle name="level1a 2 2 3 7 7" xfId="5493"/>
    <cellStyle name="level1a 2 2 3 7 7 2" xfId="26669"/>
    <cellStyle name="level1a 2 2 3 8" xfId="971"/>
    <cellStyle name="level1a 2 2 3 8 2" xfId="1894"/>
    <cellStyle name="level1a 2 2 3 8 2 2" xfId="11565"/>
    <cellStyle name="level1a 2 2 3 8 2 2 2" xfId="21971"/>
    <cellStyle name="level1a 2 2 3 8 2 3" xfId="15243"/>
    <cellStyle name="level1a 2 2 3 8 2 3 2" xfId="27909"/>
    <cellStyle name="level1a 2 2 3 8 2 3 2 2" xfId="36714"/>
    <cellStyle name="level1a 2 2 3 8 2 4" xfId="7218"/>
    <cellStyle name="level1a 2 2 3 8 3" xfId="3749"/>
    <cellStyle name="level1a 2 2 3 8 3 2" xfId="13376"/>
    <cellStyle name="level1a 2 2 3 8 3 2 2" xfId="23741"/>
    <cellStyle name="level1a 2 2 3 8 3 3" xfId="16975"/>
    <cellStyle name="level1a 2 2 3 8 3 3 2" xfId="29641"/>
    <cellStyle name="level1a 2 2 3 8 3 3 2 2" xfId="38420"/>
    <cellStyle name="level1a 2 2 3 8 3 4" xfId="9530"/>
    <cellStyle name="level1a 2 2 3 8 4" xfId="10708"/>
    <cellStyle name="level1a 2 2 3 8 4 2" xfId="21183"/>
    <cellStyle name="level1a 2 2 3 8 5" xfId="14378"/>
    <cellStyle name="level1a 2 2 3 8 5 2" xfId="27075"/>
    <cellStyle name="level1a 2 2 3 8 5 2 2" xfId="35914"/>
    <cellStyle name="level1a 2 2 3 8 6" xfId="5674"/>
    <cellStyle name="level1a 2 2 3 8 6 2" xfId="18962"/>
    <cellStyle name="level1a 2 2 3 9" xfId="1877"/>
    <cellStyle name="level1a 2 2 3 9 2" xfId="11548"/>
    <cellStyle name="level1a 2 2 3 9 2 2" xfId="21954"/>
    <cellStyle name="level1a 2 2 3 9 3" xfId="15226"/>
    <cellStyle name="level1a 2 2 3 9 3 2" xfId="27892"/>
    <cellStyle name="level1a 2 2 3 9 3 2 2" xfId="36697"/>
    <cellStyle name="level1a 2 2 3 9 4" xfId="6267"/>
    <cellStyle name="level1a 2 2 3_STUD aligned by INSTIT" xfId="4688"/>
    <cellStyle name="level1a 2 2 4" xfId="398"/>
    <cellStyle name="level1a 2 2 4 2" xfId="754"/>
    <cellStyle name="level1a 2 2 4 2 2" xfId="1896"/>
    <cellStyle name="level1a 2 2 4 2 2 2" xfId="11567"/>
    <cellStyle name="level1a 2 2 4 2 2 2 2" xfId="21973"/>
    <cellStyle name="level1a 2 2 4 2 2 3" xfId="15245"/>
    <cellStyle name="level1a 2 2 4 2 2 3 2" xfId="27911"/>
    <cellStyle name="level1a 2 2 4 2 2 3 2 2" xfId="36716"/>
    <cellStyle name="level1a 2 2 4 2 2 4" xfId="6719"/>
    <cellStyle name="level1a 2 2 4 2 3" xfId="3535"/>
    <cellStyle name="level1a 2 2 4 2 3 2" xfId="13167"/>
    <cellStyle name="level1a 2 2 4 2 3 2 2" xfId="23534"/>
    <cellStyle name="level1a 2 2 4 2 3 3" xfId="16776"/>
    <cellStyle name="level1a 2 2 4 2 3 3 2" xfId="29442"/>
    <cellStyle name="level1a 2 2 4 2 3 3 2 2" xfId="38223"/>
    <cellStyle name="level1a 2 2 4 2 3 4" xfId="8225"/>
    <cellStyle name="level1a 2 2 4 2 3 4 2" xfId="25506"/>
    <cellStyle name="level1a 2 2 4 2 4" xfId="7833"/>
    <cellStyle name="level1a 2 2 4 2 5" xfId="10532"/>
    <cellStyle name="level1a 2 2 4 2 5 2" xfId="21028"/>
    <cellStyle name="level1a 2 2 4 2 6" xfId="5251"/>
    <cellStyle name="level1a 2 2 4 2 6 2" xfId="26714"/>
    <cellStyle name="level1a 2 2 4 3" xfId="1033"/>
    <cellStyle name="level1a 2 2 4 3 2" xfId="1897"/>
    <cellStyle name="level1a 2 2 4 3 2 2" xfId="11568"/>
    <cellStyle name="level1a 2 2 4 3 2 2 2" xfId="21974"/>
    <cellStyle name="level1a 2 2 4 3 2 3" xfId="15246"/>
    <cellStyle name="level1a 2 2 4 3 2 3 2" xfId="27912"/>
    <cellStyle name="level1a 2 2 4 3 2 3 2 2" xfId="36717"/>
    <cellStyle name="level1a 2 2 4 3 2 4" xfId="6878"/>
    <cellStyle name="level1a 2 2 4 3 3" xfId="3811"/>
    <cellStyle name="level1a 2 2 4 3 3 2" xfId="13438"/>
    <cellStyle name="level1a 2 2 4 3 3 2 2" xfId="23799"/>
    <cellStyle name="level1a 2 2 4 3 3 3" xfId="17031"/>
    <cellStyle name="level1a 2 2 4 3 3 3 2" xfId="29697"/>
    <cellStyle name="level1a 2 2 4 3 3 3 2 2" xfId="38476"/>
    <cellStyle name="level1a 2 2 4 3 3 4" xfId="8385"/>
    <cellStyle name="level1a 2 2 4 3 3 4 2" xfId="20532"/>
    <cellStyle name="level1a 2 2 4 3 4" xfId="9179"/>
    <cellStyle name="level1a 2 2 4 3 5" xfId="14436"/>
    <cellStyle name="level1a 2 2 4 3 5 2" xfId="27129"/>
    <cellStyle name="level1a 2 2 4 3 5 2 2" xfId="35966"/>
    <cellStyle name="level1a 2 2 4 3 6" xfId="5379"/>
    <cellStyle name="level1a 2 2 4 3 6 2" xfId="25852"/>
    <cellStyle name="level1a 2 2 4 4" xfId="1266"/>
    <cellStyle name="level1a 2 2 4 4 2" xfId="1898"/>
    <cellStyle name="level1a 2 2 4 4 2 2" xfId="11569"/>
    <cellStyle name="level1a 2 2 4 4 2 2 2" xfId="21975"/>
    <cellStyle name="level1a 2 2 4 4 2 3" xfId="15247"/>
    <cellStyle name="level1a 2 2 4 4 2 3 2" xfId="27913"/>
    <cellStyle name="level1a 2 2 4 4 2 3 2 2" xfId="36718"/>
    <cellStyle name="level1a 2 2 4 4 2 4" xfId="7100"/>
    <cellStyle name="level1a 2 2 4 4 3" xfId="4044"/>
    <cellStyle name="level1a 2 2 4 4 3 2" xfId="13666"/>
    <cellStyle name="level1a 2 2 4 4 3 2 2" xfId="24018"/>
    <cellStyle name="level1a 2 2 4 4 3 3" xfId="17244"/>
    <cellStyle name="level1a 2 2 4 4 3 3 2" xfId="29910"/>
    <cellStyle name="level1a 2 2 4 4 3 3 2 2" xfId="38687"/>
    <cellStyle name="level1a 2 2 4 4 3 4" xfId="8608"/>
    <cellStyle name="level1a 2 2 4 4 3 4 2" xfId="22223"/>
    <cellStyle name="level1a 2 2 4 4 4" xfId="9404"/>
    <cellStyle name="level1a 2 2 4 4 5" xfId="10937"/>
    <cellStyle name="level1a 2 2 4 4 5 2" xfId="21377"/>
    <cellStyle name="level1a 2 2 4 4 6" xfId="14644"/>
    <cellStyle name="level1a 2 2 4 4 6 2" xfId="27329"/>
    <cellStyle name="level1a 2 2 4 4 6 2 2" xfId="36158"/>
    <cellStyle name="level1a 2 2 4 4 7" xfId="5559"/>
    <cellStyle name="level1a 2 2 4 4 7 2" xfId="22254"/>
    <cellStyle name="level1a 2 2 4 5" xfId="1483"/>
    <cellStyle name="level1a 2 2 4 5 2" xfId="1899"/>
    <cellStyle name="level1a 2 2 4 5 2 2" xfId="11570"/>
    <cellStyle name="level1a 2 2 4 5 2 2 2" xfId="21976"/>
    <cellStyle name="level1a 2 2 4 5 2 3" xfId="15248"/>
    <cellStyle name="level1a 2 2 4 5 2 3 2" xfId="27914"/>
    <cellStyle name="level1a 2 2 4 5 2 3 2 2" xfId="36719"/>
    <cellStyle name="level1a 2 2 4 5 2 4" xfId="7219"/>
    <cellStyle name="level1a 2 2 4 5 3" xfId="4261"/>
    <cellStyle name="level1a 2 2 4 5 3 2" xfId="13883"/>
    <cellStyle name="level1a 2 2 4 5 3 2 2" xfId="24225"/>
    <cellStyle name="level1a 2 2 4 5 3 3" xfId="17443"/>
    <cellStyle name="level1a 2 2 4 5 3 3 2" xfId="30109"/>
    <cellStyle name="level1a 2 2 4 5 3 3 2 2" xfId="38886"/>
    <cellStyle name="level1a 2 2 4 5 3 4" xfId="9531"/>
    <cellStyle name="level1a 2 2 4 5 4" xfId="11154"/>
    <cellStyle name="level1a 2 2 4 5 4 2" xfId="21585"/>
    <cellStyle name="level1a 2 2 4 5 5" xfId="14861"/>
    <cellStyle name="level1a 2 2 4 5 5 2" xfId="27538"/>
    <cellStyle name="level1a 2 2 4 5 5 2 2" xfId="36357"/>
    <cellStyle name="level1a 2 2 4 5 6" xfId="5675"/>
    <cellStyle name="level1a 2 2 4 5 6 2" xfId="18652"/>
    <cellStyle name="level1a 2 2 4 6" xfId="1685"/>
    <cellStyle name="level1a 2 2 4 6 2" xfId="1900"/>
    <cellStyle name="level1a 2 2 4 6 2 2" xfId="11571"/>
    <cellStyle name="level1a 2 2 4 6 2 2 2" xfId="21977"/>
    <cellStyle name="level1a 2 2 4 6 2 3" xfId="15249"/>
    <cellStyle name="level1a 2 2 4 6 2 3 2" xfId="27915"/>
    <cellStyle name="level1a 2 2 4 6 2 3 2 2" xfId="36720"/>
    <cellStyle name="level1a 2 2 4 6 2 4" xfId="7220"/>
    <cellStyle name="level1a 2 2 4 6 3" xfId="4463"/>
    <cellStyle name="level1a 2 2 4 6 3 2" xfId="14085"/>
    <cellStyle name="level1a 2 2 4 6 3 2 2" xfId="24417"/>
    <cellStyle name="level1a 2 2 4 6 3 3" xfId="17630"/>
    <cellStyle name="level1a 2 2 4 6 3 3 2" xfId="30296"/>
    <cellStyle name="level1a 2 2 4 6 3 3 2 2" xfId="39073"/>
    <cellStyle name="level1a 2 2 4 6 3 4" xfId="9532"/>
    <cellStyle name="level1a 2 2 4 6 4" xfId="11356"/>
    <cellStyle name="level1a 2 2 4 6 4 2" xfId="21781"/>
    <cellStyle name="level1a 2 2 4 6 5" xfId="15063"/>
    <cellStyle name="level1a 2 2 4 6 5 2" xfId="27732"/>
    <cellStyle name="level1a 2 2 4 6 5 2 2" xfId="36544"/>
    <cellStyle name="level1a 2 2 4 6 6" xfId="5676"/>
    <cellStyle name="level1a 2 2 4 6 6 2" xfId="4869"/>
    <cellStyle name="level1a 2 2 4 7" xfId="1895"/>
    <cellStyle name="level1a 2 2 4 7 2" xfId="11566"/>
    <cellStyle name="level1a 2 2 4 7 2 2" xfId="21972"/>
    <cellStyle name="level1a 2 2 4 7 3" xfId="15244"/>
    <cellStyle name="level1a 2 2 4 7 3 2" xfId="27910"/>
    <cellStyle name="level1a 2 2 4 7 3 2 2" xfId="36715"/>
    <cellStyle name="level1a 2 2 4 7 4" xfId="6440"/>
    <cellStyle name="level1a 2 2 4 8" xfId="4842"/>
    <cellStyle name="level1a 2 2 4 8 2" xfId="20132"/>
    <cellStyle name="level1a 2 2 4_STUD aligned by INSTIT" xfId="4742"/>
    <cellStyle name="level1a 2 2 5" xfId="456"/>
    <cellStyle name="level1a 2 2 5 2" xfId="812"/>
    <cellStyle name="level1a 2 2 5 2 2" xfId="1902"/>
    <cellStyle name="level1a 2 2 5 2 2 2" xfId="11573"/>
    <cellStyle name="level1a 2 2 5 2 2 2 2" xfId="21979"/>
    <cellStyle name="level1a 2 2 5 2 2 3" xfId="15251"/>
    <cellStyle name="level1a 2 2 5 2 2 3 2" xfId="27917"/>
    <cellStyle name="level1a 2 2 5 2 2 3 2 2" xfId="36722"/>
    <cellStyle name="level1a 2 2 5 2 2 4" xfId="6759"/>
    <cellStyle name="level1a 2 2 5 2 3" xfId="3593"/>
    <cellStyle name="level1a 2 2 5 2 3 2" xfId="13221"/>
    <cellStyle name="level1a 2 2 5 2 3 2 2" xfId="23589"/>
    <cellStyle name="level1a 2 2 5 2 3 3" xfId="16829"/>
    <cellStyle name="level1a 2 2 5 2 3 3 2" xfId="29495"/>
    <cellStyle name="level1a 2 2 5 2 3 3 2 2" xfId="38275"/>
    <cellStyle name="level1a 2 2 5 2 3 4" xfId="8265"/>
    <cellStyle name="level1a 2 2 5 2 3 4 2" xfId="21221"/>
    <cellStyle name="level1a 2 2 5 2 4" xfId="9056"/>
    <cellStyle name="level1a 2 2 5 2 5" xfId="10573"/>
    <cellStyle name="level1a 2 2 5 2 5 2" xfId="21059"/>
    <cellStyle name="level1a 2 2 5 2 6" xfId="14228"/>
    <cellStyle name="level1a 2 2 5 2 6 2" xfId="26930"/>
    <cellStyle name="level1a 2 2 5 2 6 2 2" xfId="35773"/>
    <cellStyle name="level1a 2 2 5 2 7" xfId="5287"/>
    <cellStyle name="level1a 2 2 5 2 7 2" xfId="18729"/>
    <cellStyle name="level1a 2 2 5 3" xfId="1091"/>
    <cellStyle name="level1a 2 2 5 3 2" xfId="1903"/>
    <cellStyle name="level1a 2 2 5 3 2 2" xfId="11574"/>
    <cellStyle name="level1a 2 2 5 3 2 2 2" xfId="21980"/>
    <cellStyle name="level1a 2 2 5 3 2 3" xfId="15252"/>
    <cellStyle name="level1a 2 2 5 3 2 3 2" xfId="27918"/>
    <cellStyle name="level1a 2 2 5 3 2 3 2 2" xfId="36723"/>
    <cellStyle name="level1a 2 2 5 3 2 4" xfId="6931"/>
    <cellStyle name="level1a 2 2 5 3 3" xfId="3869"/>
    <cellStyle name="level1a 2 2 5 3 3 2" xfId="13493"/>
    <cellStyle name="level1a 2 2 5 3 3 2 2" xfId="23854"/>
    <cellStyle name="level1a 2 2 5 3 3 3" xfId="17084"/>
    <cellStyle name="level1a 2 2 5 3 3 3 2" xfId="29750"/>
    <cellStyle name="level1a 2 2 5 3 3 3 2 2" xfId="38528"/>
    <cellStyle name="level1a 2 2 5 3 3 4" xfId="8439"/>
    <cellStyle name="level1a 2 2 5 3 3 4 2" xfId="18462"/>
    <cellStyle name="level1a 2 2 5 3 4" xfId="9233"/>
    <cellStyle name="level1a 2 2 5 3 5" xfId="5416"/>
    <cellStyle name="level1a 2 2 5 3 5 2" xfId="24565"/>
    <cellStyle name="level1a 2 2 5 4" xfId="1321"/>
    <cellStyle name="level1a 2 2 5 4 2" xfId="1904"/>
    <cellStyle name="level1a 2 2 5 4 2 2" xfId="11575"/>
    <cellStyle name="level1a 2 2 5 4 2 2 2" xfId="21981"/>
    <cellStyle name="level1a 2 2 5 4 2 3" xfId="15253"/>
    <cellStyle name="level1a 2 2 5 4 2 3 2" xfId="27919"/>
    <cellStyle name="level1a 2 2 5 4 2 3 2 2" xfId="36724"/>
    <cellStyle name="level1a 2 2 5 4 2 4" xfId="7221"/>
    <cellStyle name="level1a 2 2 5 4 3" xfId="4099"/>
    <cellStyle name="level1a 2 2 5 4 3 2" xfId="13721"/>
    <cellStyle name="level1a 2 2 5 4 3 2 2" xfId="24072"/>
    <cellStyle name="level1a 2 2 5 4 3 3" xfId="17297"/>
    <cellStyle name="level1a 2 2 5 4 3 3 2" xfId="29963"/>
    <cellStyle name="level1a 2 2 5 4 3 3 2 2" xfId="38740"/>
    <cellStyle name="level1a 2 2 5 4 3 4" xfId="9533"/>
    <cellStyle name="level1a 2 2 5 4 4" xfId="10992"/>
    <cellStyle name="level1a 2 2 5 4 4 2" xfId="21430"/>
    <cellStyle name="level1a 2 2 5 4 5" xfId="14699"/>
    <cellStyle name="level1a 2 2 5 4 5 2" xfId="27383"/>
    <cellStyle name="level1a 2 2 5 4 5 2 2" xfId="36211"/>
    <cellStyle name="level1a 2 2 5 4 6" xfId="5677"/>
    <cellStyle name="level1a 2 2 5 4 6 2" xfId="26509"/>
    <cellStyle name="level1a 2 2 5 5" xfId="1537"/>
    <cellStyle name="level1a 2 2 5 5 2" xfId="1905"/>
    <cellStyle name="level1a 2 2 5 5 2 2" xfId="11576"/>
    <cellStyle name="level1a 2 2 5 5 2 2 2" xfId="21982"/>
    <cellStyle name="level1a 2 2 5 5 2 3" xfId="15254"/>
    <cellStyle name="level1a 2 2 5 5 2 3 2" xfId="27920"/>
    <cellStyle name="level1a 2 2 5 5 2 3 2 2" xfId="36725"/>
    <cellStyle name="level1a 2 2 5 5 2 4" xfId="7222"/>
    <cellStyle name="level1a 2 2 5 5 3" xfId="4315"/>
    <cellStyle name="level1a 2 2 5 5 3 2" xfId="13937"/>
    <cellStyle name="level1a 2 2 5 5 3 2 2" xfId="24277"/>
    <cellStyle name="level1a 2 2 5 5 3 3" xfId="17495"/>
    <cellStyle name="level1a 2 2 5 5 3 3 2" xfId="30161"/>
    <cellStyle name="level1a 2 2 5 5 3 3 2 2" xfId="38938"/>
    <cellStyle name="level1a 2 2 5 5 3 4" xfId="9534"/>
    <cellStyle name="level1a 2 2 5 5 4" xfId="11208"/>
    <cellStyle name="level1a 2 2 5 5 4 2" xfId="21638"/>
    <cellStyle name="level1a 2 2 5 5 5" xfId="14915"/>
    <cellStyle name="level1a 2 2 5 5 5 2" xfId="27590"/>
    <cellStyle name="level1a 2 2 5 5 5 2 2" xfId="36409"/>
    <cellStyle name="level1a 2 2 5 5 6" xfId="5678"/>
    <cellStyle name="level1a 2 2 5 5 6 2" xfId="22255"/>
    <cellStyle name="level1a 2 2 5 6" xfId="1739"/>
    <cellStyle name="level1a 2 2 5 6 2" xfId="1906"/>
    <cellStyle name="level1a 2 2 5 6 2 2" xfId="11577"/>
    <cellStyle name="level1a 2 2 5 6 2 2 2" xfId="21983"/>
    <cellStyle name="level1a 2 2 5 6 2 3" xfId="15255"/>
    <cellStyle name="level1a 2 2 5 6 2 3 2" xfId="27921"/>
    <cellStyle name="level1a 2 2 5 6 2 3 2 2" xfId="36726"/>
    <cellStyle name="level1a 2 2 5 6 2 4" xfId="7223"/>
    <cellStyle name="level1a 2 2 5 6 3" xfId="4517"/>
    <cellStyle name="level1a 2 2 5 6 3 2" xfId="14139"/>
    <cellStyle name="level1a 2 2 5 6 3 2 2" xfId="24470"/>
    <cellStyle name="level1a 2 2 5 6 3 3" xfId="17682"/>
    <cellStyle name="level1a 2 2 5 6 3 3 2" xfId="30348"/>
    <cellStyle name="level1a 2 2 5 6 3 3 2 2" xfId="39125"/>
    <cellStyle name="level1a 2 2 5 6 3 4" xfId="9535"/>
    <cellStyle name="level1a 2 2 5 6 4" xfId="11410"/>
    <cellStyle name="level1a 2 2 5 6 4 2" xfId="21834"/>
    <cellStyle name="level1a 2 2 5 6 5" xfId="15117"/>
    <cellStyle name="level1a 2 2 5 6 5 2" xfId="27785"/>
    <cellStyle name="level1a 2 2 5 6 5 2 2" xfId="36596"/>
    <cellStyle name="level1a 2 2 5 6 6" xfId="5679"/>
    <cellStyle name="level1a 2 2 5 6 6 2" xfId="19369"/>
    <cellStyle name="level1a 2 2 5 7" xfId="1901"/>
    <cellStyle name="level1a 2 2 5 7 2" xfId="11572"/>
    <cellStyle name="level1a 2 2 5 7 2 2" xfId="21978"/>
    <cellStyle name="level1a 2 2 5 7 3" xfId="15250"/>
    <cellStyle name="level1a 2 2 5 7 3 2" xfId="27916"/>
    <cellStyle name="level1a 2 2 5 7 3 2 2" xfId="36721"/>
    <cellStyle name="level1a 2 2 5 7 4" xfId="6493"/>
    <cellStyle name="level1a 2 2 5 8" xfId="3330"/>
    <cellStyle name="level1a 2 2 5 8 2" xfId="12971"/>
    <cellStyle name="level1a 2 2 5 8 2 2" xfId="23341"/>
    <cellStyle name="level1a 2 2 5 8 3" xfId="16584"/>
    <cellStyle name="level1a 2 2 5 8 3 2" xfId="29250"/>
    <cellStyle name="level1a 2 2 5 8 3 2 2" xfId="38037"/>
    <cellStyle name="level1a 2 2 5 8 4" xfId="8861"/>
    <cellStyle name="level1a 2 2 5 9" xfId="4873"/>
    <cellStyle name="level1a 2 2 5 9 2" xfId="19268"/>
    <cellStyle name="level1a 2 2 5_STUD aligned by INSTIT" xfId="4741"/>
    <cellStyle name="level1a 2 2 6" xfId="629"/>
    <cellStyle name="level1a 2 2 6 2" xfId="1907"/>
    <cellStyle name="level1a 2 2 6 2 2" xfId="11578"/>
    <cellStyle name="level1a 2 2 6 2 2 2" xfId="21984"/>
    <cellStyle name="level1a 2 2 6 2 3" xfId="15256"/>
    <cellStyle name="level1a 2 2 6 2 3 2" xfId="27922"/>
    <cellStyle name="level1a 2 2 6 2 3 2 2" xfId="36727"/>
    <cellStyle name="level1a 2 2 6 2 4" xfId="6374"/>
    <cellStyle name="level1a 2 2 6 3" xfId="3439"/>
    <cellStyle name="level1a 2 2 6 3 2" xfId="13073"/>
    <cellStyle name="level1a 2 2 6 3 2 2" xfId="23443"/>
    <cellStyle name="level1a 2 2 6 3 3" xfId="16684"/>
    <cellStyle name="level1a 2 2 6 3 3 2" xfId="29350"/>
    <cellStyle name="level1a 2 2 6 3 3 2 2" xfId="38133"/>
    <cellStyle name="level1a 2 2 6 3 4" xfId="7958"/>
    <cellStyle name="level1a 2 2 6 3 4 2" xfId="20466"/>
    <cellStyle name="level1a 2 2 6 4" xfId="10123"/>
    <cellStyle name="level1a 2 2 6 5" xfId="10426"/>
    <cellStyle name="level1a 2 2 6 5 2" xfId="20932"/>
    <cellStyle name="level1a 2 2 6 6" xfId="4767"/>
    <cellStyle name="level1a 2 2 6 6 2" xfId="18421"/>
    <cellStyle name="level1a 2 2 7" xfId="918"/>
    <cellStyle name="level1a 2 2 7 2" xfId="1908"/>
    <cellStyle name="level1a 2 2 7 2 2" xfId="11579"/>
    <cellStyle name="level1a 2 2 7 2 2 2" xfId="21985"/>
    <cellStyle name="level1a 2 2 7 2 3" xfId="15257"/>
    <cellStyle name="level1a 2 2 7 2 3 2" xfId="27923"/>
    <cellStyle name="level1a 2 2 7 2 3 2 2" xfId="36728"/>
    <cellStyle name="level1a 2 2 7 2 4" xfId="6630"/>
    <cellStyle name="level1a 2 2 7 3" xfId="3696"/>
    <cellStyle name="level1a 2 2 7 3 2" xfId="13323"/>
    <cellStyle name="level1a 2 2 7 3 2 2" xfId="23688"/>
    <cellStyle name="level1a 2 2 7 3 3" xfId="16923"/>
    <cellStyle name="level1a 2 2 7 3 3 2" xfId="29589"/>
    <cellStyle name="level1a 2 2 7 3 3 2 2" xfId="38368"/>
    <cellStyle name="level1a 2 2 7 3 4" xfId="8136"/>
    <cellStyle name="level1a 2 2 7 3 4 2" xfId="20154"/>
    <cellStyle name="level1a 2 2 7 4" xfId="7877"/>
    <cellStyle name="level1a 2 2 7 5" xfId="10665"/>
    <cellStyle name="level1a 2 2 7 5 2" xfId="21143"/>
    <cellStyle name="level1a 2 2 7 6" xfId="14325"/>
    <cellStyle name="level1a 2 2 7 6 2" xfId="27023"/>
    <cellStyle name="level1a 2 2 7 6 2 2" xfId="35862"/>
    <cellStyle name="level1a 2 2 7 7" xfId="5178"/>
    <cellStyle name="level1a 2 2 7 7 2" xfId="25505"/>
    <cellStyle name="level1a 2 2 8" xfId="946"/>
    <cellStyle name="level1a 2 2 8 2" xfId="1909"/>
    <cellStyle name="level1a 2 2 8 2 2" xfId="11580"/>
    <cellStyle name="level1a 2 2 8 2 2 2" xfId="21986"/>
    <cellStyle name="level1a 2 2 8 2 3" xfId="15258"/>
    <cellStyle name="level1a 2 2 8 2 3 2" xfId="27924"/>
    <cellStyle name="level1a 2 2 8 2 3 2 2" xfId="36729"/>
    <cellStyle name="level1a 2 2 8 2 4" xfId="6754"/>
    <cellStyle name="level1a 2 2 8 3" xfId="3724"/>
    <cellStyle name="level1a 2 2 8 3 2" xfId="13351"/>
    <cellStyle name="level1a 2 2 8 3 2 2" xfId="23716"/>
    <cellStyle name="level1a 2 2 8 3 3" xfId="16951"/>
    <cellStyle name="level1a 2 2 8 3 3 2" xfId="29617"/>
    <cellStyle name="level1a 2 2 8 3 3 2 2" xfId="38396"/>
    <cellStyle name="level1a 2 2 8 3 4" xfId="8260"/>
    <cellStyle name="level1a 2 2 8 3 4 2" xfId="4896"/>
    <cellStyle name="level1a 2 2 8 4" xfId="9051"/>
    <cellStyle name="level1a 2 2 8 5" xfId="14353"/>
    <cellStyle name="level1a 2 2 8 5 2" xfId="27051"/>
    <cellStyle name="level1a 2 2 8 5 2 2" xfId="35890"/>
    <cellStyle name="level1a 2 2 8 6" xfId="5282"/>
    <cellStyle name="level1a 2 2 8 6 2" xfId="9009"/>
    <cellStyle name="level1a 2 2 9" xfId="1186"/>
    <cellStyle name="level1a 2 2 9 2" xfId="1910"/>
    <cellStyle name="level1a 2 2 9 2 2" xfId="11581"/>
    <cellStyle name="level1a 2 2 9 2 2 2" xfId="21987"/>
    <cellStyle name="level1a 2 2 9 2 3" xfId="15259"/>
    <cellStyle name="level1a 2 2 9 2 3 2" xfId="27925"/>
    <cellStyle name="level1a 2 2 9 2 3 2 2" xfId="36730"/>
    <cellStyle name="level1a 2 2 9 2 4" xfId="7009"/>
    <cellStyle name="level1a 2 2 9 3" xfId="3964"/>
    <cellStyle name="level1a 2 2 9 3 2" xfId="13586"/>
    <cellStyle name="level1a 2 2 9 3 2 2" xfId="23943"/>
    <cellStyle name="level1a 2 2 9 3 3" xfId="17171"/>
    <cellStyle name="level1a 2 2 9 3 3 2" xfId="29837"/>
    <cellStyle name="level1a 2 2 9 3 3 2 2" xfId="38614"/>
    <cellStyle name="level1a 2 2 9 3 4" xfId="8517"/>
    <cellStyle name="level1a 2 2 9 3 4 2" xfId="20007"/>
    <cellStyle name="level1a 2 2 9 4" xfId="9313"/>
    <cellStyle name="level1a 2 2 9 5" xfId="10857"/>
    <cellStyle name="level1a 2 2 9 5 2" xfId="21302"/>
    <cellStyle name="level1a 2 2 9 6" xfId="14564"/>
    <cellStyle name="level1a 2 2 9 6 2" xfId="27253"/>
    <cellStyle name="level1a 2 2 9 6 2 2" xfId="36085"/>
    <cellStyle name="level1a 2 2 9 7" xfId="5477"/>
    <cellStyle name="level1a 2 2 9 7 2" xfId="18760"/>
    <cellStyle name="level1a 2 2_STUD aligned by INSTIT" xfId="4745"/>
    <cellStyle name="level1a 2 3" xfId="270"/>
    <cellStyle name="level1a 2 3 10" xfId="1911"/>
    <cellStyle name="level1a 2 3 10 2" xfId="11582"/>
    <cellStyle name="level1a 2 3 10 2 2" xfId="21988"/>
    <cellStyle name="level1a 2 3 10 3" xfId="15260"/>
    <cellStyle name="level1a 2 3 10 3 2" xfId="27926"/>
    <cellStyle name="level1a 2 3 10 3 2 2" xfId="36731"/>
    <cellStyle name="level1a 2 3 10 4" xfId="6268"/>
    <cellStyle name="level1a 2 3 11" xfId="4637"/>
    <cellStyle name="level1a 2 3 11 2" xfId="20825"/>
    <cellStyle name="level1a 2 3 2" xfId="294"/>
    <cellStyle name="level1a 2 3 2 10" xfId="4638"/>
    <cellStyle name="level1a 2 3 2 10 2" xfId="18028"/>
    <cellStyle name="level1a 2 3 2 2" xfId="414"/>
    <cellStyle name="level1a 2 3 2 2 2" xfId="770"/>
    <cellStyle name="level1a 2 3 2 2 2 2" xfId="1914"/>
    <cellStyle name="level1a 2 3 2 2 2 2 2" xfId="11585"/>
    <cellStyle name="level1a 2 3 2 2 2 2 2 2" xfId="21991"/>
    <cellStyle name="level1a 2 3 2 2 2 2 3" xfId="15263"/>
    <cellStyle name="level1a 2 3 2 2 2 2 3 2" xfId="27929"/>
    <cellStyle name="level1a 2 3 2 2 2 2 3 2 2" xfId="36734"/>
    <cellStyle name="level1a 2 3 2 2 2 2 4" xfId="6732"/>
    <cellStyle name="level1a 2 3 2 2 2 3" xfId="3551"/>
    <cellStyle name="level1a 2 3 2 2 2 3 2" xfId="13183"/>
    <cellStyle name="level1a 2 3 2 2 2 3 2 2" xfId="23550"/>
    <cellStyle name="level1a 2 3 2 2 2 3 3" xfId="16792"/>
    <cellStyle name="level1a 2 3 2 2 2 3 3 2" xfId="29458"/>
    <cellStyle name="level1a 2 3 2 2 2 3 3 2 2" xfId="38239"/>
    <cellStyle name="level1a 2 3 2 2 2 3 4" xfId="8238"/>
    <cellStyle name="level1a 2 3 2 2 2 3 4 2" xfId="26420"/>
    <cellStyle name="level1a 2 3 2 2 2 4" xfId="9028"/>
    <cellStyle name="level1a 2 3 2 2 2 5" xfId="10544"/>
    <cellStyle name="level1a 2 3 2 2 2 5 2" xfId="21038"/>
    <cellStyle name="level1a 2 3 2 2 2 6" xfId="5262"/>
    <cellStyle name="level1a 2 3 2 2 2 6 2" xfId="25059"/>
    <cellStyle name="level1a 2 3 2 2 3" xfId="1049"/>
    <cellStyle name="level1a 2 3 2 2 3 2" xfId="1915"/>
    <cellStyle name="level1a 2 3 2 2 3 2 2" xfId="11586"/>
    <cellStyle name="level1a 2 3 2 2 3 2 2 2" xfId="21992"/>
    <cellStyle name="level1a 2 3 2 2 3 2 3" xfId="15264"/>
    <cellStyle name="level1a 2 3 2 2 3 2 3 2" xfId="27930"/>
    <cellStyle name="level1a 2 3 2 2 3 2 3 2 2" xfId="36735"/>
    <cellStyle name="level1a 2 3 2 2 3 2 4" xfId="6894"/>
    <cellStyle name="level1a 2 3 2 2 3 3" xfId="3827"/>
    <cellStyle name="level1a 2 3 2 2 3 3 2" xfId="13454"/>
    <cellStyle name="level1a 2 3 2 2 3 3 2 2" xfId="23815"/>
    <cellStyle name="level1a 2 3 2 2 3 3 3" xfId="17047"/>
    <cellStyle name="level1a 2 3 2 2 3 3 3 2" xfId="29713"/>
    <cellStyle name="level1a 2 3 2 2 3 3 3 2 2" xfId="38492"/>
    <cellStyle name="level1a 2 3 2 2 3 3 4" xfId="8401"/>
    <cellStyle name="level1a 2 3 2 2 3 3 4 2" xfId="24560"/>
    <cellStyle name="level1a 2 3 2 2 3 4" xfId="9195"/>
    <cellStyle name="level1a 2 3 2 2 3 5" xfId="14451"/>
    <cellStyle name="level1a 2 3 2 2 3 5 2" xfId="27144"/>
    <cellStyle name="level1a 2 3 2 2 3 5 2 2" xfId="35981"/>
    <cellStyle name="level1a 2 3 2 2 3 6" xfId="5388"/>
    <cellStyle name="level1a 2 3 2 2 3 6 2" xfId="18105"/>
    <cellStyle name="level1a 2 3 2 2 4" xfId="1282"/>
    <cellStyle name="level1a 2 3 2 2 4 2" xfId="1916"/>
    <cellStyle name="level1a 2 3 2 2 4 2 2" xfId="11587"/>
    <cellStyle name="level1a 2 3 2 2 4 2 2 2" xfId="21993"/>
    <cellStyle name="level1a 2 3 2 2 4 2 3" xfId="15265"/>
    <cellStyle name="level1a 2 3 2 2 4 2 3 2" xfId="27931"/>
    <cellStyle name="level1a 2 3 2 2 4 2 3 2 2" xfId="36736"/>
    <cellStyle name="level1a 2 3 2 2 4 2 4" xfId="7115"/>
    <cellStyle name="level1a 2 3 2 2 4 3" xfId="4060"/>
    <cellStyle name="level1a 2 3 2 2 4 3 2" xfId="13682"/>
    <cellStyle name="level1a 2 3 2 2 4 3 2 2" xfId="24034"/>
    <cellStyle name="level1a 2 3 2 2 4 3 3" xfId="17260"/>
    <cellStyle name="level1a 2 3 2 2 4 3 3 2" xfId="29926"/>
    <cellStyle name="level1a 2 3 2 2 4 3 3 2 2" xfId="38703"/>
    <cellStyle name="level1a 2 3 2 2 4 3 4" xfId="8623"/>
    <cellStyle name="level1a 2 3 2 2 4 3 4 2" xfId="21022"/>
    <cellStyle name="level1a 2 3 2 2 4 4" xfId="9419"/>
    <cellStyle name="level1a 2 3 2 2 4 5" xfId="10953"/>
    <cellStyle name="level1a 2 3 2 2 4 5 2" xfId="21393"/>
    <cellStyle name="level1a 2 3 2 2 4 6" xfId="14660"/>
    <cellStyle name="level1a 2 3 2 2 4 6 2" xfId="27345"/>
    <cellStyle name="level1a 2 3 2 2 4 6 2 2" xfId="36174"/>
    <cellStyle name="level1a 2 3 2 2 4 7" xfId="5574"/>
    <cellStyle name="level1a 2 3 2 2 4 7 2" xfId="20432"/>
    <cellStyle name="level1a 2 3 2 2 5" xfId="1499"/>
    <cellStyle name="level1a 2 3 2 2 5 2" xfId="1917"/>
    <cellStyle name="level1a 2 3 2 2 5 2 2" xfId="11588"/>
    <cellStyle name="level1a 2 3 2 2 5 2 2 2" xfId="21994"/>
    <cellStyle name="level1a 2 3 2 2 5 2 3" xfId="15266"/>
    <cellStyle name="level1a 2 3 2 2 5 2 3 2" xfId="27932"/>
    <cellStyle name="level1a 2 3 2 2 5 2 3 2 2" xfId="36737"/>
    <cellStyle name="level1a 2 3 2 2 5 2 4" xfId="7224"/>
    <cellStyle name="level1a 2 3 2 2 5 3" xfId="4277"/>
    <cellStyle name="level1a 2 3 2 2 5 3 2" xfId="13899"/>
    <cellStyle name="level1a 2 3 2 2 5 3 2 2" xfId="24241"/>
    <cellStyle name="level1a 2 3 2 2 5 3 3" xfId="17459"/>
    <cellStyle name="level1a 2 3 2 2 5 3 3 2" xfId="30125"/>
    <cellStyle name="level1a 2 3 2 2 5 3 3 2 2" xfId="38902"/>
    <cellStyle name="level1a 2 3 2 2 5 3 4" xfId="9536"/>
    <cellStyle name="level1a 2 3 2 2 5 4" xfId="11170"/>
    <cellStyle name="level1a 2 3 2 2 5 4 2" xfId="21601"/>
    <cellStyle name="level1a 2 3 2 2 5 5" xfId="14877"/>
    <cellStyle name="level1a 2 3 2 2 5 5 2" xfId="27554"/>
    <cellStyle name="level1a 2 3 2 2 5 5 2 2" xfId="36373"/>
    <cellStyle name="level1a 2 3 2 2 5 6" xfId="5680"/>
    <cellStyle name="level1a 2 3 2 2 5 6 2" xfId="25414"/>
    <cellStyle name="level1a 2 3 2 2 6" xfId="1701"/>
    <cellStyle name="level1a 2 3 2 2 6 2" xfId="1918"/>
    <cellStyle name="level1a 2 3 2 2 6 2 2" xfId="11589"/>
    <cellStyle name="level1a 2 3 2 2 6 2 2 2" xfId="21995"/>
    <cellStyle name="level1a 2 3 2 2 6 2 3" xfId="15267"/>
    <cellStyle name="level1a 2 3 2 2 6 2 3 2" xfId="27933"/>
    <cellStyle name="level1a 2 3 2 2 6 2 3 2 2" xfId="36738"/>
    <cellStyle name="level1a 2 3 2 2 6 2 4" xfId="7225"/>
    <cellStyle name="level1a 2 3 2 2 6 3" xfId="4479"/>
    <cellStyle name="level1a 2 3 2 2 6 3 2" xfId="14101"/>
    <cellStyle name="level1a 2 3 2 2 6 3 2 2" xfId="24433"/>
    <cellStyle name="level1a 2 3 2 2 6 3 3" xfId="17646"/>
    <cellStyle name="level1a 2 3 2 2 6 3 3 2" xfId="30312"/>
    <cellStyle name="level1a 2 3 2 2 6 3 3 2 2" xfId="39089"/>
    <cellStyle name="level1a 2 3 2 2 6 3 4" xfId="9537"/>
    <cellStyle name="level1a 2 3 2 2 6 4" xfId="11372"/>
    <cellStyle name="level1a 2 3 2 2 6 4 2" xfId="21797"/>
    <cellStyle name="level1a 2 3 2 2 6 5" xfId="15079"/>
    <cellStyle name="level1a 2 3 2 2 6 5 2" xfId="27748"/>
    <cellStyle name="level1a 2 3 2 2 6 5 2 2" xfId="36560"/>
    <cellStyle name="level1a 2 3 2 2 6 6" xfId="5681"/>
    <cellStyle name="level1a 2 3 2 2 6 6 2" xfId="25229"/>
    <cellStyle name="level1a 2 3 2 2 7" xfId="1913"/>
    <cellStyle name="level1a 2 3 2 2 7 2" xfId="11584"/>
    <cellStyle name="level1a 2 3 2 2 7 2 2" xfId="21990"/>
    <cellStyle name="level1a 2 3 2 2 7 3" xfId="15262"/>
    <cellStyle name="level1a 2 3 2 2 7 3 2" xfId="27928"/>
    <cellStyle name="level1a 2 3 2 2 7 3 2 2" xfId="36733"/>
    <cellStyle name="level1a 2 3 2 2 7 4" xfId="6456"/>
    <cellStyle name="level1a 2 3 2 2 8" xfId="4852"/>
    <cellStyle name="level1a 2 3 2 2 8 2" xfId="25216"/>
    <cellStyle name="level1a 2 3 2 2_STUD aligned by INSTIT" xfId="4804"/>
    <cellStyle name="level1a 2 3 2 3" xfId="475"/>
    <cellStyle name="level1a 2 3 2 3 2" xfId="831"/>
    <cellStyle name="level1a 2 3 2 3 2 2" xfId="1920"/>
    <cellStyle name="level1a 2 3 2 3 2 2 2" xfId="11591"/>
    <cellStyle name="level1a 2 3 2 3 2 2 2 2" xfId="21997"/>
    <cellStyle name="level1a 2 3 2 3 2 2 3" xfId="15269"/>
    <cellStyle name="level1a 2 3 2 3 2 2 3 2" xfId="27935"/>
    <cellStyle name="level1a 2 3 2 3 2 2 3 2 2" xfId="36740"/>
    <cellStyle name="level1a 2 3 2 3 2 2 4" xfId="6949"/>
    <cellStyle name="level1a 2 3 2 3 2 3" xfId="3612"/>
    <cellStyle name="level1a 2 3 2 3 2 3 2" xfId="13240"/>
    <cellStyle name="level1a 2 3 2 3 2 3 2 2" xfId="23607"/>
    <cellStyle name="level1a 2 3 2 3 2 3 3" xfId="16846"/>
    <cellStyle name="level1a 2 3 2 3 2 3 3 2" xfId="29512"/>
    <cellStyle name="level1a 2 3 2 3 2 3 3 2 2" xfId="38292"/>
    <cellStyle name="level1a 2 3 2 3 2 3 4" xfId="8457"/>
    <cellStyle name="level1a 2 3 2 3 2 3 4 2" xfId="25272"/>
    <cellStyle name="level1a 2 3 2 3 2 4" xfId="9252"/>
    <cellStyle name="level1a 2 3 2 3 2 5" xfId="14246"/>
    <cellStyle name="level1a 2 3 2 3 2 5 2" xfId="26947"/>
    <cellStyle name="level1a 2 3 2 3 2 5 2 2" xfId="35790"/>
    <cellStyle name="level1a 2 3 2 3 2 6" xfId="5431"/>
    <cellStyle name="level1a 2 3 2 3 2 6 2" xfId="18722"/>
    <cellStyle name="level1a 2 3 2 3 3" xfId="1110"/>
    <cellStyle name="level1a 2 3 2 3 3 2" xfId="1921"/>
    <cellStyle name="level1a 2 3 2 3 3 2 2" xfId="11592"/>
    <cellStyle name="level1a 2 3 2 3 3 2 2 2" xfId="21998"/>
    <cellStyle name="level1a 2 3 2 3 3 2 3" xfId="15270"/>
    <cellStyle name="level1a 2 3 2 3 3 2 3 2" xfId="27936"/>
    <cellStyle name="level1a 2 3 2 3 3 2 3 2 2" xfId="36741"/>
    <cellStyle name="level1a 2 3 2 3 3 2 4" xfId="7226"/>
    <cellStyle name="level1a 2 3 2 3 3 3" xfId="3888"/>
    <cellStyle name="level1a 2 3 2 3 3 3 2" xfId="13511"/>
    <cellStyle name="level1a 2 3 2 3 3 3 2 2" xfId="23871"/>
    <cellStyle name="level1a 2 3 2 3 3 3 3" xfId="17101"/>
    <cellStyle name="level1a 2 3 2 3 3 3 3 2" xfId="29767"/>
    <cellStyle name="level1a 2 3 2 3 3 3 3 2 2" xfId="38545"/>
    <cellStyle name="level1a 2 3 2 3 3 3 4" xfId="9538"/>
    <cellStyle name="level1a 2 3 2 3 3 4" xfId="10814"/>
    <cellStyle name="level1a 2 3 2 3 3 4 2" xfId="21271"/>
    <cellStyle name="level1a 2 3 2 3 3 5" xfId="5682"/>
    <cellStyle name="level1a 2 3 2 3 3 5 2" xfId="18466"/>
    <cellStyle name="level1a 2 3 2 3 4" xfId="1339"/>
    <cellStyle name="level1a 2 3 2 3 4 2" xfId="1922"/>
    <cellStyle name="level1a 2 3 2 3 4 2 2" xfId="11593"/>
    <cellStyle name="level1a 2 3 2 3 4 2 2 2" xfId="21999"/>
    <cellStyle name="level1a 2 3 2 3 4 2 3" xfId="15271"/>
    <cellStyle name="level1a 2 3 2 3 4 2 3 2" xfId="27937"/>
    <cellStyle name="level1a 2 3 2 3 4 2 3 2 2" xfId="36742"/>
    <cellStyle name="level1a 2 3 2 3 4 2 4" xfId="7227"/>
    <cellStyle name="level1a 2 3 2 3 4 3" xfId="4117"/>
    <cellStyle name="level1a 2 3 2 3 4 3 2" xfId="13739"/>
    <cellStyle name="level1a 2 3 2 3 4 3 2 2" xfId="24089"/>
    <cellStyle name="level1a 2 3 2 3 4 3 3" xfId="17314"/>
    <cellStyle name="level1a 2 3 2 3 4 3 3 2" xfId="29980"/>
    <cellStyle name="level1a 2 3 2 3 4 3 3 2 2" xfId="38757"/>
    <cellStyle name="level1a 2 3 2 3 4 3 4" xfId="9539"/>
    <cellStyle name="level1a 2 3 2 3 4 4" xfId="11010"/>
    <cellStyle name="level1a 2 3 2 3 4 4 2" xfId="21447"/>
    <cellStyle name="level1a 2 3 2 3 4 5" xfId="14717"/>
    <cellStyle name="level1a 2 3 2 3 4 5 2" xfId="27400"/>
    <cellStyle name="level1a 2 3 2 3 4 5 2 2" xfId="36228"/>
    <cellStyle name="level1a 2 3 2 3 4 6" xfId="5683"/>
    <cellStyle name="level1a 2 3 2 3 4 6 2" xfId="24957"/>
    <cellStyle name="level1a 2 3 2 3 5" xfId="1555"/>
    <cellStyle name="level1a 2 3 2 3 5 2" xfId="1923"/>
    <cellStyle name="level1a 2 3 2 3 5 2 2" xfId="11594"/>
    <cellStyle name="level1a 2 3 2 3 5 2 2 2" xfId="22000"/>
    <cellStyle name="level1a 2 3 2 3 5 2 3" xfId="15272"/>
    <cellStyle name="level1a 2 3 2 3 5 2 3 2" xfId="27938"/>
    <cellStyle name="level1a 2 3 2 3 5 2 3 2 2" xfId="36743"/>
    <cellStyle name="level1a 2 3 2 3 5 2 4" xfId="7228"/>
    <cellStyle name="level1a 2 3 2 3 5 3" xfId="4333"/>
    <cellStyle name="level1a 2 3 2 3 5 3 2" xfId="13955"/>
    <cellStyle name="level1a 2 3 2 3 5 3 2 2" xfId="24294"/>
    <cellStyle name="level1a 2 3 2 3 5 3 3" xfId="17512"/>
    <cellStyle name="level1a 2 3 2 3 5 3 3 2" xfId="30178"/>
    <cellStyle name="level1a 2 3 2 3 5 3 3 2 2" xfId="38955"/>
    <cellStyle name="level1a 2 3 2 3 5 3 4" xfId="9540"/>
    <cellStyle name="level1a 2 3 2 3 5 4" xfId="11226"/>
    <cellStyle name="level1a 2 3 2 3 5 4 2" xfId="21655"/>
    <cellStyle name="level1a 2 3 2 3 5 5" xfId="14933"/>
    <cellStyle name="level1a 2 3 2 3 5 5 2" xfId="27607"/>
    <cellStyle name="level1a 2 3 2 3 5 5 2 2" xfId="36426"/>
    <cellStyle name="level1a 2 3 2 3 5 6" xfId="5684"/>
    <cellStyle name="level1a 2 3 2 3 5 6 2" xfId="23332"/>
    <cellStyle name="level1a 2 3 2 3 6" xfId="1757"/>
    <cellStyle name="level1a 2 3 2 3 6 2" xfId="1924"/>
    <cellStyle name="level1a 2 3 2 3 6 2 2" xfId="11595"/>
    <cellStyle name="level1a 2 3 2 3 6 2 2 2" xfId="22001"/>
    <cellStyle name="level1a 2 3 2 3 6 2 3" xfId="15273"/>
    <cellStyle name="level1a 2 3 2 3 6 2 3 2" xfId="27939"/>
    <cellStyle name="level1a 2 3 2 3 6 2 3 2 2" xfId="36744"/>
    <cellStyle name="level1a 2 3 2 3 6 2 4" xfId="7229"/>
    <cellStyle name="level1a 2 3 2 3 6 3" xfId="4535"/>
    <cellStyle name="level1a 2 3 2 3 6 3 2" xfId="14157"/>
    <cellStyle name="level1a 2 3 2 3 6 3 2 2" xfId="24487"/>
    <cellStyle name="level1a 2 3 2 3 6 3 3" xfId="17699"/>
    <cellStyle name="level1a 2 3 2 3 6 3 3 2" xfId="30365"/>
    <cellStyle name="level1a 2 3 2 3 6 3 3 2 2" xfId="39142"/>
    <cellStyle name="level1a 2 3 2 3 6 3 4" xfId="9541"/>
    <cellStyle name="level1a 2 3 2 3 6 4" xfId="11428"/>
    <cellStyle name="level1a 2 3 2 3 6 4 2" xfId="21851"/>
    <cellStyle name="level1a 2 3 2 3 6 5" xfId="15135"/>
    <cellStyle name="level1a 2 3 2 3 6 5 2" xfId="27802"/>
    <cellStyle name="level1a 2 3 2 3 6 5 2 2" xfId="36613"/>
    <cellStyle name="level1a 2 3 2 3 6 6" xfId="5685"/>
    <cellStyle name="level1a 2 3 2 3 6 6 2" xfId="18192"/>
    <cellStyle name="level1a 2 3 2 3 7" xfId="1919"/>
    <cellStyle name="level1a 2 3 2 3 7 2" xfId="11590"/>
    <cellStyle name="level1a 2 3 2 3 7 2 2" xfId="21996"/>
    <cellStyle name="level1a 2 3 2 3 7 3" xfId="15268"/>
    <cellStyle name="level1a 2 3 2 3 7 3 2" xfId="27934"/>
    <cellStyle name="level1a 2 3 2 3 7 3 2 2" xfId="36739"/>
    <cellStyle name="level1a 2 3 2 3 7 4" xfId="6511"/>
    <cellStyle name="level1a 2 3 2 3 8" xfId="3348"/>
    <cellStyle name="level1a 2 3 2 3 8 2" xfId="12989"/>
    <cellStyle name="level1a 2 3 2 3 8 2 2" xfId="23358"/>
    <cellStyle name="level1a 2 3 2 3 8 3" xfId="16601"/>
    <cellStyle name="level1a 2 3 2 3 8 3 2" xfId="29267"/>
    <cellStyle name="level1a 2 3 2 3 8 3 2 2" xfId="38054"/>
    <cellStyle name="level1a 2 3 2 3 8 4" xfId="8022"/>
    <cellStyle name="level1a 2 3 2 3 9" xfId="4884"/>
    <cellStyle name="level1a 2 3 2 3 9 2" xfId="25849"/>
    <cellStyle name="level1a 2 3 2 3_STUD aligned by INSTIT" xfId="4781"/>
    <cellStyle name="level1a 2 3 2 4" xfId="651"/>
    <cellStyle name="level1a 2 3 2 4 2" xfId="1925"/>
    <cellStyle name="level1a 2 3 2 4 2 2" xfId="11596"/>
    <cellStyle name="level1a 2 3 2 4 2 2 2" xfId="22002"/>
    <cellStyle name="level1a 2 3 2 4 2 3" xfId="15274"/>
    <cellStyle name="level1a 2 3 2 4 2 3 2" xfId="27940"/>
    <cellStyle name="level1a 2 3 2 4 2 3 2 2" xfId="36745"/>
    <cellStyle name="level1a 2 3 2 4 2 4" xfId="6386"/>
    <cellStyle name="level1a 2 3 2 4 3" xfId="3459"/>
    <cellStyle name="level1a 2 3 2 4 3 2" xfId="13093"/>
    <cellStyle name="level1a 2 3 2 4 3 2 2" xfId="23461"/>
    <cellStyle name="level1a 2 3 2 4 3 3" xfId="16702"/>
    <cellStyle name="level1a 2 3 2 4 3 3 2" xfId="29368"/>
    <cellStyle name="level1a 2 3 2 4 3 3 2 2" xfId="38151"/>
    <cellStyle name="level1a 2 3 2 4 3 4" xfId="7970"/>
    <cellStyle name="level1a 2 3 2 4 3 4 2" xfId="5768"/>
    <cellStyle name="level1a 2 3 2 4 4" xfId="10129"/>
    <cellStyle name="level1a 2 3 2 4 5" xfId="10445"/>
    <cellStyle name="level1a 2 3 2 4 5 2" xfId="20950"/>
    <cellStyle name="level1a 2 3 2 4 6" xfId="4783"/>
    <cellStyle name="level1a 2 3 2 4 6 2" xfId="23402"/>
    <cellStyle name="level1a 2 3 2 5" xfId="937"/>
    <cellStyle name="level1a 2 3 2 5 2" xfId="1926"/>
    <cellStyle name="level1a 2 3 2 5 2 2" xfId="11597"/>
    <cellStyle name="level1a 2 3 2 5 2 2 2" xfId="22003"/>
    <cellStyle name="level1a 2 3 2 5 2 3" xfId="15275"/>
    <cellStyle name="level1a 2 3 2 5 2 3 2" xfId="27941"/>
    <cellStyle name="level1a 2 3 2 5 2 3 2 2" xfId="36746"/>
    <cellStyle name="level1a 2 3 2 5 2 4" xfId="6648"/>
    <cellStyle name="level1a 2 3 2 5 3" xfId="3715"/>
    <cellStyle name="level1a 2 3 2 5 3 2" xfId="13342"/>
    <cellStyle name="level1a 2 3 2 5 3 2 2" xfId="23707"/>
    <cellStyle name="level1a 2 3 2 5 3 3" xfId="16942"/>
    <cellStyle name="level1a 2 3 2 5 3 3 2" xfId="29608"/>
    <cellStyle name="level1a 2 3 2 5 3 3 2 2" xfId="38387"/>
    <cellStyle name="level1a 2 3 2 5 3 4" xfId="8155"/>
    <cellStyle name="level1a 2 3 2 5 3 4 2" xfId="4668"/>
    <cellStyle name="level1a 2 3 2 5 4" xfId="8740"/>
    <cellStyle name="level1a 2 3 2 5 5" xfId="10680"/>
    <cellStyle name="level1a 2 3 2 5 5 2" xfId="21158"/>
    <cellStyle name="level1a 2 3 2 5 6" xfId="14344"/>
    <cellStyle name="level1a 2 3 2 5 6 2" xfId="27042"/>
    <cellStyle name="level1a 2 3 2 5 6 2 2" xfId="35881"/>
    <cellStyle name="level1a 2 3 2 5 7" xfId="5191"/>
    <cellStyle name="level1a 2 3 2 5 7 2" xfId="18273"/>
    <cellStyle name="level1a 2 3 2 6" xfId="623"/>
    <cellStyle name="level1a 2 3 2 6 2" xfId="1927"/>
    <cellStyle name="level1a 2 3 2 6 2 2" xfId="11598"/>
    <cellStyle name="level1a 2 3 2 6 2 2 2" xfId="22004"/>
    <cellStyle name="level1a 2 3 2 6 2 3" xfId="15276"/>
    <cellStyle name="level1a 2 3 2 6 2 3 2" xfId="27942"/>
    <cellStyle name="level1a 2 3 2 6 2 3 2 2" xfId="36747"/>
    <cellStyle name="level1a 2 3 2 6 2 4" xfId="6602"/>
    <cellStyle name="level1a 2 3 2 6 3" xfId="3433"/>
    <cellStyle name="level1a 2 3 2 6 3 2" xfId="13068"/>
    <cellStyle name="level1a 2 3 2 6 3 2 2" xfId="23437"/>
    <cellStyle name="level1a 2 3 2 6 3 3" xfId="16679"/>
    <cellStyle name="level1a 2 3 2 6 3 3 2" xfId="29345"/>
    <cellStyle name="level1a 2 3 2 6 3 3 2 2" xfId="38128"/>
    <cellStyle name="level1a 2 3 2 6 3 4" xfId="8104"/>
    <cellStyle name="level1a 2 3 2 6 3 4 2" xfId="18309"/>
    <cellStyle name="level1a 2 3 2 6 4" xfId="7882"/>
    <cellStyle name="level1a 2 3 2 6 5" xfId="10419"/>
    <cellStyle name="level1a 2 3 2 6 5 2" xfId="18939"/>
    <cellStyle name="level1a 2 3 2 6 5 2 2" xfId="33208"/>
    <cellStyle name="level1a 2 3 2 6 6" xfId="5157"/>
    <cellStyle name="level1a 2 3 2 6 6 2" xfId="18027"/>
    <cellStyle name="level1a 2 3 2 7" xfId="987"/>
    <cellStyle name="level1a 2 3 2 7 2" xfId="1928"/>
    <cellStyle name="level1a 2 3 2 7 2 2" xfId="11599"/>
    <cellStyle name="level1a 2 3 2 7 2 2 2" xfId="22005"/>
    <cellStyle name="level1a 2 3 2 7 2 3" xfId="15277"/>
    <cellStyle name="level1a 2 3 2 7 2 3 2" xfId="27943"/>
    <cellStyle name="level1a 2 3 2 7 2 3 2 2" xfId="36748"/>
    <cellStyle name="level1a 2 3 2 7 2 4" xfId="7024"/>
    <cellStyle name="level1a 2 3 2 7 3" xfId="3765"/>
    <cellStyle name="level1a 2 3 2 7 3 2" xfId="13392"/>
    <cellStyle name="level1a 2 3 2 7 3 2 2" xfId="23757"/>
    <cellStyle name="level1a 2 3 2 7 3 3" xfId="16991"/>
    <cellStyle name="level1a 2 3 2 7 3 3 2" xfId="29657"/>
    <cellStyle name="level1a 2 3 2 7 3 3 2 2" xfId="38436"/>
    <cellStyle name="level1a 2 3 2 7 3 4" xfId="8532"/>
    <cellStyle name="level1a 2 3 2 7 3 4 2" xfId="26463"/>
    <cellStyle name="level1a 2 3 2 7 4" xfId="9328"/>
    <cellStyle name="level1a 2 3 2 7 5" xfId="10719"/>
    <cellStyle name="level1a 2 3 2 7 5 2" xfId="21193"/>
    <cellStyle name="level1a 2 3 2 7 6" xfId="14394"/>
    <cellStyle name="level1a 2 3 2 7 6 2" xfId="27091"/>
    <cellStyle name="level1a 2 3 2 7 6 2 2" xfId="35930"/>
    <cellStyle name="level1a 2 3 2 7 7" xfId="5492"/>
    <cellStyle name="level1a 2 3 2 7 7 2" xfId="22247"/>
    <cellStyle name="level1a 2 3 2 8" xfId="1220"/>
    <cellStyle name="level1a 2 3 2 8 2" xfId="1929"/>
    <cellStyle name="level1a 2 3 2 8 2 2" xfId="11600"/>
    <cellStyle name="level1a 2 3 2 8 2 2 2" xfId="22006"/>
    <cellStyle name="level1a 2 3 2 8 2 3" xfId="15278"/>
    <cellStyle name="level1a 2 3 2 8 2 3 2" xfId="27944"/>
    <cellStyle name="level1a 2 3 2 8 2 3 2 2" xfId="36749"/>
    <cellStyle name="level1a 2 3 2 8 2 4" xfId="7230"/>
    <cellStyle name="level1a 2 3 2 8 3" xfId="3998"/>
    <cellStyle name="level1a 2 3 2 8 3 2" xfId="13620"/>
    <cellStyle name="level1a 2 3 2 8 3 2 2" xfId="23977"/>
    <cellStyle name="level1a 2 3 2 8 3 3" xfId="17204"/>
    <cellStyle name="level1a 2 3 2 8 3 3 2" xfId="29870"/>
    <cellStyle name="level1a 2 3 2 8 3 3 2 2" xfId="38647"/>
    <cellStyle name="level1a 2 3 2 8 3 4" xfId="9542"/>
    <cellStyle name="level1a 2 3 2 8 4" xfId="10891"/>
    <cellStyle name="level1a 2 3 2 8 4 2" xfId="21335"/>
    <cellStyle name="level1a 2 3 2 8 5" xfId="14598"/>
    <cellStyle name="level1a 2 3 2 8 5 2" xfId="27287"/>
    <cellStyle name="level1a 2 3 2 8 5 2 2" xfId="36118"/>
    <cellStyle name="level1a 2 3 2 8 6" xfId="5686"/>
    <cellStyle name="level1a 2 3 2 8 6 2" xfId="24988"/>
    <cellStyle name="level1a 2 3 2 9" xfId="1912"/>
    <cellStyle name="level1a 2 3 2 9 2" xfId="11583"/>
    <cellStyle name="level1a 2 3 2 9 2 2" xfId="21989"/>
    <cellStyle name="level1a 2 3 2 9 3" xfId="15261"/>
    <cellStyle name="level1a 2 3 2 9 3 2" xfId="27927"/>
    <cellStyle name="level1a 2 3 2 9 3 2 2" xfId="36732"/>
    <cellStyle name="level1a 2 3 2 9 4" xfId="6269"/>
    <cellStyle name="level1a 2 3 2_STUD aligned by INSTIT" xfId="4689"/>
    <cellStyle name="level1a 2 3 3" xfId="397"/>
    <cellStyle name="level1a 2 3 3 2" xfId="753"/>
    <cellStyle name="level1a 2 3 3 2 2" xfId="1931"/>
    <cellStyle name="level1a 2 3 3 2 2 2" xfId="11602"/>
    <cellStyle name="level1a 2 3 3 2 2 2 2" xfId="22008"/>
    <cellStyle name="level1a 2 3 3 2 2 3" xfId="15280"/>
    <cellStyle name="level1a 2 3 3 2 2 3 2" xfId="27946"/>
    <cellStyle name="level1a 2 3 3 2 2 3 2 2" xfId="36751"/>
    <cellStyle name="level1a 2 3 3 2 2 4" xfId="6718"/>
    <cellStyle name="level1a 2 3 3 2 3" xfId="3534"/>
    <cellStyle name="level1a 2 3 3 2 3 2" xfId="13166"/>
    <cellStyle name="level1a 2 3 3 2 3 2 2" xfId="23533"/>
    <cellStyle name="level1a 2 3 3 2 3 3" xfId="16775"/>
    <cellStyle name="level1a 2 3 3 2 3 3 2" xfId="29441"/>
    <cellStyle name="level1a 2 3 3 2 3 3 2 2" xfId="38222"/>
    <cellStyle name="level1a 2 3 3 2 3 4" xfId="8224"/>
    <cellStyle name="level1a 2 3 3 2 3 4 2" xfId="25141"/>
    <cellStyle name="level1a 2 3 3 2 4" xfId="7834"/>
    <cellStyle name="level1a 2 3 3 2 5" xfId="10531"/>
    <cellStyle name="level1a 2 3 3 2 5 2" xfId="21027"/>
    <cellStyle name="level1a 2 3 3 2 6" xfId="5250"/>
    <cellStyle name="level1a 2 3 3 2 6 2" xfId="18880"/>
    <cellStyle name="level1a 2 3 3 3" xfId="1032"/>
    <cellStyle name="level1a 2 3 3 3 2" xfId="1932"/>
    <cellStyle name="level1a 2 3 3 3 2 2" xfId="11603"/>
    <cellStyle name="level1a 2 3 3 3 2 2 2" xfId="22009"/>
    <cellStyle name="level1a 2 3 3 3 2 3" xfId="15281"/>
    <cellStyle name="level1a 2 3 3 3 2 3 2" xfId="27947"/>
    <cellStyle name="level1a 2 3 3 3 2 3 2 2" xfId="36752"/>
    <cellStyle name="level1a 2 3 3 3 2 4" xfId="6877"/>
    <cellStyle name="level1a 2 3 3 3 3" xfId="3810"/>
    <cellStyle name="level1a 2 3 3 3 3 2" xfId="13437"/>
    <cellStyle name="level1a 2 3 3 3 3 2 2" xfId="23798"/>
    <cellStyle name="level1a 2 3 3 3 3 3" xfId="17030"/>
    <cellStyle name="level1a 2 3 3 3 3 3 2" xfId="29696"/>
    <cellStyle name="level1a 2 3 3 3 3 3 2 2" xfId="38475"/>
    <cellStyle name="level1a 2 3 3 3 3 4" xfId="8384"/>
    <cellStyle name="level1a 2 3 3 3 3 4 2" xfId="19075"/>
    <cellStyle name="level1a 2 3 3 3 4" xfId="9178"/>
    <cellStyle name="level1a 2 3 3 3 5" xfId="14435"/>
    <cellStyle name="level1a 2 3 3 3 5 2" xfId="27128"/>
    <cellStyle name="level1a 2 3 3 3 5 2 2" xfId="35965"/>
    <cellStyle name="level1a 2 3 3 3 6" xfId="5378"/>
    <cellStyle name="level1a 2 3 3 3 6 2" xfId="19930"/>
    <cellStyle name="level1a 2 3 3 4" xfId="1265"/>
    <cellStyle name="level1a 2 3 3 4 2" xfId="1933"/>
    <cellStyle name="level1a 2 3 3 4 2 2" xfId="11604"/>
    <cellStyle name="level1a 2 3 3 4 2 2 2" xfId="22010"/>
    <cellStyle name="level1a 2 3 3 4 2 3" xfId="15282"/>
    <cellStyle name="level1a 2 3 3 4 2 3 2" xfId="27948"/>
    <cellStyle name="level1a 2 3 3 4 2 3 2 2" xfId="36753"/>
    <cellStyle name="level1a 2 3 3 4 2 4" xfId="7099"/>
    <cellStyle name="level1a 2 3 3 4 3" xfId="4043"/>
    <cellStyle name="level1a 2 3 3 4 3 2" xfId="13665"/>
    <cellStyle name="level1a 2 3 3 4 3 2 2" xfId="24017"/>
    <cellStyle name="level1a 2 3 3 4 3 3" xfId="17243"/>
    <cellStyle name="level1a 2 3 3 4 3 3 2" xfId="29909"/>
    <cellStyle name="level1a 2 3 3 4 3 3 2 2" xfId="38686"/>
    <cellStyle name="level1a 2 3 3 4 3 4" xfId="8607"/>
    <cellStyle name="level1a 2 3 3 4 3 4 2" xfId="4818"/>
    <cellStyle name="level1a 2 3 3 4 4" xfId="9403"/>
    <cellStyle name="level1a 2 3 3 4 5" xfId="10936"/>
    <cellStyle name="level1a 2 3 3 4 5 2" xfId="21376"/>
    <cellStyle name="level1a 2 3 3 4 6" xfId="14643"/>
    <cellStyle name="level1a 2 3 3 4 6 2" xfId="27328"/>
    <cellStyle name="level1a 2 3 3 4 6 2 2" xfId="36157"/>
    <cellStyle name="level1a 2 3 3 4 7" xfId="5558"/>
    <cellStyle name="level1a 2 3 3 4 7 2" xfId="19269"/>
    <cellStyle name="level1a 2 3 3 5" xfId="1482"/>
    <cellStyle name="level1a 2 3 3 5 2" xfId="1934"/>
    <cellStyle name="level1a 2 3 3 5 2 2" xfId="11605"/>
    <cellStyle name="level1a 2 3 3 5 2 2 2" xfId="22011"/>
    <cellStyle name="level1a 2 3 3 5 2 3" xfId="15283"/>
    <cellStyle name="level1a 2 3 3 5 2 3 2" xfId="27949"/>
    <cellStyle name="level1a 2 3 3 5 2 3 2 2" xfId="36754"/>
    <cellStyle name="level1a 2 3 3 5 2 4" xfId="7231"/>
    <cellStyle name="level1a 2 3 3 5 3" xfId="4260"/>
    <cellStyle name="level1a 2 3 3 5 3 2" xfId="13882"/>
    <cellStyle name="level1a 2 3 3 5 3 2 2" xfId="24224"/>
    <cellStyle name="level1a 2 3 3 5 3 3" xfId="17442"/>
    <cellStyle name="level1a 2 3 3 5 3 3 2" xfId="30108"/>
    <cellStyle name="level1a 2 3 3 5 3 3 2 2" xfId="38885"/>
    <cellStyle name="level1a 2 3 3 5 3 4" xfId="9543"/>
    <cellStyle name="level1a 2 3 3 5 4" xfId="11153"/>
    <cellStyle name="level1a 2 3 3 5 4 2" xfId="21584"/>
    <cellStyle name="level1a 2 3 3 5 5" xfId="14860"/>
    <cellStyle name="level1a 2 3 3 5 5 2" xfId="27537"/>
    <cellStyle name="level1a 2 3 3 5 5 2 2" xfId="36356"/>
    <cellStyle name="level1a 2 3 3 5 6" xfId="5687"/>
    <cellStyle name="level1a 2 3 3 5 6 2" xfId="26185"/>
    <cellStyle name="level1a 2 3 3 6" xfId="1684"/>
    <cellStyle name="level1a 2 3 3 6 2" xfId="1935"/>
    <cellStyle name="level1a 2 3 3 6 2 2" xfId="11606"/>
    <cellStyle name="level1a 2 3 3 6 2 2 2" xfId="22012"/>
    <cellStyle name="level1a 2 3 3 6 2 3" xfId="15284"/>
    <cellStyle name="level1a 2 3 3 6 2 3 2" xfId="27950"/>
    <cellStyle name="level1a 2 3 3 6 2 3 2 2" xfId="36755"/>
    <cellStyle name="level1a 2 3 3 6 2 4" xfId="7232"/>
    <cellStyle name="level1a 2 3 3 6 3" xfId="4462"/>
    <cellStyle name="level1a 2 3 3 6 3 2" xfId="14084"/>
    <cellStyle name="level1a 2 3 3 6 3 2 2" xfId="24416"/>
    <cellStyle name="level1a 2 3 3 6 3 3" xfId="17629"/>
    <cellStyle name="level1a 2 3 3 6 3 3 2" xfId="30295"/>
    <cellStyle name="level1a 2 3 3 6 3 3 2 2" xfId="39072"/>
    <cellStyle name="level1a 2 3 3 6 3 4" xfId="9544"/>
    <cellStyle name="level1a 2 3 3 6 4" xfId="11355"/>
    <cellStyle name="level1a 2 3 3 6 4 2" xfId="21780"/>
    <cellStyle name="level1a 2 3 3 6 5" xfId="15062"/>
    <cellStyle name="level1a 2 3 3 6 5 2" xfId="27731"/>
    <cellStyle name="level1a 2 3 3 6 5 2 2" xfId="36543"/>
    <cellStyle name="level1a 2 3 3 6 6" xfId="5688"/>
    <cellStyle name="level1a 2 3 3 6 6 2" xfId="19563"/>
    <cellStyle name="level1a 2 3 3 7" xfId="1930"/>
    <cellStyle name="level1a 2 3 3 7 2" xfId="11601"/>
    <cellStyle name="level1a 2 3 3 7 2 2" xfId="22007"/>
    <cellStyle name="level1a 2 3 3 7 3" xfId="15279"/>
    <cellStyle name="level1a 2 3 3 7 3 2" xfId="27945"/>
    <cellStyle name="level1a 2 3 3 7 3 2 2" xfId="36750"/>
    <cellStyle name="level1a 2 3 3 7 4" xfId="6439"/>
    <cellStyle name="level1a 2 3 3 8" xfId="4841"/>
    <cellStyle name="level1a 2 3 3 8 2" xfId="26821"/>
    <cellStyle name="level1a 2 3 3_STUD aligned by INSTIT" xfId="4805"/>
    <cellStyle name="level1a 2 3 4" xfId="455"/>
    <cellStyle name="level1a 2 3 4 2" xfId="811"/>
    <cellStyle name="level1a 2 3 4 2 2" xfId="1937"/>
    <cellStyle name="level1a 2 3 4 2 2 2" xfId="11608"/>
    <cellStyle name="level1a 2 3 4 2 2 2 2" xfId="22014"/>
    <cellStyle name="level1a 2 3 4 2 2 3" xfId="15286"/>
    <cellStyle name="level1a 2 3 4 2 2 3 2" xfId="27952"/>
    <cellStyle name="level1a 2 3 4 2 2 3 2 2" xfId="36757"/>
    <cellStyle name="level1a 2 3 4 2 2 4" xfId="6758"/>
    <cellStyle name="level1a 2 3 4 2 3" xfId="3592"/>
    <cellStyle name="level1a 2 3 4 2 3 2" xfId="13220"/>
    <cellStyle name="level1a 2 3 4 2 3 2 2" xfId="23588"/>
    <cellStyle name="level1a 2 3 4 2 3 3" xfId="16828"/>
    <cellStyle name="level1a 2 3 4 2 3 3 2" xfId="29494"/>
    <cellStyle name="level1a 2 3 4 2 3 3 2 2" xfId="38274"/>
    <cellStyle name="level1a 2 3 4 2 3 4" xfId="8264"/>
    <cellStyle name="level1a 2 3 4 2 3 4 2" xfId="26850"/>
    <cellStyle name="level1a 2 3 4 2 4" xfId="9055"/>
    <cellStyle name="level1a 2 3 4 2 5" xfId="10572"/>
    <cellStyle name="level1a 2 3 4 2 5 2" xfId="21058"/>
    <cellStyle name="level1a 2 3 4 2 6" xfId="14227"/>
    <cellStyle name="level1a 2 3 4 2 6 2" xfId="26929"/>
    <cellStyle name="level1a 2 3 4 2 6 2 2" xfId="35772"/>
    <cellStyle name="level1a 2 3 4 2 7" xfId="5286"/>
    <cellStyle name="level1a 2 3 4 2 7 2" xfId="18550"/>
    <cellStyle name="level1a 2 3 4 3" xfId="1090"/>
    <cellStyle name="level1a 2 3 4 3 2" xfId="1938"/>
    <cellStyle name="level1a 2 3 4 3 2 2" xfId="11609"/>
    <cellStyle name="level1a 2 3 4 3 2 2 2" xfId="22015"/>
    <cellStyle name="level1a 2 3 4 3 2 3" xfId="15287"/>
    <cellStyle name="level1a 2 3 4 3 2 3 2" xfId="27953"/>
    <cellStyle name="level1a 2 3 4 3 2 3 2 2" xfId="36758"/>
    <cellStyle name="level1a 2 3 4 3 2 4" xfId="6930"/>
    <cellStyle name="level1a 2 3 4 3 3" xfId="3868"/>
    <cellStyle name="level1a 2 3 4 3 3 2" xfId="13492"/>
    <cellStyle name="level1a 2 3 4 3 3 2 2" xfId="23853"/>
    <cellStyle name="level1a 2 3 4 3 3 3" xfId="17083"/>
    <cellStyle name="level1a 2 3 4 3 3 3 2" xfId="29749"/>
    <cellStyle name="level1a 2 3 4 3 3 3 2 2" xfId="38527"/>
    <cellStyle name="level1a 2 3 4 3 3 4" xfId="8438"/>
    <cellStyle name="level1a 2 3 4 3 3 4 2" xfId="24677"/>
    <cellStyle name="level1a 2 3 4 3 4" xfId="9232"/>
    <cellStyle name="level1a 2 3 4 3 5" xfId="5415"/>
    <cellStyle name="level1a 2 3 4 3 5 2" xfId="25625"/>
    <cellStyle name="level1a 2 3 4 4" xfId="1320"/>
    <cellStyle name="level1a 2 3 4 4 2" xfId="1939"/>
    <cellStyle name="level1a 2 3 4 4 2 2" xfId="11610"/>
    <cellStyle name="level1a 2 3 4 4 2 2 2" xfId="22016"/>
    <cellStyle name="level1a 2 3 4 4 2 3" xfId="15288"/>
    <cellStyle name="level1a 2 3 4 4 2 3 2" xfId="27954"/>
    <cellStyle name="level1a 2 3 4 4 2 3 2 2" xfId="36759"/>
    <cellStyle name="level1a 2 3 4 4 2 4" xfId="7233"/>
    <cellStyle name="level1a 2 3 4 4 3" xfId="4098"/>
    <cellStyle name="level1a 2 3 4 4 3 2" xfId="13720"/>
    <cellStyle name="level1a 2 3 4 4 3 2 2" xfId="24071"/>
    <cellStyle name="level1a 2 3 4 4 3 3" xfId="17296"/>
    <cellStyle name="level1a 2 3 4 4 3 3 2" xfId="29962"/>
    <cellStyle name="level1a 2 3 4 4 3 3 2 2" xfId="38739"/>
    <cellStyle name="level1a 2 3 4 4 3 4" xfId="9545"/>
    <cellStyle name="level1a 2 3 4 4 4" xfId="10991"/>
    <cellStyle name="level1a 2 3 4 4 4 2" xfId="21429"/>
    <cellStyle name="level1a 2 3 4 4 5" xfId="14698"/>
    <cellStyle name="level1a 2 3 4 4 5 2" xfId="27382"/>
    <cellStyle name="level1a 2 3 4 4 5 2 2" xfId="36210"/>
    <cellStyle name="level1a 2 3 4 4 6" xfId="5689"/>
    <cellStyle name="level1a 2 3 4 4 6 2" xfId="25674"/>
    <cellStyle name="level1a 2 3 4 5" xfId="1536"/>
    <cellStyle name="level1a 2 3 4 5 2" xfId="1940"/>
    <cellStyle name="level1a 2 3 4 5 2 2" xfId="11611"/>
    <cellStyle name="level1a 2 3 4 5 2 2 2" xfId="22017"/>
    <cellStyle name="level1a 2 3 4 5 2 3" xfId="15289"/>
    <cellStyle name="level1a 2 3 4 5 2 3 2" xfId="27955"/>
    <cellStyle name="level1a 2 3 4 5 2 3 2 2" xfId="36760"/>
    <cellStyle name="level1a 2 3 4 5 2 4" xfId="7234"/>
    <cellStyle name="level1a 2 3 4 5 3" xfId="4314"/>
    <cellStyle name="level1a 2 3 4 5 3 2" xfId="13936"/>
    <cellStyle name="level1a 2 3 4 5 3 2 2" xfId="24276"/>
    <cellStyle name="level1a 2 3 4 5 3 3" xfId="17494"/>
    <cellStyle name="level1a 2 3 4 5 3 3 2" xfId="30160"/>
    <cellStyle name="level1a 2 3 4 5 3 3 2 2" xfId="38937"/>
    <cellStyle name="level1a 2 3 4 5 3 4" xfId="9546"/>
    <cellStyle name="level1a 2 3 4 5 4" xfId="11207"/>
    <cellStyle name="level1a 2 3 4 5 4 2" xfId="21637"/>
    <cellStyle name="level1a 2 3 4 5 5" xfId="14914"/>
    <cellStyle name="level1a 2 3 4 5 5 2" xfId="27589"/>
    <cellStyle name="level1a 2 3 4 5 5 2 2" xfId="36408"/>
    <cellStyle name="level1a 2 3 4 5 6" xfId="5690"/>
    <cellStyle name="level1a 2 3 4 5 6 2" xfId="25828"/>
    <cellStyle name="level1a 2 3 4 6" xfId="1738"/>
    <cellStyle name="level1a 2 3 4 6 2" xfId="1941"/>
    <cellStyle name="level1a 2 3 4 6 2 2" xfId="11612"/>
    <cellStyle name="level1a 2 3 4 6 2 2 2" xfId="22018"/>
    <cellStyle name="level1a 2 3 4 6 2 3" xfId="15290"/>
    <cellStyle name="level1a 2 3 4 6 2 3 2" xfId="27956"/>
    <cellStyle name="level1a 2 3 4 6 2 3 2 2" xfId="36761"/>
    <cellStyle name="level1a 2 3 4 6 2 4" xfId="7235"/>
    <cellStyle name="level1a 2 3 4 6 3" xfId="4516"/>
    <cellStyle name="level1a 2 3 4 6 3 2" xfId="14138"/>
    <cellStyle name="level1a 2 3 4 6 3 2 2" xfId="24469"/>
    <cellStyle name="level1a 2 3 4 6 3 3" xfId="17681"/>
    <cellStyle name="level1a 2 3 4 6 3 3 2" xfId="30347"/>
    <cellStyle name="level1a 2 3 4 6 3 3 2 2" xfId="39124"/>
    <cellStyle name="level1a 2 3 4 6 3 4" xfId="9547"/>
    <cellStyle name="level1a 2 3 4 6 4" xfId="11409"/>
    <cellStyle name="level1a 2 3 4 6 4 2" xfId="21833"/>
    <cellStyle name="level1a 2 3 4 6 5" xfId="15116"/>
    <cellStyle name="level1a 2 3 4 6 5 2" xfId="27784"/>
    <cellStyle name="level1a 2 3 4 6 5 2 2" xfId="36595"/>
    <cellStyle name="level1a 2 3 4 6 6" xfId="5691"/>
    <cellStyle name="level1a 2 3 4 6 6 2" xfId="20768"/>
    <cellStyle name="level1a 2 3 4 7" xfId="1936"/>
    <cellStyle name="level1a 2 3 4 7 2" xfId="11607"/>
    <cellStyle name="level1a 2 3 4 7 2 2" xfId="22013"/>
    <cellStyle name="level1a 2 3 4 7 3" xfId="15285"/>
    <cellStyle name="level1a 2 3 4 7 3 2" xfId="27951"/>
    <cellStyle name="level1a 2 3 4 7 3 2 2" xfId="36756"/>
    <cellStyle name="level1a 2 3 4 7 4" xfId="6492"/>
    <cellStyle name="level1a 2 3 4 8" xfId="3329"/>
    <cellStyle name="level1a 2 3 4 8 2" xfId="12970"/>
    <cellStyle name="level1a 2 3 4 8 2 2" xfId="23340"/>
    <cellStyle name="level1a 2 3 4 8 3" xfId="16583"/>
    <cellStyle name="level1a 2 3 4 8 3 2" xfId="29249"/>
    <cellStyle name="level1a 2 3 4 8 3 2 2" xfId="38036"/>
    <cellStyle name="level1a 2 3 4 8 4" xfId="8862"/>
    <cellStyle name="level1a 2 3 4 9" xfId="4872"/>
    <cellStyle name="level1a 2 3 4 9 2" xfId="19732"/>
    <cellStyle name="level1a 2 3 4_STUD aligned by INSTIT" xfId="4786"/>
    <cellStyle name="level1a 2 3 5" xfId="628"/>
    <cellStyle name="level1a 2 3 5 2" xfId="1942"/>
    <cellStyle name="level1a 2 3 5 2 2" xfId="11613"/>
    <cellStyle name="level1a 2 3 5 2 2 2" xfId="22019"/>
    <cellStyle name="level1a 2 3 5 2 3" xfId="15291"/>
    <cellStyle name="level1a 2 3 5 2 3 2" xfId="27957"/>
    <cellStyle name="level1a 2 3 5 2 3 2 2" xfId="36762"/>
    <cellStyle name="level1a 2 3 5 2 4" xfId="6373"/>
    <cellStyle name="level1a 2 3 5 3" xfId="3438"/>
    <cellStyle name="level1a 2 3 5 3 2" xfId="13072"/>
    <cellStyle name="level1a 2 3 5 3 2 2" xfId="23442"/>
    <cellStyle name="level1a 2 3 5 3 3" xfId="16683"/>
    <cellStyle name="level1a 2 3 5 3 3 2" xfId="29349"/>
    <cellStyle name="level1a 2 3 5 3 3 2 2" xfId="38132"/>
    <cellStyle name="level1a 2 3 5 3 4" xfId="7957"/>
    <cellStyle name="level1a 2 3 5 3 4 2" xfId="26336"/>
    <cellStyle name="level1a 2 3 5 4" xfId="10122"/>
    <cellStyle name="level1a 2 3 5 5" xfId="10425"/>
    <cellStyle name="level1a 2 3 5 5 2" xfId="20931"/>
    <cellStyle name="level1a 2 3 5 6" xfId="4766"/>
    <cellStyle name="level1a 2 3 5 6 2" xfId="24837"/>
    <cellStyle name="level1a 2 3 6" xfId="917"/>
    <cellStyle name="level1a 2 3 6 2" xfId="1943"/>
    <cellStyle name="level1a 2 3 6 2 2" xfId="11614"/>
    <cellStyle name="level1a 2 3 6 2 2 2" xfId="22020"/>
    <cellStyle name="level1a 2 3 6 2 3" xfId="15292"/>
    <cellStyle name="level1a 2 3 6 2 3 2" xfId="27958"/>
    <cellStyle name="level1a 2 3 6 2 3 2 2" xfId="36763"/>
    <cellStyle name="level1a 2 3 6 2 4" xfId="6629"/>
    <cellStyle name="level1a 2 3 6 3" xfId="3695"/>
    <cellStyle name="level1a 2 3 6 3 2" xfId="13322"/>
    <cellStyle name="level1a 2 3 6 3 2 2" xfId="23687"/>
    <cellStyle name="level1a 2 3 6 3 3" xfId="16922"/>
    <cellStyle name="level1a 2 3 6 3 3 2" xfId="29588"/>
    <cellStyle name="level1a 2 3 6 3 3 2 2" xfId="38367"/>
    <cellStyle name="level1a 2 3 6 3 4" xfId="8135"/>
    <cellStyle name="level1a 2 3 6 3 4 2" xfId="25801"/>
    <cellStyle name="level1a 2 3 6 4" xfId="8754"/>
    <cellStyle name="level1a 2 3 6 5" xfId="10664"/>
    <cellStyle name="level1a 2 3 6 5 2" xfId="21142"/>
    <cellStyle name="level1a 2 3 6 6" xfId="14324"/>
    <cellStyle name="level1a 2 3 6 6 2" xfId="27022"/>
    <cellStyle name="level1a 2 3 6 6 2 2" xfId="35861"/>
    <cellStyle name="level1a 2 3 6 7" xfId="5177"/>
    <cellStyle name="level1a 2 3 6 7 2" xfId="25029"/>
    <cellStyle name="level1a 2 3 7" xfId="552"/>
    <cellStyle name="level1a 2 3 7 2" xfId="1944"/>
    <cellStyle name="level1a 2 3 7 2 2" xfId="11615"/>
    <cellStyle name="level1a 2 3 7 2 2 2" xfId="22021"/>
    <cellStyle name="level1a 2 3 7 2 3" xfId="15293"/>
    <cellStyle name="level1a 2 3 7 2 3 2" xfId="27959"/>
    <cellStyle name="level1a 2 3 7 2 3 2 2" xfId="36764"/>
    <cellStyle name="level1a 2 3 7 2 4" xfId="6573"/>
    <cellStyle name="level1a 2 3 7 3" xfId="3382"/>
    <cellStyle name="level1a 2 3 7 3 2" xfId="13022"/>
    <cellStyle name="level1a 2 3 7 3 2 2" xfId="23390"/>
    <cellStyle name="level1a 2 3 7 3 3" xfId="16632"/>
    <cellStyle name="level1a 2 3 7 3 3 2" xfId="29298"/>
    <cellStyle name="level1a 2 3 7 3 3 2 2" xfId="38084"/>
    <cellStyle name="level1a 2 3 7 3 4" xfId="8073"/>
    <cellStyle name="level1a 2 3 7 3 4 2" xfId="18294"/>
    <cellStyle name="level1a 2 3 7 4" xfId="7994"/>
    <cellStyle name="level1a 2 3 7 5" xfId="10167"/>
    <cellStyle name="level1a 2 3 7 5 2" xfId="25370"/>
    <cellStyle name="level1a 2 3 7 5 2 2" xfId="35720"/>
    <cellStyle name="level1a 2 3 7 6" xfId="5129"/>
    <cellStyle name="level1a 2 3 7 6 2" xfId="18254"/>
    <cellStyle name="level1a 2 3 8" xfId="900"/>
    <cellStyle name="level1a 2 3 8 2" xfId="1945"/>
    <cellStyle name="level1a 2 3 8 2 2" xfId="11616"/>
    <cellStyle name="level1a 2 3 8 2 2 2" xfId="22022"/>
    <cellStyle name="level1a 2 3 8 2 3" xfId="15294"/>
    <cellStyle name="level1a 2 3 8 2 3 2" xfId="27960"/>
    <cellStyle name="level1a 2 3 8 2 3 2 2" xfId="36765"/>
    <cellStyle name="level1a 2 3 8 2 4" xfId="7008"/>
    <cellStyle name="level1a 2 3 8 3" xfId="3679"/>
    <cellStyle name="level1a 2 3 8 3 2" xfId="13306"/>
    <cellStyle name="level1a 2 3 8 3 2 2" xfId="23671"/>
    <cellStyle name="level1a 2 3 8 3 3" xfId="16907"/>
    <cellStyle name="level1a 2 3 8 3 3 2" xfId="29573"/>
    <cellStyle name="level1a 2 3 8 3 3 2 2" xfId="38352"/>
    <cellStyle name="level1a 2 3 8 3 4" xfId="8516"/>
    <cellStyle name="level1a 2 3 8 3 4 2" xfId="25274"/>
    <cellStyle name="level1a 2 3 8 4" xfId="9312"/>
    <cellStyle name="level1a 2 3 8 5" xfId="10652"/>
    <cellStyle name="level1a 2 3 8 5 2" xfId="21131"/>
    <cellStyle name="level1a 2 3 8 6" xfId="14308"/>
    <cellStyle name="level1a 2 3 8 6 2" xfId="27007"/>
    <cellStyle name="level1a 2 3 8 6 2 2" xfId="35846"/>
    <cellStyle name="level1a 2 3 8 7" xfId="5476"/>
    <cellStyle name="level1a 2 3 8 7 2" xfId="18293"/>
    <cellStyle name="level1a 2 3 9" xfId="1409"/>
    <cellStyle name="level1a 2 3 9 2" xfId="1946"/>
    <cellStyle name="level1a 2 3 9 2 2" xfId="11617"/>
    <cellStyle name="level1a 2 3 9 2 2 2" xfId="22023"/>
    <cellStyle name="level1a 2 3 9 2 3" xfId="15295"/>
    <cellStyle name="level1a 2 3 9 2 3 2" xfId="27961"/>
    <cellStyle name="level1a 2 3 9 2 3 2 2" xfId="36766"/>
    <cellStyle name="level1a 2 3 9 2 4" xfId="7236"/>
    <cellStyle name="level1a 2 3 9 3" xfId="4187"/>
    <cellStyle name="level1a 2 3 9 3 2" xfId="13809"/>
    <cellStyle name="level1a 2 3 9 3 2 2" xfId="24155"/>
    <cellStyle name="level1a 2 3 9 3 3" xfId="17377"/>
    <cellStyle name="level1a 2 3 9 3 3 2" xfId="30043"/>
    <cellStyle name="level1a 2 3 9 3 3 2 2" xfId="38820"/>
    <cellStyle name="level1a 2 3 9 3 4" xfId="9548"/>
    <cellStyle name="level1a 2 3 9 4" xfId="11080"/>
    <cellStyle name="level1a 2 3 9 4 2" xfId="21515"/>
    <cellStyle name="level1a 2 3 9 5" xfId="14787"/>
    <cellStyle name="level1a 2 3 9 5 2" xfId="27469"/>
    <cellStyle name="level1a 2 3 9 5 2 2" xfId="36291"/>
    <cellStyle name="level1a 2 3 9 6" xfId="5692"/>
    <cellStyle name="level1a 2 3 9 6 2" xfId="5151"/>
    <cellStyle name="level1a 2 3_STUD aligned by INSTIT" xfId="4713"/>
    <cellStyle name="level1a 2 4" xfId="285"/>
    <cellStyle name="level1a 2 4 10" xfId="4639"/>
    <cellStyle name="level1a 2 4 10 2" xfId="17762"/>
    <cellStyle name="level1a 2 4 2" xfId="411"/>
    <cellStyle name="level1a 2 4 2 2" xfId="767"/>
    <cellStyle name="level1a 2 4 2 2 2" xfId="1949"/>
    <cellStyle name="level1a 2 4 2 2 2 2" xfId="11620"/>
    <cellStyle name="level1a 2 4 2 2 2 2 2" xfId="22026"/>
    <cellStyle name="level1a 2 4 2 2 2 3" xfId="15298"/>
    <cellStyle name="level1a 2 4 2 2 2 3 2" xfId="27964"/>
    <cellStyle name="level1a 2 4 2 2 2 3 2 2" xfId="36769"/>
    <cellStyle name="level1a 2 4 2 2 2 4" xfId="6729"/>
    <cellStyle name="level1a 2 4 2 2 3" xfId="3548"/>
    <cellStyle name="level1a 2 4 2 2 3 2" xfId="13180"/>
    <cellStyle name="level1a 2 4 2 2 3 2 2" xfId="23547"/>
    <cellStyle name="level1a 2 4 2 2 3 3" xfId="16789"/>
    <cellStyle name="level1a 2 4 2 2 3 3 2" xfId="29455"/>
    <cellStyle name="level1a 2 4 2 2 3 3 2 2" xfId="38236"/>
    <cellStyle name="level1a 2 4 2 2 3 4" xfId="8235"/>
    <cellStyle name="level1a 2 4 2 2 3 4 2" xfId="26754"/>
    <cellStyle name="level1a 2 4 2 2 4" xfId="9025"/>
    <cellStyle name="level1a 2 4 2 2 5" xfId="10541"/>
    <cellStyle name="level1a 2 4 2 2 5 2" xfId="21035"/>
    <cellStyle name="level1a 2 4 2 2 6" xfId="5259"/>
    <cellStyle name="level1a 2 4 2 2 6 2" xfId="20893"/>
    <cellStyle name="level1a 2 4 2 3" xfId="1046"/>
    <cellStyle name="level1a 2 4 2 3 2" xfId="1950"/>
    <cellStyle name="level1a 2 4 2 3 2 2" xfId="11621"/>
    <cellStyle name="level1a 2 4 2 3 2 2 2" xfId="22027"/>
    <cellStyle name="level1a 2 4 2 3 2 3" xfId="15299"/>
    <cellStyle name="level1a 2 4 2 3 2 3 2" xfId="27965"/>
    <cellStyle name="level1a 2 4 2 3 2 3 2 2" xfId="36770"/>
    <cellStyle name="level1a 2 4 2 3 2 4" xfId="6891"/>
    <cellStyle name="level1a 2 4 2 3 3" xfId="3824"/>
    <cellStyle name="level1a 2 4 2 3 3 2" xfId="13451"/>
    <cellStyle name="level1a 2 4 2 3 3 2 2" xfId="23812"/>
    <cellStyle name="level1a 2 4 2 3 3 3" xfId="17044"/>
    <cellStyle name="level1a 2 4 2 3 3 3 2" xfId="29710"/>
    <cellStyle name="level1a 2 4 2 3 3 3 2 2" xfId="38489"/>
    <cellStyle name="level1a 2 4 2 3 3 4" xfId="8398"/>
    <cellStyle name="level1a 2 4 2 3 3 4 2" xfId="25103"/>
    <cellStyle name="level1a 2 4 2 3 4" xfId="9192"/>
    <cellStyle name="level1a 2 4 2 3 5" xfId="14448"/>
    <cellStyle name="level1a 2 4 2 3 5 2" xfId="27141"/>
    <cellStyle name="level1a 2 4 2 3 5 2 2" xfId="35978"/>
    <cellStyle name="level1a 2 4 2 3 6" xfId="5385"/>
    <cellStyle name="level1a 2 4 2 3 6 2" xfId="19916"/>
    <cellStyle name="level1a 2 4 2 4" xfId="1279"/>
    <cellStyle name="level1a 2 4 2 4 2" xfId="1951"/>
    <cellStyle name="level1a 2 4 2 4 2 2" xfId="11622"/>
    <cellStyle name="level1a 2 4 2 4 2 2 2" xfId="22028"/>
    <cellStyle name="level1a 2 4 2 4 2 3" xfId="15300"/>
    <cellStyle name="level1a 2 4 2 4 2 3 2" xfId="27966"/>
    <cellStyle name="level1a 2 4 2 4 2 3 2 2" xfId="36771"/>
    <cellStyle name="level1a 2 4 2 4 2 4" xfId="7112"/>
    <cellStyle name="level1a 2 4 2 4 3" xfId="4057"/>
    <cellStyle name="level1a 2 4 2 4 3 2" xfId="13679"/>
    <cellStyle name="level1a 2 4 2 4 3 2 2" xfId="24031"/>
    <cellStyle name="level1a 2 4 2 4 3 3" xfId="17257"/>
    <cellStyle name="level1a 2 4 2 4 3 3 2" xfId="29923"/>
    <cellStyle name="level1a 2 4 2 4 3 3 2 2" xfId="38700"/>
    <cellStyle name="level1a 2 4 2 4 3 4" xfId="8620"/>
    <cellStyle name="level1a 2 4 2 4 3 4 2" xfId="18399"/>
    <cellStyle name="level1a 2 4 2 4 4" xfId="9416"/>
    <cellStyle name="level1a 2 4 2 4 5" xfId="10950"/>
    <cellStyle name="level1a 2 4 2 4 5 2" xfId="21390"/>
    <cellStyle name="level1a 2 4 2 4 6" xfId="14657"/>
    <cellStyle name="level1a 2 4 2 4 6 2" xfId="27342"/>
    <cellStyle name="level1a 2 4 2 4 6 2 2" xfId="36171"/>
    <cellStyle name="level1a 2 4 2 4 7" xfId="5571"/>
    <cellStyle name="level1a 2 4 2 4 7 2" xfId="24593"/>
    <cellStyle name="level1a 2 4 2 5" xfId="1496"/>
    <cellStyle name="level1a 2 4 2 5 2" xfId="1952"/>
    <cellStyle name="level1a 2 4 2 5 2 2" xfId="11623"/>
    <cellStyle name="level1a 2 4 2 5 2 2 2" xfId="22029"/>
    <cellStyle name="level1a 2 4 2 5 2 3" xfId="15301"/>
    <cellStyle name="level1a 2 4 2 5 2 3 2" xfId="27967"/>
    <cellStyle name="level1a 2 4 2 5 2 3 2 2" xfId="36772"/>
    <cellStyle name="level1a 2 4 2 5 2 4" xfId="7237"/>
    <cellStyle name="level1a 2 4 2 5 3" xfId="4274"/>
    <cellStyle name="level1a 2 4 2 5 3 2" xfId="13896"/>
    <cellStyle name="level1a 2 4 2 5 3 2 2" xfId="24238"/>
    <cellStyle name="level1a 2 4 2 5 3 3" xfId="17456"/>
    <cellStyle name="level1a 2 4 2 5 3 3 2" xfId="30122"/>
    <cellStyle name="level1a 2 4 2 5 3 3 2 2" xfId="38899"/>
    <cellStyle name="level1a 2 4 2 5 3 4" xfId="9549"/>
    <cellStyle name="level1a 2 4 2 5 4" xfId="11167"/>
    <cellStyle name="level1a 2 4 2 5 4 2" xfId="21598"/>
    <cellStyle name="level1a 2 4 2 5 5" xfId="14874"/>
    <cellStyle name="level1a 2 4 2 5 5 2" xfId="27551"/>
    <cellStyle name="level1a 2 4 2 5 5 2 2" xfId="36370"/>
    <cellStyle name="level1a 2 4 2 5 6" xfId="5693"/>
    <cellStyle name="level1a 2 4 2 5 6 2" xfId="25576"/>
    <cellStyle name="level1a 2 4 2 6" xfId="1698"/>
    <cellStyle name="level1a 2 4 2 6 2" xfId="1953"/>
    <cellStyle name="level1a 2 4 2 6 2 2" xfId="11624"/>
    <cellStyle name="level1a 2 4 2 6 2 2 2" xfId="22030"/>
    <cellStyle name="level1a 2 4 2 6 2 3" xfId="15302"/>
    <cellStyle name="level1a 2 4 2 6 2 3 2" xfId="27968"/>
    <cellStyle name="level1a 2 4 2 6 2 3 2 2" xfId="36773"/>
    <cellStyle name="level1a 2 4 2 6 2 4" xfId="7238"/>
    <cellStyle name="level1a 2 4 2 6 3" xfId="4476"/>
    <cellStyle name="level1a 2 4 2 6 3 2" xfId="14098"/>
    <cellStyle name="level1a 2 4 2 6 3 2 2" xfId="24430"/>
    <cellStyle name="level1a 2 4 2 6 3 3" xfId="17643"/>
    <cellStyle name="level1a 2 4 2 6 3 3 2" xfId="30309"/>
    <cellStyle name="level1a 2 4 2 6 3 3 2 2" xfId="39086"/>
    <cellStyle name="level1a 2 4 2 6 3 4" xfId="9550"/>
    <cellStyle name="level1a 2 4 2 6 4" xfId="11369"/>
    <cellStyle name="level1a 2 4 2 6 4 2" xfId="21794"/>
    <cellStyle name="level1a 2 4 2 6 5" xfId="15076"/>
    <cellStyle name="level1a 2 4 2 6 5 2" xfId="27745"/>
    <cellStyle name="level1a 2 4 2 6 5 2 2" xfId="36557"/>
    <cellStyle name="level1a 2 4 2 6 6" xfId="5694"/>
    <cellStyle name="level1a 2 4 2 6 6 2" xfId="26159"/>
    <cellStyle name="level1a 2 4 2 7" xfId="1948"/>
    <cellStyle name="level1a 2 4 2 7 2" xfId="11619"/>
    <cellStyle name="level1a 2 4 2 7 2 2" xfId="22025"/>
    <cellStyle name="level1a 2 4 2 7 3" xfId="15297"/>
    <cellStyle name="level1a 2 4 2 7 3 2" xfId="27963"/>
    <cellStyle name="level1a 2 4 2 7 3 2 2" xfId="36768"/>
    <cellStyle name="level1a 2 4 2 7 4" xfId="6453"/>
    <cellStyle name="level1a 2 4 2 8" xfId="4849"/>
    <cellStyle name="level1a 2 4 2 8 2" xfId="20461"/>
    <cellStyle name="level1a 2 4 2_STUD aligned by INSTIT" xfId="4712"/>
    <cellStyle name="level1a 2 4 3" xfId="469"/>
    <cellStyle name="level1a 2 4 3 2" xfId="825"/>
    <cellStyle name="level1a 2 4 3 2 2" xfId="1955"/>
    <cellStyle name="level1a 2 4 3 2 2 2" xfId="11626"/>
    <cellStyle name="level1a 2 4 3 2 2 2 2" xfId="22032"/>
    <cellStyle name="level1a 2 4 3 2 2 3" xfId="15304"/>
    <cellStyle name="level1a 2 4 3 2 2 3 2" xfId="27970"/>
    <cellStyle name="level1a 2 4 3 2 2 3 2 2" xfId="36775"/>
    <cellStyle name="level1a 2 4 3 2 2 4" xfId="6944"/>
    <cellStyle name="level1a 2 4 3 2 3" xfId="3606"/>
    <cellStyle name="level1a 2 4 3 2 3 2" xfId="13234"/>
    <cellStyle name="level1a 2 4 3 2 3 2 2" xfId="23602"/>
    <cellStyle name="level1a 2 4 3 2 3 3" xfId="16841"/>
    <cellStyle name="level1a 2 4 3 2 3 3 2" xfId="29507"/>
    <cellStyle name="level1a 2 4 3 2 3 3 2 2" xfId="38287"/>
    <cellStyle name="level1a 2 4 3 2 3 4" xfId="8452"/>
    <cellStyle name="level1a 2 4 3 2 3 4 2" xfId="19684"/>
    <cellStyle name="level1a 2 4 3 2 4" xfId="9246"/>
    <cellStyle name="level1a 2 4 3 2 5" xfId="14240"/>
    <cellStyle name="level1a 2 4 3 2 5 2" xfId="26942"/>
    <cellStyle name="level1a 2 4 3 2 5 2 2" xfId="35785"/>
    <cellStyle name="level1a 2 4 3 2 6" xfId="5425"/>
    <cellStyle name="level1a 2 4 3 2 6 2" xfId="20224"/>
    <cellStyle name="level1a 2 4 3 3" xfId="1104"/>
    <cellStyle name="level1a 2 4 3 3 2" xfId="1956"/>
    <cellStyle name="level1a 2 4 3 3 2 2" xfId="11627"/>
    <cellStyle name="level1a 2 4 3 3 2 2 2" xfId="22033"/>
    <cellStyle name="level1a 2 4 3 3 2 3" xfId="15305"/>
    <cellStyle name="level1a 2 4 3 3 2 3 2" xfId="27971"/>
    <cellStyle name="level1a 2 4 3 3 2 3 2 2" xfId="36776"/>
    <cellStyle name="level1a 2 4 3 3 2 4" xfId="7239"/>
    <cellStyle name="level1a 2 4 3 3 3" xfId="3882"/>
    <cellStyle name="level1a 2 4 3 3 3 2" xfId="13505"/>
    <cellStyle name="level1a 2 4 3 3 3 2 2" xfId="23866"/>
    <cellStyle name="level1a 2 4 3 3 3 3" xfId="17096"/>
    <cellStyle name="level1a 2 4 3 3 3 3 2" xfId="29762"/>
    <cellStyle name="level1a 2 4 3 3 3 3 2 2" xfId="38540"/>
    <cellStyle name="level1a 2 4 3 3 3 4" xfId="9551"/>
    <cellStyle name="level1a 2 4 3 3 4" xfId="10808"/>
    <cellStyle name="level1a 2 4 3 3 4 2" xfId="21266"/>
    <cellStyle name="level1a 2 4 3 3 5" xfId="5695"/>
    <cellStyle name="level1a 2 4 3 3 5 2" xfId="25717"/>
    <cellStyle name="level1a 2 4 3 4" xfId="1333"/>
    <cellStyle name="level1a 2 4 3 4 2" xfId="1957"/>
    <cellStyle name="level1a 2 4 3 4 2 2" xfId="11628"/>
    <cellStyle name="level1a 2 4 3 4 2 2 2" xfId="22034"/>
    <cellStyle name="level1a 2 4 3 4 2 3" xfId="15306"/>
    <cellStyle name="level1a 2 4 3 4 2 3 2" xfId="27972"/>
    <cellStyle name="level1a 2 4 3 4 2 3 2 2" xfId="36777"/>
    <cellStyle name="level1a 2 4 3 4 2 4" xfId="7240"/>
    <cellStyle name="level1a 2 4 3 4 3" xfId="4111"/>
    <cellStyle name="level1a 2 4 3 4 3 2" xfId="13733"/>
    <cellStyle name="level1a 2 4 3 4 3 2 2" xfId="24084"/>
    <cellStyle name="level1a 2 4 3 4 3 3" xfId="17309"/>
    <cellStyle name="level1a 2 4 3 4 3 3 2" xfId="29975"/>
    <cellStyle name="level1a 2 4 3 4 3 3 2 2" xfId="38752"/>
    <cellStyle name="level1a 2 4 3 4 3 4" xfId="9552"/>
    <cellStyle name="level1a 2 4 3 4 4" xfId="11004"/>
    <cellStyle name="level1a 2 4 3 4 4 2" xfId="21442"/>
    <cellStyle name="level1a 2 4 3 4 5" xfId="14711"/>
    <cellStyle name="level1a 2 4 3 4 5 2" xfId="27395"/>
    <cellStyle name="level1a 2 4 3 4 5 2 2" xfId="36223"/>
    <cellStyle name="level1a 2 4 3 4 6" xfId="5696"/>
    <cellStyle name="level1a 2 4 3 4 6 2" xfId="25883"/>
    <cellStyle name="level1a 2 4 3 5" xfId="1549"/>
    <cellStyle name="level1a 2 4 3 5 2" xfId="1958"/>
    <cellStyle name="level1a 2 4 3 5 2 2" xfId="11629"/>
    <cellStyle name="level1a 2 4 3 5 2 2 2" xfId="22035"/>
    <cellStyle name="level1a 2 4 3 5 2 3" xfId="15307"/>
    <cellStyle name="level1a 2 4 3 5 2 3 2" xfId="27973"/>
    <cellStyle name="level1a 2 4 3 5 2 3 2 2" xfId="36778"/>
    <cellStyle name="level1a 2 4 3 5 2 4" xfId="7241"/>
    <cellStyle name="level1a 2 4 3 5 3" xfId="4327"/>
    <cellStyle name="level1a 2 4 3 5 3 2" xfId="13949"/>
    <cellStyle name="level1a 2 4 3 5 3 2 2" xfId="24289"/>
    <cellStyle name="level1a 2 4 3 5 3 3" xfId="17507"/>
    <cellStyle name="level1a 2 4 3 5 3 3 2" xfId="30173"/>
    <cellStyle name="level1a 2 4 3 5 3 3 2 2" xfId="38950"/>
    <cellStyle name="level1a 2 4 3 5 3 4" xfId="9553"/>
    <cellStyle name="level1a 2 4 3 5 4" xfId="11220"/>
    <cellStyle name="level1a 2 4 3 5 4 2" xfId="21650"/>
    <cellStyle name="level1a 2 4 3 5 5" xfId="14927"/>
    <cellStyle name="level1a 2 4 3 5 5 2" xfId="27602"/>
    <cellStyle name="level1a 2 4 3 5 5 2 2" xfId="36421"/>
    <cellStyle name="level1a 2 4 3 5 6" xfId="5697"/>
    <cellStyle name="level1a 2 4 3 5 6 2" xfId="25333"/>
    <cellStyle name="level1a 2 4 3 6" xfId="1751"/>
    <cellStyle name="level1a 2 4 3 6 2" xfId="1959"/>
    <cellStyle name="level1a 2 4 3 6 2 2" xfId="11630"/>
    <cellStyle name="level1a 2 4 3 6 2 2 2" xfId="22036"/>
    <cellStyle name="level1a 2 4 3 6 2 3" xfId="15308"/>
    <cellStyle name="level1a 2 4 3 6 2 3 2" xfId="27974"/>
    <cellStyle name="level1a 2 4 3 6 2 3 2 2" xfId="36779"/>
    <cellStyle name="level1a 2 4 3 6 2 4" xfId="7242"/>
    <cellStyle name="level1a 2 4 3 6 3" xfId="4529"/>
    <cellStyle name="level1a 2 4 3 6 3 2" xfId="14151"/>
    <cellStyle name="level1a 2 4 3 6 3 2 2" xfId="24482"/>
    <cellStyle name="level1a 2 4 3 6 3 3" xfId="17694"/>
    <cellStyle name="level1a 2 4 3 6 3 3 2" xfId="30360"/>
    <cellStyle name="level1a 2 4 3 6 3 3 2 2" xfId="39137"/>
    <cellStyle name="level1a 2 4 3 6 3 4" xfId="9554"/>
    <cellStyle name="level1a 2 4 3 6 4" xfId="11422"/>
    <cellStyle name="level1a 2 4 3 6 4 2" xfId="21846"/>
    <cellStyle name="level1a 2 4 3 6 5" xfId="15129"/>
    <cellStyle name="level1a 2 4 3 6 5 2" xfId="27797"/>
    <cellStyle name="level1a 2 4 3 6 5 2 2" xfId="36608"/>
    <cellStyle name="level1a 2 4 3 6 6" xfId="5698"/>
    <cellStyle name="level1a 2 4 3 6 6 2" xfId="25516"/>
    <cellStyle name="level1a 2 4 3 7" xfId="1954"/>
    <cellStyle name="level1a 2 4 3 7 2" xfId="11625"/>
    <cellStyle name="level1a 2 4 3 7 2 2" xfId="22031"/>
    <cellStyle name="level1a 2 4 3 7 3" xfId="15303"/>
    <cellStyle name="level1a 2 4 3 7 3 2" xfId="27969"/>
    <cellStyle name="level1a 2 4 3 7 3 2 2" xfId="36774"/>
    <cellStyle name="level1a 2 4 3 7 4" xfId="6505"/>
    <cellStyle name="level1a 2 4 3 8" xfId="3342"/>
    <cellStyle name="level1a 2 4 3 8 2" xfId="12983"/>
    <cellStyle name="level1a 2 4 3 8 2 2" xfId="23353"/>
    <cellStyle name="level1a 2 4 3 8 3" xfId="16596"/>
    <cellStyle name="level1a 2 4 3 8 3 2" xfId="29262"/>
    <cellStyle name="level1a 2 4 3 8 3 2 2" xfId="38049"/>
    <cellStyle name="level1a 2 4 3 8 4" xfId="8851"/>
    <cellStyle name="level1a 2 4 3 9" xfId="4880"/>
    <cellStyle name="level1a 2 4 3 9 2" xfId="19169"/>
    <cellStyle name="level1a 2 4 3_STUD aligned by INSTIT" xfId="4764"/>
    <cellStyle name="level1a 2 4 4" xfId="643"/>
    <cellStyle name="level1a 2 4 4 2" xfId="1960"/>
    <cellStyle name="level1a 2 4 4 2 2" xfId="11631"/>
    <cellStyle name="level1a 2 4 4 2 2 2" xfId="22037"/>
    <cellStyle name="level1a 2 4 4 2 3" xfId="15309"/>
    <cellStyle name="level1a 2 4 4 2 3 2" xfId="27975"/>
    <cellStyle name="level1a 2 4 4 2 3 2 2" xfId="36780"/>
    <cellStyle name="level1a 2 4 4 2 4" xfId="6378"/>
    <cellStyle name="level1a 2 4 4 3" xfId="3453"/>
    <cellStyle name="level1a 2 4 4 3 2" xfId="13087"/>
    <cellStyle name="level1a 2 4 4 3 2 2" xfId="23456"/>
    <cellStyle name="level1a 2 4 4 3 3" xfId="16697"/>
    <cellStyle name="level1a 2 4 4 3 3 2" xfId="29363"/>
    <cellStyle name="level1a 2 4 4 3 3 2 2" xfId="38146"/>
    <cellStyle name="level1a 2 4 4 3 4" xfId="7962"/>
    <cellStyle name="level1a 2 4 4 3 4 2" xfId="20447"/>
    <cellStyle name="level1a 2 4 4 4" xfId="10126"/>
    <cellStyle name="level1a 2 4 4 5" xfId="10439"/>
    <cellStyle name="level1a 2 4 4 5 2" xfId="20945"/>
    <cellStyle name="level1a 2 4 4 6" xfId="4774"/>
    <cellStyle name="level1a 2 4 4 6 2" xfId="19009"/>
    <cellStyle name="level1a 2 4 5" xfId="931"/>
    <cellStyle name="level1a 2 4 5 2" xfId="1961"/>
    <cellStyle name="level1a 2 4 5 2 2" xfId="11632"/>
    <cellStyle name="level1a 2 4 5 2 2 2" xfId="22038"/>
    <cellStyle name="level1a 2 4 5 2 3" xfId="15310"/>
    <cellStyle name="level1a 2 4 5 2 3 2" xfId="27976"/>
    <cellStyle name="level1a 2 4 5 2 3 2 2" xfId="36781"/>
    <cellStyle name="level1a 2 4 5 2 4" xfId="6643"/>
    <cellStyle name="level1a 2 4 5 3" xfId="3709"/>
    <cellStyle name="level1a 2 4 5 3 2" xfId="13336"/>
    <cellStyle name="level1a 2 4 5 3 2 2" xfId="23701"/>
    <cellStyle name="level1a 2 4 5 3 3" xfId="16936"/>
    <cellStyle name="level1a 2 4 5 3 3 2" xfId="29602"/>
    <cellStyle name="level1a 2 4 5 3 3 2 2" xfId="38381"/>
    <cellStyle name="level1a 2 4 5 3 4" xfId="8150"/>
    <cellStyle name="level1a 2 4 5 3 4 2" xfId="5395"/>
    <cellStyle name="level1a 2 4 5 4" xfId="8744"/>
    <cellStyle name="level1a 2 4 5 5" xfId="10674"/>
    <cellStyle name="level1a 2 4 5 5 2" xfId="21152"/>
    <cellStyle name="level1a 2 4 5 6" xfId="14338"/>
    <cellStyle name="level1a 2 4 5 6 2" xfId="27036"/>
    <cellStyle name="level1a 2 4 5 6 2 2" xfId="35875"/>
    <cellStyle name="level1a 2 4 5 7" xfId="5187"/>
    <cellStyle name="level1a 2 4 5 7 2" xfId="22233"/>
    <cellStyle name="level1a 2 4 6" xfId="951"/>
    <cellStyle name="level1a 2 4 6 2" xfId="1962"/>
    <cellStyle name="level1a 2 4 6 2 2" xfId="11633"/>
    <cellStyle name="level1a 2 4 6 2 2 2" xfId="22039"/>
    <cellStyle name="level1a 2 4 6 2 3" xfId="15311"/>
    <cellStyle name="level1a 2 4 6 2 3 2" xfId="27977"/>
    <cellStyle name="level1a 2 4 6 2 3 2 2" xfId="36782"/>
    <cellStyle name="level1a 2 4 6 2 4" xfId="6792"/>
    <cellStyle name="level1a 2 4 6 3" xfId="3729"/>
    <cellStyle name="level1a 2 4 6 3 2" xfId="13356"/>
    <cellStyle name="level1a 2 4 6 3 2 2" xfId="23721"/>
    <cellStyle name="level1a 2 4 6 3 3" xfId="16955"/>
    <cellStyle name="level1a 2 4 6 3 3 2" xfId="29621"/>
    <cellStyle name="level1a 2 4 6 3 3 2 2" xfId="38400"/>
    <cellStyle name="level1a 2 4 6 3 4" xfId="8298"/>
    <cellStyle name="level1a 2 4 6 3 4 2" xfId="20477"/>
    <cellStyle name="level1a 2 4 6 4" xfId="9091"/>
    <cellStyle name="level1a 2 4 6 5" xfId="14358"/>
    <cellStyle name="level1a 2 4 6 5 2" xfId="27055"/>
    <cellStyle name="level1a 2 4 6 5 2 2" xfId="35894"/>
    <cellStyle name="level1a 2 4 6 6" xfId="5320"/>
    <cellStyle name="level1a 2 4 6 6 2" xfId="19436"/>
    <cellStyle name="level1a 2 4 7" xfId="901"/>
    <cellStyle name="level1a 2 4 7 2" xfId="1963"/>
    <cellStyle name="level1a 2 4 7 2 2" xfId="11634"/>
    <cellStyle name="level1a 2 4 7 2 2 2" xfId="22040"/>
    <cellStyle name="level1a 2 4 7 2 3" xfId="15312"/>
    <cellStyle name="level1a 2 4 7 2 3 2" xfId="27978"/>
    <cellStyle name="level1a 2 4 7 2 3 2 2" xfId="36783"/>
    <cellStyle name="level1a 2 4 7 2 4" xfId="7021"/>
    <cellStyle name="level1a 2 4 7 3" xfId="3680"/>
    <cellStyle name="level1a 2 4 7 3 2" xfId="13307"/>
    <cellStyle name="level1a 2 4 7 3 2 2" xfId="23672"/>
    <cellStyle name="level1a 2 4 7 3 3" xfId="16908"/>
    <cellStyle name="level1a 2 4 7 3 3 2" xfId="29574"/>
    <cellStyle name="level1a 2 4 7 3 3 2 2" xfId="38353"/>
    <cellStyle name="level1a 2 4 7 3 4" xfId="8529"/>
    <cellStyle name="level1a 2 4 7 3 4 2" xfId="25558"/>
    <cellStyle name="level1a 2 4 7 4" xfId="9325"/>
    <cellStyle name="level1a 2 4 7 5" xfId="10653"/>
    <cellStyle name="level1a 2 4 7 5 2" xfId="21132"/>
    <cellStyle name="level1a 2 4 7 6" xfId="14309"/>
    <cellStyle name="level1a 2 4 7 6 2" xfId="27008"/>
    <cellStyle name="level1a 2 4 7 6 2 2" xfId="35847"/>
    <cellStyle name="level1a 2 4 7 7" xfId="5489"/>
    <cellStyle name="level1a 2 4 7 7 2" xfId="19602"/>
    <cellStyle name="level1a 2 4 8" xfId="593"/>
    <cellStyle name="level1a 2 4 8 2" xfId="1964"/>
    <cellStyle name="level1a 2 4 8 2 2" xfId="11635"/>
    <cellStyle name="level1a 2 4 8 2 2 2" xfId="22041"/>
    <cellStyle name="level1a 2 4 8 2 3" xfId="15313"/>
    <cellStyle name="level1a 2 4 8 2 3 2" xfId="27979"/>
    <cellStyle name="level1a 2 4 8 2 3 2 2" xfId="36784"/>
    <cellStyle name="level1a 2 4 8 2 4" xfId="7243"/>
    <cellStyle name="level1a 2 4 8 3" xfId="3410"/>
    <cellStyle name="level1a 2 4 8 3 2" xfId="13049"/>
    <cellStyle name="level1a 2 4 8 3 2 2" xfId="23417"/>
    <cellStyle name="level1a 2 4 8 3 3" xfId="16659"/>
    <cellStyle name="level1a 2 4 8 3 3 2" xfId="29325"/>
    <cellStyle name="level1a 2 4 8 3 3 2 2" xfId="38110"/>
    <cellStyle name="level1a 2 4 8 3 4" xfId="9555"/>
    <cellStyle name="level1a 2 4 8 4" xfId="10394"/>
    <cellStyle name="level1a 2 4 8 4 2" xfId="20906"/>
    <cellStyle name="level1a 2 4 8 5" xfId="11810"/>
    <cellStyle name="level1a 2 4 8 5 2" xfId="20446"/>
    <cellStyle name="level1a 2 4 8 5 2 2" xfId="33295"/>
    <cellStyle name="level1a 2 4 8 6" xfId="5699"/>
    <cellStyle name="level1a 2 4 8 6 2" xfId="17845"/>
    <cellStyle name="level1a 2 4 9" xfId="1947"/>
    <cellStyle name="level1a 2 4 9 2" xfId="11618"/>
    <cellStyle name="level1a 2 4 9 2 2" xfId="22024"/>
    <cellStyle name="level1a 2 4 9 3" xfId="15296"/>
    <cellStyle name="level1a 2 4 9 3 2" xfId="27962"/>
    <cellStyle name="level1a 2 4 9 3 2 2" xfId="36767"/>
    <cellStyle name="level1a 2 4 9 4" xfId="6270"/>
    <cellStyle name="level1a 2 4_STUD aligned by INSTIT" xfId="4740"/>
    <cellStyle name="level1a 2 5" xfId="377"/>
    <cellStyle name="level1a 2 5 2" xfId="733"/>
    <cellStyle name="level1a 2 5 2 2" xfId="1966"/>
    <cellStyle name="level1a 2 5 2 2 2" xfId="11637"/>
    <cellStyle name="level1a 2 5 2 2 2 2" xfId="22043"/>
    <cellStyle name="level1a 2 5 2 2 3" xfId="15315"/>
    <cellStyle name="level1a 2 5 2 2 3 2" xfId="27981"/>
    <cellStyle name="level1a 2 5 2 2 3 2 2" xfId="36786"/>
    <cellStyle name="level1a 2 5 2 2 4" xfId="6705"/>
    <cellStyle name="level1a 2 5 2 3" xfId="3514"/>
    <cellStyle name="level1a 2 5 2 3 2" xfId="13146"/>
    <cellStyle name="level1a 2 5 2 3 2 2" xfId="23515"/>
    <cellStyle name="level1a 2 5 2 3 3" xfId="16757"/>
    <cellStyle name="level1a 2 5 2 3 3 2" xfId="29423"/>
    <cellStyle name="level1a 2 5 2 3 3 2 2" xfId="38204"/>
    <cellStyle name="level1a 2 5 2 3 4" xfId="8211"/>
    <cellStyle name="level1a 2 5 2 3 4 2" xfId="26201"/>
    <cellStyle name="level1a 2 5 2 4" xfId="7857"/>
    <cellStyle name="level1a 2 5 2 5" xfId="10516"/>
    <cellStyle name="level1a 2 5 2 5 2" xfId="21013"/>
    <cellStyle name="level1a 2 5 2 6" xfId="5240"/>
    <cellStyle name="level1a 2 5 2 6 2" xfId="24840"/>
    <cellStyle name="level1a 2 5 3" xfId="1012"/>
    <cellStyle name="level1a 2 5 3 2" xfId="1967"/>
    <cellStyle name="level1a 2 5 3 2 2" xfId="11638"/>
    <cellStyle name="level1a 2 5 3 2 2 2" xfId="22044"/>
    <cellStyle name="level1a 2 5 3 2 3" xfId="15316"/>
    <cellStyle name="level1a 2 5 3 2 3 2" xfId="27982"/>
    <cellStyle name="level1a 2 5 3 2 3 2 2" xfId="36787"/>
    <cellStyle name="level1a 2 5 3 2 4" xfId="6859"/>
    <cellStyle name="level1a 2 5 3 3" xfId="3790"/>
    <cellStyle name="level1a 2 5 3 3 2" xfId="13417"/>
    <cellStyle name="level1a 2 5 3 3 2 2" xfId="23780"/>
    <cellStyle name="level1a 2 5 3 3 3" xfId="17012"/>
    <cellStyle name="level1a 2 5 3 3 3 2" xfId="29678"/>
    <cellStyle name="level1a 2 5 3 3 3 2 2" xfId="38457"/>
    <cellStyle name="level1a 2 5 3 3 4" xfId="8365"/>
    <cellStyle name="level1a 2 5 3 3 4 2" xfId="24573"/>
    <cellStyle name="level1a 2 5 3 4" xfId="9158"/>
    <cellStyle name="level1a 2 5 3 5" xfId="14416"/>
    <cellStyle name="level1a 2 5 3 5 2" xfId="27110"/>
    <cellStyle name="level1a 2 5 3 5 2 2" xfId="35948"/>
    <cellStyle name="level1a 2 5 3 6" xfId="5366"/>
    <cellStyle name="level1a 2 5 3 6 2" xfId="19292"/>
    <cellStyle name="level1a 2 5 4" xfId="1245"/>
    <cellStyle name="level1a 2 5 4 2" xfId="1968"/>
    <cellStyle name="level1a 2 5 4 2 2" xfId="11639"/>
    <cellStyle name="level1a 2 5 4 2 2 2" xfId="22045"/>
    <cellStyle name="level1a 2 5 4 2 3" xfId="15317"/>
    <cellStyle name="level1a 2 5 4 2 3 2" xfId="27983"/>
    <cellStyle name="level1a 2 5 4 2 3 2 2" xfId="36788"/>
    <cellStyle name="level1a 2 5 4 2 4" xfId="7085"/>
    <cellStyle name="level1a 2 5 4 3" xfId="4023"/>
    <cellStyle name="level1a 2 5 4 3 2" xfId="13645"/>
    <cellStyle name="level1a 2 5 4 3 2 2" xfId="23998"/>
    <cellStyle name="level1a 2 5 4 3 3" xfId="17225"/>
    <cellStyle name="level1a 2 5 4 3 3 2" xfId="29891"/>
    <cellStyle name="level1a 2 5 4 3 3 2 2" xfId="38668"/>
    <cellStyle name="level1a 2 5 4 3 4" xfId="8593"/>
    <cellStyle name="level1a 2 5 4 3 4 2" xfId="18446"/>
    <cellStyle name="level1a 2 5 4 4" xfId="9389"/>
    <cellStyle name="level1a 2 5 4 5" xfId="10916"/>
    <cellStyle name="level1a 2 5 4 5 2" xfId="21357"/>
    <cellStyle name="level1a 2 5 4 6" xfId="14623"/>
    <cellStyle name="level1a 2 5 4 6 2" xfId="27309"/>
    <cellStyle name="level1a 2 5 4 6 2 2" xfId="36139"/>
    <cellStyle name="level1a 2 5 4 7" xfId="5544"/>
    <cellStyle name="level1a 2 5 4 7 2" xfId="18734"/>
    <cellStyle name="level1a 2 5 5" xfId="1462"/>
    <cellStyle name="level1a 2 5 5 2" xfId="1969"/>
    <cellStyle name="level1a 2 5 5 2 2" xfId="11640"/>
    <cellStyle name="level1a 2 5 5 2 2 2" xfId="22046"/>
    <cellStyle name="level1a 2 5 5 2 3" xfId="15318"/>
    <cellStyle name="level1a 2 5 5 2 3 2" xfId="27984"/>
    <cellStyle name="level1a 2 5 5 2 3 2 2" xfId="36789"/>
    <cellStyle name="level1a 2 5 5 2 4" xfId="7244"/>
    <cellStyle name="level1a 2 5 5 3" xfId="4240"/>
    <cellStyle name="level1a 2 5 5 3 2" xfId="13862"/>
    <cellStyle name="level1a 2 5 5 3 2 2" xfId="24205"/>
    <cellStyle name="level1a 2 5 5 3 3" xfId="17424"/>
    <cellStyle name="level1a 2 5 5 3 3 2" xfId="30090"/>
    <cellStyle name="level1a 2 5 5 3 3 2 2" xfId="38867"/>
    <cellStyle name="level1a 2 5 5 3 4" xfId="9556"/>
    <cellStyle name="level1a 2 5 5 4" xfId="11133"/>
    <cellStyle name="level1a 2 5 5 4 2" xfId="21565"/>
    <cellStyle name="level1a 2 5 5 5" xfId="14840"/>
    <cellStyle name="level1a 2 5 5 5 2" xfId="27518"/>
    <cellStyle name="level1a 2 5 5 5 2 2" xfId="36338"/>
    <cellStyle name="level1a 2 5 5 6" xfId="5700"/>
    <cellStyle name="level1a 2 5 5 6 2" xfId="4667"/>
    <cellStyle name="level1a 2 5 6" xfId="1664"/>
    <cellStyle name="level1a 2 5 6 2" xfId="1970"/>
    <cellStyle name="level1a 2 5 6 2 2" xfId="11641"/>
    <cellStyle name="level1a 2 5 6 2 2 2" xfId="22047"/>
    <cellStyle name="level1a 2 5 6 2 3" xfId="15319"/>
    <cellStyle name="level1a 2 5 6 2 3 2" xfId="27985"/>
    <cellStyle name="level1a 2 5 6 2 3 2 2" xfId="36790"/>
    <cellStyle name="level1a 2 5 6 2 4" xfId="7245"/>
    <cellStyle name="level1a 2 5 6 3" xfId="4442"/>
    <cellStyle name="level1a 2 5 6 3 2" xfId="14064"/>
    <cellStyle name="level1a 2 5 6 3 2 2" xfId="24398"/>
    <cellStyle name="level1a 2 5 6 3 3" xfId="17611"/>
    <cellStyle name="level1a 2 5 6 3 3 2" xfId="30277"/>
    <cellStyle name="level1a 2 5 6 3 3 2 2" xfId="39054"/>
    <cellStyle name="level1a 2 5 6 3 4" xfId="9557"/>
    <cellStyle name="level1a 2 5 6 4" xfId="11335"/>
    <cellStyle name="level1a 2 5 6 4 2" xfId="21761"/>
    <cellStyle name="level1a 2 5 6 5" xfId="15042"/>
    <cellStyle name="level1a 2 5 6 5 2" xfId="27712"/>
    <cellStyle name="level1a 2 5 6 5 2 2" xfId="36525"/>
    <cellStyle name="level1a 2 5 6 6" xfId="5701"/>
    <cellStyle name="level1a 2 5 6 6 2" xfId="19925"/>
    <cellStyle name="level1a 2 5 7" xfId="1965"/>
    <cellStyle name="level1a 2 5 7 2" xfId="11636"/>
    <cellStyle name="level1a 2 5 7 2 2" xfId="22042"/>
    <cellStyle name="level1a 2 5 7 3" xfId="15314"/>
    <cellStyle name="level1a 2 5 7 3 2" xfId="27980"/>
    <cellStyle name="level1a 2 5 7 3 2 2" xfId="36785"/>
    <cellStyle name="level1a 2 5 7 4" xfId="6420"/>
    <cellStyle name="level1a 2 5 8" xfId="4830"/>
    <cellStyle name="level1a 2 5 8 2" xfId="5657"/>
    <cellStyle name="level1a 2 5_STUD aligned by INSTIT" xfId="4711"/>
    <cellStyle name="level1a 2 6" xfId="373"/>
    <cellStyle name="level1a 2 6 2" xfId="729"/>
    <cellStyle name="level1a 2 6 2 2" xfId="1972"/>
    <cellStyle name="level1a 2 6 2 2 2" xfId="11643"/>
    <cellStyle name="level1a 2 6 2 2 2 2" xfId="22049"/>
    <cellStyle name="level1a 2 6 2 2 3" xfId="15321"/>
    <cellStyle name="level1a 2 6 2 2 3 2" xfId="27987"/>
    <cellStyle name="level1a 2 6 2 2 3 2 2" xfId="36792"/>
    <cellStyle name="level1a 2 6 2 2 4" xfId="6701"/>
    <cellStyle name="level1a 2 6 2 3" xfId="3510"/>
    <cellStyle name="level1a 2 6 2 3 2" xfId="13142"/>
    <cellStyle name="level1a 2 6 2 3 2 2" xfId="23511"/>
    <cellStyle name="level1a 2 6 2 3 3" xfId="16753"/>
    <cellStyle name="level1a 2 6 2 3 3 2" xfId="29419"/>
    <cellStyle name="level1a 2 6 2 3 3 2 2" xfId="38200"/>
    <cellStyle name="level1a 2 6 2 3 4" xfId="8207"/>
    <cellStyle name="level1a 2 6 2 3 4 2" xfId="19306"/>
    <cellStyle name="level1a 2 6 2 4" xfId="7936"/>
    <cellStyle name="level1a 2 6 2 5" xfId="10512"/>
    <cellStyle name="level1a 2 6 2 5 2" xfId="21009"/>
    <cellStyle name="level1a 2 6 2 6" xfId="10307"/>
    <cellStyle name="level1a 2 6 2 6 2" xfId="18617"/>
    <cellStyle name="level1a 2 6 2 6 2 2" xfId="33190"/>
    <cellStyle name="level1a 2 6 2 7" xfId="5237"/>
    <cellStyle name="level1a 2 6 2 7 2" xfId="19314"/>
    <cellStyle name="level1a 2 6 3" xfId="1008"/>
    <cellStyle name="level1a 2 6 3 2" xfId="1973"/>
    <cellStyle name="level1a 2 6 3 2 2" xfId="11644"/>
    <cellStyle name="level1a 2 6 3 2 2 2" xfId="22050"/>
    <cellStyle name="level1a 2 6 3 2 3" xfId="15322"/>
    <cellStyle name="level1a 2 6 3 2 3 2" xfId="27988"/>
    <cellStyle name="level1a 2 6 3 2 3 2 2" xfId="36793"/>
    <cellStyle name="level1a 2 6 3 2 4" xfId="6855"/>
    <cellStyle name="level1a 2 6 3 3" xfId="3786"/>
    <cellStyle name="level1a 2 6 3 3 2" xfId="13413"/>
    <cellStyle name="level1a 2 6 3 3 2 2" xfId="23776"/>
    <cellStyle name="level1a 2 6 3 3 3" xfId="17008"/>
    <cellStyle name="level1a 2 6 3 3 3 2" xfId="29674"/>
    <cellStyle name="level1a 2 6 3 3 3 2 2" xfId="38453"/>
    <cellStyle name="level1a 2 6 3 3 4" xfId="8361"/>
    <cellStyle name="level1a 2 6 3 3 4 2" xfId="25483"/>
    <cellStyle name="level1a 2 6 3 4" xfId="9154"/>
    <cellStyle name="level1a 2 6 3 5" xfId="5362"/>
    <cellStyle name="level1a 2 6 3 5 2" xfId="19895"/>
    <cellStyle name="level1a 2 6 4" xfId="1241"/>
    <cellStyle name="level1a 2 6 4 2" xfId="1974"/>
    <cellStyle name="level1a 2 6 4 2 2" xfId="11645"/>
    <cellStyle name="level1a 2 6 4 2 2 2" xfId="22051"/>
    <cellStyle name="level1a 2 6 4 2 3" xfId="15323"/>
    <cellStyle name="level1a 2 6 4 2 3 2" xfId="27989"/>
    <cellStyle name="level1a 2 6 4 2 3 2 2" xfId="36794"/>
    <cellStyle name="level1a 2 6 4 2 4" xfId="7246"/>
    <cellStyle name="level1a 2 6 4 3" xfId="4019"/>
    <cellStyle name="level1a 2 6 4 3 2" xfId="13641"/>
    <cellStyle name="level1a 2 6 4 3 2 2" xfId="23994"/>
    <cellStyle name="level1a 2 6 4 3 3" xfId="17221"/>
    <cellStyle name="level1a 2 6 4 3 3 2" xfId="29887"/>
    <cellStyle name="level1a 2 6 4 3 3 2 2" xfId="38664"/>
    <cellStyle name="level1a 2 6 4 3 4" xfId="9558"/>
    <cellStyle name="level1a 2 6 4 4" xfId="10912"/>
    <cellStyle name="level1a 2 6 4 4 2" xfId="21353"/>
    <cellStyle name="level1a 2 6 4 5" xfId="14619"/>
    <cellStyle name="level1a 2 6 4 5 2" xfId="27305"/>
    <cellStyle name="level1a 2 6 4 5 2 2" xfId="36135"/>
    <cellStyle name="level1a 2 6 4 6" xfId="5702"/>
    <cellStyle name="level1a 2 6 4 6 2" xfId="25714"/>
    <cellStyle name="level1a 2 6 5" xfId="1458"/>
    <cellStyle name="level1a 2 6 5 2" xfId="1975"/>
    <cellStyle name="level1a 2 6 5 2 2" xfId="11646"/>
    <cellStyle name="level1a 2 6 5 2 2 2" xfId="22052"/>
    <cellStyle name="level1a 2 6 5 2 3" xfId="15324"/>
    <cellStyle name="level1a 2 6 5 2 3 2" xfId="27990"/>
    <cellStyle name="level1a 2 6 5 2 3 2 2" xfId="36795"/>
    <cellStyle name="level1a 2 6 5 2 4" xfId="7247"/>
    <cellStyle name="level1a 2 6 5 3" xfId="4236"/>
    <cellStyle name="level1a 2 6 5 3 2" xfId="13858"/>
    <cellStyle name="level1a 2 6 5 3 2 2" xfId="24201"/>
    <cellStyle name="level1a 2 6 5 3 3" xfId="17420"/>
    <cellStyle name="level1a 2 6 5 3 3 2" xfId="30086"/>
    <cellStyle name="level1a 2 6 5 3 3 2 2" xfId="38863"/>
    <cellStyle name="level1a 2 6 5 3 4" xfId="9559"/>
    <cellStyle name="level1a 2 6 5 4" xfId="11129"/>
    <cellStyle name="level1a 2 6 5 4 2" xfId="21561"/>
    <cellStyle name="level1a 2 6 5 5" xfId="14836"/>
    <cellStyle name="level1a 2 6 5 5 2" xfId="27514"/>
    <cellStyle name="level1a 2 6 5 5 2 2" xfId="36334"/>
    <cellStyle name="level1a 2 6 5 6" xfId="5703"/>
    <cellStyle name="level1a 2 6 5 6 2" xfId="25990"/>
    <cellStyle name="level1a 2 6 6" xfId="1660"/>
    <cellStyle name="level1a 2 6 6 2" xfId="1976"/>
    <cellStyle name="level1a 2 6 6 2 2" xfId="11647"/>
    <cellStyle name="level1a 2 6 6 2 2 2" xfId="22053"/>
    <cellStyle name="level1a 2 6 6 2 3" xfId="15325"/>
    <cellStyle name="level1a 2 6 6 2 3 2" xfId="27991"/>
    <cellStyle name="level1a 2 6 6 2 3 2 2" xfId="36796"/>
    <cellStyle name="level1a 2 6 6 2 4" xfId="7248"/>
    <cellStyle name="level1a 2 6 6 3" xfId="4438"/>
    <cellStyle name="level1a 2 6 6 3 2" xfId="14060"/>
    <cellStyle name="level1a 2 6 6 3 2 2" xfId="24394"/>
    <cellStyle name="level1a 2 6 6 3 3" xfId="17607"/>
    <cellStyle name="level1a 2 6 6 3 3 2" xfId="30273"/>
    <cellStyle name="level1a 2 6 6 3 3 2 2" xfId="39050"/>
    <cellStyle name="level1a 2 6 6 3 4" xfId="9560"/>
    <cellStyle name="level1a 2 6 6 4" xfId="11331"/>
    <cellStyle name="level1a 2 6 6 4 2" xfId="21757"/>
    <cellStyle name="level1a 2 6 6 5" xfId="15038"/>
    <cellStyle name="level1a 2 6 6 5 2" xfId="27708"/>
    <cellStyle name="level1a 2 6 6 5 2 2" xfId="36521"/>
    <cellStyle name="level1a 2 6 6 6" xfId="5704"/>
    <cellStyle name="level1a 2 6 6 6 2" xfId="24949"/>
    <cellStyle name="level1a 2 6 7" xfId="1971"/>
    <cellStyle name="level1a 2 6 7 2" xfId="11642"/>
    <cellStyle name="level1a 2 6 7 2 2" xfId="22048"/>
    <cellStyle name="level1a 2 6 7 3" xfId="15320"/>
    <cellStyle name="level1a 2 6 7 3 2" xfId="27986"/>
    <cellStyle name="level1a 2 6 7 3 2 2" xfId="36791"/>
    <cellStyle name="level1a 2 6 7 4" xfId="6416"/>
    <cellStyle name="level1a 2 6 8" xfId="3312"/>
    <cellStyle name="level1a 2 6 8 2" xfId="12953"/>
    <cellStyle name="level1a 2 6 8 2 2" xfId="23325"/>
    <cellStyle name="level1a 2 6 8 3" xfId="16570"/>
    <cellStyle name="level1a 2 6 8 3 2" xfId="29236"/>
    <cellStyle name="level1a 2 6 8 3 2 2" xfId="38023"/>
    <cellStyle name="level1a 2 6 8 4" xfId="8029"/>
    <cellStyle name="level1a 2 6 9" xfId="4827"/>
    <cellStyle name="level1a 2 6 9 2" xfId="21047"/>
    <cellStyle name="level1a 2 6_STUD aligned by INSTIT" xfId="4737"/>
    <cellStyle name="level1a 2 7" xfId="591"/>
    <cellStyle name="level1a 2 7 2" xfId="1977"/>
    <cellStyle name="level1a 2 7 2 2" xfId="11648"/>
    <cellStyle name="level1a 2 7 2 2 2" xfId="22054"/>
    <cellStyle name="level1a 2 7 2 3" xfId="15326"/>
    <cellStyle name="level1a 2 7 2 3 2" xfId="27992"/>
    <cellStyle name="level1a 2 7 2 3 2 2" xfId="36797"/>
    <cellStyle name="level1a 2 7 2 4" xfId="6359"/>
    <cellStyle name="level1a 2 7 3" xfId="3408"/>
    <cellStyle name="level1a 2 7 3 2" xfId="13047"/>
    <cellStyle name="level1a 2 7 3 2 2" xfId="23415"/>
    <cellStyle name="level1a 2 7 3 3" xfId="16657"/>
    <cellStyle name="level1a 2 7 3 3 2" xfId="29323"/>
    <cellStyle name="level1a 2 7 3 3 2 2" xfId="38108"/>
    <cellStyle name="level1a 2 7 3 4" xfId="7943"/>
    <cellStyle name="level1a 2 7 3 4 2" xfId="25925"/>
    <cellStyle name="level1a 2 7 4" xfId="10116"/>
    <cellStyle name="level1a 2 7 5" xfId="10392"/>
    <cellStyle name="level1a 2 7 5 2" xfId="20904"/>
    <cellStyle name="level1a 2 7 6" xfId="4738"/>
    <cellStyle name="level1a 2 7 6 2" xfId="25935"/>
    <cellStyle name="level1a 2 8" xfId="560"/>
    <cellStyle name="level1a 2 8 2" xfId="1978"/>
    <cellStyle name="level1a 2 8 2 2" xfId="11649"/>
    <cellStyle name="level1a 2 8 2 2 2" xfId="22055"/>
    <cellStyle name="level1a 2 8 2 3" xfId="15327"/>
    <cellStyle name="level1a 2 8 2 3 2" xfId="27993"/>
    <cellStyle name="level1a 2 8 2 3 2 2" xfId="36798"/>
    <cellStyle name="level1a 2 8 2 4" xfId="6604"/>
    <cellStyle name="level1a 2 8 3" xfId="3388"/>
    <cellStyle name="level1a 2 8 3 2" xfId="13028"/>
    <cellStyle name="level1a 2 8 3 2 2" xfId="23396"/>
    <cellStyle name="level1a 2 8 3 3" xfId="16638"/>
    <cellStyle name="level1a 2 8 3 3 2" xfId="29304"/>
    <cellStyle name="level1a 2 8 3 3 2 2" xfId="38090"/>
    <cellStyle name="level1a 2 8 3 4" xfId="8106"/>
    <cellStyle name="level1a 2 8 3 4 2" xfId="20021"/>
    <cellStyle name="level1a 2 8 4" xfId="8773"/>
    <cellStyle name="level1a 2 8 5" xfId="10361"/>
    <cellStyle name="level1a 2 8 5 2" xfId="20883"/>
    <cellStyle name="level1a 2 8 6" xfId="10195"/>
    <cellStyle name="level1a 2 8 6 2" xfId="26259"/>
    <cellStyle name="level1a 2 8 6 2 2" xfId="35745"/>
    <cellStyle name="level1a 2 8 7" xfId="5159"/>
    <cellStyle name="level1a 2 8 7 2" xfId="24676"/>
    <cellStyle name="level1a 2 9" xfId="545"/>
    <cellStyle name="level1a 2 9 2" xfId="1979"/>
    <cellStyle name="level1a 2 9 2 2" xfId="11650"/>
    <cellStyle name="level1a 2 9 2 2 2" xfId="22056"/>
    <cellStyle name="level1a 2 9 2 3" xfId="15328"/>
    <cellStyle name="level1a 2 9 2 3 2" xfId="27994"/>
    <cellStyle name="level1a 2 9 2 3 2 2" xfId="36799"/>
    <cellStyle name="level1a 2 9 2 4" xfId="6690"/>
    <cellStyle name="level1a 2 9 3" xfId="3377"/>
    <cellStyle name="level1a 2 9 3 2" xfId="13018"/>
    <cellStyle name="level1a 2 9 3 2 2" xfId="23385"/>
    <cellStyle name="level1a 2 9 3 3" xfId="16627"/>
    <cellStyle name="level1a 2 9 3 3 2" xfId="29293"/>
    <cellStyle name="level1a 2 9 3 3 2 2" xfId="38080"/>
    <cellStyle name="level1a 2 9 3 4" xfId="8197"/>
    <cellStyle name="level1a 2 9 3 4 2" xfId="18936"/>
    <cellStyle name="level1a 2 9 4" xfId="7871"/>
    <cellStyle name="level1a 2 9 5" xfId="10168"/>
    <cellStyle name="level1a 2 9 5 2" xfId="18635"/>
    <cellStyle name="level1a 2 9 5 2 2" xfId="33192"/>
    <cellStyle name="level1a 2 9 6" xfId="5226"/>
    <cellStyle name="level1a 2 9 6 2" xfId="26295"/>
    <cellStyle name="level1a 2_STUD aligned by INSTIT" xfId="4715"/>
    <cellStyle name="level1a 3" xfId="242"/>
    <cellStyle name="level1a 3 10" xfId="913"/>
    <cellStyle name="level1a 3 10 2" xfId="1981"/>
    <cellStyle name="level1a 3 10 2 2" xfId="11652"/>
    <cellStyle name="level1a 3 10 2 2 2" xfId="22058"/>
    <cellStyle name="level1a 3 10 2 3" xfId="15330"/>
    <cellStyle name="level1a 3 10 2 3 2" xfId="27996"/>
    <cellStyle name="level1a 3 10 2 3 2 2" xfId="36801"/>
    <cellStyle name="level1a 3 10 2 4" xfId="6595"/>
    <cellStyle name="level1a 3 10 3" xfId="3692"/>
    <cellStyle name="level1a 3 10 3 2" xfId="13319"/>
    <cellStyle name="level1a 3 10 3 2 2" xfId="23684"/>
    <cellStyle name="level1a 3 10 3 3" xfId="16919"/>
    <cellStyle name="level1a 3 10 3 3 2" xfId="29585"/>
    <cellStyle name="level1a 3 10 3 3 2 2" xfId="38364"/>
    <cellStyle name="level1a 3 10 3 4" xfId="8096"/>
    <cellStyle name="level1a 3 10 3 4 2" xfId="26055"/>
    <cellStyle name="level1a 3 10 4" xfId="8779"/>
    <cellStyle name="level1a 3 10 5" xfId="10660"/>
    <cellStyle name="level1a 3 10 5 2" xfId="21139"/>
    <cellStyle name="level1a 3 10 6" xfId="14321"/>
    <cellStyle name="level1a 3 10 6 2" xfId="27019"/>
    <cellStyle name="level1a 3 10 6 2 2" xfId="35858"/>
    <cellStyle name="level1a 3 10 7" xfId="5150"/>
    <cellStyle name="level1a 3 10 7 2" xfId="21914"/>
    <cellStyle name="level1a 3 11" xfId="954"/>
    <cellStyle name="level1a 3 11 2" xfId="1982"/>
    <cellStyle name="level1a 3 11 2 2" xfId="11653"/>
    <cellStyle name="level1a 3 11 2 2 2" xfId="22059"/>
    <cellStyle name="level1a 3 11 2 3" xfId="15331"/>
    <cellStyle name="level1a 3 11 2 3 2" xfId="27997"/>
    <cellStyle name="level1a 3 11 2 3 2 2" xfId="36802"/>
    <cellStyle name="level1a 3 11 2 4" xfId="7249"/>
    <cellStyle name="level1a 3 11 3" xfId="3732"/>
    <cellStyle name="level1a 3 11 3 2" xfId="13359"/>
    <cellStyle name="level1a 3 11 3 2 2" xfId="23724"/>
    <cellStyle name="level1a 3 11 3 3" xfId="16958"/>
    <cellStyle name="level1a 3 11 3 3 2" xfId="29624"/>
    <cellStyle name="level1a 3 11 3 3 2 2" xfId="38403"/>
    <cellStyle name="level1a 3 11 3 4" xfId="9561"/>
    <cellStyle name="level1a 3 11 4" xfId="10694"/>
    <cellStyle name="level1a 3 11 4 2" xfId="21171"/>
    <cellStyle name="level1a 3 11 5" xfId="14361"/>
    <cellStyle name="level1a 3 11 5 2" xfId="27058"/>
    <cellStyle name="level1a 3 11 5 2 2" xfId="35897"/>
    <cellStyle name="level1a 3 11 6" xfId="5705"/>
    <cellStyle name="level1a 3 11 6 2" xfId="19807"/>
    <cellStyle name="level1a 3 12" xfId="1980"/>
    <cellStyle name="level1a 3 12 2" xfId="11651"/>
    <cellStyle name="level1a 3 12 2 2" xfId="22057"/>
    <cellStyle name="level1a 3 12 3" xfId="15329"/>
    <cellStyle name="level1a 3 12 3 2" xfId="27995"/>
    <cellStyle name="level1a 3 12 3 2 2" xfId="36800"/>
    <cellStyle name="level1a 3 12 4" xfId="6271"/>
    <cellStyle name="level1a 3 13" xfId="7804"/>
    <cellStyle name="level1a 3 14" xfId="4640"/>
    <cellStyle name="level1a 3 14 2" xfId="20215"/>
    <cellStyle name="level1a 3 2" xfId="272"/>
    <cellStyle name="level1a 3 2 10" xfId="625"/>
    <cellStyle name="level1a 3 2 10 2" xfId="1984"/>
    <cellStyle name="level1a 3 2 10 2 2" xfId="11655"/>
    <cellStyle name="level1a 3 2 10 2 2 2" xfId="22061"/>
    <cellStyle name="level1a 3 2 10 2 3" xfId="15333"/>
    <cellStyle name="level1a 3 2 10 2 3 2" xfId="27999"/>
    <cellStyle name="level1a 3 2 10 2 3 2 2" xfId="36804"/>
    <cellStyle name="level1a 3 2 10 2 4" xfId="7250"/>
    <cellStyle name="level1a 3 2 10 3" xfId="3435"/>
    <cellStyle name="level1a 3 2 10 3 2" xfId="13070"/>
    <cellStyle name="level1a 3 2 10 3 2 2" xfId="23439"/>
    <cellStyle name="level1a 3 2 10 3 3" xfId="16681"/>
    <cellStyle name="level1a 3 2 10 3 3 2" xfId="29347"/>
    <cellStyle name="level1a 3 2 10 3 3 2 2" xfId="38130"/>
    <cellStyle name="level1a 3 2 10 3 4" xfId="9562"/>
    <cellStyle name="level1a 3 2 10 4" xfId="10422"/>
    <cellStyle name="level1a 3 2 10 4 2" xfId="20928"/>
    <cellStyle name="level1a 3 2 10 5" xfId="11818"/>
    <cellStyle name="level1a 3 2 10 5 2" xfId="18772"/>
    <cellStyle name="level1a 3 2 10 5 2 2" xfId="33199"/>
    <cellStyle name="level1a 3 2 10 6" xfId="5706"/>
    <cellStyle name="level1a 3 2 10 6 2" xfId="26006"/>
    <cellStyle name="level1a 3 2 11" xfId="1983"/>
    <cellStyle name="level1a 3 2 11 2" xfId="11654"/>
    <cellStyle name="level1a 3 2 11 2 2" xfId="22060"/>
    <cellStyle name="level1a 3 2 11 3" xfId="15332"/>
    <cellStyle name="level1a 3 2 11 3 2" xfId="27998"/>
    <cellStyle name="level1a 3 2 11 3 2 2" xfId="36803"/>
    <cellStyle name="level1a 3 2 11 4" xfId="6272"/>
    <cellStyle name="level1a 3 2 12" xfId="4641"/>
    <cellStyle name="level1a 3 2 12 2" xfId="18671"/>
    <cellStyle name="level1a 3 2 2" xfId="338"/>
    <cellStyle name="level1a 3 2 2 10" xfId="4642"/>
    <cellStyle name="level1a 3 2 2 10 2" xfId="26402"/>
    <cellStyle name="level1a 3 2 2 2" xfId="432"/>
    <cellStyle name="level1a 3 2 2 2 2" xfId="788"/>
    <cellStyle name="level1a 3 2 2 2 2 2" xfId="1987"/>
    <cellStyle name="level1a 3 2 2 2 2 2 2" xfId="11658"/>
    <cellStyle name="level1a 3 2 2 2 2 2 2 2" xfId="22064"/>
    <cellStyle name="level1a 3 2 2 2 2 2 3" xfId="15336"/>
    <cellStyle name="level1a 3 2 2 2 2 2 3 2" xfId="28002"/>
    <cellStyle name="level1a 3 2 2 2 2 2 3 2 2" xfId="36807"/>
    <cellStyle name="level1a 3 2 2 2 2 2 4" xfId="6741"/>
    <cellStyle name="level1a 3 2 2 2 2 3" xfId="3569"/>
    <cellStyle name="level1a 3 2 2 2 2 3 2" xfId="13200"/>
    <cellStyle name="level1a 3 2 2 2 2 3 2 2" xfId="23567"/>
    <cellStyle name="level1a 3 2 2 2 2 3 3" xfId="16809"/>
    <cellStyle name="level1a 3 2 2 2 2 3 3 2" xfId="29475"/>
    <cellStyle name="level1a 3 2 2 2 2 3 3 2 2" xfId="38255"/>
    <cellStyle name="level1a 3 2 2 2 2 3 4" xfId="8246"/>
    <cellStyle name="level1a 3 2 2 2 2 3 4 2" xfId="8797"/>
    <cellStyle name="level1a 3 2 2 2 2 4" xfId="9037"/>
    <cellStyle name="level1a 3 2 2 2 2 5" xfId="10555"/>
    <cellStyle name="level1a 3 2 2 2 2 5 2" xfId="21045"/>
    <cellStyle name="level1a 3 2 2 2 2 6" xfId="5271"/>
    <cellStyle name="level1a 3 2 2 2 2 6 2" xfId="25662"/>
    <cellStyle name="level1a 3 2 2 2 3" xfId="1067"/>
    <cellStyle name="level1a 3 2 2 2 3 2" xfId="1988"/>
    <cellStyle name="level1a 3 2 2 2 3 2 2" xfId="11659"/>
    <cellStyle name="level1a 3 2 2 2 3 2 2 2" xfId="22065"/>
    <cellStyle name="level1a 3 2 2 2 3 2 3" xfId="15337"/>
    <cellStyle name="level1a 3 2 2 2 3 2 3 2" xfId="28003"/>
    <cellStyle name="level1a 3 2 2 2 3 2 3 2 2" xfId="36808"/>
    <cellStyle name="level1a 3 2 2 2 3 2 4" xfId="6911"/>
    <cellStyle name="level1a 3 2 2 2 3 3" xfId="3845"/>
    <cellStyle name="level1a 3 2 2 2 3 3 2" xfId="13471"/>
    <cellStyle name="level1a 3 2 2 2 3 3 2 2" xfId="23832"/>
    <cellStyle name="level1a 3 2 2 2 3 3 3" xfId="17064"/>
    <cellStyle name="level1a 3 2 2 2 3 3 3 2" xfId="29730"/>
    <cellStyle name="level1a 3 2 2 2 3 3 3 2 2" xfId="38508"/>
    <cellStyle name="level1a 3 2 2 2 3 3 4" xfId="8418"/>
    <cellStyle name="level1a 3 2 2 2 3 3 4 2" xfId="20306"/>
    <cellStyle name="level1a 3 2 2 2 3 4" xfId="9212"/>
    <cellStyle name="level1a 3 2 2 2 3 5" xfId="14468"/>
    <cellStyle name="level1a 3 2 2 2 3 5 2" xfId="27161"/>
    <cellStyle name="level1a 3 2 2 2 3 5 2 2" xfId="35997"/>
    <cellStyle name="level1a 3 2 2 2 3 6" xfId="5402"/>
    <cellStyle name="level1a 3 2 2 2 3 6 2" xfId="20128"/>
    <cellStyle name="level1a 3 2 2 2 4" xfId="1300"/>
    <cellStyle name="level1a 3 2 2 2 4 2" xfId="1989"/>
    <cellStyle name="level1a 3 2 2 2 4 2 2" xfId="11660"/>
    <cellStyle name="level1a 3 2 2 2 4 2 2 2" xfId="22066"/>
    <cellStyle name="level1a 3 2 2 2 4 2 3" xfId="15338"/>
    <cellStyle name="level1a 3 2 2 2 4 2 3 2" xfId="28004"/>
    <cellStyle name="level1a 3 2 2 2 4 2 3 2 2" xfId="36809"/>
    <cellStyle name="level1a 3 2 2 2 4 2 4" xfId="7131"/>
    <cellStyle name="level1a 3 2 2 2 4 3" xfId="4078"/>
    <cellStyle name="level1a 3 2 2 2 4 3 2" xfId="13700"/>
    <cellStyle name="level1a 3 2 2 2 4 3 2 2" xfId="24052"/>
    <cellStyle name="level1a 3 2 2 2 4 3 3" xfId="17277"/>
    <cellStyle name="level1a 3 2 2 2 4 3 3 2" xfId="29943"/>
    <cellStyle name="level1a 3 2 2 2 4 3 3 2 2" xfId="38720"/>
    <cellStyle name="level1a 3 2 2 2 4 3 4" xfId="8639"/>
    <cellStyle name="level1a 3 2 2 2 4 3 4 2" xfId="19496"/>
    <cellStyle name="level1a 3 2 2 2 4 4" xfId="9435"/>
    <cellStyle name="level1a 3 2 2 2 4 5" xfId="10971"/>
    <cellStyle name="level1a 3 2 2 2 4 5 2" xfId="21410"/>
    <cellStyle name="level1a 3 2 2 2 4 6" xfId="14678"/>
    <cellStyle name="level1a 3 2 2 2 4 6 2" xfId="27363"/>
    <cellStyle name="level1a 3 2 2 2 4 6 2 2" xfId="36191"/>
    <cellStyle name="level1a 3 2 2 2 4 7" xfId="5590"/>
    <cellStyle name="level1a 3 2 2 2 4 7 2" xfId="26692"/>
    <cellStyle name="level1a 3 2 2 2 5" xfId="1516"/>
    <cellStyle name="level1a 3 2 2 2 5 2" xfId="1990"/>
    <cellStyle name="level1a 3 2 2 2 5 2 2" xfId="11661"/>
    <cellStyle name="level1a 3 2 2 2 5 2 2 2" xfId="22067"/>
    <cellStyle name="level1a 3 2 2 2 5 2 3" xfId="15339"/>
    <cellStyle name="level1a 3 2 2 2 5 2 3 2" xfId="28005"/>
    <cellStyle name="level1a 3 2 2 2 5 2 3 2 2" xfId="36810"/>
    <cellStyle name="level1a 3 2 2 2 5 2 4" xfId="7251"/>
    <cellStyle name="level1a 3 2 2 2 5 3" xfId="4294"/>
    <cellStyle name="level1a 3 2 2 2 5 3 2" xfId="13916"/>
    <cellStyle name="level1a 3 2 2 2 5 3 2 2" xfId="24257"/>
    <cellStyle name="level1a 3 2 2 2 5 3 3" xfId="17475"/>
    <cellStyle name="level1a 3 2 2 2 5 3 3 2" xfId="30141"/>
    <cellStyle name="level1a 3 2 2 2 5 3 3 2 2" xfId="38918"/>
    <cellStyle name="level1a 3 2 2 2 5 3 4" xfId="9563"/>
    <cellStyle name="level1a 3 2 2 2 5 4" xfId="11187"/>
    <cellStyle name="level1a 3 2 2 2 5 4 2" xfId="21618"/>
    <cellStyle name="level1a 3 2 2 2 5 5" xfId="14894"/>
    <cellStyle name="level1a 3 2 2 2 5 5 2" xfId="27570"/>
    <cellStyle name="level1a 3 2 2 2 5 5 2 2" xfId="36389"/>
    <cellStyle name="level1a 3 2 2 2 5 6" xfId="5707"/>
    <cellStyle name="level1a 3 2 2 2 5 6 2" xfId="25060"/>
    <cellStyle name="level1a 3 2 2 2 6" xfId="1718"/>
    <cellStyle name="level1a 3 2 2 2 6 2" xfId="1991"/>
    <cellStyle name="level1a 3 2 2 2 6 2 2" xfId="11662"/>
    <cellStyle name="level1a 3 2 2 2 6 2 2 2" xfId="22068"/>
    <cellStyle name="level1a 3 2 2 2 6 2 3" xfId="15340"/>
    <cellStyle name="level1a 3 2 2 2 6 2 3 2" xfId="28006"/>
    <cellStyle name="level1a 3 2 2 2 6 2 3 2 2" xfId="36811"/>
    <cellStyle name="level1a 3 2 2 2 6 2 4" xfId="7252"/>
    <cellStyle name="level1a 3 2 2 2 6 3" xfId="4496"/>
    <cellStyle name="level1a 3 2 2 2 6 3 2" xfId="14118"/>
    <cellStyle name="level1a 3 2 2 2 6 3 2 2" xfId="24450"/>
    <cellStyle name="level1a 3 2 2 2 6 3 3" xfId="17662"/>
    <cellStyle name="level1a 3 2 2 2 6 3 3 2" xfId="30328"/>
    <cellStyle name="level1a 3 2 2 2 6 3 3 2 2" xfId="39105"/>
    <cellStyle name="level1a 3 2 2 2 6 3 4" xfId="9564"/>
    <cellStyle name="level1a 3 2 2 2 6 4" xfId="11389"/>
    <cellStyle name="level1a 3 2 2 2 6 4 2" xfId="21814"/>
    <cellStyle name="level1a 3 2 2 2 6 5" xfId="15096"/>
    <cellStyle name="level1a 3 2 2 2 6 5 2" xfId="27765"/>
    <cellStyle name="level1a 3 2 2 2 6 5 2 2" xfId="36576"/>
    <cellStyle name="level1a 3 2 2 2 6 6" xfId="5708"/>
    <cellStyle name="level1a 3 2 2 2 6 6 2" xfId="5215"/>
    <cellStyle name="level1a 3 2 2 2 7" xfId="1986"/>
    <cellStyle name="level1a 3 2 2 2 7 2" xfId="11657"/>
    <cellStyle name="level1a 3 2 2 2 7 2 2" xfId="22063"/>
    <cellStyle name="level1a 3 2 2 2 7 3" xfId="15335"/>
    <cellStyle name="level1a 3 2 2 2 7 3 2" xfId="28001"/>
    <cellStyle name="level1a 3 2 2 2 7 3 2 2" xfId="36806"/>
    <cellStyle name="level1a 3 2 2 2 7 4" xfId="6473"/>
    <cellStyle name="level1a 3 2 2 2 8" xfId="4861"/>
    <cellStyle name="level1a 3 2 2 2 8 2" xfId="21715"/>
    <cellStyle name="level1a 3 2 2 2_STUD aligned by INSTIT" xfId="4736"/>
    <cellStyle name="level1a 3 2 2 3" xfId="495"/>
    <cellStyle name="level1a 3 2 2 3 2" xfId="851"/>
    <cellStyle name="level1a 3 2 2 3 2 2" xfId="1993"/>
    <cellStyle name="level1a 3 2 2 3 2 2 2" xfId="11664"/>
    <cellStyle name="level1a 3 2 2 3 2 2 2 2" xfId="22070"/>
    <cellStyle name="level1a 3 2 2 3 2 2 3" xfId="15342"/>
    <cellStyle name="level1a 3 2 2 3 2 2 3 2" xfId="28008"/>
    <cellStyle name="level1a 3 2 2 3 2 2 3 2 2" xfId="36813"/>
    <cellStyle name="level1a 3 2 2 3 2 2 4" xfId="6967"/>
    <cellStyle name="level1a 3 2 2 3 2 3" xfId="3632"/>
    <cellStyle name="level1a 3 2 2 3 2 3 2" xfId="13259"/>
    <cellStyle name="level1a 3 2 2 3 2 3 2 2" xfId="23625"/>
    <cellStyle name="level1a 3 2 2 3 2 3 3" xfId="16865"/>
    <cellStyle name="level1a 3 2 2 3 2 3 3 2" xfId="29531"/>
    <cellStyle name="level1a 3 2 2 3 2 3 3 2 2" xfId="38310"/>
    <cellStyle name="level1a 3 2 2 3 2 3 4" xfId="8475"/>
    <cellStyle name="level1a 3 2 2 3 2 3 4 2" xfId="24831"/>
    <cellStyle name="level1a 3 2 2 3 2 4" xfId="9271"/>
    <cellStyle name="level1a 3 2 2 3 2 5" xfId="14265"/>
    <cellStyle name="level1a 3 2 2 3 2 5 2" xfId="26966"/>
    <cellStyle name="level1a 3 2 2 3 2 5 2 2" xfId="35808"/>
    <cellStyle name="level1a 3 2 2 3 2 6" xfId="5440"/>
    <cellStyle name="level1a 3 2 2 3 2 6 2" xfId="25967"/>
    <cellStyle name="level1a 3 2 2 3 3" xfId="1130"/>
    <cellStyle name="level1a 3 2 2 3 3 2" xfId="1994"/>
    <cellStyle name="level1a 3 2 2 3 3 2 2" xfId="11665"/>
    <cellStyle name="level1a 3 2 2 3 3 2 2 2" xfId="22071"/>
    <cellStyle name="level1a 3 2 2 3 3 2 3" xfId="15343"/>
    <cellStyle name="level1a 3 2 2 3 3 2 3 2" xfId="28009"/>
    <cellStyle name="level1a 3 2 2 3 3 2 3 2 2" xfId="36814"/>
    <cellStyle name="level1a 3 2 2 3 3 2 4" xfId="7253"/>
    <cellStyle name="level1a 3 2 2 3 3 3" xfId="3908"/>
    <cellStyle name="level1a 3 2 2 3 3 3 2" xfId="13530"/>
    <cellStyle name="level1a 3 2 2 3 3 3 2 2" xfId="23890"/>
    <cellStyle name="level1a 3 2 2 3 3 3 3" xfId="17120"/>
    <cellStyle name="level1a 3 2 2 3 3 3 3 2" xfId="29786"/>
    <cellStyle name="level1a 3 2 2 3 3 3 3 2 2" xfId="38563"/>
    <cellStyle name="level1a 3 2 2 3 3 3 4" xfId="9565"/>
    <cellStyle name="level1a 3 2 2 3 3 4" xfId="10826"/>
    <cellStyle name="level1a 3 2 2 3 3 4 2" xfId="21280"/>
    <cellStyle name="level1a 3 2 2 3 3 5" xfId="5709"/>
    <cellStyle name="level1a 3 2 2 3 3 5 2" xfId="26905"/>
    <cellStyle name="level1a 3 2 2 3 4" xfId="1358"/>
    <cellStyle name="level1a 3 2 2 3 4 2" xfId="1995"/>
    <cellStyle name="level1a 3 2 2 3 4 2 2" xfId="11666"/>
    <cellStyle name="level1a 3 2 2 3 4 2 2 2" xfId="22072"/>
    <cellStyle name="level1a 3 2 2 3 4 2 3" xfId="15344"/>
    <cellStyle name="level1a 3 2 2 3 4 2 3 2" xfId="28010"/>
    <cellStyle name="level1a 3 2 2 3 4 2 3 2 2" xfId="36815"/>
    <cellStyle name="level1a 3 2 2 3 4 2 4" xfId="7254"/>
    <cellStyle name="level1a 3 2 2 3 4 3" xfId="4136"/>
    <cellStyle name="level1a 3 2 2 3 4 3 2" xfId="13758"/>
    <cellStyle name="level1a 3 2 2 3 4 3 2 2" xfId="24107"/>
    <cellStyle name="level1a 3 2 2 3 4 3 3" xfId="17332"/>
    <cellStyle name="level1a 3 2 2 3 4 3 3 2" xfId="29998"/>
    <cellStyle name="level1a 3 2 2 3 4 3 3 2 2" xfId="38775"/>
    <cellStyle name="level1a 3 2 2 3 4 3 4" xfId="9566"/>
    <cellStyle name="level1a 3 2 2 3 4 4" xfId="11029"/>
    <cellStyle name="level1a 3 2 2 3 4 4 2" xfId="21466"/>
    <cellStyle name="level1a 3 2 2 3 4 5" xfId="14736"/>
    <cellStyle name="level1a 3 2 2 3 4 5 2" xfId="27419"/>
    <cellStyle name="level1a 3 2 2 3 4 5 2 2" xfId="36246"/>
    <cellStyle name="level1a 3 2 2 3 4 6" xfId="5710"/>
    <cellStyle name="level1a 3 2 2 3 4 6 2" xfId="19870"/>
    <cellStyle name="level1a 3 2 2 3 5" xfId="1574"/>
    <cellStyle name="level1a 3 2 2 3 5 2" xfId="1996"/>
    <cellStyle name="level1a 3 2 2 3 5 2 2" xfId="11667"/>
    <cellStyle name="level1a 3 2 2 3 5 2 2 2" xfId="22073"/>
    <cellStyle name="level1a 3 2 2 3 5 2 3" xfId="15345"/>
    <cellStyle name="level1a 3 2 2 3 5 2 3 2" xfId="28011"/>
    <cellStyle name="level1a 3 2 2 3 5 2 3 2 2" xfId="36816"/>
    <cellStyle name="level1a 3 2 2 3 5 2 4" xfId="7255"/>
    <cellStyle name="level1a 3 2 2 3 5 3" xfId="4352"/>
    <cellStyle name="level1a 3 2 2 3 5 3 2" xfId="13974"/>
    <cellStyle name="level1a 3 2 2 3 5 3 2 2" xfId="24313"/>
    <cellStyle name="level1a 3 2 2 3 5 3 3" xfId="17530"/>
    <cellStyle name="level1a 3 2 2 3 5 3 3 2" xfId="30196"/>
    <cellStyle name="level1a 3 2 2 3 5 3 3 2 2" xfId="38973"/>
    <cellStyle name="level1a 3 2 2 3 5 3 4" xfId="9567"/>
    <cellStyle name="level1a 3 2 2 3 5 4" xfId="11245"/>
    <cellStyle name="level1a 3 2 2 3 5 4 2" xfId="21674"/>
    <cellStyle name="level1a 3 2 2 3 5 5" xfId="14952"/>
    <cellStyle name="level1a 3 2 2 3 5 5 2" xfId="27626"/>
    <cellStyle name="level1a 3 2 2 3 5 5 2 2" xfId="36444"/>
    <cellStyle name="level1a 3 2 2 3 5 6" xfId="5711"/>
    <cellStyle name="level1a 3 2 2 3 5 6 2" xfId="24620"/>
    <cellStyle name="level1a 3 2 2 3 6" xfId="1776"/>
    <cellStyle name="level1a 3 2 2 3 6 2" xfId="1997"/>
    <cellStyle name="level1a 3 2 2 3 6 2 2" xfId="11668"/>
    <cellStyle name="level1a 3 2 2 3 6 2 2 2" xfId="22074"/>
    <cellStyle name="level1a 3 2 2 3 6 2 3" xfId="15346"/>
    <cellStyle name="level1a 3 2 2 3 6 2 3 2" xfId="28012"/>
    <cellStyle name="level1a 3 2 2 3 6 2 3 2 2" xfId="36817"/>
    <cellStyle name="level1a 3 2 2 3 6 2 4" xfId="7256"/>
    <cellStyle name="level1a 3 2 2 3 6 3" xfId="4554"/>
    <cellStyle name="level1a 3 2 2 3 6 3 2" xfId="14176"/>
    <cellStyle name="level1a 3 2 2 3 6 3 2 2" xfId="24505"/>
    <cellStyle name="level1a 3 2 2 3 6 3 3" xfId="17717"/>
    <cellStyle name="level1a 3 2 2 3 6 3 3 2" xfId="30383"/>
    <cellStyle name="level1a 3 2 2 3 6 3 3 2 2" xfId="39160"/>
    <cellStyle name="level1a 3 2 2 3 6 3 4" xfId="9568"/>
    <cellStyle name="level1a 3 2 2 3 6 4" xfId="11447"/>
    <cellStyle name="level1a 3 2 2 3 6 4 2" xfId="21870"/>
    <cellStyle name="level1a 3 2 2 3 6 5" xfId="15154"/>
    <cellStyle name="level1a 3 2 2 3 6 5 2" xfId="27821"/>
    <cellStyle name="level1a 3 2 2 3 6 5 2 2" xfId="36631"/>
    <cellStyle name="level1a 3 2 2 3 6 6" xfId="5712"/>
    <cellStyle name="level1a 3 2 2 3 6 6 2" xfId="25628"/>
    <cellStyle name="level1a 3 2 2 3 7" xfId="1992"/>
    <cellStyle name="level1a 3 2 2 3 7 2" xfId="11663"/>
    <cellStyle name="level1a 3 2 2 3 7 2 2" xfId="22069"/>
    <cellStyle name="level1a 3 2 2 3 7 3" xfId="15341"/>
    <cellStyle name="level1a 3 2 2 3 7 3 2" xfId="28007"/>
    <cellStyle name="level1a 3 2 2 3 7 3 2 2" xfId="36812"/>
    <cellStyle name="level1a 3 2 2 3 7 4" xfId="6530"/>
    <cellStyle name="level1a 3 2 2 3 8" xfId="3365"/>
    <cellStyle name="level1a 3 2 2 3 8 2" xfId="13006"/>
    <cellStyle name="level1a 3 2 2 3 8 2 2" xfId="23375"/>
    <cellStyle name="level1a 3 2 2 3 8 3" xfId="16617"/>
    <cellStyle name="level1a 3 2 2 3 8 3 2" xfId="29283"/>
    <cellStyle name="level1a 3 2 2 3 8 3 2 2" xfId="38070"/>
    <cellStyle name="level1a 3 2 2 3 8 4" xfId="8833"/>
    <cellStyle name="level1a 3 2 2 3 9" xfId="4894"/>
    <cellStyle name="level1a 3 2 2 3 9 2" xfId="20743"/>
    <cellStyle name="level1a 3 2 2 3_STUD aligned by INSTIT" xfId="4708"/>
    <cellStyle name="level1a 3 2 2 4" xfId="695"/>
    <cellStyle name="level1a 3 2 2 4 2" xfId="1998"/>
    <cellStyle name="level1a 3 2 2 4 2 2" xfId="11669"/>
    <cellStyle name="level1a 3 2 2 4 2 2 2" xfId="22075"/>
    <cellStyle name="level1a 3 2 2 4 2 3" xfId="15347"/>
    <cellStyle name="level1a 3 2 2 4 2 3 2" xfId="28013"/>
    <cellStyle name="level1a 3 2 2 4 2 3 2 2" xfId="36818"/>
    <cellStyle name="level1a 3 2 2 4 2 4" xfId="6397"/>
    <cellStyle name="level1a 3 2 2 4 3" xfId="3480"/>
    <cellStyle name="level1a 3 2 2 4 3 2" xfId="13114"/>
    <cellStyle name="level1a 3 2 2 4 3 2 2" xfId="23482"/>
    <cellStyle name="level1a 3 2 2 4 3 3" xfId="16723"/>
    <cellStyle name="level1a 3 2 2 4 3 3 2" xfId="29389"/>
    <cellStyle name="level1a 3 2 2 4 3 3 2 2" xfId="38172"/>
    <cellStyle name="level1a 3 2 2 4 3 4" xfId="7981"/>
    <cellStyle name="level1a 3 2 2 4 3 4 2" xfId="25067"/>
    <cellStyle name="level1a 3 2 2 4 4" xfId="10137"/>
    <cellStyle name="level1a 3 2 2 4 5" xfId="10482"/>
    <cellStyle name="level1a 3 2 2 4 5 2" xfId="20984"/>
    <cellStyle name="level1a 3 2 2 4 6" xfId="4810"/>
    <cellStyle name="level1a 3 2 2 4 6 2" xfId="19463"/>
    <cellStyle name="level1a 3 2 2 5" xfId="974"/>
    <cellStyle name="level1a 3 2 2 5 2" xfId="1999"/>
    <cellStyle name="level1a 3 2 2 5 2 2" xfId="11670"/>
    <cellStyle name="level1a 3 2 2 5 2 2 2" xfId="22076"/>
    <cellStyle name="level1a 3 2 2 5 2 3" xfId="15348"/>
    <cellStyle name="level1a 3 2 2 5 2 3 2" xfId="28014"/>
    <cellStyle name="level1a 3 2 2 5 2 3 2 2" xfId="36819"/>
    <cellStyle name="level1a 3 2 2 5 2 4" xfId="6674"/>
    <cellStyle name="level1a 3 2 2 5 3" xfId="3752"/>
    <cellStyle name="level1a 3 2 2 5 3 2" xfId="13379"/>
    <cellStyle name="level1a 3 2 2 5 3 2 2" xfId="23744"/>
    <cellStyle name="level1a 3 2 2 5 3 3" xfId="16978"/>
    <cellStyle name="level1a 3 2 2 5 3 3 2" xfId="29644"/>
    <cellStyle name="level1a 3 2 2 5 3 3 2 2" xfId="38423"/>
    <cellStyle name="level1a 3 2 2 5 3 4" xfId="8181"/>
    <cellStyle name="level1a 3 2 2 5 3 4 2" xfId="18239"/>
    <cellStyle name="level1a 3 2 2 5 4" xfId="8049"/>
    <cellStyle name="level1a 3 2 2 5 5" xfId="10711"/>
    <cellStyle name="level1a 3 2 2 5 5 2" xfId="21186"/>
    <cellStyle name="level1a 3 2 2 5 6" xfId="14381"/>
    <cellStyle name="level1a 3 2 2 5 6 2" xfId="27078"/>
    <cellStyle name="level1a 3 2 2 5 6 2 2" xfId="35917"/>
    <cellStyle name="level1a 3 2 2 5 7" xfId="5212"/>
    <cellStyle name="level1a 3 2 2 5 7 2" xfId="25624"/>
    <cellStyle name="level1a 3 2 2 6" xfId="1208"/>
    <cellStyle name="level1a 3 2 2 6 2" xfId="2000"/>
    <cellStyle name="level1a 3 2 2 6 2 2" xfId="11671"/>
    <cellStyle name="level1a 3 2 2 6 2 2 2" xfId="22077"/>
    <cellStyle name="level1a 3 2 2 6 2 3" xfId="15349"/>
    <cellStyle name="level1a 3 2 2 6 2 3 2" xfId="28015"/>
    <cellStyle name="level1a 3 2 2 6 2 3 2 2" xfId="36820"/>
    <cellStyle name="level1a 3 2 2 6 2 4" xfId="6580"/>
    <cellStyle name="level1a 3 2 2 6 3" xfId="3986"/>
    <cellStyle name="level1a 3 2 2 6 3 2" xfId="13608"/>
    <cellStyle name="level1a 3 2 2 6 3 2 2" xfId="23965"/>
    <cellStyle name="level1a 3 2 2 6 3 3" xfId="17192"/>
    <cellStyle name="level1a 3 2 2 6 3 3 2" xfId="29858"/>
    <cellStyle name="level1a 3 2 2 6 3 3 2 2" xfId="38635"/>
    <cellStyle name="level1a 3 2 2 6 3 4" xfId="8080"/>
    <cellStyle name="level1a 3 2 2 6 3 4 2" xfId="18300"/>
    <cellStyle name="level1a 3 2 2 6 4" xfId="8788"/>
    <cellStyle name="level1a 3 2 2 6 5" xfId="14586"/>
    <cellStyle name="level1a 3 2 2 6 5 2" xfId="27275"/>
    <cellStyle name="level1a 3 2 2 6 5 2 2" xfId="36106"/>
    <cellStyle name="level1a 3 2 2 6 6" xfId="5135"/>
    <cellStyle name="level1a 3 2 2 6 6 2" xfId="25288"/>
    <cellStyle name="level1a 3 2 2 7" xfId="1428"/>
    <cellStyle name="level1a 3 2 2 7 2" xfId="2001"/>
    <cellStyle name="level1a 3 2 2 7 2 2" xfId="11672"/>
    <cellStyle name="level1a 3 2 2 7 2 2 2" xfId="22078"/>
    <cellStyle name="level1a 3 2 2 7 2 3" xfId="15350"/>
    <cellStyle name="level1a 3 2 2 7 2 3 2" xfId="28016"/>
    <cellStyle name="level1a 3 2 2 7 2 3 2 2" xfId="36821"/>
    <cellStyle name="level1a 3 2 2 7 2 4" xfId="7062"/>
    <cellStyle name="level1a 3 2 2 7 3" xfId="4206"/>
    <cellStyle name="level1a 3 2 2 7 3 2" xfId="13828"/>
    <cellStyle name="level1a 3 2 2 7 3 2 2" xfId="24173"/>
    <cellStyle name="level1a 3 2 2 7 3 3" xfId="17394"/>
    <cellStyle name="level1a 3 2 2 7 3 3 2" xfId="30060"/>
    <cellStyle name="level1a 3 2 2 7 3 3 2 2" xfId="38837"/>
    <cellStyle name="level1a 3 2 2 7 3 4" xfId="8570"/>
    <cellStyle name="level1a 3 2 2 7 3 4 2" xfId="5393"/>
    <cellStyle name="level1a 3 2 2 7 4" xfId="9366"/>
    <cellStyle name="level1a 3 2 2 7 5" xfId="11099"/>
    <cellStyle name="level1a 3 2 2 7 5 2" xfId="21533"/>
    <cellStyle name="level1a 3 2 2 7 6" xfId="14806"/>
    <cellStyle name="level1a 3 2 2 7 6 2" xfId="27487"/>
    <cellStyle name="level1a 3 2 2 7 6 2 2" xfId="36308"/>
    <cellStyle name="level1a 3 2 2 7 7" xfId="5522"/>
    <cellStyle name="level1a 3 2 2 7 7 2" xfId="19538"/>
    <cellStyle name="level1a 3 2 2 8" xfId="1632"/>
    <cellStyle name="level1a 3 2 2 8 2" xfId="2002"/>
    <cellStyle name="level1a 3 2 2 8 2 2" xfId="11673"/>
    <cellStyle name="level1a 3 2 2 8 2 2 2" xfId="22079"/>
    <cellStyle name="level1a 3 2 2 8 2 3" xfId="15351"/>
    <cellStyle name="level1a 3 2 2 8 2 3 2" xfId="28017"/>
    <cellStyle name="level1a 3 2 2 8 2 3 2 2" xfId="36822"/>
    <cellStyle name="level1a 3 2 2 8 2 4" xfId="7257"/>
    <cellStyle name="level1a 3 2 2 8 3" xfId="4410"/>
    <cellStyle name="level1a 3 2 2 8 3 2" xfId="14032"/>
    <cellStyle name="level1a 3 2 2 8 3 2 2" xfId="24369"/>
    <cellStyle name="level1a 3 2 2 8 3 3" xfId="17583"/>
    <cellStyle name="level1a 3 2 2 8 3 3 2" xfId="30249"/>
    <cellStyle name="level1a 3 2 2 8 3 3 2 2" xfId="39026"/>
    <cellStyle name="level1a 3 2 2 8 3 4" xfId="9569"/>
    <cellStyle name="level1a 3 2 2 8 4" xfId="11303"/>
    <cellStyle name="level1a 3 2 2 8 4 2" xfId="21732"/>
    <cellStyle name="level1a 3 2 2 8 5" xfId="15010"/>
    <cellStyle name="level1a 3 2 2 8 5 2" xfId="27683"/>
    <cellStyle name="level1a 3 2 2 8 5 2 2" xfId="36497"/>
    <cellStyle name="level1a 3 2 2 8 6" xfId="5713"/>
    <cellStyle name="level1a 3 2 2 8 6 2" xfId="18337"/>
    <cellStyle name="level1a 3 2 2 9" xfId="1985"/>
    <cellStyle name="level1a 3 2 2 9 2" xfId="11656"/>
    <cellStyle name="level1a 3 2 2 9 2 2" xfId="22062"/>
    <cellStyle name="level1a 3 2 2 9 3" xfId="15334"/>
    <cellStyle name="level1a 3 2 2 9 3 2" xfId="28000"/>
    <cellStyle name="level1a 3 2 2 9 3 2 2" xfId="36805"/>
    <cellStyle name="level1a 3 2 2 9 4" xfId="6273"/>
    <cellStyle name="level1a 3 2 2_STUD aligned by INSTIT" xfId="4797"/>
    <cellStyle name="level1a 3 2 3" xfId="296"/>
    <cellStyle name="level1a 3 2 3 10" xfId="4643"/>
    <cellStyle name="level1a 3 2 3 10 2" xfId="20849"/>
    <cellStyle name="level1a 3 2 3 2" xfId="416"/>
    <cellStyle name="level1a 3 2 3 2 2" xfId="772"/>
    <cellStyle name="level1a 3 2 3 2 2 2" xfId="2005"/>
    <cellStyle name="level1a 3 2 3 2 2 2 2" xfId="11676"/>
    <cellStyle name="level1a 3 2 3 2 2 2 2 2" xfId="22082"/>
    <cellStyle name="level1a 3 2 3 2 2 2 3" xfId="15354"/>
    <cellStyle name="level1a 3 2 3 2 2 2 3 2" xfId="28020"/>
    <cellStyle name="level1a 3 2 3 2 2 2 3 2 2" xfId="36825"/>
    <cellStyle name="level1a 3 2 3 2 2 2 4" xfId="6734"/>
    <cellStyle name="level1a 3 2 3 2 2 3" xfId="3553"/>
    <cellStyle name="level1a 3 2 3 2 2 3 2" xfId="13185"/>
    <cellStyle name="level1a 3 2 3 2 2 3 2 2" xfId="23552"/>
    <cellStyle name="level1a 3 2 3 2 2 3 3" xfId="16794"/>
    <cellStyle name="level1a 3 2 3 2 2 3 3 2" xfId="29460"/>
    <cellStyle name="level1a 3 2 3 2 2 3 3 2 2" xfId="38241"/>
    <cellStyle name="level1a 3 2 3 2 2 3 4" xfId="8240"/>
    <cellStyle name="level1a 3 2 3 2 2 3 4 2" xfId="18680"/>
    <cellStyle name="level1a 3 2 3 2 2 4" xfId="9030"/>
    <cellStyle name="level1a 3 2 3 2 2 5" xfId="10546"/>
    <cellStyle name="level1a 3 2 3 2 2 5 2" xfId="21040"/>
    <cellStyle name="level1a 3 2 3 2 2 6" xfId="5264"/>
    <cellStyle name="level1a 3 2 3 2 2 6 2" xfId="18454"/>
    <cellStyle name="level1a 3 2 3 2 3" xfId="1051"/>
    <cellStyle name="level1a 3 2 3 2 3 2" xfId="2006"/>
    <cellStyle name="level1a 3 2 3 2 3 2 2" xfId="11677"/>
    <cellStyle name="level1a 3 2 3 2 3 2 2 2" xfId="22083"/>
    <cellStyle name="level1a 3 2 3 2 3 2 3" xfId="15355"/>
    <cellStyle name="level1a 3 2 3 2 3 2 3 2" xfId="28021"/>
    <cellStyle name="level1a 3 2 3 2 3 2 3 2 2" xfId="36826"/>
    <cellStyle name="level1a 3 2 3 2 3 2 4" xfId="6896"/>
    <cellStyle name="level1a 3 2 3 2 3 3" xfId="3829"/>
    <cellStyle name="level1a 3 2 3 2 3 3 2" xfId="13456"/>
    <cellStyle name="level1a 3 2 3 2 3 3 2 2" xfId="23817"/>
    <cellStyle name="level1a 3 2 3 2 3 3 3" xfId="17049"/>
    <cellStyle name="level1a 3 2 3 2 3 3 3 2" xfId="29715"/>
    <cellStyle name="level1a 3 2 3 2 3 3 3 2 2" xfId="38494"/>
    <cellStyle name="level1a 3 2 3 2 3 3 4" xfId="8403"/>
    <cellStyle name="level1a 3 2 3 2 3 3 4 2" xfId="19301"/>
    <cellStyle name="level1a 3 2 3 2 3 4" xfId="9197"/>
    <cellStyle name="level1a 3 2 3 2 3 5" xfId="14453"/>
    <cellStyle name="level1a 3 2 3 2 3 5 2" xfId="27146"/>
    <cellStyle name="level1a 3 2 3 2 3 5 2 2" xfId="35983"/>
    <cellStyle name="level1a 3 2 3 2 3 6" xfId="5390"/>
    <cellStyle name="level1a 3 2 3 2 3 6 2" xfId="19494"/>
    <cellStyle name="level1a 3 2 3 2 4" xfId="1284"/>
    <cellStyle name="level1a 3 2 3 2 4 2" xfId="2007"/>
    <cellStyle name="level1a 3 2 3 2 4 2 2" xfId="11678"/>
    <cellStyle name="level1a 3 2 3 2 4 2 2 2" xfId="22084"/>
    <cellStyle name="level1a 3 2 3 2 4 2 3" xfId="15356"/>
    <cellStyle name="level1a 3 2 3 2 4 2 3 2" xfId="28022"/>
    <cellStyle name="level1a 3 2 3 2 4 2 3 2 2" xfId="36827"/>
    <cellStyle name="level1a 3 2 3 2 4 2 4" xfId="7117"/>
    <cellStyle name="level1a 3 2 3 2 4 3" xfId="4062"/>
    <cellStyle name="level1a 3 2 3 2 4 3 2" xfId="13684"/>
    <cellStyle name="level1a 3 2 3 2 4 3 2 2" xfId="24036"/>
    <cellStyle name="level1a 3 2 3 2 4 3 3" xfId="17262"/>
    <cellStyle name="level1a 3 2 3 2 4 3 3 2" xfId="29928"/>
    <cellStyle name="level1a 3 2 3 2 4 3 3 2 2" xfId="38705"/>
    <cellStyle name="level1a 3 2 3 2 4 3 4" xfId="8625"/>
    <cellStyle name="level1a 3 2 3 2 4 3 4 2" xfId="24905"/>
    <cellStyle name="level1a 3 2 3 2 4 4" xfId="9421"/>
    <cellStyle name="level1a 3 2 3 2 4 5" xfId="10955"/>
    <cellStyle name="level1a 3 2 3 2 4 5 2" xfId="21395"/>
    <cellStyle name="level1a 3 2 3 2 4 6" xfId="14662"/>
    <cellStyle name="level1a 3 2 3 2 4 6 2" xfId="27347"/>
    <cellStyle name="level1a 3 2 3 2 4 6 2 2" xfId="36176"/>
    <cellStyle name="level1a 3 2 3 2 4 7" xfId="5576"/>
    <cellStyle name="level1a 3 2 3 2 4 7 2" xfId="19996"/>
    <cellStyle name="level1a 3 2 3 2 5" xfId="1501"/>
    <cellStyle name="level1a 3 2 3 2 5 2" xfId="2008"/>
    <cellStyle name="level1a 3 2 3 2 5 2 2" xfId="11679"/>
    <cellStyle name="level1a 3 2 3 2 5 2 2 2" xfId="22085"/>
    <cellStyle name="level1a 3 2 3 2 5 2 3" xfId="15357"/>
    <cellStyle name="level1a 3 2 3 2 5 2 3 2" xfId="28023"/>
    <cellStyle name="level1a 3 2 3 2 5 2 3 2 2" xfId="36828"/>
    <cellStyle name="level1a 3 2 3 2 5 2 4" xfId="7258"/>
    <cellStyle name="level1a 3 2 3 2 5 3" xfId="4279"/>
    <cellStyle name="level1a 3 2 3 2 5 3 2" xfId="13901"/>
    <cellStyle name="level1a 3 2 3 2 5 3 2 2" xfId="24243"/>
    <cellStyle name="level1a 3 2 3 2 5 3 3" xfId="17461"/>
    <cellStyle name="level1a 3 2 3 2 5 3 3 2" xfId="30127"/>
    <cellStyle name="level1a 3 2 3 2 5 3 3 2 2" xfId="38904"/>
    <cellStyle name="level1a 3 2 3 2 5 3 4" xfId="9570"/>
    <cellStyle name="level1a 3 2 3 2 5 4" xfId="11172"/>
    <cellStyle name="level1a 3 2 3 2 5 4 2" xfId="21603"/>
    <cellStyle name="level1a 3 2 3 2 5 5" xfId="14879"/>
    <cellStyle name="level1a 3 2 3 2 5 5 2" xfId="27556"/>
    <cellStyle name="level1a 3 2 3 2 5 5 2 2" xfId="36375"/>
    <cellStyle name="level1a 3 2 3 2 5 6" xfId="5714"/>
    <cellStyle name="level1a 3 2 3 2 5 6 2" xfId="4655"/>
    <cellStyle name="level1a 3 2 3 2 6" xfId="1703"/>
    <cellStyle name="level1a 3 2 3 2 6 2" xfId="2009"/>
    <cellStyle name="level1a 3 2 3 2 6 2 2" xfId="11680"/>
    <cellStyle name="level1a 3 2 3 2 6 2 2 2" xfId="22086"/>
    <cellStyle name="level1a 3 2 3 2 6 2 3" xfId="15358"/>
    <cellStyle name="level1a 3 2 3 2 6 2 3 2" xfId="28024"/>
    <cellStyle name="level1a 3 2 3 2 6 2 3 2 2" xfId="36829"/>
    <cellStyle name="level1a 3 2 3 2 6 2 4" xfId="7259"/>
    <cellStyle name="level1a 3 2 3 2 6 3" xfId="4481"/>
    <cellStyle name="level1a 3 2 3 2 6 3 2" xfId="14103"/>
    <cellStyle name="level1a 3 2 3 2 6 3 2 2" xfId="24435"/>
    <cellStyle name="level1a 3 2 3 2 6 3 3" xfId="17648"/>
    <cellStyle name="level1a 3 2 3 2 6 3 3 2" xfId="30314"/>
    <cellStyle name="level1a 3 2 3 2 6 3 3 2 2" xfId="39091"/>
    <cellStyle name="level1a 3 2 3 2 6 3 4" xfId="9571"/>
    <cellStyle name="level1a 3 2 3 2 6 4" xfId="11374"/>
    <cellStyle name="level1a 3 2 3 2 6 4 2" xfId="21799"/>
    <cellStyle name="level1a 3 2 3 2 6 5" xfId="15081"/>
    <cellStyle name="level1a 3 2 3 2 6 5 2" xfId="27750"/>
    <cellStyle name="level1a 3 2 3 2 6 5 2 2" xfId="36562"/>
    <cellStyle name="level1a 3 2 3 2 6 6" xfId="5715"/>
    <cellStyle name="level1a 3 2 3 2 6 6 2" xfId="26783"/>
    <cellStyle name="level1a 3 2 3 2 7" xfId="2004"/>
    <cellStyle name="level1a 3 2 3 2 7 2" xfId="11675"/>
    <cellStyle name="level1a 3 2 3 2 7 2 2" xfId="22081"/>
    <cellStyle name="level1a 3 2 3 2 7 3" xfId="15353"/>
    <cellStyle name="level1a 3 2 3 2 7 3 2" xfId="28019"/>
    <cellStyle name="level1a 3 2 3 2 7 3 2 2" xfId="36824"/>
    <cellStyle name="level1a 3 2 3 2 7 4" xfId="6458"/>
    <cellStyle name="level1a 3 2 3 2 8" xfId="4854"/>
    <cellStyle name="level1a 3 2 3 2 8 2" xfId="18334"/>
    <cellStyle name="level1a 3 2 3 2_STUD aligned by INSTIT" xfId="4707"/>
    <cellStyle name="level1a 3 2 3 3" xfId="477"/>
    <cellStyle name="level1a 3 2 3 3 2" xfId="833"/>
    <cellStyle name="level1a 3 2 3 3 2 2" xfId="2011"/>
    <cellStyle name="level1a 3 2 3 3 2 2 2" xfId="11682"/>
    <cellStyle name="level1a 3 2 3 3 2 2 2 2" xfId="22088"/>
    <cellStyle name="level1a 3 2 3 3 2 2 3" xfId="15360"/>
    <cellStyle name="level1a 3 2 3 3 2 2 3 2" xfId="28026"/>
    <cellStyle name="level1a 3 2 3 3 2 2 3 2 2" xfId="36831"/>
    <cellStyle name="level1a 3 2 3 3 2 2 4" xfId="6951"/>
    <cellStyle name="level1a 3 2 3 3 2 3" xfId="3614"/>
    <cellStyle name="level1a 3 2 3 3 2 3 2" xfId="13242"/>
    <cellStyle name="level1a 3 2 3 3 2 3 2 2" xfId="23609"/>
    <cellStyle name="level1a 3 2 3 3 2 3 3" xfId="16848"/>
    <cellStyle name="level1a 3 2 3 3 2 3 3 2" xfId="29514"/>
    <cellStyle name="level1a 3 2 3 3 2 3 3 2 2" xfId="38294"/>
    <cellStyle name="level1a 3 2 3 3 2 3 4" xfId="8459"/>
    <cellStyle name="level1a 3 2 3 3 2 3 4 2" xfId="19278"/>
    <cellStyle name="level1a 3 2 3 3 2 4" xfId="9254"/>
    <cellStyle name="level1a 3 2 3 3 2 5" xfId="14248"/>
    <cellStyle name="level1a 3 2 3 3 2 5 2" xfId="26949"/>
    <cellStyle name="level1a 3 2 3 3 2 5 2 2" xfId="35792"/>
    <cellStyle name="level1a 3 2 3 3 2 6" xfId="5433"/>
    <cellStyle name="level1a 3 2 3 3 2 6 2" xfId="25681"/>
    <cellStyle name="level1a 3 2 3 3 3" xfId="1112"/>
    <cellStyle name="level1a 3 2 3 3 3 2" xfId="2012"/>
    <cellStyle name="level1a 3 2 3 3 3 2 2" xfId="11683"/>
    <cellStyle name="level1a 3 2 3 3 3 2 2 2" xfId="22089"/>
    <cellStyle name="level1a 3 2 3 3 3 2 3" xfId="15361"/>
    <cellStyle name="level1a 3 2 3 3 3 2 3 2" xfId="28027"/>
    <cellStyle name="level1a 3 2 3 3 3 2 3 2 2" xfId="36832"/>
    <cellStyle name="level1a 3 2 3 3 3 2 4" xfId="7260"/>
    <cellStyle name="level1a 3 2 3 3 3 3" xfId="3890"/>
    <cellStyle name="level1a 3 2 3 3 3 3 2" xfId="13513"/>
    <cellStyle name="level1a 3 2 3 3 3 3 2 2" xfId="23873"/>
    <cellStyle name="level1a 3 2 3 3 3 3 3" xfId="17103"/>
    <cellStyle name="level1a 3 2 3 3 3 3 3 2" xfId="29769"/>
    <cellStyle name="level1a 3 2 3 3 3 3 3 2 2" xfId="38547"/>
    <cellStyle name="level1a 3 2 3 3 3 3 4" xfId="9572"/>
    <cellStyle name="level1a 3 2 3 3 3 4" xfId="10816"/>
    <cellStyle name="level1a 3 2 3 3 3 4 2" xfId="21273"/>
    <cellStyle name="level1a 3 2 3 3 3 5" xfId="5716"/>
    <cellStyle name="level1a 3 2 3 3 3 5 2" xfId="26408"/>
    <cellStyle name="level1a 3 2 3 3 4" xfId="1341"/>
    <cellStyle name="level1a 3 2 3 3 4 2" xfId="2013"/>
    <cellStyle name="level1a 3 2 3 3 4 2 2" xfId="11684"/>
    <cellStyle name="level1a 3 2 3 3 4 2 2 2" xfId="22090"/>
    <cellStyle name="level1a 3 2 3 3 4 2 3" xfId="15362"/>
    <cellStyle name="level1a 3 2 3 3 4 2 3 2" xfId="28028"/>
    <cellStyle name="level1a 3 2 3 3 4 2 3 2 2" xfId="36833"/>
    <cellStyle name="level1a 3 2 3 3 4 2 4" xfId="7261"/>
    <cellStyle name="level1a 3 2 3 3 4 3" xfId="4119"/>
    <cellStyle name="level1a 3 2 3 3 4 3 2" xfId="13741"/>
    <cellStyle name="level1a 3 2 3 3 4 3 2 2" xfId="24091"/>
    <cellStyle name="level1a 3 2 3 3 4 3 3" xfId="17316"/>
    <cellStyle name="level1a 3 2 3 3 4 3 3 2" xfId="29982"/>
    <cellStyle name="level1a 3 2 3 3 4 3 3 2 2" xfId="38759"/>
    <cellStyle name="level1a 3 2 3 3 4 3 4" xfId="9573"/>
    <cellStyle name="level1a 3 2 3 3 4 4" xfId="11012"/>
    <cellStyle name="level1a 3 2 3 3 4 4 2" xfId="21449"/>
    <cellStyle name="level1a 3 2 3 3 4 5" xfId="14719"/>
    <cellStyle name="level1a 3 2 3 3 4 5 2" xfId="27402"/>
    <cellStyle name="level1a 3 2 3 3 4 5 2 2" xfId="36230"/>
    <cellStyle name="level1a 3 2 3 3 4 6" xfId="5717"/>
    <cellStyle name="level1a 3 2 3 3 4 6 2" xfId="4651"/>
    <cellStyle name="level1a 3 2 3 3 5" xfId="1557"/>
    <cellStyle name="level1a 3 2 3 3 5 2" xfId="2014"/>
    <cellStyle name="level1a 3 2 3 3 5 2 2" xfId="11685"/>
    <cellStyle name="level1a 3 2 3 3 5 2 2 2" xfId="22091"/>
    <cellStyle name="level1a 3 2 3 3 5 2 3" xfId="15363"/>
    <cellStyle name="level1a 3 2 3 3 5 2 3 2" xfId="28029"/>
    <cellStyle name="level1a 3 2 3 3 5 2 3 2 2" xfId="36834"/>
    <cellStyle name="level1a 3 2 3 3 5 2 4" xfId="7262"/>
    <cellStyle name="level1a 3 2 3 3 5 3" xfId="4335"/>
    <cellStyle name="level1a 3 2 3 3 5 3 2" xfId="13957"/>
    <cellStyle name="level1a 3 2 3 3 5 3 2 2" xfId="24296"/>
    <cellStyle name="level1a 3 2 3 3 5 3 3" xfId="17514"/>
    <cellStyle name="level1a 3 2 3 3 5 3 3 2" xfId="30180"/>
    <cellStyle name="level1a 3 2 3 3 5 3 3 2 2" xfId="38957"/>
    <cellStyle name="level1a 3 2 3 3 5 3 4" xfId="9574"/>
    <cellStyle name="level1a 3 2 3 3 5 4" xfId="11228"/>
    <cellStyle name="level1a 3 2 3 3 5 4 2" xfId="21657"/>
    <cellStyle name="level1a 3 2 3 3 5 5" xfId="14935"/>
    <cellStyle name="level1a 3 2 3 3 5 5 2" xfId="27609"/>
    <cellStyle name="level1a 3 2 3 3 5 5 2 2" xfId="36428"/>
    <cellStyle name="level1a 3 2 3 3 5 6" xfId="5718"/>
    <cellStyle name="level1a 3 2 3 3 5 6 2" xfId="19466"/>
    <cellStyle name="level1a 3 2 3 3 6" xfId="1759"/>
    <cellStyle name="level1a 3 2 3 3 6 2" xfId="2015"/>
    <cellStyle name="level1a 3 2 3 3 6 2 2" xfId="11686"/>
    <cellStyle name="level1a 3 2 3 3 6 2 2 2" xfId="22092"/>
    <cellStyle name="level1a 3 2 3 3 6 2 3" xfId="15364"/>
    <cellStyle name="level1a 3 2 3 3 6 2 3 2" xfId="28030"/>
    <cellStyle name="level1a 3 2 3 3 6 2 3 2 2" xfId="36835"/>
    <cellStyle name="level1a 3 2 3 3 6 2 4" xfId="7263"/>
    <cellStyle name="level1a 3 2 3 3 6 3" xfId="4537"/>
    <cellStyle name="level1a 3 2 3 3 6 3 2" xfId="14159"/>
    <cellStyle name="level1a 3 2 3 3 6 3 2 2" xfId="24489"/>
    <cellStyle name="level1a 3 2 3 3 6 3 3" xfId="17701"/>
    <cellStyle name="level1a 3 2 3 3 6 3 3 2" xfId="30367"/>
    <cellStyle name="level1a 3 2 3 3 6 3 3 2 2" xfId="39144"/>
    <cellStyle name="level1a 3 2 3 3 6 3 4" xfId="9575"/>
    <cellStyle name="level1a 3 2 3 3 6 4" xfId="11430"/>
    <cellStyle name="level1a 3 2 3 3 6 4 2" xfId="21853"/>
    <cellStyle name="level1a 3 2 3 3 6 5" xfId="15137"/>
    <cellStyle name="level1a 3 2 3 3 6 5 2" xfId="27804"/>
    <cellStyle name="level1a 3 2 3 3 6 5 2 2" xfId="36615"/>
    <cellStyle name="level1a 3 2 3 3 6 6" xfId="5719"/>
    <cellStyle name="level1a 3 2 3 3 6 6 2" xfId="19271"/>
    <cellStyle name="level1a 3 2 3 3 7" xfId="2010"/>
    <cellStyle name="level1a 3 2 3 3 7 2" xfId="11681"/>
    <cellStyle name="level1a 3 2 3 3 7 2 2" xfId="22087"/>
    <cellStyle name="level1a 3 2 3 3 7 3" xfId="15359"/>
    <cellStyle name="level1a 3 2 3 3 7 3 2" xfId="28025"/>
    <cellStyle name="level1a 3 2 3 3 7 3 2 2" xfId="36830"/>
    <cellStyle name="level1a 3 2 3 3 7 4" xfId="6513"/>
    <cellStyle name="level1a 3 2 3 3 8" xfId="3350"/>
    <cellStyle name="level1a 3 2 3 3 8 2" xfId="12991"/>
    <cellStyle name="level1a 3 2 3 3 8 2 2" xfId="23360"/>
    <cellStyle name="level1a 3 2 3 3 8 3" xfId="16603"/>
    <cellStyle name="level1a 3 2 3 3 8 3 2" xfId="29269"/>
    <cellStyle name="level1a 3 2 3 3 8 3 2 2" xfId="38056"/>
    <cellStyle name="level1a 3 2 3 3 8 4" xfId="8846"/>
    <cellStyle name="level1a 3 2 3 3 9" xfId="4886"/>
    <cellStyle name="level1a 3 2 3 3 9 2" xfId="18570"/>
    <cellStyle name="level1a 3 2 3 3_STUD aligned by INSTIT" xfId="4734"/>
    <cellStyle name="level1a 3 2 3 4" xfId="653"/>
    <cellStyle name="level1a 3 2 3 4 2" xfId="2016"/>
    <cellStyle name="level1a 3 2 3 4 2 2" xfId="11687"/>
    <cellStyle name="level1a 3 2 3 4 2 2 2" xfId="22093"/>
    <cellStyle name="level1a 3 2 3 4 2 3" xfId="15365"/>
    <cellStyle name="level1a 3 2 3 4 2 3 2" xfId="28031"/>
    <cellStyle name="level1a 3 2 3 4 2 3 2 2" xfId="36836"/>
    <cellStyle name="level1a 3 2 3 4 2 4" xfId="6388"/>
    <cellStyle name="level1a 3 2 3 4 3" xfId="3461"/>
    <cellStyle name="level1a 3 2 3 4 3 2" xfId="13095"/>
    <cellStyle name="level1a 3 2 3 4 3 2 2" xfId="23463"/>
    <cellStyle name="level1a 3 2 3 4 3 3" xfId="16704"/>
    <cellStyle name="level1a 3 2 3 4 3 3 2" xfId="29370"/>
    <cellStyle name="level1a 3 2 3 4 3 3 2 2" xfId="38153"/>
    <cellStyle name="level1a 3 2 3 4 3 4" xfId="7972"/>
    <cellStyle name="level1a 3 2 3 4 3 4 2" xfId="26133"/>
    <cellStyle name="level1a 3 2 3 4 4" xfId="10131"/>
    <cellStyle name="level1a 3 2 3 4 5" xfId="10447"/>
    <cellStyle name="level1a 3 2 3 4 5 2" xfId="20952"/>
    <cellStyle name="level1a 3 2 3 4 6" xfId="4785"/>
    <cellStyle name="level1a 3 2 3 4 6 2" xfId="19646"/>
    <cellStyle name="level1a 3 2 3 5" xfId="939"/>
    <cellStyle name="level1a 3 2 3 5 2" xfId="2017"/>
    <cellStyle name="level1a 3 2 3 5 2 2" xfId="11688"/>
    <cellStyle name="level1a 3 2 3 5 2 2 2" xfId="22094"/>
    <cellStyle name="level1a 3 2 3 5 2 3" xfId="15366"/>
    <cellStyle name="level1a 3 2 3 5 2 3 2" xfId="28032"/>
    <cellStyle name="level1a 3 2 3 5 2 3 2 2" xfId="36837"/>
    <cellStyle name="level1a 3 2 3 5 2 4" xfId="6650"/>
    <cellStyle name="level1a 3 2 3 5 3" xfId="3717"/>
    <cellStyle name="level1a 3 2 3 5 3 2" xfId="13344"/>
    <cellStyle name="level1a 3 2 3 5 3 2 2" xfId="23709"/>
    <cellStyle name="level1a 3 2 3 5 3 3" xfId="16944"/>
    <cellStyle name="level1a 3 2 3 5 3 3 2" xfId="29610"/>
    <cellStyle name="level1a 3 2 3 5 3 3 2 2" xfId="38389"/>
    <cellStyle name="level1a 3 2 3 5 3 4" xfId="8157"/>
    <cellStyle name="level1a 3 2 3 5 3 4 2" xfId="18279"/>
    <cellStyle name="level1a 3 2 3 5 4" xfId="8036"/>
    <cellStyle name="level1a 3 2 3 5 5" xfId="10682"/>
    <cellStyle name="level1a 3 2 3 5 5 2" xfId="21160"/>
    <cellStyle name="level1a 3 2 3 5 6" xfId="14346"/>
    <cellStyle name="level1a 3 2 3 5 6 2" xfId="27044"/>
    <cellStyle name="level1a 3 2 3 5 6 2 2" xfId="35883"/>
    <cellStyle name="level1a 3 2 3 5 7" xfId="5193"/>
    <cellStyle name="level1a 3 2 3 5 7 2" xfId="19407"/>
    <cellStyle name="level1a 3 2 3 6" xfId="986"/>
    <cellStyle name="level1a 3 2 3 6 2" xfId="2018"/>
    <cellStyle name="level1a 3 2 3 6 2 2" xfId="11689"/>
    <cellStyle name="level1a 3 2 3 6 2 2 2" xfId="22095"/>
    <cellStyle name="level1a 3 2 3 6 2 3" xfId="15367"/>
    <cellStyle name="level1a 3 2 3 6 2 3 2" xfId="28033"/>
    <cellStyle name="level1a 3 2 3 6 2 3 2 2" xfId="36838"/>
    <cellStyle name="level1a 3 2 3 6 2 4" xfId="6684"/>
    <cellStyle name="level1a 3 2 3 6 3" xfId="3764"/>
    <cellStyle name="level1a 3 2 3 6 3 2" xfId="13391"/>
    <cellStyle name="level1a 3 2 3 6 3 2 2" xfId="23756"/>
    <cellStyle name="level1a 3 2 3 6 3 3" xfId="16990"/>
    <cellStyle name="level1a 3 2 3 6 3 3 2" xfId="29656"/>
    <cellStyle name="level1a 3 2 3 6 3 3 2 2" xfId="38435"/>
    <cellStyle name="level1a 3 2 3 6 3 4" xfId="8191"/>
    <cellStyle name="level1a 3 2 3 6 3 4 2" xfId="18687"/>
    <cellStyle name="level1a 3 2 3 6 4" xfId="8057"/>
    <cellStyle name="level1a 3 2 3 6 5" xfId="14393"/>
    <cellStyle name="level1a 3 2 3 6 5 2" xfId="27090"/>
    <cellStyle name="level1a 3 2 3 6 5 2 2" xfId="35929"/>
    <cellStyle name="level1a 3 2 3 6 6" xfId="5220"/>
    <cellStyle name="level1a 3 2 3 6 6 2" xfId="20023"/>
    <cellStyle name="level1a 3 2 3 7" xfId="577"/>
    <cellStyle name="level1a 3 2 3 7 2" xfId="2019"/>
    <cellStyle name="level1a 3 2 3 7 2 2" xfId="11690"/>
    <cellStyle name="level1a 3 2 3 7 2 2 2" xfId="22096"/>
    <cellStyle name="level1a 3 2 3 7 2 3" xfId="15368"/>
    <cellStyle name="level1a 3 2 3 7 2 3 2" xfId="28034"/>
    <cellStyle name="level1a 3 2 3 7 2 3 2 2" xfId="36839"/>
    <cellStyle name="level1a 3 2 3 7 2 4" xfId="7026"/>
    <cellStyle name="level1a 3 2 3 7 3" xfId="3399"/>
    <cellStyle name="level1a 3 2 3 7 3 2" xfId="13038"/>
    <cellStyle name="level1a 3 2 3 7 3 2 2" xfId="23406"/>
    <cellStyle name="level1a 3 2 3 7 3 3" xfId="16648"/>
    <cellStyle name="level1a 3 2 3 7 3 3 2" xfId="29314"/>
    <cellStyle name="level1a 3 2 3 7 3 3 2 2" xfId="38099"/>
    <cellStyle name="level1a 3 2 3 7 3 4" xfId="8534"/>
    <cellStyle name="level1a 3 2 3 7 3 4 2" xfId="20556"/>
    <cellStyle name="level1a 3 2 3 7 4" xfId="9330"/>
    <cellStyle name="level1a 3 2 3 7 5" xfId="10378"/>
    <cellStyle name="level1a 3 2 3 7 5 2" xfId="20892"/>
    <cellStyle name="level1a 3 2 3 7 6" xfId="10149"/>
    <cellStyle name="level1a 3 2 3 7 6 2" xfId="20838"/>
    <cellStyle name="level1a 3 2 3 7 6 2 2" xfId="33322"/>
    <cellStyle name="level1a 3 2 3 7 7" xfId="5494"/>
    <cellStyle name="level1a 3 2 3 7 7 2" xfId="25412"/>
    <cellStyle name="level1a 3 2 3 8" xfId="940"/>
    <cellStyle name="level1a 3 2 3 8 2" xfId="2020"/>
    <cellStyle name="level1a 3 2 3 8 2 2" xfId="11691"/>
    <cellStyle name="level1a 3 2 3 8 2 2 2" xfId="22097"/>
    <cellStyle name="level1a 3 2 3 8 2 3" xfId="15369"/>
    <cellStyle name="level1a 3 2 3 8 2 3 2" xfId="28035"/>
    <cellStyle name="level1a 3 2 3 8 2 3 2 2" xfId="36840"/>
    <cellStyle name="level1a 3 2 3 8 2 4" xfId="7264"/>
    <cellStyle name="level1a 3 2 3 8 3" xfId="3718"/>
    <cellStyle name="level1a 3 2 3 8 3 2" xfId="13345"/>
    <cellStyle name="level1a 3 2 3 8 3 2 2" xfId="23710"/>
    <cellStyle name="level1a 3 2 3 8 3 3" xfId="16945"/>
    <cellStyle name="level1a 3 2 3 8 3 3 2" xfId="29611"/>
    <cellStyle name="level1a 3 2 3 8 3 3 2 2" xfId="38390"/>
    <cellStyle name="level1a 3 2 3 8 3 4" xfId="9576"/>
    <cellStyle name="level1a 3 2 3 8 4" xfId="10683"/>
    <cellStyle name="level1a 3 2 3 8 4 2" xfId="21161"/>
    <cellStyle name="level1a 3 2 3 8 5" xfId="14347"/>
    <cellStyle name="level1a 3 2 3 8 5 2" xfId="27045"/>
    <cellStyle name="level1a 3 2 3 8 5 2 2" xfId="35884"/>
    <cellStyle name="level1a 3 2 3 8 6" xfId="5720"/>
    <cellStyle name="level1a 3 2 3 8 6 2" xfId="18840"/>
    <cellStyle name="level1a 3 2 3 9" xfId="2003"/>
    <cellStyle name="level1a 3 2 3 9 2" xfId="11674"/>
    <cellStyle name="level1a 3 2 3 9 2 2" xfId="22080"/>
    <cellStyle name="level1a 3 2 3 9 3" xfId="15352"/>
    <cellStyle name="level1a 3 2 3 9 3 2" xfId="28018"/>
    <cellStyle name="level1a 3 2 3 9 3 2 2" xfId="36823"/>
    <cellStyle name="level1a 3 2 3 9 4" xfId="6274"/>
    <cellStyle name="level1a 3 2 3_STUD aligned by INSTIT" xfId="4735"/>
    <cellStyle name="level1a 3 2 4" xfId="399"/>
    <cellStyle name="level1a 3 2 4 2" xfId="755"/>
    <cellStyle name="level1a 3 2 4 2 2" xfId="2022"/>
    <cellStyle name="level1a 3 2 4 2 2 2" xfId="11693"/>
    <cellStyle name="level1a 3 2 4 2 2 2 2" xfId="22099"/>
    <cellStyle name="level1a 3 2 4 2 2 3" xfId="15371"/>
    <cellStyle name="level1a 3 2 4 2 2 3 2" xfId="28037"/>
    <cellStyle name="level1a 3 2 4 2 2 3 2 2" xfId="36842"/>
    <cellStyle name="level1a 3 2 4 2 2 4" xfId="6720"/>
    <cellStyle name="level1a 3 2 4 2 3" xfId="3536"/>
    <cellStyle name="level1a 3 2 4 2 3 2" xfId="13168"/>
    <cellStyle name="level1a 3 2 4 2 3 2 2" xfId="23535"/>
    <cellStyle name="level1a 3 2 4 2 3 3" xfId="16777"/>
    <cellStyle name="level1a 3 2 4 2 3 3 2" xfId="29443"/>
    <cellStyle name="level1a 3 2 4 2 3 3 2 2" xfId="38224"/>
    <cellStyle name="level1a 3 2 4 2 3 4" xfId="8226"/>
    <cellStyle name="level1a 3 2 4 2 3 4 2" xfId="20334"/>
    <cellStyle name="level1a 3 2 4 2 4" xfId="7823"/>
    <cellStyle name="level1a 3 2 4 2 5" xfId="10533"/>
    <cellStyle name="level1a 3 2 4 2 5 2" xfId="21029"/>
    <cellStyle name="level1a 3 2 4 2 6" xfId="5252"/>
    <cellStyle name="level1a 3 2 4 2 6 2" xfId="25410"/>
    <cellStyle name="level1a 3 2 4 3" xfId="1034"/>
    <cellStyle name="level1a 3 2 4 3 2" xfId="2023"/>
    <cellStyle name="level1a 3 2 4 3 2 2" xfId="11694"/>
    <cellStyle name="level1a 3 2 4 3 2 2 2" xfId="22100"/>
    <cellStyle name="level1a 3 2 4 3 2 3" xfId="15372"/>
    <cellStyle name="level1a 3 2 4 3 2 3 2" xfId="28038"/>
    <cellStyle name="level1a 3 2 4 3 2 3 2 2" xfId="36843"/>
    <cellStyle name="level1a 3 2 4 3 2 4" xfId="6879"/>
    <cellStyle name="level1a 3 2 4 3 3" xfId="3812"/>
    <cellStyle name="level1a 3 2 4 3 3 2" xfId="13439"/>
    <cellStyle name="level1a 3 2 4 3 3 2 2" xfId="23800"/>
    <cellStyle name="level1a 3 2 4 3 3 3" xfId="17032"/>
    <cellStyle name="level1a 3 2 4 3 3 3 2" xfId="29698"/>
    <cellStyle name="level1a 3 2 4 3 3 3 2 2" xfId="38477"/>
    <cellStyle name="level1a 3 2 4 3 3 4" xfId="8386"/>
    <cellStyle name="level1a 3 2 4 3 3 4 2" xfId="17921"/>
    <cellStyle name="level1a 3 2 4 3 4" xfId="9180"/>
    <cellStyle name="level1a 3 2 4 3 5" xfId="14437"/>
    <cellStyle name="level1a 3 2 4 3 5 2" xfId="27130"/>
    <cellStyle name="level1a 3 2 4 3 5 2 2" xfId="35967"/>
    <cellStyle name="level1a 3 2 4 3 6" xfId="5380"/>
    <cellStyle name="level1a 3 2 4 3 6 2" xfId="25906"/>
    <cellStyle name="level1a 3 2 4 4" xfId="1267"/>
    <cellStyle name="level1a 3 2 4 4 2" xfId="2024"/>
    <cellStyle name="level1a 3 2 4 4 2 2" xfId="11695"/>
    <cellStyle name="level1a 3 2 4 4 2 2 2" xfId="22101"/>
    <cellStyle name="level1a 3 2 4 4 2 3" xfId="15373"/>
    <cellStyle name="level1a 3 2 4 4 2 3 2" xfId="28039"/>
    <cellStyle name="level1a 3 2 4 4 2 3 2 2" xfId="36844"/>
    <cellStyle name="level1a 3 2 4 4 2 4" xfId="7101"/>
    <cellStyle name="level1a 3 2 4 4 3" xfId="4045"/>
    <cellStyle name="level1a 3 2 4 4 3 2" xfId="13667"/>
    <cellStyle name="level1a 3 2 4 4 3 2 2" xfId="24019"/>
    <cellStyle name="level1a 3 2 4 4 3 3" xfId="17245"/>
    <cellStyle name="level1a 3 2 4 4 3 3 2" xfId="29911"/>
    <cellStyle name="level1a 3 2 4 4 3 3 2 2" xfId="38688"/>
    <cellStyle name="level1a 3 2 4 4 3 4" xfId="8609"/>
    <cellStyle name="level1a 3 2 4 4 3 4 2" xfId="4617"/>
    <cellStyle name="level1a 3 2 4 4 4" xfId="9405"/>
    <cellStyle name="level1a 3 2 4 4 5" xfId="10938"/>
    <cellStyle name="level1a 3 2 4 4 5 2" xfId="21378"/>
    <cellStyle name="level1a 3 2 4 4 6" xfId="14645"/>
    <cellStyle name="level1a 3 2 4 4 6 2" xfId="27330"/>
    <cellStyle name="level1a 3 2 4 4 6 2 2" xfId="36159"/>
    <cellStyle name="level1a 3 2 4 4 7" xfId="5560"/>
    <cellStyle name="level1a 3 2 4 4 7 2" xfId="24871"/>
    <cellStyle name="level1a 3 2 4 5" xfId="1484"/>
    <cellStyle name="level1a 3 2 4 5 2" xfId="2025"/>
    <cellStyle name="level1a 3 2 4 5 2 2" xfId="11696"/>
    <cellStyle name="level1a 3 2 4 5 2 2 2" xfId="22102"/>
    <cellStyle name="level1a 3 2 4 5 2 3" xfId="15374"/>
    <cellStyle name="level1a 3 2 4 5 2 3 2" xfId="28040"/>
    <cellStyle name="level1a 3 2 4 5 2 3 2 2" xfId="36845"/>
    <cellStyle name="level1a 3 2 4 5 2 4" xfId="7265"/>
    <cellStyle name="level1a 3 2 4 5 3" xfId="4262"/>
    <cellStyle name="level1a 3 2 4 5 3 2" xfId="13884"/>
    <cellStyle name="level1a 3 2 4 5 3 2 2" xfId="24226"/>
    <cellStyle name="level1a 3 2 4 5 3 3" xfId="17444"/>
    <cellStyle name="level1a 3 2 4 5 3 3 2" xfId="30110"/>
    <cellStyle name="level1a 3 2 4 5 3 3 2 2" xfId="38887"/>
    <cellStyle name="level1a 3 2 4 5 3 4" xfId="9577"/>
    <cellStyle name="level1a 3 2 4 5 4" xfId="11155"/>
    <cellStyle name="level1a 3 2 4 5 4 2" xfId="21586"/>
    <cellStyle name="level1a 3 2 4 5 5" xfId="14862"/>
    <cellStyle name="level1a 3 2 4 5 5 2" xfId="27539"/>
    <cellStyle name="level1a 3 2 4 5 5 2 2" xfId="36358"/>
    <cellStyle name="level1a 3 2 4 5 6" xfId="5721"/>
    <cellStyle name="level1a 3 2 4 5 6 2" xfId="19663"/>
    <cellStyle name="level1a 3 2 4 6" xfId="1686"/>
    <cellStyle name="level1a 3 2 4 6 2" xfId="2026"/>
    <cellStyle name="level1a 3 2 4 6 2 2" xfId="11697"/>
    <cellStyle name="level1a 3 2 4 6 2 2 2" xfId="22103"/>
    <cellStyle name="level1a 3 2 4 6 2 3" xfId="15375"/>
    <cellStyle name="level1a 3 2 4 6 2 3 2" xfId="28041"/>
    <cellStyle name="level1a 3 2 4 6 2 3 2 2" xfId="36846"/>
    <cellStyle name="level1a 3 2 4 6 2 4" xfId="7266"/>
    <cellStyle name="level1a 3 2 4 6 3" xfId="4464"/>
    <cellStyle name="level1a 3 2 4 6 3 2" xfId="14086"/>
    <cellStyle name="level1a 3 2 4 6 3 2 2" xfId="24418"/>
    <cellStyle name="level1a 3 2 4 6 3 3" xfId="17631"/>
    <cellStyle name="level1a 3 2 4 6 3 3 2" xfId="30297"/>
    <cellStyle name="level1a 3 2 4 6 3 3 2 2" xfId="39074"/>
    <cellStyle name="level1a 3 2 4 6 3 4" xfId="9578"/>
    <cellStyle name="level1a 3 2 4 6 4" xfId="11357"/>
    <cellStyle name="level1a 3 2 4 6 4 2" xfId="21782"/>
    <cellStyle name="level1a 3 2 4 6 5" xfId="15064"/>
    <cellStyle name="level1a 3 2 4 6 5 2" xfId="27733"/>
    <cellStyle name="level1a 3 2 4 6 5 2 2" xfId="36545"/>
    <cellStyle name="level1a 3 2 4 6 6" xfId="5722"/>
    <cellStyle name="level1a 3 2 4 6 6 2" xfId="21913"/>
    <cellStyle name="level1a 3 2 4 7" xfId="2021"/>
    <cellStyle name="level1a 3 2 4 7 2" xfId="11692"/>
    <cellStyle name="level1a 3 2 4 7 2 2" xfId="22098"/>
    <cellStyle name="level1a 3 2 4 7 3" xfId="15370"/>
    <cellStyle name="level1a 3 2 4 7 3 2" xfId="28036"/>
    <cellStyle name="level1a 3 2 4 7 3 2 2" xfId="36841"/>
    <cellStyle name="level1a 3 2 4 7 4" xfId="6441"/>
    <cellStyle name="level1a 3 2 4 8" xfId="4843"/>
    <cellStyle name="level1a 3 2 4 8 2" xfId="18489"/>
    <cellStyle name="level1a 3 2 4_STUD aligned by INSTIT" xfId="4815"/>
    <cellStyle name="level1a 3 2 5" xfId="457"/>
    <cellStyle name="level1a 3 2 5 2" xfId="813"/>
    <cellStyle name="level1a 3 2 5 2 2" xfId="2028"/>
    <cellStyle name="level1a 3 2 5 2 2 2" xfId="11699"/>
    <cellStyle name="level1a 3 2 5 2 2 2 2" xfId="22105"/>
    <cellStyle name="level1a 3 2 5 2 2 3" xfId="15377"/>
    <cellStyle name="level1a 3 2 5 2 2 3 2" xfId="28043"/>
    <cellStyle name="level1a 3 2 5 2 2 3 2 2" xfId="36848"/>
    <cellStyle name="level1a 3 2 5 2 2 4" xfId="6760"/>
    <cellStyle name="level1a 3 2 5 2 3" xfId="3594"/>
    <cellStyle name="level1a 3 2 5 2 3 2" xfId="13222"/>
    <cellStyle name="level1a 3 2 5 2 3 2 2" xfId="23590"/>
    <cellStyle name="level1a 3 2 5 2 3 3" xfId="16830"/>
    <cellStyle name="level1a 3 2 5 2 3 3 2" xfId="29496"/>
    <cellStyle name="level1a 3 2 5 2 3 3 2 2" xfId="38276"/>
    <cellStyle name="level1a 3 2 5 2 3 4" xfId="8266"/>
    <cellStyle name="level1a 3 2 5 2 3 4 2" xfId="24800"/>
    <cellStyle name="level1a 3 2 5 2 4" xfId="9057"/>
    <cellStyle name="level1a 3 2 5 2 5" xfId="10574"/>
    <cellStyle name="level1a 3 2 5 2 5 2" xfId="21060"/>
    <cellStyle name="level1a 3 2 5 2 6" xfId="14229"/>
    <cellStyle name="level1a 3 2 5 2 6 2" xfId="26931"/>
    <cellStyle name="level1a 3 2 5 2 6 2 2" xfId="35774"/>
    <cellStyle name="level1a 3 2 5 2 7" xfId="5288"/>
    <cellStyle name="level1a 3 2 5 2 7 2" xfId="19601"/>
    <cellStyle name="level1a 3 2 5 3" xfId="1092"/>
    <cellStyle name="level1a 3 2 5 3 2" xfId="2029"/>
    <cellStyle name="level1a 3 2 5 3 2 2" xfId="11700"/>
    <cellStyle name="level1a 3 2 5 3 2 2 2" xfId="22106"/>
    <cellStyle name="level1a 3 2 5 3 2 3" xfId="15378"/>
    <cellStyle name="level1a 3 2 5 3 2 3 2" xfId="28044"/>
    <cellStyle name="level1a 3 2 5 3 2 3 2 2" xfId="36849"/>
    <cellStyle name="level1a 3 2 5 3 2 4" xfId="6932"/>
    <cellStyle name="level1a 3 2 5 3 3" xfId="3870"/>
    <cellStyle name="level1a 3 2 5 3 3 2" xfId="13494"/>
    <cellStyle name="level1a 3 2 5 3 3 2 2" xfId="23855"/>
    <cellStyle name="level1a 3 2 5 3 3 3" xfId="17085"/>
    <cellStyle name="level1a 3 2 5 3 3 3 2" xfId="29751"/>
    <cellStyle name="level1a 3 2 5 3 3 3 2 2" xfId="38529"/>
    <cellStyle name="level1a 3 2 5 3 3 4" xfId="8440"/>
    <cellStyle name="level1a 3 2 5 3 3 4 2" xfId="18093"/>
    <cellStyle name="level1a 3 2 5 3 4" xfId="9234"/>
    <cellStyle name="level1a 3 2 5 3 5" xfId="5417"/>
    <cellStyle name="level1a 3 2 5 3 5 2" xfId="19074"/>
    <cellStyle name="level1a 3 2 5 4" xfId="1322"/>
    <cellStyle name="level1a 3 2 5 4 2" xfId="2030"/>
    <cellStyle name="level1a 3 2 5 4 2 2" xfId="11701"/>
    <cellStyle name="level1a 3 2 5 4 2 2 2" xfId="22107"/>
    <cellStyle name="level1a 3 2 5 4 2 3" xfId="15379"/>
    <cellStyle name="level1a 3 2 5 4 2 3 2" xfId="28045"/>
    <cellStyle name="level1a 3 2 5 4 2 3 2 2" xfId="36850"/>
    <cellStyle name="level1a 3 2 5 4 2 4" xfId="7267"/>
    <cellStyle name="level1a 3 2 5 4 3" xfId="4100"/>
    <cellStyle name="level1a 3 2 5 4 3 2" xfId="13722"/>
    <cellStyle name="level1a 3 2 5 4 3 2 2" xfId="24073"/>
    <cellStyle name="level1a 3 2 5 4 3 3" xfId="17298"/>
    <cellStyle name="level1a 3 2 5 4 3 3 2" xfId="29964"/>
    <cellStyle name="level1a 3 2 5 4 3 3 2 2" xfId="38741"/>
    <cellStyle name="level1a 3 2 5 4 3 4" xfId="9579"/>
    <cellStyle name="level1a 3 2 5 4 4" xfId="10993"/>
    <cellStyle name="level1a 3 2 5 4 4 2" xfId="21431"/>
    <cellStyle name="level1a 3 2 5 4 5" xfId="14700"/>
    <cellStyle name="level1a 3 2 5 4 5 2" xfId="27384"/>
    <cellStyle name="level1a 3 2 5 4 5 2 2" xfId="36212"/>
    <cellStyle name="level1a 3 2 5 4 6" xfId="5723"/>
    <cellStyle name="level1a 3 2 5 4 6 2" xfId="20062"/>
    <cellStyle name="level1a 3 2 5 5" xfId="1538"/>
    <cellStyle name="level1a 3 2 5 5 2" xfId="2031"/>
    <cellStyle name="level1a 3 2 5 5 2 2" xfId="11702"/>
    <cellStyle name="level1a 3 2 5 5 2 2 2" xfId="22108"/>
    <cellStyle name="level1a 3 2 5 5 2 3" xfId="15380"/>
    <cellStyle name="level1a 3 2 5 5 2 3 2" xfId="28046"/>
    <cellStyle name="level1a 3 2 5 5 2 3 2 2" xfId="36851"/>
    <cellStyle name="level1a 3 2 5 5 2 4" xfId="7268"/>
    <cellStyle name="level1a 3 2 5 5 3" xfId="4316"/>
    <cellStyle name="level1a 3 2 5 5 3 2" xfId="13938"/>
    <cellStyle name="level1a 3 2 5 5 3 2 2" xfId="24278"/>
    <cellStyle name="level1a 3 2 5 5 3 3" xfId="17496"/>
    <cellStyle name="level1a 3 2 5 5 3 3 2" xfId="30162"/>
    <cellStyle name="level1a 3 2 5 5 3 3 2 2" xfId="38939"/>
    <cellStyle name="level1a 3 2 5 5 3 4" xfId="9580"/>
    <cellStyle name="level1a 3 2 5 5 4" xfId="11209"/>
    <cellStyle name="level1a 3 2 5 5 4 2" xfId="21639"/>
    <cellStyle name="level1a 3 2 5 5 5" xfId="14916"/>
    <cellStyle name="level1a 3 2 5 5 5 2" xfId="27591"/>
    <cellStyle name="level1a 3 2 5 5 5 2 2" xfId="36410"/>
    <cellStyle name="level1a 3 2 5 5 6" xfId="5724"/>
    <cellStyle name="level1a 3 2 5 5 6 2" xfId="18620"/>
    <cellStyle name="level1a 3 2 5 6" xfId="1740"/>
    <cellStyle name="level1a 3 2 5 6 2" xfId="2032"/>
    <cellStyle name="level1a 3 2 5 6 2 2" xfId="11703"/>
    <cellStyle name="level1a 3 2 5 6 2 2 2" xfId="22109"/>
    <cellStyle name="level1a 3 2 5 6 2 3" xfId="15381"/>
    <cellStyle name="level1a 3 2 5 6 2 3 2" xfId="28047"/>
    <cellStyle name="level1a 3 2 5 6 2 3 2 2" xfId="36852"/>
    <cellStyle name="level1a 3 2 5 6 2 4" xfId="7269"/>
    <cellStyle name="level1a 3 2 5 6 3" xfId="4518"/>
    <cellStyle name="level1a 3 2 5 6 3 2" xfId="14140"/>
    <cellStyle name="level1a 3 2 5 6 3 2 2" xfId="24471"/>
    <cellStyle name="level1a 3 2 5 6 3 3" xfId="17683"/>
    <cellStyle name="level1a 3 2 5 6 3 3 2" xfId="30349"/>
    <cellStyle name="level1a 3 2 5 6 3 3 2 2" xfId="39126"/>
    <cellStyle name="level1a 3 2 5 6 3 4" xfId="9581"/>
    <cellStyle name="level1a 3 2 5 6 4" xfId="11411"/>
    <cellStyle name="level1a 3 2 5 6 4 2" xfId="21835"/>
    <cellStyle name="level1a 3 2 5 6 5" xfId="15118"/>
    <cellStyle name="level1a 3 2 5 6 5 2" xfId="27786"/>
    <cellStyle name="level1a 3 2 5 6 5 2 2" xfId="36597"/>
    <cellStyle name="level1a 3 2 5 6 6" xfId="5725"/>
    <cellStyle name="level1a 3 2 5 6 6 2" xfId="18291"/>
    <cellStyle name="level1a 3 2 5 7" xfId="2027"/>
    <cellStyle name="level1a 3 2 5 7 2" xfId="11698"/>
    <cellStyle name="level1a 3 2 5 7 2 2" xfId="22104"/>
    <cellStyle name="level1a 3 2 5 7 3" xfId="15376"/>
    <cellStyle name="level1a 3 2 5 7 3 2" xfId="28042"/>
    <cellStyle name="level1a 3 2 5 7 3 2 2" xfId="36847"/>
    <cellStyle name="level1a 3 2 5 7 4" xfId="6494"/>
    <cellStyle name="level1a 3 2 5 8" xfId="3331"/>
    <cellStyle name="level1a 3 2 5 8 2" xfId="12972"/>
    <cellStyle name="level1a 3 2 5 8 2 2" xfId="23342"/>
    <cellStyle name="level1a 3 2 5 8 3" xfId="16585"/>
    <cellStyle name="level1a 3 2 5 8 3 2" xfId="29251"/>
    <cellStyle name="level1a 3 2 5 8 3 2 2" xfId="38038"/>
    <cellStyle name="level1a 3 2 5 8 4" xfId="8860"/>
    <cellStyle name="level1a 3 2 5 9" xfId="4874"/>
    <cellStyle name="level1a 3 2 5 9 2" xfId="20266"/>
    <cellStyle name="level1a 3 2 5_STUD aligned by INSTIT" xfId="4814"/>
    <cellStyle name="level1a 3 2 6" xfId="630"/>
    <cellStyle name="level1a 3 2 6 2" xfId="2033"/>
    <cellStyle name="level1a 3 2 6 2 2" xfId="11704"/>
    <cellStyle name="level1a 3 2 6 2 2 2" xfId="22110"/>
    <cellStyle name="level1a 3 2 6 2 3" xfId="15382"/>
    <cellStyle name="level1a 3 2 6 2 3 2" xfId="28048"/>
    <cellStyle name="level1a 3 2 6 2 3 2 2" xfId="36853"/>
    <cellStyle name="level1a 3 2 6 2 4" xfId="6375"/>
    <cellStyle name="level1a 3 2 6 3" xfId="3440"/>
    <cellStyle name="level1a 3 2 6 3 2" xfId="13074"/>
    <cellStyle name="level1a 3 2 6 3 2 2" xfId="23444"/>
    <cellStyle name="level1a 3 2 6 3 3" xfId="16685"/>
    <cellStyle name="level1a 3 2 6 3 3 2" xfId="29351"/>
    <cellStyle name="level1a 3 2 6 3 3 2 2" xfId="38134"/>
    <cellStyle name="level1a 3 2 6 3 4" xfId="7959"/>
    <cellStyle name="level1a 3 2 6 3 4 2" xfId="18906"/>
    <cellStyle name="level1a 3 2 6 4" xfId="10124"/>
    <cellStyle name="level1a 3 2 6 5" xfId="10427"/>
    <cellStyle name="level1a 3 2 6 5 2" xfId="20933"/>
    <cellStyle name="level1a 3 2 6 6" xfId="4768"/>
    <cellStyle name="level1a 3 2 6 6 2" xfId="20577"/>
    <cellStyle name="level1a 3 2 7" xfId="919"/>
    <cellStyle name="level1a 3 2 7 2" xfId="2034"/>
    <cellStyle name="level1a 3 2 7 2 2" xfId="11705"/>
    <cellStyle name="level1a 3 2 7 2 2 2" xfId="22111"/>
    <cellStyle name="level1a 3 2 7 2 3" xfId="15383"/>
    <cellStyle name="level1a 3 2 7 2 3 2" xfId="28049"/>
    <cellStyle name="level1a 3 2 7 2 3 2 2" xfId="36854"/>
    <cellStyle name="level1a 3 2 7 2 4" xfId="6631"/>
    <cellStyle name="level1a 3 2 7 3" xfId="3697"/>
    <cellStyle name="level1a 3 2 7 3 2" xfId="13324"/>
    <cellStyle name="level1a 3 2 7 3 2 2" xfId="23689"/>
    <cellStyle name="level1a 3 2 7 3 3" xfId="16924"/>
    <cellStyle name="level1a 3 2 7 3 3 2" xfId="29590"/>
    <cellStyle name="level1a 3 2 7 3 3 2 2" xfId="38369"/>
    <cellStyle name="level1a 3 2 7 3 4" xfId="8137"/>
    <cellStyle name="level1a 3 2 7 3 4 2" xfId="20376"/>
    <cellStyle name="level1a 3 2 7 4" xfId="8753"/>
    <cellStyle name="level1a 3 2 7 5" xfId="10666"/>
    <cellStyle name="level1a 3 2 7 5 2" xfId="21144"/>
    <cellStyle name="level1a 3 2 7 6" xfId="14326"/>
    <cellStyle name="level1a 3 2 7 6 2" xfId="27024"/>
    <cellStyle name="level1a 3 2 7 6 2 2" xfId="35863"/>
    <cellStyle name="level1a 3 2 7 7" xfId="5179"/>
    <cellStyle name="level1a 3 2 7 7 2" xfId="18071"/>
    <cellStyle name="level1a 3 2 8" xfId="566"/>
    <cellStyle name="level1a 3 2 8 2" xfId="2035"/>
    <cellStyle name="level1a 3 2 8 2 2" xfId="11706"/>
    <cellStyle name="level1a 3 2 8 2 2 2" xfId="22112"/>
    <cellStyle name="level1a 3 2 8 2 3" xfId="15384"/>
    <cellStyle name="level1a 3 2 8 2 3 2" xfId="28050"/>
    <cellStyle name="level1a 3 2 8 2 3 2 2" xfId="36855"/>
    <cellStyle name="level1a 3 2 8 2 4" xfId="6756"/>
    <cellStyle name="level1a 3 2 8 3" xfId="3391"/>
    <cellStyle name="level1a 3 2 8 3 2" xfId="13031"/>
    <cellStyle name="level1a 3 2 8 3 2 2" xfId="23399"/>
    <cellStyle name="level1a 3 2 8 3 3" xfId="16641"/>
    <cellStyle name="level1a 3 2 8 3 3 2" xfId="29307"/>
    <cellStyle name="level1a 3 2 8 3 3 2 2" xfId="38093"/>
    <cellStyle name="level1a 3 2 8 3 4" xfId="8262"/>
    <cellStyle name="level1a 3 2 8 3 4 2" xfId="17782"/>
    <cellStyle name="level1a 3 2 8 4" xfId="9053"/>
    <cellStyle name="level1a 3 2 8 5" xfId="10190"/>
    <cellStyle name="level1a 3 2 8 5 2" xfId="25367"/>
    <cellStyle name="level1a 3 2 8 5 2 2" xfId="35717"/>
    <cellStyle name="level1a 3 2 8 6" xfId="5284"/>
    <cellStyle name="level1a 3 2 8 6 2" xfId="26636"/>
    <cellStyle name="level1a 3 2 9" xfId="1193"/>
    <cellStyle name="level1a 3 2 9 2" xfId="2036"/>
    <cellStyle name="level1a 3 2 9 2 2" xfId="11707"/>
    <cellStyle name="level1a 3 2 9 2 2 2" xfId="22113"/>
    <cellStyle name="level1a 3 2 9 2 3" xfId="15385"/>
    <cellStyle name="level1a 3 2 9 2 3 2" xfId="28051"/>
    <cellStyle name="level1a 3 2 9 2 3 2 2" xfId="36856"/>
    <cellStyle name="level1a 3 2 9 2 4" xfId="7010"/>
    <cellStyle name="level1a 3 2 9 3" xfId="3971"/>
    <cellStyle name="level1a 3 2 9 3 2" xfId="13593"/>
    <cellStyle name="level1a 3 2 9 3 2 2" xfId="23950"/>
    <cellStyle name="level1a 3 2 9 3 3" xfId="17177"/>
    <cellStyle name="level1a 3 2 9 3 3 2" xfId="29843"/>
    <cellStyle name="level1a 3 2 9 3 3 2 2" xfId="38620"/>
    <cellStyle name="level1a 3 2 9 3 4" xfId="8518"/>
    <cellStyle name="level1a 3 2 9 3 4 2" xfId="20096"/>
    <cellStyle name="level1a 3 2 9 4" xfId="9314"/>
    <cellStyle name="level1a 3 2 9 5" xfId="10864"/>
    <cellStyle name="level1a 3 2 9 5 2" xfId="21309"/>
    <cellStyle name="level1a 3 2 9 6" xfId="14571"/>
    <cellStyle name="level1a 3 2 9 6 2" xfId="27260"/>
    <cellStyle name="level1a 3 2 9 6 2 2" xfId="36091"/>
    <cellStyle name="level1a 3 2 9 7" xfId="5478"/>
    <cellStyle name="level1a 3 2 9 7 2" xfId="26365"/>
    <cellStyle name="level1a 3 2_STUD aligned by INSTIT" xfId="4792"/>
    <cellStyle name="level1a 3 3" xfId="269"/>
    <cellStyle name="level1a 3 3 10" xfId="2037"/>
    <cellStyle name="level1a 3 3 10 2" xfId="11708"/>
    <cellStyle name="level1a 3 3 10 2 2" xfId="22114"/>
    <cellStyle name="level1a 3 3 10 3" xfId="15386"/>
    <cellStyle name="level1a 3 3 10 3 2" xfId="28052"/>
    <cellStyle name="level1a 3 3 10 3 2 2" xfId="36857"/>
    <cellStyle name="level1a 3 3 10 4" xfId="6275"/>
    <cellStyle name="level1a 3 3 11" xfId="4644"/>
    <cellStyle name="level1a 3 3 11 2" xfId="26435"/>
    <cellStyle name="level1a 3 3 2" xfId="293"/>
    <cellStyle name="level1a 3 3 2 10" xfId="4645"/>
    <cellStyle name="level1a 3 3 2 10 2" xfId="19388"/>
    <cellStyle name="level1a 3 3 2 2" xfId="413"/>
    <cellStyle name="level1a 3 3 2 2 2" xfId="769"/>
    <cellStyle name="level1a 3 3 2 2 2 2" xfId="2040"/>
    <cellStyle name="level1a 3 3 2 2 2 2 2" xfId="11711"/>
    <cellStyle name="level1a 3 3 2 2 2 2 2 2" xfId="22117"/>
    <cellStyle name="level1a 3 3 2 2 2 2 3" xfId="15389"/>
    <cellStyle name="level1a 3 3 2 2 2 2 3 2" xfId="28055"/>
    <cellStyle name="level1a 3 3 2 2 2 2 3 2 2" xfId="36860"/>
    <cellStyle name="level1a 3 3 2 2 2 2 4" xfId="6731"/>
    <cellStyle name="level1a 3 3 2 2 2 3" xfId="3550"/>
    <cellStyle name="level1a 3 3 2 2 2 3 2" xfId="13182"/>
    <cellStyle name="level1a 3 3 2 2 2 3 2 2" xfId="23549"/>
    <cellStyle name="level1a 3 3 2 2 2 3 3" xfId="16791"/>
    <cellStyle name="level1a 3 3 2 2 2 3 3 2" xfId="29457"/>
    <cellStyle name="level1a 3 3 2 2 2 3 3 2 2" xfId="38238"/>
    <cellStyle name="level1a 3 3 2 2 2 3 4" xfId="8237"/>
    <cellStyle name="level1a 3 3 2 2 2 3 4 2" xfId="18932"/>
    <cellStyle name="level1a 3 3 2 2 2 4" xfId="9027"/>
    <cellStyle name="level1a 3 3 2 2 2 5" xfId="10543"/>
    <cellStyle name="level1a 3 3 2 2 2 5 2" xfId="21037"/>
    <cellStyle name="level1a 3 3 2 2 2 6" xfId="5261"/>
    <cellStyle name="level1a 3 3 2 2 2 6 2" xfId="20427"/>
    <cellStyle name="level1a 3 3 2 2 3" xfId="1048"/>
    <cellStyle name="level1a 3 3 2 2 3 2" xfId="2041"/>
    <cellStyle name="level1a 3 3 2 2 3 2 2" xfId="11712"/>
    <cellStyle name="level1a 3 3 2 2 3 2 2 2" xfId="22118"/>
    <cellStyle name="level1a 3 3 2 2 3 2 3" xfId="15390"/>
    <cellStyle name="level1a 3 3 2 2 3 2 3 2" xfId="28056"/>
    <cellStyle name="level1a 3 3 2 2 3 2 3 2 2" xfId="36861"/>
    <cellStyle name="level1a 3 3 2 2 3 2 4" xfId="6893"/>
    <cellStyle name="level1a 3 3 2 2 3 3" xfId="3826"/>
    <cellStyle name="level1a 3 3 2 2 3 3 2" xfId="13453"/>
    <cellStyle name="level1a 3 3 2 2 3 3 2 2" xfId="23814"/>
    <cellStyle name="level1a 3 3 2 2 3 3 3" xfId="17046"/>
    <cellStyle name="level1a 3 3 2 2 3 3 3 2" xfId="29712"/>
    <cellStyle name="level1a 3 3 2 2 3 3 3 2 2" xfId="38491"/>
    <cellStyle name="level1a 3 3 2 2 3 3 4" xfId="8400"/>
    <cellStyle name="level1a 3 3 2 2 3 3 4 2" xfId="18918"/>
    <cellStyle name="level1a 3 3 2 2 3 4" xfId="9194"/>
    <cellStyle name="level1a 3 3 2 2 3 5" xfId="14450"/>
    <cellStyle name="level1a 3 3 2 2 3 5 2" xfId="27143"/>
    <cellStyle name="level1a 3 3 2 2 3 5 2 2" xfId="35980"/>
    <cellStyle name="level1a 3 3 2 2 3 6" xfId="5387"/>
    <cellStyle name="level1a 3 3 2 2 3 6 2" xfId="19474"/>
    <cellStyle name="level1a 3 3 2 2 4" xfId="1281"/>
    <cellStyle name="level1a 3 3 2 2 4 2" xfId="2042"/>
    <cellStyle name="level1a 3 3 2 2 4 2 2" xfId="11713"/>
    <cellStyle name="level1a 3 3 2 2 4 2 2 2" xfId="22119"/>
    <cellStyle name="level1a 3 3 2 2 4 2 3" xfId="15391"/>
    <cellStyle name="level1a 3 3 2 2 4 2 3 2" xfId="28057"/>
    <cellStyle name="level1a 3 3 2 2 4 2 3 2 2" xfId="36862"/>
    <cellStyle name="level1a 3 3 2 2 4 2 4" xfId="7114"/>
    <cellStyle name="level1a 3 3 2 2 4 3" xfId="4059"/>
    <cellStyle name="level1a 3 3 2 2 4 3 2" xfId="13681"/>
    <cellStyle name="level1a 3 3 2 2 4 3 2 2" xfId="24033"/>
    <cellStyle name="level1a 3 3 2 2 4 3 3" xfId="17259"/>
    <cellStyle name="level1a 3 3 2 2 4 3 3 2" xfId="29925"/>
    <cellStyle name="level1a 3 3 2 2 4 3 3 2 2" xfId="38702"/>
    <cellStyle name="level1a 3 3 2 2 4 3 4" xfId="8622"/>
    <cellStyle name="level1a 3 3 2 2 4 3 4 2" xfId="25955"/>
    <cellStyle name="level1a 3 3 2 2 4 4" xfId="9418"/>
    <cellStyle name="level1a 3 3 2 2 4 5" xfId="10952"/>
    <cellStyle name="level1a 3 3 2 2 4 5 2" xfId="21392"/>
    <cellStyle name="level1a 3 3 2 2 4 6" xfId="14659"/>
    <cellStyle name="level1a 3 3 2 2 4 6 2" xfId="27344"/>
    <cellStyle name="level1a 3 3 2 2 4 6 2 2" xfId="36173"/>
    <cellStyle name="level1a 3 3 2 2 4 7" xfId="5573"/>
    <cellStyle name="level1a 3 3 2 2 4 7 2" xfId="19168"/>
    <cellStyle name="level1a 3 3 2 2 5" xfId="1498"/>
    <cellStyle name="level1a 3 3 2 2 5 2" xfId="2043"/>
    <cellStyle name="level1a 3 3 2 2 5 2 2" xfId="11714"/>
    <cellStyle name="level1a 3 3 2 2 5 2 2 2" xfId="22120"/>
    <cellStyle name="level1a 3 3 2 2 5 2 3" xfId="15392"/>
    <cellStyle name="level1a 3 3 2 2 5 2 3 2" xfId="28058"/>
    <cellStyle name="level1a 3 3 2 2 5 2 3 2 2" xfId="36863"/>
    <cellStyle name="level1a 3 3 2 2 5 2 4" xfId="7270"/>
    <cellStyle name="level1a 3 3 2 2 5 3" xfId="4276"/>
    <cellStyle name="level1a 3 3 2 2 5 3 2" xfId="13898"/>
    <cellStyle name="level1a 3 3 2 2 5 3 2 2" xfId="24240"/>
    <cellStyle name="level1a 3 3 2 2 5 3 3" xfId="17458"/>
    <cellStyle name="level1a 3 3 2 2 5 3 3 2" xfId="30124"/>
    <cellStyle name="level1a 3 3 2 2 5 3 3 2 2" xfId="38901"/>
    <cellStyle name="level1a 3 3 2 2 5 3 4" xfId="9582"/>
    <cellStyle name="level1a 3 3 2 2 5 4" xfId="11169"/>
    <cellStyle name="level1a 3 3 2 2 5 4 2" xfId="21600"/>
    <cellStyle name="level1a 3 3 2 2 5 5" xfId="14876"/>
    <cellStyle name="level1a 3 3 2 2 5 5 2" xfId="27553"/>
    <cellStyle name="level1a 3 3 2 2 5 5 2 2" xfId="36372"/>
    <cellStyle name="level1a 3 3 2 2 5 6" xfId="5726"/>
    <cellStyle name="level1a 3 3 2 2 5 6 2" xfId="25820"/>
    <cellStyle name="level1a 3 3 2 2 6" xfId="1700"/>
    <cellStyle name="level1a 3 3 2 2 6 2" xfId="2044"/>
    <cellStyle name="level1a 3 3 2 2 6 2 2" xfId="11715"/>
    <cellStyle name="level1a 3 3 2 2 6 2 2 2" xfId="22121"/>
    <cellStyle name="level1a 3 3 2 2 6 2 3" xfId="15393"/>
    <cellStyle name="level1a 3 3 2 2 6 2 3 2" xfId="28059"/>
    <cellStyle name="level1a 3 3 2 2 6 2 3 2 2" xfId="36864"/>
    <cellStyle name="level1a 3 3 2 2 6 2 4" xfId="7271"/>
    <cellStyle name="level1a 3 3 2 2 6 3" xfId="4478"/>
    <cellStyle name="level1a 3 3 2 2 6 3 2" xfId="14100"/>
    <cellStyle name="level1a 3 3 2 2 6 3 2 2" xfId="24432"/>
    <cellStyle name="level1a 3 3 2 2 6 3 3" xfId="17645"/>
    <cellStyle name="level1a 3 3 2 2 6 3 3 2" xfId="30311"/>
    <cellStyle name="level1a 3 3 2 2 6 3 3 2 2" xfId="39088"/>
    <cellStyle name="level1a 3 3 2 2 6 3 4" xfId="9583"/>
    <cellStyle name="level1a 3 3 2 2 6 4" xfId="11371"/>
    <cellStyle name="level1a 3 3 2 2 6 4 2" xfId="21796"/>
    <cellStyle name="level1a 3 3 2 2 6 5" xfId="15078"/>
    <cellStyle name="level1a 3 3 2 2 6 5 2" xfId="27747"/>
    <cellStyle name="level1a 3 3 2 2 6 5 2 2" xfId="36559"/>
    <cellStyle name="level1a 3 3 2 2 6 6" xfId="5727"/>
    <cellStyle name="level1a 3 3 2 2 6 6 2" xfId="19135"/>
    <cellStyle name="level1a 3 3 2 2 7" xfId="2039"/>
    <cellStyle name="level1a 3 3 2 2 7 2" xfId="11710"/>
    <cellStyle name="level1a 3 3 2 2 7 2 2" xfId="22116"/>
    <cellStyle name="level1a 3 3 2 2 7 3" xfId="15388"/>
    <cellStyle name="level1a 3 3 2 2 7 3 2" xfId="28054"/>
    <cellStyle name="level1a 3 3 2 2 7 3 2 2" xfId="36859"/>
    <cellStyle name="level1a 3 3 2 2 7 4" xfId="6455"/>
    <cellStyle name="level1a 3 3 2 2 8" xfId="4851"/>
    <cellStyle name="level1a 3 3 2 2 8 2" xfId="24569"/>
    <cellStyle name="level1a 3 3 2 2_STUD aligned by INSTIT" xfId="4731"/>
    <cellStyle name="level1a 3 3 2 3" xfId="474"/>
    <cellStyle name="level1a 3 3 2 3 2" xfId="830"/>
    <cellStyle name="level1a 3 3 2 3 2 2" xfId="2046"/>
    <cellStyle name="level1a 3 3 2 3 2 2 2" xfId="11717"/>
    <cellStyle name="level1a 3 3 2 3 2 2 2 2" xfId="22123"/>
    <cellStyle name="level1a 3 3 2 3 2 2 3" xfId="15395"/>
    <cellStyle name="level1a 3 3 2 3 2 2 3 2" xfId="28061"/>
    <cellStyle name="level1a 3 3 2 3 2 2 3 2 2" xfId="36866"/>
    <cellStyle name="level1a 3 3 2 3 2 2 4" xfId="6948"/>
    <cellStyle name="level1a 3 3 2 3 2 3" xfId="3611"/>
    <cellStyle name="level1a 3 3 2 3 2 3 2" xfId="13239"/>
    <cellStyle name="level1a 3 3 2 3 2 3 2 2" xfId="23606"/>
    <cellStyle name="level1a 3 3 2 3 2 3 3" xfId="16845"/>
    <cellStyle name="level1a 3 3 2 3 2 3 3 2" xfId="29511"/>
    <cellStyle name="level1a 3 3 2 3 2 3 3 2 2" xfId="38291"/>
    <cellStyle name="level1a 3 3 2 3 2 3 4" xfId="8456"/>
    <cellStyle name="level1a 3 3 2 3 2 3 4 2" xfId="25429"/>
    <cellStyle name="level1a 3 3 2 3 2 4" xfId="9251"/>
    <cellStyle name="level1a 3 3 2 3 2 5" xfId="14245"/>
    <cellStyle name="level1a 3 3 2 3 2 5 2" xfId="26946"/>
    <cellStyle name="level1a 3 3 2 3 2 5 2 2" xfId="35789"/>
    <cellStyle name="level1a 3 3 2 3 2 6" xfId="5430"/>
    <cellStyle name="level1a 3 3 2 3 2 6 2" xfId="18992"/>
    <cellStyle name="level1a 3 3 2 3 3" xfId="1109"/>
    <cellStyle name="level1a 3 3 2 3 3 2" xfId="2047"/>
    <cellStyle name="level1a 3 3 2 3 3 2 2" xfId="11718"/>
    <cellStyle name="level1a 3 3 2 3 3 2 2 2" xfId="22124"/>
    <cellStyle name="level1a 3 3 2 3 3 2 3" xfId="15396"/>
    <cellStyle name="level1a 3 3 2 3 3 2 3 2" xfId="28062"/>
    <cellStyle name="level1a 3 3 2 3 3 2 3 2 2" xfId="36867"/>
    <cellStyle name="level1a 3 3 2 3 3 2 4" xfId="7272"/>
    <cellStyle name="level1a 3 3 2 3 3 3" xfId="3887"/>
    <cellStyle name="level1a 3 3 2 3 3 3 2" xfId="13510"/>
    <cellStyle name="level1a 3 3 2 3 3 3 2 2" xfId="23870"/>
    <cellStyle name="level1a 3 3 2 3 3 3 3" xfId="17100"/>
    <cellStyle name="level1a 3 3 2 3 3 3 3 2" xfId="29766"/>
    <cellStyle name="level1a 3 3 2 3 3 3 3 2 2" xfId="38544"/>
    <cellStyle name="level1a 3 3 2 3 3 3 4" xfId="9584"/>
    <cellStyle name="level1a 3 3 2 3 3 4" xfId="10813"/>
    <cellStyle name="level1a 3 3 2 3 3 4 2" xfId="21270"/>
    <cellStyle name="level1a 3 3 2 3 3 5" xfId="5728"/>
    <cellStyle name="level1a 3 3 2 3 3 5 2" xfId="18026"/>
    <cellStyle name="level1a 3 3 2 3 4" xfId="1338"/>
    <cellStyle name="level1a 3 3 2 3 4 2" xfId="2048"/>
    <cellStyle name="level1a 3 3 2 3 4 2 2" xfId="11719"/>
    <cellStyle name="level1a 3 3 2 3 4 2 2 2" xfId="22125"/>
    <cellStyle name="level1a 3 3 2 3 4 2 3" xfId="15397"/>
    <cellStyle name="level1a 3 3 2 3 4 2 3 2" xfId="28063"/>
    <cellStyle name="level1a 3 3 2 3 4 2 3 2 2" xfId="36868"/>
    <cellStyle name="level1a 3 3 2 3 4 2 4" xfId="7273"/>
    <cellStyle name="level1a 3 3 2 3 4 3" xfId="4116"/>
    <cellStyle name="level1a 3 3 2 3 4 3 2" xfId="13738"/>
    <cellStyle name="level1a 3 3 2 3 4 3 2 2" xfId="24088"/>
    <cellStyle name="level1a 3 3 2 3 4 3 3" xfId="17313"/>
    <cellStyle name="level1a 3 3 2 3 4 3 3 2" xfId="29979"/>
    <cellStyle name="level1a 3 3 2 3 4 3 3 2 2" xfId="38756"/>
    <cellStyle name="level1a 3 3 2 3 4 3 4" xfId="9585"/>
    <cellStyle name="level1a 3 3 2 3 4 4" xfId="11009"/>
    <cellStyle name="level1a 3 3 2 3 4 4 2" xfId="21446"/>
    <cellStyle name="level1a 3 3 2 3 4 5" xfId="14716"/>
    <cellStyle name="level1a 3 3 2 3 4 5 2" xfId="27399"/>
    <cellStyle name="level1a 3 3 2 3 4 5 2 2" xfId="36227"/>
    <cellStyle name="level1a 3 3 2 3 4 6" xfId="5729"/>
    <cellStyle name="level1a 3 3 2 3 4 6 2" xfId="19164"/>
    <cellStyle name="level1a 3 3 2 3 5" xfId="1554"/>
    <cellStyle name="level1a 3 3 2 3 5 2" xfId="2049"/>
    <cellStyle name="level1a 3 3 2 3 5 2 2" xfId="11720"/>
    <cellStyle name="level1a 3 3 2 3 5 2 2 2" xfId="22126"/>
    <cellStyle name="level1a 3 3 2 3 5 2 3" xfId="15398"/>
    <cellStyle name="level1a 3 3 2 3 5 2 3 2" xfId="28064"/>
    <cellStyle name="level1a 3 3 2 3 5 2 3 2 2" xfId="36869"/>
    <cellStyle name="level1a 3 3 2 3 5 2 4" xfId="7274"/>
    <cellStyle name="level1a 3 3 2 3 5 3" xfId="4332"/>
    <cellStyle name="level1a 3 3 2 3 5 3 2" xfId="13954"/>
    <cellStyle name="level1a 3 3 2 3 5 3 2 2" xfId="24293"/>
    <cellStyle name="level1a 3 3 2 3 5 3 3" xfId="17511"/>
    <cellStyle name="level1a 3 3 2 3 5 3 3 2" xfId="30177"/>
    <cellStyle name="level1a 3 3 2 3 5 3 3 2 2" xfId="38954"/>
    <cellStyle name="level1a 3 3 2 3 5 3 4" xfId="9586"/>
    <cellStyle name="level1a 3 3 2 3 5 4" xfId="11225"/>
    <cellStyle name="level1a 3 3 2 3 5 4 2" xfId="21654"/>
    <cellStyle name="level1a 3 3 2 3 5 5" xfId="14932"/>
    <cellStyle name="level1a 3 3 2 3 5 5 2" xfId="27606"/>
    <cellStyle name="level1a 3 3 2 3 5 5 2 2" xfId="36425"/>
    <cellStyle name="level1a 3 3 2 3 5 6" xfId="5730"/>
    <cellStyle name="level1a 3 3 2 3 5 6 2" xfId="25230"/>
    <cellStyle name="level1a 3 3 2 3 6" xfId="1756"/>
    <cellStyle name="level1a 3 3 2 3 6 2" xfId="2050"/>
    <cellStyle name="level1a 3 3 2 3 6 2 2" xfId="11721"/>
    <cellStyle name="level1a 3 3 2 3 6 2 2 2" xfId="22127"/>
    <cellStyle name="level1a 3 3 2 3 6 2 3" xfId="15399"/>
    <cellStyle name="level1a 3 3 2 3 6 2 3 2" xfId="28065"/>
    <cellStyle name="level1a 3 3 2 3 6 2 3 2 2" xfId="36870"/>
    <cellStyle name="level1a 3 3 2 3 6 2 4" xfId="7275"/>
    <cellStyle name="level1a 3 3 2 3 6 3" xfId="4534"/>
    <cellStyle name="level1a 3 3 2 3 6 3 2" xfId="14156"/>
    <cellStyle name="level1a 3 3 2 3 6 3 2 2" xfId="24486"/>
    <cellStyle name="level1a 3 3 2 3 6 3 3" xfId="17698"/>
    <cellStyle name="level1a 3 3 2 3 6 3 3 2" xfId="30364"/>
    <cellStyle name="level1a 3 3 2 3 6 3 3 2 2" xfId="39141"/>
    <cellStyle name="level1a 3 3 2 3 6 3 4" xfId="9587"/>
    <cellStyle name="level1a 3 3 2 3 6 4" xfId="11427"/>
    <cellStyle name="level1a 3 3 2 3 6 4 2" xfId="21850"/>
    <cellStyle name="level1a 3 3 2 3 6 5" xfId="15134"/>
    <cellStyle name="level1a 3 3 2 3 6 5 2" xfId="27801"/>
    <cellStyle name="level1a 3 3 2 3 6 5 2 2" xfId="36612"/>
    <cellStyle name="level1a 3 3 2 3 6 6" xfId="5731"/>
    <cellStyle name="level1a 3 3 2 3 6 6 2" xfId="19228"/>
    <cellStyle name="level1a 3 3 2 3 7" xfId="2045"/>
    <cellStyle name="level1a 3 3 2 3 7 2" xfId="11716"/>
    <cellStyle name="level1a 3 3 2 3 7 2 2" xfId="22122"/>
    <cellStyle name="level1a 3 3 2 3 7 3" xfId="15394"/>
    <cellStyle name="level1a 3 3 2 3 7 3 2" xfId="28060"/>
    <cellStyle name="level1a 3 3 2 3 7 3 2 2" xfId="36865"/>
    <cellStyle name="level1a 3 3 2 3 7 4" xfId="6510"/>
    <cellStyle name="level1a 3 3 2 3 8" xfId="3347"/>
    <cellStyle name="level1a 3 3 2 3 8 2" xfId="12988"/>
    <cellStyle name="level1a 3 3 2 3 8 2 2" xfId="23357"/>
    <cellStyle name="level1a 3 3 2 3 8 3" xfId="16600"/>
    <cellStyle name="level1a 3 3 2 3 8 3 2" xfId="29266"/>
    <cellStyle name="level1a 3 3 2 3 8 3 2 2" xfId="38053"/>
    <cellStyle name="level1a 3 3 2 3 8 4" xfId="8847"/>
    <cellStyle name="level1a 3 3 2 3 9" xfId="4883"/>
    <cellStyle name="level1a 3 3 2 3 9 2" xfId="18301"/>
    <cellStyle name="level1a 3 3 2 3_STUD aligned by INSTIT" xfId="4706"/>
    <cellStyle name="level1a 3 3 2 4" xfId="650"/>
    <cellStyle name="level1a 3 3 2 4 2" xfId="2051"/>
    <cellStyle name="level1a 3 3 2 4 2 2" xfId="11722"/>
    <cellStyle name="level1a 3 3 2 4 2 2 2" xfId="22128"/>
    <cellStyle name="level1a 3 3 2 4 2 3" xfId="15400"/>
    <cellStyle name="level1a 3 3 2 4 2 3 2" xfId="28066"/>
    <cellStyle name="level1a 3 3 2 4 2 3 2 2" xfId="36871"/>
    <cellStyle name="level1a 3 3 2 4 2 4" xfId="6385"/>
    <cellStyle name="level1a 3 3 2 4 3" xfId="3458"/>
    <cellStyle name="level1a 3 3 2 4 3 2" xfId="13092"/>
    <cellStyle name="level1a 3 3 2 4 3 2 2" xfId="23460"/>
    <cellStyle name="level1a 3 3 2 4 3 3" xfId="16701"/>
    <cellStyle name="level1a 3 3 2 4 3 3 2" xfId="29367"/>
    <cellStyle name="level1a 3 3 2 4 3 3 2 2" xfId="38150"/>
    <cellStyle name="level1a 3 3 2 4 3 4" xfId="7969"/>
    <cellStyle name="level1a 3 3 2 4 3 4 2" xfId="26400"/>
    <cellStyle name="level1a 3 3 2 4 4" xfId="10128"/>
    <cellStyle name="level1a 3 3 2 4 5" xfId="10444"/>
    <cellStyle name="level1a 3 3 2 4 5 2" xfId="20949"/>
    <cellStyle name="level1a 3 3 2 4 6" xfId="4782"/>
    <cellStyle name="level1a 3 3 2 4 6 2" xfId="18313"/>
    <cellStyle name="level1a 3 3 2 5" xfId="936"/>
    <cellStyle name="level1a 3 3 2 5 2" xfId="2052"/>
    <cellStyle name="level1a 3 3 2 5 2 2" xfId="11723"/>
    <cellStyle name="level1a 3 3 2 5 2 2 2" xfId="22129"/>
    <cellStyle name="level1a 3 3 2 5 2 3" xfId="15401"/>
    <cellStyle name="level1a 3 3 2 5 2 3 2" xfId="28067"/>
    <cellStyle name="level1a 3 3 2 5 2 3 2 2" xfId="36872"/>
    <cellStyle name="level1a 3 3 2 5 2 4" xfId="6647"/>
    <cellStyle name="level1a 3 3 2 5 3" xfId="3714"/>
    <cellStyle name="level1a 3 3 2 5 3 2" xfId="13341"/>
    <cellStyle name="level1a 3 3 2 5 3 2 2" xfId="23706"/>
    <cellStyle name="level1a 3 3 2 5 3 3" xfId="16941"/>
    <cellStyle name="level1a 3 3 2 5 3 3 2" xfId="29607"/>
    <cellStyle name="level1a 3 3 2 5 3 3 2 2" xfId="38386"/>
    <cellStyle name="level1a 3 3 2 5 3 4" xfId="8154"/>
    <cellStyle name="level1a 3 3 2 5 3 4 2" xfId="26828"/>
    <cellStyle name="level1a 3 3 2 5 4" xfId="8741"/>
    <cellStyle name="level1a 3 3 2 5 5" xfId="10679"/>
    <cellStyle name="level1a 3 3 2 5 5 2" xfId="21157"/>
    <cellStyle name="level1a 3 3 2 5 6" xfId="14343"/>
    <cellStyle name="level1a 3 3 2 5 6 2" xfId="27041"/>
    <cellStyle name="level1a 3 3 2 5 6 2 2" xfId="35880"/>
    <cellStyle name="level1a 3 3 2 5 7" xfId="5190"/>
    <cellStyle name="level1a 3 3 2 5 7 2" xfId="25219"/>
    <cellStyle name="level1a 3 3 2 6" xfId="619"/>
    <cellStyle name="level1a 3 3 2 6 2" xfId="2053"/>
    <cellStyle name="level1a 3 3 2 6 2 2" xfId="11724"/>
    <cellStyle name="level1a 3 3 2 6 2 2 2" xfId="22130"/>
    <cellStyle name="level1a 3 3 2 6 2 3" xfId="15402"/>
    <cellStyle name="level1a 3 3 2 6 2 3 2" xfId="28068"/>
    <cellStyle name="level1a 3 3 2 6 2 3 2 2" xfId="36873"/>
    <cellStyle name="level1a 3 3 2 6 2 4" xfId="6588"/>
    <cellStyle name="level1a 3 3 2 6 3" xfId="3429"/>
    <cellStyle name="level1a 3 3 2 6 3 2" xfId="13066"/>
    <cellStyle name="level1a 3 3 2 6 3 2 2" xfId="23434"/>
    <cellStyle name="level1a 3 3 2 6 3 3" xfId="16677"/>
    <cellStyle name="level1a 3 3 2 6 3 3 2" xfId="29343"/>
    <cellStyle name="level1a 3 3 2 6 3 3 2 2" xfId="38126"/>
    <cellStyle name="level1a 3 3 2 6 3 4" xfId="8088"/>
    <cellStyle name="level1a 3 3 2 6 3 4 2" xfId="25867"/>
    <cellStyle name="level1a 3 3 2 6 4" xfId="8783"/>
    <cellStyle name="level1a 3 3 2 6 5" xfId="10210"/>
    <cellStyle name="level1a 3 3 2 6 5 2" xfId="20038"/>
    <cellStyle name="level1a 3 3 2 6 5 2 2" xfId="33275"/>
    <cellStyle name="level1a 3 3 2 6 6" xfId="5143"/>
    <cellStyle name="level1a 3 3 2 6 6 2" xfId="20521"/>
    <cellStyle name="level1a 3 3 2 7" xfId="1191"/>
    <cellStyle name="level1a 3 3 2 7 2" xfId="2054"/>
    <cellStyle name="level1a 3 3 2 7 2 2" xfId="11725"/>
    <cellStyle name="level1a 3 3 2 7 2 2 2" xfId="22131"/>
    <cellStyle name="level1a 3 3 2 7 2 3" xfId="15403"/>
    <cellStyle name="level1a 3 3 2 7 2 3 2" xfId="28069"/>
    <cellStyle name="level1a 3 3 2 7 2 3 2 2" xfId="36874"/>
    <cellStyle name="level1a 3 3 2 7 2 4" xfId="7023"/>
    <cellStyle name="level1a 3 3 2 7 3" xfId="3969"/>
    <cellStyle name="level1a 3 3 2 7 3 2" xfId="13591"/>
    <cellStyle name="level1a 3 3 2 7 3 2 2" xfId="23948"/>
    <cellStyle name="level1a 3 3 2 7 3 3" xfId="17175"/>
    <cellStyle name="level1a 3 3 2 7 3 3 2" xfId="29841"/>
    <cellStyle name="level1a 3 3 2 7 3 3 2 2" xfId="38618"/>
    <cellStyle name="level1a 3 3 2 7 3 4" xfId="8531"/>
    <cellStyle name="level1a 3 3 2 7 3 4 2" xfId="17883"/>
    <cellStyle name="level1a 3 3 2 7 4" xfId="9327"/>
    <cellStyle name="level1a 3 3 2 7 5" xfId="10862"/>
    <cellStyle name="level1a 3 3 2 7 5 2" xfId="21307"/>
    <cellStyle name="level1a 3 3 2 7 6" xfId="14569"/>
    <cellStyle name="level1a 3 3 2 7 6 2" xfId="27258"/>
    <cellStyle name="level1a 3 3 2 7 6 2 2" xfId="36089"/>
    <cellStyle name="level1a 3 3 2 7 7" xfId="5491"/>
    <cellStyle name="level1a 3 3 2 7 7 2" xfId="20659"/>
    <cellStyle name="level1a 3 3 2 8" xfId="1413"/>
    <cellStyle name="level1a 3 3 2 8 2" xfId="2055"/>
    <cellStyle name="level1a 3 3 2 8 2 2" xfId="11726"/>
    <cellStyle name="level1a 3 3 2 8 2 2 2" xfId="22132"/>
    <cellStyle name="level1a 3 3 2 8 2 3" xfId="15404"/>
    <cellStyle name="level1a 3 3 2 8 2 3 2" xfId="28070"/>
    <cellStyle name="level1a 3 3 2 8 2 3 2 2" xfId="36875"/>
    <cellStyle name="level1a 3 3 2 8 2 4" xfId="7276"/>
    <cellStyle name="level1a 3 3 2 8 3" xfId="4191"/>
    <cellStyle name="level1a 3 3 2 8 3 2" xfId="13813"/>
    <cellStyle name="level1a 3 3 2 8 3 2 2" xfId="24159"/>
    <cellStyle name="level1a 3 3 2 8 3 3" xfId="17380"/>
    <cellStyle name="level1a 3 3 2 8 3 3 2" xfId="30046"/>
    <cellStyle name="level1a 3 3 2 8 3 3 2 2" xfId="38823"/>
    <cellStyle name="level1a 3 3 2 8 3 4" xfId="9588"/>
    <cellStyle name="level1a 3 3 2 8 4" xfId="11084"/>
    <cellStyle name="level1a 3 3 2 8 4 2" xfId="21519"/>
    <cellStyle name="level1a 3 3 2 8 5" xfId="14791"/>
    <cellStyle name="level1a 3 3 2 8 5 2" xfId="27472"/>
    <cellStyle name="level1a 3 3 2 8 5 2 2" xfId="36294"/>
    <cellStyle name="level1a 3 3 2 8 6" xfId="5732"/>
    <cellStyle name="level1a 3 3 2 8 6 2" xfId="25835"/>
    <cellStyle name="level1a 3 3 2 9" xfId="2038"/>
    <cellStyle name="level1a 3 3 2 9 2" xfId="11709"/>
    <cellStyle name="level1a 3 3 2 9 2 2" xfId="22115"/>
    <cellStyle name="level1a 3 3 2 9 3" xfId="15387"/>
    <cellStyle name="level1a 3 3 2 9 3 2" xfId="28053"/>
    <cellStyle name="level1a 3 3 2 9 3 2 2" xfId="36858"/>
    <cellStyle name="level1a 3 3 2 9 4" xfId="6276"/>
    <cellStyle name="level1a 3 3 2_STUD aligned by INSTIT" xfId="4732"/>
    <cellStyle name="level1a 3 3 3" xfId="396"/>
    <cellStyle name="level1a 3 3 3 2" xfId="752"/>
    <cellStyle name="level1a 3 3 3 2 2" xfId="2057"/>
    <cellStyle name="level1a 3 3 3 2 2 2" xfId="11728"/>
    <cellStyle name="level1a 3 3 3 2 2 2 2" xfId="22134"/>
    <cellStyle name="level1a 3 3 3 2 2 3" xfId="15406"/>
    <cellStyle name="level1a 3 3 3 2 2 3 2" xfId="28072"/>
    <cellStyle name="level1a 3 3 3 2 2 3 2 2" xfId="36877"/>
    <cellStyle name="level1a 3 3 3 2 2 4" xfId="6717"/>
    <cellStyle name="level1a 3 3 3 2 3" xfId="3533"/>
    <cellStyle name="level1a 3 3 3 2 3 2" xfId="13165"/>
    <cellStyle name="level1a 3 3 3 2 3 2 2" xfId="23532"/>
    <cellStyle name="level1a 3 3 3 2 3 3" xfId="16774"/>
    <cellStyle name="level1a 3 3 3 2 3 3 2" xfId="29440"/>
    <cellStyle name="level1a 3 3 3 2 3 3 2 2" xfId="38221"/>
    <cellStyle name="level1a 3 3 3 2 3 4" xfId="8223"/>
    <cellStyle name="level1a 3 3 3 2 3 4 2" xfId="25015"/>
    <cellStyle name="level1a 3 3 3 2 4" xfId="7835"/>
    <cellStyle name="level1a 3 3 3 2 5" xfId="10530"/>
    <cellStyle name="level1a 3 3 3 2 5 2" xfId="21026"/>
    <cellStyle name="level1a 3 3 3 2 6" xfId="5249"/>
    <cellStyle name="level1a 3 3 3 2 6 2" xfId="20834"/>
    <cellStyle name="level1a 3 3 3 3" xfId="1031"/>
    <cellStyle name="level1a 3 3 3 3 2" xfId="2058"/>
    <cellStyle name="level1a 3 3 3 3 2 2" xfId="11729"/>
    <cellStyle name="level1a 3 3 3 3 2 2 2" xfId="22135"/>
    <cellStyle name="level1a 3 3 3 3 2 3" xfId="15407"/>
    <cellStyle name="level1a 3 3 3 3 2 3 2" xfId="28073"/>
    <cellStyle name="level1a 3 3 3 3 2 3 2 2" xfId="36878"/>
    <cellStyle name="level1a 3 3 3 3 2 4" xfId="6876"/>
    <cellStyle name="level1a 3 3 3 3 3" xfId="3809"/>
    <cellStyle name="level1a 3 3 3 3 3 2" xfId="13436"/>
    <cellStyle name="level1a 3 3 3 3 3 2 2" xfId="23797"/>
    <cellStyle name="level1a 3 3 3 3 3 3" xfId="17029"/>
    <cellStyle name="level1a 3 3 3 3 3 3 2" xfId="29695"/>
    <cellStyle name="level1a 3 3 3 3 3 3 2 2" xfId="38474"/>
    <cellStyle name="level1a 3 3 3 3 3 4" xfId="8383"/>
    <cellStyle name="level1a 3 3 3 3 3 4 2" xfId="20212"/>
    <cellStyle name="level1a 3 3 3 3 4" xfId="9177"/>
    <cellStyle name="level1a 3 3 3 3 5" xfId="14434"/>
    <cellStyle name="level1a 3 3 3 3 5 2" xfId="27127"/>
    <cellStyle name="level1a 3 3 3 3 5 2 2" xfId="35964"/>
    <cellStyle name="level1a 3 3 3 3 6" xfId="5377"/>
    <cellStyle name="level1a 3 3 3 3 6 2" xfId="18825"/>
    <cellStyle name="level1a 3 3 3 4" xfId="1264"/>
    <cellStyle name="level1a 3 3 3 4 2" xfId="2059"/>
    <cellStyle name="level1a 3 3 3 4 2 2" xfId="11730"/>
    <cellStyle name="level1a 3 3 3 4 2 2 2" xfId="22136"/>
    <cellStyle name="level1a 3 3 3 4 2 3" xfId="15408"/>
    <cellStyle name="level1a 3 3 3 4 2 3 2" xfId="28074"/>
    <cellStyle name="level1a 3 3 3 4 2 3 2 2" xfId="36879"/>
    <cellStyle name="level1a 3 3 3 4 2 4" xfId="7098"/>
    <cellStyle name="level1a 3 3 3 4 3" xfId="4042"/>
    <cellStyle name="level1a 3 3 3 4 3 2" xfId="13664"/>
    <cellStyle name="level1a 3 3 3 4 3 2 2" xfId="24016"/>
    <cellStyle name="level1a 3 3 3 4 3 3" xfId="17242"/>
    <cellStyle name="level1a 3 3 3 4 3 3 2" xfId="29908"/>
    <cellStyle name="level1a 3 3 3 4 3 3 2 2" xfId="38685"/>
    <cellStyle name="level1a 3 3 3 4 3 4" xfId="8606"/>
    <cellStyle name="level1a 3 3 3 4 3 4 2" xfId="25472"/>
    <cellStyle name="level1a 3 3 3 4 4" xfId="9402"/>
    <cellStyle name="level1a 3 3 3 4 5" xfId="10935"/>
    <cellStyle name="level1a 3 3 3 4 5 2" xfId="21375"/>
    <cellStyle name="level1a 3 3 3 4 6" xfId="14642"/>
    <cellStyle name="level1a 3 3 3 4 6 2" xfId="27327"/>
    <cellStyle name="level1a 3 3 3 4 6 2 2" xfId="36156"/>
    <cellStyle name="level1a 3 3 3 4 7" xfId="5557"/>
    <cellStyle name="level1a 3 3 3 4 7 2" xfId="19943"/>
    <cellStyle name="level1a 3 3 3 5" xfId="1481"/>
    <cellStyle name="level1a 3 3 3 5 2" xfId="2060"/>
    <cellStyle name="level1a 3 3 3 5 2 2" xfId="11731"/>
    <cellStyle name="level1a 3 3 3 5 2 2 2" xfId="22137"/>
    <cellStyle name="level1a 3 3 3 5 2 3" xfId="15409"/>
    <cellStyle name="level1a 3 3 3 5 2 3 2" xfId="28075"/>
    <cellStyle name="level1a 3 3 3 5 2 3 2 2" xfId="36880"/>
    <cellStyle name="level1a 3 3 3 5 2 4" xfId="7277"/>
    <cellStyle name="level1a 3 3 3 5 3" xfId="4259"/>
    <cellStyle name="level1a 3 3 3 5 3 2" xfId="13881"/>
    <cellStyle name="level1a 3 3 3 5 3 2 2" xfId="24223"/>
    <cellStyle name="level1a 3 3 3 5 3 3" xfId="17441"/>
    <cellStyle name="level1a 3 3 3 5 3 3 2" xfId="30107"/>
    <cellStyle name="level1a 3 3 3 5 3 3 2 2" xfId="38884"/>
    <cellStyle name="level1a 3 3 3 5 3 4" xfId="9589"/>
    <cellStyle name="level1a 3 3 3 5 4" xfId="11152"/>
    <cellStyle name="level1a 3 3 3 5 4 2" xfId="21583"/>
    <cellStyle name="level1a 3 3 3 5 5" xfId="14859"/>
    <cellStyle name="level1a 3 3 3 5 5 2" xfId="27536"/>
    <cellStyle name="level1a 3 3 3 5 5 2 2" xfId="36355"/>
    <cellStyle name="level1a 3 3 3 5 6" xfId="5733"/>
    <cellStyle name="level1a 3 3 3 5 6 2" xfId="24864"/>
    <cellStyle name="level1a 3 3 3 6" xfId="1683"/>
    <cellStyle name="level1a 3 3 3 6 2" xfId="2061"/>
    <cellStyle name="level1a 3 3 3 6 2 2" xfId="11732"/>
    <cellStyle name="level1a 3 3 3 6 2 2 2" xfId="22138"/>
    <cellStyle name="level1a 3 3 3 6 2 3" xfId="15410"/>
    <cellStyle name="level1a 3 3 3 6 2 3 2" xfId="28076"/>
    <cellStyle name="level1a 3 3 3 6 2 3 2 2" xfId="36881"/>
    <cellStyle name="level1a 3 3 3 6 2 4" xfId="7278"/>
    <cellStyle name="level1a 3 3 3 6 3" xfId="4461"/>
    <cellStyle name="level1a 3 3 3 6 3 2" xfId="14083"/>
    <cellStyle name="level1a 3 3 3 6 3 2 2" xfId="24415"/>
    <cellStyle name="level1a 3 3 3 6 3 3" xfId="17628"/>
    <cellStyle name="level1a 3 3 3 6 3 3 2" xfId="30294"/>
    <cellStyle name="level1a 3 3 3 6 3 3 2 2" xfId="39071"/>
    <cellStyle name="level1a 3 3 3 6 3 4" xfId="9590"/>
    <cellStyle name="level1a 3 3 3 6 4" xfId="11354"/>
    <cellStyle name="level1a 3 3 3 6 4 2" xfId="21779"/>
    <cellStyle name="level1a 3 3 3 6 5" xfId="15061"/>
    <cellStyle name="level1a 3 3 3 6 5 2" xfId="27730"/>
    <cellStyle name="level1a 3 3 3 6 5 2 2" xfId="36542"/>
    <cellStyle name="level1a 3 3 3 6 6" xfId="5734"/>
    <cellStyle name="level1a 3 3 3 6 6 2" xfId="25480"/>
    <cellStyle name="level1a 3 3 3 7" xfId="2056"/>
    <cellStyle name="level1a 3 3 3 7 2" xfId="11727"/>
    <cellStyle name="level1a 3 3 3 7 2 2" xfId="22133"/>
    <cellStyle name="level1a 3 3 3 7 3" xfId="15405"/>
    <cellStyle name="level1a 3 3 3 7 3 2" xfId="28071"/>
    <cellStyle name="level1a 3 3 3 7 3 2 2" xfId="36876"/>
    <cellStyle name="level1a 3 3 3 7 4" xfId="6438"/>
    <cellStyle name="level1a 3 3 3 8" xfId="4840"/>
    <cellStyle name="level1a 3 3 3 8 2" xfId="4802"/>
    <cellStyle name="level1a 3 3 3_STUD aligned by INSTIT" xfId="4691"/>
    <cellStyle name="level1a 3 3 4" xfId="454"/>
    <cellStyle name="level1a 3 3 4 2" xfId="810"/>
    <cellStyle name="level1a 3 3 4 2 2" xfId="2063"/>
    <cellStyle name="level1a 3 3 4 2 2 2" xfId="11734"/>
    <cellStyle name="level1a 3 3 4 2 2 2 2" xfId="22140"/>
    <cellStyle name="level1a 3 3 4 2 2 3" xfId="15412"/>
    <cellStyle name="level1a 3 3 4 2 2 3 2" xfId="28078"/>
    <cellStyle name="level1a 3 3 4 2 2 3 2 2" xfId="36883"/>
    <cellStyle name="level1a 3 3 4 2 2 4" xfId="6757"/>
    <cellStyle name="level1a 3 3 4 2 3" xfId="3591"/>
    <cellStyle name="level1a 3 3 4 2 3 2" xfId="13219"/>
    <cellStyle name="level1a 3 3 4 2 3 2 2" xfId="23587"/>
    <cellStyle name="level1a 3 3 4 2 3 3" xfId="16827"/>
    <cellStyle name="level1a 3 3 4 2 3 3 2" xfId="29493"/>
    <cellStyle name="level1a 3 3 4 2 3 3 2 2" xfId="38273"/>
    <cellStyle name="level1a 3 3 4 2 3 4" xfId="8263"/>
    <cellStyle name="level1a 3 3 4 2 3 4 2" xfId="18611"/>
    <cellStyle name="level1a 3 3 4 2 4" xfId="9054"/>
    <cellStyle name="level1a 3 3 4 2 5" xfId="10571"/>
    <cellStyle name="level1a 3 3 4 2 5 2" xfId="21057"/>
    <cellStyle name="level1a 3 3 4 2 6" xfId="14226"/>
    <cellStyle name="level1a 3 3 4 2 6 2" xfId="26928"/>
    <cellStyle name="level1a 3 3 4 2 6 2 2" xfId="35771"/>
    <cellStyle name="level1a 3 3 4 2 7" xfId="5285"/>
    <cellStyle name="level1a 3 3 4 2 7 2" xfId="19037"/>
    <cellStyle name="level1a 3 3 4 3" xfId="1089"/>
    <cellStyle name="level1a 3 3 4 3 2" xfId="2064"/>
    <cellStyle name="level1a 3 3 4 3 2 2" xfId="11735"/>
    <cellStyle name="level1a 3 3 4 3 2 2 2" xfId="22141"/>
    <cellStyle name="level1a 3 3 4 3 2 3" xfId="15413"/>
    <cellStyle name="level1a 3 3 4 3 2 3 2" xfId="28079"/>
    <cellStyle name="level1a 3 3 4 3 2 3 2 2" xfId="36884"/>
    <cellStyle name="level1a 3 3 4 3 2 4" xfId="6929"/>
    <cellStyle name="level1a 3 3 4 3 3" xfId="3867"/>
    <cellStyle name="level1a 3 3 4 3 3 2" xfId="13491"/>
    <cellStyle name="level1a 3 3 4 3 3 2 2" xfId="23852"/>
    <cellStyle name="level1a 3 3 4 3 3 3" xfId="17082"/>
    <cellStyle name="level1a 3 3 4 3 3 3 2" xfId="29748"/>
    <cellStyle name="level1a 3 3 4 3 3 3 2 2" xfId="38526"/>
    <cellStyle name="level1a 3 3 4 3 3 4" xfId="8437"/>
    <cellStyle name="level1a 3 3 4 3 3 4 2" xfId="25373"/>
    <cellStyle name="level1a 3 3 4 3 4" xfId="9231"/>
    <cellStyle name="level1a 3 3 4 3 5" xfId="5414"/>
    <cellStyle name="level1a 3 3 4 3 5 2" xfId="26108"/>
    <cellStyle name="level1a 3 3 4 4" xfId="1319"/>
    <cellStyle name="level1a 3 3 4 4 2" xfId="2065"/>
    <cellStyle name="level1a 3 3 4 4 2 2" xfId="11736"/>
    <cellStyle name="level1a 3 3 4 4 2 2 2" xfId="22142"/>
    <cellStyle name="level1a 3 3 4 4 2 3" xfId="15414"/>
    <cellStyle name="level1a 3 3 4 4 2 3 2" xfId="28080"/>
    <cellStyle name="level1a 3 3 4 4 2 3 2 2" xfId="36885"/>
    <cellStyle name="level1a 3 3 4 4 2 4" xfId="7279"/>
    <cellStyle name="level1a 3 3 4 4 3" xfId="4097"/>
    <cellStyle name="level1a 3 3 4 4 3 2" xfId="13719"/>
    <cellStyle name="level1a 3 3 4 4 3 2 2" xfId="24070"/>
    <cellStyle name="level1a 3 3 4 4 3 3" xfId="17295"/>
    <cellStyle name="level1a 3 3 4 4 3 3 2" xfId="29961"/>
    <cellStyle name="level1a 3 3 4 4 3 3 2 2" xfId="38738"/>
    <cellStyle name="level1a 3 3 4 4 3 4" xfId="9591"/>
    <cellStyle name="level1a 3 3 4 4 4" xfId="10990"/>
    <cellStyle name="level1a 3 3 4 4 4 2" xfId="21428"/>
    <cellStyle name="level1a 3 3 4 4 5" xfId="14697"/>
    <cellStyle name="level1a 3 3 4 4 5 2" xfId="27381"/>
    <cellStyle name="level1a 3 3 4 4 5 2 2" xfId="36209"/>
    <cellStyle name="level1a 3 3 4 4 6" xfId="5735"/>
    <cellStyle name="level1a 3 3 4 4 6 2" xfId="18683"/>
    <cellStyle name="level1a 3 3 4 5" xfId="1535"/>
    <cellStyle name="level1a 3 3 4 5 2" xfId="2066"/>
    <cellStyle name="level1a 3 3 4 5 2 2" xfId="11737"/>
    <cellStyle name="level1a 3 3 4 5 2 2 2" xfId="22143"/>
    <cellStyle name="level1a 3 3 4 5 2 3" xfId="15415"/>
    <cellStyle name="level1a 3 3 4 5 2 3 2" xfId="28081"/>
    <cellStyle name="level1a 3 3 4 5 2 3 2 2" xfId="36886"/>
    <cellStyle name="level1a 3 3 4 5 2 4" xfId="7280"/>
    <cellStyle name="level1a 3 3 4 5 3" xfId="4313"/>
    <cellStyle name="level1a 3 3 4 5 3 2" xfId="13935"/>
    <cellStyle name="level1a 3 3 4 5 3 2 2" xfId="24275"/>
    <cellStyle name="level1a 3 3 4 5 3 3" xfId="17493"/>
    <cellStyle name="level1a 3 3 4 5 3 3 2" xfId="30159"/>
    <cellStyle name="level1a 3 3 4 5 3 3 2 2" xfId="38936"/>
    <cellStyle name="level1a 3 3 4 5 3 4" xfId="9592"/>
    <cellStyle name="level1a 3 3 4 5 4" xfId="11206"/>
    <cellStyle name="level1a 3 3 4 5 4 2" xfId="21636"/>
    <cellStyle name="level1a 3 3 4 5 5" xfId="14913"/>
    <cellStyle name="level1a 3 3 4 5 5 2" xfId="27588"/>
    <cellStyle name="level1a 3 3 4 5 5 2 2" xfId="36407"/>
    <cellStyle name="level1a 3 3 4 5 6" xfId="5736"/>
    <cellStyle name="level1a 3 3 4 5 6 2" xfId="26386"/>
    <cellStyle name="level1a 3 3 4 6" xfId="1737"/>
    <cellStyle name="level1a 3 3 4 6 2" xfId="2067"/>
    <cellStyle name="level1a 3 3 4 6 2 2" xfId="11738"/>
    <cellStyle name="level1a 3 3 4 6 2 2 2" xfId="22144"/>
    <cellStyle name="level1a 3 3 4 6 2 3" xfId="15416"/>
    <cellStyle name="level1a 3 3 4 6 2 3 2" xfId="28082"/>
    <cellStyle name="level1a 3 3 4 6 2 3 2 2" xfId="36887"/>
    <cellStyle name="level1a 3 3 4 6 2 4" xfId="7281"/>
    <cellStyle name="level1a 3 3 4 6 3" xfId="4515"/>
    <cellStyle name="level1a 3 3 4 6 3 2" xfId="14137"/>
    <cellStyle name="level1a 3 3 4 6 3 2 2" xfId="24468"/>
    <cellStyle name="level1a 3 3 4 6 3 3" xfId="17680"/>
    <cellStyle name="level1a 3 3 4 6 3 3 2" xfId="30346"/>
    <cellStyle name="level1a 3 3 4 6 3 3 2 2" xfId="39123"/>
    <cellStyle name="level1a 3 3 4 6 3 4" xfId="9593"/>
    <cellStyle name="level1a 3 3 4 6 4" xfId="11408"/>
    <cellStyle name="level1a 3 3 4 6 4 2" xfId="21832"/>
    <cellStyle name="level1a 3 3 4 6 5" xfId="15115"/>
    <cellStyle name="level1a 3 3 4 6 5 2" xfId="27783"/>
    <cellStyle name="level1a 3 3 4 6 5 2 2" xfId="36594"/>
    <cellStyle name="level1a 3 3 4 6 6" xfId="5737"/>
    <cellStyle name="level1a 3 3 4 6 6 2" xfId="19523"/>
    <cellStyle name="level1a 3 3 4 7" xfId="2062"/>
    <cellStyle name="level1a 3 3 4 7 2" xfId="11733"/>
    <cellStyle name="level1a 3 3 4 7 2 2" xfId="22139"/>
    <cellStyle name="level1a 3 3 4 7 3" xfId="15411"/>
    <cellStyle name="level1a 3 3 4 7 3 2" xfId="28077"/>
    <cellStyle name="level1a 3 3 4 7 3 2 2" xfId="36882"/>
    <cellStyle name="level1a 3 3 4 7 4" xfId="6491"/>
    <cellStyle name="level1a 3 3 4 8" xfId="3328"/>
    <cellStyle name="level1a 3 3 4 8 2" xfId="12969"/>
    <cellStyle name="level1a 3 3 4 8 2 2" xfId="23339"/>
    <cellStyle name="level1a 3 3 4 8 3" xfId="16582"/>
    <cellStyle name="level1a 3 3 4 8 3 2" xfId="29248"/>
    <cellStyle name="level1a 3 3 4 8 3 2 2" xfId="38035"/>
    <cellStyle name="level1a 3 3 4 8 4" xfId="8053"/>
    <cellStyle name="level1a 3 3 4 9" xfId="4871"/>
    <cellStyle name="level1a 3 3 4 9 2" xfId="19442"/>
    <cellStyle name="level1a 3 3 4_STUD aligned by INSTIT" xfId="4705"/>
    <cellStyle name="level1a 3 3 5" xfId="627"/>
    <cellStyle name="level1a 3 3 5 2" xfId="2068"/>
    <cellStyle name="level1a 3 3 5 2 2" xfId="11739"/>
    <cellStyle name="level1a 3 3 5 2 2 2" xfId="22145"/>
    <cellStyle name="level1a 3 3 5 2 3" xfId="15417"/>
    <cellStyle name="level1a 3 3 5 2 3 2" xfId="28083"/>
    <cellStyle name="level1a 3 3 5 2 3 2 2" xfId="36888"/>
    <cellStyle name="level1a 3 3 5 2 4" xfId="6372"/>
    <cellStyle name="level1a 3 3 5 3" xfId="3437"/>
    <cellStyle name="level1a 3 3 5 3 2" xfId="13071"/>
    <cellStyle name="level1a 3 3 5 3 2 2" xfId="23441"/>
    <cellStyle name="level1a 3 3 5 3 3" xfId="16682"/>
    <cellStyle name="level1a 3 3 5 3 3 2" xfId="29348"/>
    <cellStyle name="level1a 3 3 5 3 3 2 2" xfId="38131"/>
    <cellStyle name="level1a 3 3 5 3 4" xfId="7956"/>
    <cellStyle name="level1a 3 3 5 3 4 2" xfId="19568"/>
    <cellStyle name="level1a 3 3 5 4" xfId="10121"/>
    <cellStyle name="level1a 3 3 5 5" xfId="10424"/>
    <cellStyle name="level1a 3 3 5 5 2" xfId="20930"/>
    <cellStyle name="level1a 3 3 5 6" xfId="4765"/>
    <cellStyle name="level1a 3 3 5 6 2" xfId="20708"/>
    <cellStyle name="level1a 3 3 6" xfId="916"/>
    <cellStyle name="level1a 3 3 6 2" xfId="2069"/>
    <cellStyle name="level1a 3 3 6 2 2" xfId="11740"/>
    <cellStyle name="level1a 3 3 6 2 2 2" xfId="22146"/>
    <cellStyle name="level1a 3 3 6 2 3" xfId="15418"/>
    <cellStyle name="level1a 3 3 6 2 3 2" xfId="28084"/>
    <cellStyle name="level1a 3 3 6 2 3 2 2" xfId="36889"/>
    <cellStyle name="level1a 3 3 6 2 4" xfId="6628"/>
    <cellStyle name="level1a 3 3 6 3" xfId="3694"/>
    <cellStyle name="level1a 3 3 6 3 2" xfId="13321"/>
    <cellStyle name="level1a 3 3 6 3 2 2" xfId="23686"/>
    <cellStyle name="level1a 3 3 6 3 3" xfId="16921"/>
    <cellStyle name="level1a 3 3 6 3 3 2" xfId="29587"/>
    <cellStyle name="level1a 3 3 6 3 3 2 2" xfId="38366"/>
    <cellStyle name="level1a 3 3 6 3 4" xfId="8134"/>
    <cellStyle name="level1a 3 3 6 3 4 2" xfId="24746"/>
    <cellStyle name="level1a 3 3 6 4" xfId="7878"/>
    <cellStyle name="level1a 3 3 6 5" xfId="10663"/>
    <cellStyle name="level1a 3 3 6 5 2" xfId="21141"/>
    <cellStyle name="level1a 3 3 6 6" xfId="14323"/>
    <cellStyle name="level1a 3 3 6 6 2" xfId="27021"/>
    <cellStyle name="level1a 3 3 6 6 2 2" xfId="35860"/>
    <cellStyle name="level1a 3 3 6 7" xfId="5176"/>
    <cellStyle name="level1a 3 3 6 7 2" xfId="18386"/>
    <cellStyle name="level1a 3 3 7" xfId="691"/>
    <cellStyle name="level1a 3 3 7 2" xfId="2070"/>
    <cellStyle name="level1a 3 3 7 2 2" xfId="11741"/>
    <cellStyle name="level1a 3 3 7 2 2 2" xfId="22147"/>
    <cellStyle name="level1a 3 3 7 2 3" xfId="15419"/>
    <cellStyle name="level1a 3 3 7 2 3 2" xfId="28085"/>
    <cellStyle name="level1a 3 3 7 2 3 2 2" xfId="36890"/>
    <cellStyle name="level1a 3 3 7 2 4" xfId="6592"/>
    <cellStyle name="level1a 3 3 7 3" xfId="3476"/>
    <cellStyle name="level1a 3 3 7 3 2" xfId="13110"/>
    <cellStyle name="level1a 3 3 7 3 2 2" xfId="23478"/>
    <cellStyle name="level1a 3 3 7 3 3" xfId="16719"/>
    <cellStyle name="level1a 3 3 7 3 3 2" xfId="29385"/>
    <cellStyle name="level1a 3 3 7 3 3 2 2" xfId="38168"/>
    <cellStyle name="level1a 3 3 7 3 4" xfId="8093"/>
    <cellStyle name="level1a 3 3 7 3 4 2" xfId="26381"/>
    <cellStyle name="level1a 3 3 7 4" xfId="8781"/>
    <cellStyle name="level1a 3 3 7 5" xfId="10587"/>
    <cellStyle name="level1a 3 3 7 5 2" xfId="20304"/>
    <cellStyle name="level1a 3 3 7 5 2 2" xfId="33289"/>
    <cellStyle name="level1a 3 3 7 6" xfId="5147"/>
    <cellStyle name="level1a 3 3 7 6 2" xfId="18118"/>
    <cellStyle name="level1a 3 3 8" xfId="668"/>
    <cellStyle name="level1a 3 3 8 2" xfId="2071"/>
    <cellStyle name="level1a 3 3 8 2 2" xfId="11742"/>
    <cellStyle name="level1a 3 3 8 2 2 2" xfId="22148"/>
    <cellStyle name="level1a 3 3 8 2 3" xfId="15420"/>
    <cellStyle name="level1a 3 3 8 2 3 2" xfId="28086"/>
    <cellStyle name="level1a 3 3 8 2 3 2 2" xfId="36891"/>
    <cellStyle name="level1a 3 3 8 2 4" xfId="7007"/>
    <cellStyle name="level1a 3 3 8 3" xfId="3466"/>
    <cellStyle name="level1a 3 3 8 3 2" xfId="13100"/>
    <cellStyle name="level1a 3 3 8 3 2 2" xfId="23468"/>
    <cellStyle name="level1a 3 3 8 3 3" xfId="16709"/>
    <cellStyle name="level1a 3 3 8 3 3 2" xfId="29375"/>
    <cellStyle name="level1a 3 3 8 3 3 2 2" xfId="38158"/>
    <cellStyle name="level1a 3 3 8 3 4" xfId="8515"/>
    <cellStyle name="level1a 3 3 8 3 4 2" xfId="23315"/>
    <cellStyle name="level1a 3 3 8 4" xfId="9311"/>
    <cellStyle name="level1a 3 3 8 5" xfId="10460"/>
    <cellStyle name="level1a 3 3 8 5 2" xfId="20963"/>
    <cellStyle name="level1a 3 3 8 6" xfId="10585"/>
    <cellStyle name="level1a 3 3 8 6 2" xfId="18137"/>
    <cellStyle name="level1a 3 3 8 6 2 2" xfId="33169"/>
    <cellStyle name="level1a 3 3 8 7" xfId="5475"/>
    <cellStyle name="level1a 3 3 8 7 2" xfId="18074"/>
    <cellStyle name="level1a 3 3 9" xfId="947"/>
    <cellStyle name="level1a 3 3 9 2" xfId="2072"/>
    <cellStyle name="level1a 3 3 9 2 2" xfId="11743"/>
    <cellStyle name="level1a 3 3 9 2 2 2" xfId="22149"/>
    <cellStyle name="level1a 3 3 9 2 3" xfId="15421"/>
    <cellStyle name="level1a 3 3 9 2 3 2" xfId="28087"/>
    <cellStyle name="level1a 3 3 9 2 3 2 2" xfId="36892"/>
    <cellStyle name="level1a 3 3 9 2 4" xfId="7282"/>
    <cellStyle name="level1a 3 3 9 3" xfId="3725"/>
    <cellStyle name="level1a 3 3 9 3 2" xfId="13352"/>
    <cellStyle name="level1a 3 3 9 3 2 2" xfId="23717"/>
    <cellStyle name="level1a 3 3 9 3 3" xfId="16952"/>
    <cellStyle name="level1a 3 3 9 3 3 2" xfId="29618"/>
    <cellStyle name="level1a 3 3 9 3 3 2 2" xfId="38397"/>
    <cellStyle name="level1a 3 3 9 3 4" xfId="9594"/>
    <cellStyle name="level1a 3 3 9 4" xfId="10689"/>
    <cellStyle name="level1a 3 3 9 4 2" xfId="21167"/>
    <cellStyle name="level1a 3 3 9 5" xfId="14354"/>
    <cellStyle name="level1a 3 3 9 5 2" xfId="27052"/>
    <cellStyle name="level1a 3 3 9 5 2 2" xfId="35891"/>
    <cellStyle name="level1a 3 3 9 6" xfId="5738"/>
    <cellStyle name="level1a 3 3 9 6 2" xfId="25998"/>
    <cellStyle name="level1a 3 3_STUD aligned by INSTIT" xfId="4733"/>
    <cellStyle name="level1a 3 4" xfId="286"/>
    <cellStyle name="level1a 3 4 10" xfId="4646"/>
    <cellStyle name="level1a 3 4 10 2" xfId="19998"/>
    <cellStyle name="level1a 3 4 2" xfId="412"/>
    <cellStyle name="level1a 3 4 2 2" xfId="768"/>
    <cellStyle name="level1a 3 4 2 2 2" xfId="2075"/>
    <cellStyle name="level1a 3 4 2 2 2 2" xfId="11746"/>
    <cellStyle name="level1a 3 4 2 2 2 2 2" xfId="22152"/>
    <cellStyle name="level1a 3 4 2 2 2 3" xfId="15424"/>
    <cellStyle name="level1a 3 4 2 2 2 3 2" xfId="28090"/>
    <cellStyle name="level1a 3 4 2 2 2 3 2 2" xfId="36895"/>
    <cellStyle name="level1a 3 4 2 2 2 4" xfId="6730"/>
    <cellStyle name="level1a 3 4 2 2 3" xfId="3549"/>
    <cellStyle name="level1a 3 4 2 2 3 2" xfId="13181"/>
    <cellStyle name="level1a 3 4 2 2 3 2 2" xfId="23548"/>
    <cellStyle name="level1a 3 4 2 2 3 3" xfId="16790"/>
    <cellStyle name="level1a 3 4 2 2 3 3 2" xfId="29456"/>
    <cellStyle name="level1a 3 4 2 2 3 3 2 2" xfId="38237"/>
    <cellStyle name="level1a 3 4 2 2 3 4" xfId="8236"/>
    <cellStyle name="level1a 3 4 2 2 3 4 2" xfId="19597"/>
    <cellStyle name="level1a 3 4 2 2 4" xfId="9026"/>
    <cellStyle name="level1a 3 4 2 2 5" xfId="10542"/>
    <cellStyle name="level1a 3 4 2 2 5 2" xfId="21036"/>
    <cellStyle name="level1a 3 4 2 2 6" xfId="5260"/>
    <cellStyle name="level1a 3 4 2 2 6 2" xfId="20522"/>
    <cellStyle name="level1a 3 4 2 3" xfId="1047"/>
    <cellStyle name="level1a 3 4 2 3 2" xfId="2076"/>
    <cellStyle name="level1a 3 4 2 3 2 2" xfId="11747"/>
    <cellStyle name="level1a 3 4 2 3 2 2 2" xfId="22153"/>
    <cellStyle name="level1a 3 4 2 3 2 3" xfId="15425"/>
    <cellStyle name="level1a 3 4 2 3 2 3 2" xfId="28091"/>
    <cellStyle name="level1a 3 4 2 3 2 3 2 2" xfId="36896"/>
    <cellStyle name="level1a 3 4 2 3 2 4" xfId="6892"/>
    <cellStyle name="level1a 3 4 2 3 3" xfId="3825"/>
    <cellStyle name="level1a 3 4 2 3 3 2" xfId="13452"/>
    <cellStyle name="level1a 3 4 2 3 3 2 2" xfId="23813"/>
    <cellStyle name="level1a 3 4 2 3 3 3" xfId="17045"/>
    <cellStyle name="level1a 3 4 2 3 3 3 2" xfId="29711"/>
    <cellStyle name="level1a 3 4 2 3 3 3 2 2" xfId="38490"/>
    <cellStyle name="level1a 3 4 2 3 3 4" xfId="8399"/>
    <cellStyle name="level1a 3 4 2 3 3 4 2" xfId="19004"/>
    <cellStyle name="level1a 3 4 2 3 4" xfId="9193"/>
    <cellStyle name="level1a 3 4 2 3 5" xfId="14449"/>
    <cellStyle name="level1a 3 4 2 3 5 2" xfId="27142"/>
    <cellStyle name="level1a 3 4 2 3 5 2 2" xfId="35979"/>
    <cellStyle name="level1a 3 4 2 3 6" xfId="5386"/>
    <cellStyle name="level1a 3 4 2 3 6 2" xfId="19038"/>
    <cellStyle name="level1a 3 4 2 4" xfId="1280"/>
    <cellStyle name="level1a 3 4 2 4 2" xfId="2077"/>
    <cellStyle name="level1a 3 4 2 4 2 2" xfId="11748"/>
    <cellStyle name="level1a 3 4 2 4 2 2 2" xfId="22154"/>
    <cellStyle name="level1a 3 4 2 4 2 3" xfId="15426"/>
    <cellStyle name="level1a 3 4 2 4 2 3 2" xfId="28092"/>
    <cellStyle name="level1a 3 4 2 4 2 3 2 2" xfId="36897"/>
    <cellStyle name="level1a 3 4 2 4 2 4" xfId="7113"/>
    <cellStyle name="level1a 3 4 2 4 3" xfId="4058"/>
    <cellStyle name="level1a 3 4 2 4 3 2" xfId="13680"/>
    <cellStyle name="level1a 3 4 2 4 3 2 2" xfId="24032"/>
    <cellStyle name="level1a 3 4 2 4 3 3" xfId="17258"/>
    <cellStyle name="level1a 3 4 2 4 3 3 2" xfId="29924"/>
    <cellStyle name="level1a 3 4 2 4 3 3 2 2" xfId="38701"/>
    <cellStyle name="level1a 3 4 2 4 3 4" xfId="8621"/>
    <cellStyle name="level1a 3 4 2 4 3 4 2" xfId="24630"/>
    <cellStyle name="level1a 3 4 2 4 4" xfId="9417"/>
    <cellStyle name="level1a 3 4 2 4 5" xfId="10951"/>
    <cellStyle name="level1a 3 4 2 4 5 2" xfId="21391"/>
    <cellStyle name="level1a 3 4 2 4 6" xfId="14658"/>
    <cellStyle name="level1a 3 4 2 4 6 2" xfId="27343"/>
    <cellStyle name="level1a 3 4 2 4 6 2 2" xfId="36172"/>
    <cellStyle name="level1a 3 4 2 4 7" xfId="5572"/>
    <cellStyle name="level1a 3 4 2 4 7 2" xfId="25972"/>
    <cellStyle name="level1a 3 4 2 5" xfId="1497"/>
    <cellStyle name="level1a 3 4 2 5 2" xfId="2078"/>
    <cellStyle name="level1a 3 4 2 5 2 2" xfId="11749"/>
    <cellStyle name="level1a 3 4 2 5 2 2 2" xfId="22155"/>
    <cellStyle name="level1a 3 4 2 5 2 3" xfId="15427"/>
    <cellStyle name="level1a 3 4 2 5 2 3 2" xfId="28093"/>
    <cellStyle name="level1a 3 4 2 5 2 3 2 2" xfId="36898"/>
    <cellStyle name="level1a 3 4 2 5 2 4" xfId="7283"/>
    <cellStyle name="level1a 3 4 2 5 3" xfId="4275"/>
    <cellStyle name="level1a 3 4 2 5 3 2" xfId="13897"/>
    <cellStyle name="level1a 3 4 2 5 3 2 2" xfId="24239"/>
    <cellStyle name="level1a 3 4 2 5 3 3" xfId="17457"/>
    <cellStyle name="level1a 3 4 2 5 3 3 2" xfId="30123"/>
    <cellStyle name="level1a 3 4 2 5 3 3 2 2" xfId="38900"/>
    <cellStyle name="level1a 3 4 2 5 3 4" xfId="9595"/>
    <cellStyle name="level1a 3 4 2 5 4" xfId="11168"/>
    <cellStyle name="level1a 3 4 2 5 4 2" xfId="21599"/>
    <cellStyle name="level1a 3 4 2 5 5" xfId="14875"/>
    <cellStyle name="level1a 3 4 2 5 5 2" xfId="27552"/>
    <cellStyle name="level1a 3 4 2 5 5 2 2" xfId="36371"/>
    <cellStyle name="level1a 3 4 2 5 6" xfId="5739"/>
    <cellStyle name="level1a 3 4 2 5 6 2" xfId="20862"/>
    <cellStyle name="level1a 3 4 2 6" xfId="1699"/>
    <cellStyle name="level1a 3 4 2 6 2" xfId="2079"/>
    <cellStyle name="level1a 3 4 2 6 2 2" xfId="11750"/>
    <cellStyle name="level1a 3 4 2 6 2 2 2" xfId="22156"/>
    <cellStyle name="level1a 3 4 2 6 2 3" xfId="15428"/>
    <cellStyle name="level1a 3 4 2 6 2 3 2" xfId="28094"/>
    <cellStyle name="level1a 3 4 2 6 2 3 2 2" xfId="36899"/>
    <cellStyle name="level1a 3 4 2 6 2 4" xfId="7284"/>
    <cellStyle name="level1a 3 4 2 6 3" xfId="4477"/>
    <cellStyle name="level1a 3 4 2 6 3 2" xfId="14099"/>
    <cellStyle name="level1a 3 4 2 6 3 2 2" xfId="24431"/>
    <cellStyle name="level1a 3 4 2 6 3 3" xfId="17644"/>
    <cellStyle name="level1a 3 4 2 6 3 3 2" xfId="30310"/>
    <cellStyle name="level1a 3 4 2 6 3 3 2 2" xfId="39087"/>
    <cellStyle name="level1a 3 4 2 6 3 4" xfId="9596"/>
    <cellStyle name="level1a 3 4 2 6 4" xfId="11370"/>
    <cellStyle name="level1a 3 4 2 6 4 2" xfId="21795"/>
    <cellStyle name="level1a 3 4 2 6 5" xfId="15077"/>
    <cellStyle name="level1a 3 4 2 6 5 2" xfId="27746"/>
    <cellStyle name="level1a 3 4 2 6 5 2 2" xfId="36558"/>
    <cellStyle name="level1a 3 4 2 6 6" xfId="5740"/>
    <cellStyle name="level1a 3 4 2 6 6 2" xfId="25907"/>
    <cellStyle name="level1a 3 4 2 7" xfId="2074"/>
    <cellStyle name="level1a 3 4 2 7 2" xfId="11745"/>
    <cellStyle name="level1a 3 4 2 7 2 2" xfId="22151"/>
    <cellStyle name="level1a 3 4 2 7 3" xfId="15423"/>
    <cellStyle name="level1a 3 4 2 7 3 2" xfId="28089"/>
    <cellStyle name="level1a 3 4 2 7 3 2 2" xfId="36894"/>
    <cellStyle name="level1a 3 4 2 7 4" xfId="6454"/>
    <cellStyle name="level1a 3 4 2 8" xfId="4850"/>
    <cellStyle name="level1a 3 4 2 8 2" xfId="26694"/>
    <cellStyle name="level1a 3 4 2_STUD aligned by INSTIT" xfId="4796"/>
    <cellStyle name="level1a 3 4 3" xfId="470"/>
    <cellStyle name="level1a 3 4 3 2" xfId="826"/>
    <cellStyle name="level1a 3 4 3 2 2" xfId="2081"/>
    <cellStyle name="level1a 3 4 3 2 2 2" xfId="11752"/>
    <cellStyle name="level1a 3 4 3 2 2 2 2" xfId="22158"/>
    <cellStyle name="level1a 3 4 3 2 2 3" xfId="15430"/>
    <cellStyle name="level1a 3 4 3 2 2 3 2" xfId="28096"/>
    <cellStyle name="level1a 3 4 3 2 2 3 2 2" xfId="36901"/>
    <cellStyle name="level1a 3 4 3 2 2 4" xfId="6945"/>
    <cellStyle name="level1a 3 4 3 2 3" xfId="3607"/>
    <cellStyle name="level1a 3 4 3 2 3 2" xfId="13235"/>
    <cellStyle name="level1a 3 4 3 2 3 2 2" xfId="23603"/>
    <cellStyle name="level1a 3 4 3 2 3 3" xfId="16842"/>
    <cellStyle name="level1a 3 4 3 2 3 3 2" xfId="29508"/>
    <cellStyle name="level1a 3 4 3 2 3 3 2 2" xfId="38288"/>
    <cellStyle name="level1a 3 4 3 2 3 4" xfId="8453"/>
    <cellStyle name="level1a 3 4 3 2 3 4 2" xfId="18346"/>
    <cellStyle name="level1a 3 4 3 2 4" xfId="9247"/>
    <cellStyle name="level1a 3 4 3 2 5" xfId="14241"/>
    <cellStyle name="level1a 3 4 3 2 5 2" xfId="26943"/>
    <cellStyle name="level1a 3 4 3 2 5 2 2" xfId="35786"/>
    <cellStyle name="level1a 3 4 3 2 6" xfId="5426"/>
    <cellStyle name="level1a 3 4 3 2 6 2" xfId="19546"/>
    <cellStyle name="level1a 3 4 3 3" xfId="1105"/>
    <cellStyle name="level1a 3 4 3 3 2" xfId="2082"/>
    <cellStyle name="level1a 3 4 3 3 2 2" xfId="11753"/>
    <cellStyle name="level1a 3 4 3 3 2 2 2" xfId="22159"/>
    <cellStyle name="level1a 3 4 3 3 2 3" xfId="15431"/>
    <cellStyle name="level1a 3 4 3 3 2 3 2" xfId="28097"/>
    <cellStyle name="level1a 3 4 3 3 2 3 2 2" xfId="36902"/>
    <cellStyle name="level1a 3 4 3 3 2 4" xfId="7285"/>
    <cellStyle name="level1a 3 4 3 3 3" xfId="3883"/>
    <cellStyle name="level1a 3 4 3 3 3 2" xfId="13506"/>
    <cellStyle name="level1a 3 4 3 3 3 2 2" xfId="23867"/>
    <cellStyle name="level1a 3 4 3 3 3 3" xfId="17097"/>
    <cellStyle name="level1a 3 4 3 3 3 3 2" xfId="29763"/>
    <cellStyle name="level1a 3 4 3 3 3 3 2 2" xfId="38541"/>
    <cellStyle name="level1a 3 4 3 3 3 4" xfId="9597"/>
    <cellStyle name="level1a 3 4 3 3 4" xfId="10809"/>
    <cellStyle name="level1a 3 4 3 3 4 2" xfId="21267"/>
    <cellStyle name="level1a 3 4 3 3 5" xfId="5741"/>
    <cellStyle name="level1a 3 4 3 3 5 2" xfId="18387"/>
    <cellStyle name="level1a 3 4 3 4" xfId="1334"/>
    <cellStyle name="level1a 3 4 3 4 2" xfId="2083"/>
    <cellStyle name="level1a 3 4 3 4 2 2" xfId="11754"/>
    <cellStyle name="level1a 3 4 3 4 2 2 2" xfId="22160"/>
    <cellStyle name="level1a 3 4 3 4 2 3" xfId="15432"/>
    <cellStyle name="level1a 3 4 3 4 2 3 2" xfId="28098"/>
    <cellStyle name="level1a 3 4 3 4 2 3 2 2" xfId="36903"/>
    <cellStyle name="level1a 3 4 3 4 2 4" xfId="7286"/>
    <cellStyle name="level1a 3 4 3 4 3" xfId="4112"/>
    <cellStyle name="level1a 3 4 3 4 3 2" xfId="13734"/>
    <cellStyle name="level1a 3 4 3 4 3 2 2" xfId="24085"/>
    <cellStyle name="level1a 3 4 3 4 3 3" xfId="17310"/>
    <cellStyle name="level1a 3 4 3 4 3 3 2" xfId="29976"/>
    <cellStyle name="level1a 3 4 3 4 3 3 2 2" xfId="38753"/>
    <cellStyle name="level1a 3 4 3 4 3 4" xfId="9598"/>
    <cellStyle name="level1a 3 4 3 4 4" xfId="11005"/>
    <cellStyle name="level1a 3 4 3 4 4 2" xfId="21443"/>
    <cellStyle name="level1a 3 4 3 4 5" xfId="14712"/>
    <cellStyle name="level1a 3 4 3 4 5 2" xfId="27396"/>
    <cellStyle name="level1a 3 4 3 4 5 2 2" xfId="36224"/>
    <cellStyle name="level1a 3 4 3 4 6" xfId="5742"/>
    <cellStyle name="level1a 3 4 3 4 6 2" xfId="17962"/>
    <cellStyle name="level1a 3 4 3 5" xfId="1550"/>
    <cellStyle name="level1a 3 4 3 5 2" xfId="2084"/>
    <cellStyle name="level1a 3 4 3 5 2 2" xfId="11755"/>
    <cellStyle name="level1a 3 4 3 5 2 2 2" xfId="22161"/>
    <cellStyle name="level1a 3 4 3 5 2 3" xfId="15433"/>
    <cellStyle name="level1a 3 4 3 5 2 3 2" xfId="28099"/>
    <cellStyle name="level1a 3 4 3 5 2 3 2 2" xfId="36904"/>
    <cellStyle name="level1a 3 4 3 5 2 4" xfId="7287"/>
    <cellStyle name="level1a 3 4 3 5 3" xfId="4328"/>
    <cellStyle name="level1a 3 4 3 5 3 2" xfId="13950"/>
    <cellStyle name="level1a 3 4 3 5 3 2 2" xfId="24290"/>
    <cellStyle name="level1a 3 4 3 5 3 3" xfId="17508"/>
    <cellStyle name="level1a 3 4 3 5 3 3 2" xfId="30174"/>
    <cellStyle name="level1a 3 4 3 5 3 3 2 2" xfId="38951"/>
    <cellStyle name="level1a 3 4 3 5 3 4" xfId="9599"/>
    <cellStyle name="level1a 3 4 3 5 4" xfId="11221"/>
    <cellStyle name="level1a 3 4 3 5 4 2" xfId="21651"/>
    <cellStyle name="level1a 3 4 3 5 5" xfId="14928"/>
    <cellStyle name="level1a 3 4 3 5 5 2" xfId="27603"/>
    <cellStyle name="level1a 3 4 3 5 5 2 2" xfId="36422"/>
    <cellStyle name="level1a 3 4 3 5 6" xfId="5743"/>
    <cellStyle name="level1a 3 4 3 5 6 2" xfId="25507"/>
    <cellStyle name="level1a 3 4 3 6" xfId="1752"/>
    <cellStyle name="level1a 3 4 3 6 2" xfId="2085"/>
    <cellStyle name="level1a 3 4 3 6 2 2" xfId="11756"/>
    <cellStyle name="level1a 3 4 3 6 2 2 2" xfId="22162"/>
    <cellStyle name="level1a 3 4 3 6 2 3" xfId="15434"/>
    <cellStyle name="level1a 3 4 3 6 2 3 2" xfId="28100"/>
    <cellStyle name="level1a 3 4 3 6 2 3 2 2" xfId="36905"/>
    <cellStyle name="level1a 3 4 3 6 2 4" xfId="7288"/>
    <cellStyle name="level1a 3 4 3 6 3" xfId="4530"/>
    <cellStyle name="level1a 3 4 3 6 3 2" xfId="14152"/>
    <cellStyle name="level1a 3 4 3 6 3 2 2" xfId="24483"/>
    <cellStyle name="level1a 3 4 3 6 3 3" xfId="17695"/>
    <cellStyle name="level1a 3 4 3 6 3 3 2" xfId="30361"/>
    <cellStyle name="level1a 3 4 3 6 3 3 2 2" xfId="39138"/>
    <cellStyle name="level1a 3 4 3 6 3 4" xfId="9600"/>
    <cellStyle name="level1a 3 4 3 6 4" xfId="11423"/>
    <cellStyle name="level1a 3 4 3 6 4 2" xfId="21847"/>
    <cellStyle name="level1a 3 4 3 6 5" xfId="15130"/>
    <cellStyle name="level1a 3 4 3 6 5 2" xfId="27798"/>
    <cellStyle name="level1a 3 4 3 6 5 2 2" xfId="36609"/>
    <cellStyle name="level1a 3 4 3 6 6" xfId="5744"/>
    <cellStyle name="level1a 3 4 3 6 6 2" xfId="19792"/>
    <cellStyle name="level1a 3 4 3 7" xfId="2080"/>
    <cellStyle name="level1a 3 4 3 7 2" xfId="11751"/>
    <cellStyle name="level1a 3 4 3 7 2 2" xfId="22157"/>
    <cellStyle name="level1a 3 4 3 7 3" xfId="15429"/>
    <cellStyle name="level1a 3 4 3 7 3 2" xfId="28095"/>
    <cellStyle name="level1a 3 4 3 7 3 2 2" xfId="36900"/>
    <cellStyle name="level1a 3 4 3 7 4" xfId="6506"/>
    <cellStyle name="level1a 3 4 3 8" xfId="3343"/>
    <cellStyle name="level1a 3 4 3 8 2" xfId="12984"/>
    <cellStyle name="level1a 3 4 3 8 2 2" xfId="23354"/>
    <cellStyle name="level1a 3 4 3 8 3" xfId="16597"/>
    <cellStyle name="level1a 3 4 3 8 3 2" xfId="29263"/>
    <cellStyle name="level1a 3 4 3 8 3 2 2" xfId="38050"/>
    <cellStyle name="level1a 3 4 3 8 4" xfId="8850"/>
    <cellStyle name="level1a 3 4 3 9" xfId="4881"/>
    <cellStyle name="level1a 3 4 3 9 2" xfId="26010"/>
    <cellStyle name="level1a 3 4 3_STUD aligned by INSTIT" xfId="4730"/>
    <cellStyle name="level1a 3 4 4" xfId="644"/>
    <cellStyle name="level1a 3 4 4 2" xfId="2086"/>
    <cellStyle name="level1a 3 4 4 2 2" xfId="11757"/>
    <cellStyle name="level1a 3 4 4 2 2 2" xfId="22163"/>
    <cellStyle name="level1a 3 4 4 2 3" xfId="15435"/>
    <cellStyle name="level1a 3 4 4 2 3 2" xfId="28101"/>
    <cellStyle name="level1a 3 4 4 2 3 2 2" xfId="36906"/>
    <cellStyle name="level1a 3 4 4 2 4" xfId="6379"/>
    <cellStyle name="level1a 3 4 4 3" xfId="3454"/>
    <cellStyle name="level1a 3 4 4 3 2" xfId="13088"/>
    <cellStyle name="level1a 3 4 4 3 2 2" xfId="23457"/>
    <cellStyle name="level1a 3 4 4 3 3" xfId="16698"/>
    <cellStyle name="level1a 3 4 4 3 3 2" xfId="29364"/>
    <cellStyle name="level1a 3 4 4 3 3 2 2" xfId="38147"/>
    <cellStyle name="level1a 3 4 4 3 4" xfId="7963"/>
    <cellStyle name="level1a 3 4 4 3 4 2" xfId="26086"/>
    <cellStyle name="level1a 3 4 4 4" xfId="10127"/>
    <cellStyle name="level1a 3 4 4 5" xfId="10440"/>
    <cellStyle name="level1a 3 4 4 5 2" xfId="20946"/>
    <cellStyle name="level1a 3 4 4 6" xfId="4775"/>
    <cellStyle name="level1a 3 4 4 6 2" xfId="26001"/>
    <cellStyle name="level1a 3 4 5" xfId="932"/>
    <cellStyle name="level1a 3 4 5 2" xfId="2087"/>
    <cellStyle name="level1a 3 4 5 2 2" xfId="11758"/>
    <cellStyle name="level1a 3 4 5 2 2 2" xfId="22164"/>
    <cellStyle name="level1a 3 4 5 2 3" xfId="15436"/>
    <cellStyle name="level1a 3 4 5 2 3 2" xfId="28102"/>
    <cellStyle name="level1a 3 4 5 2 3 2 2" xfId="36907"/>
    <cellStyle name="level1a 3 4 5 2 4" xfId="6644"/>
    <cellStyle name="level1a 3 4 5 3" xfId="3710"/>
    <cellStyle name="level1a 3 4 5 3 2" xfId="13337"/>
    <cellStyle name="level1a 3 4 5 3 2 2" xfId="23702"/>
    <cellStyle name="level1a 3 4 5 3 3" xfId="16937"/>
    <cellStyle name="level1a 3 4 5 3 3 2" xfId="29603"/>
    <cellStyle name="level1a 3 4 5 3 3 2 2" xfId="38382"/>
    <cellStyle name="level1a 3 4 5 3 4" xfId="8151"/>
    <cellStyle name="level1a 3 4 5 3 4 2" xfId="18795"/>
    <cellStyle name="level1a 3 4 5 4" xfId="8743"/>
    <cellStyle name="level1a 3 4 5 5" xfId="10675"/>
    <cellStyle name="level1a 3 4 5 5 2" xfId="21153"/>
    <cellStyle name="level1a 3 4 5 6" xfId="14339"/>
    <cellStyle name="level1a 3 4 5 6 2" xfId="27037"/>
    <cellStyle name="level1a 3 4 5 6 2 2" xfId="35876"/>
    <cellStyle name="level1a 3 4 5 7" xfId="5188"/>
    <cellStyle name="level1a 3 4 5 7 2" xfId="26873"/>
    <cellStyle name="level1a 3 4 6" xfId="952"/>
    <cellStyle name="level1a 3 4 6 2" xfId="2088"/>
    <cellStyle name="level1a 3 4 6 2 2" xfId="11759"/>
    <cellStyle name="level1a 3 4 6 2 2 2" xfId="22165"/>
    <cellStyle name="level1a 3 4 6 2 3" xfId="15437"/>
    <cellStyle name="level1a 3 4 6 2 3 2" xfId="28103"/>
    <cellStyle name="level1a 3 4 6 2 3 2 2" xfId="36908"/>
    <cellStyle name="level1a 3 4 6 2 4" xfId="6603"/>
    <cellStyle name="level1a 3 4 6 3" xfId="3730"/>
    <cellStyle name="level1a 3 4 6 3 2" xfId="13357"/>
    <cellStyle name="level1a 3 4 6 3 2 2" xfId="23722"/>
    <cellStyle name="level1a 3 4 6 3 3" xfId="16956"/>
    <cellStyle name="level1a 3 4 6 3 3 2" xfId="29622"/>
    <cellStyle name="level1a 3 4 6 3 3 2 2" xfId="38401"/>
    <cellStyle name="level1a 3 4 6 3 4" xfId="8105"/>
    <cellStyle name="level1a 3 4 6 3 4 2" xfId="24819"/>
    <cellStyle name="level1a 3 4 6 4" xfId="7881"/>
    <cellStyle name="level1a 3 4 6 5" xfId="14359"/>
    <cellStyle name="level1a 3 4 6 5 2" xfId="27056"/>
    <cellStyle name="level1a 3 4 6 5 2 2" xfId="35895"/>
    <cellStyle name="level1a 3 4 6 6" xfId="5158"/>
    <cellStyle name="level1a 3 4 6 6 2" xfId="20565"/>
    <cellStyle name="level1a 3 4 7" xfId="647"/>
    <cellStyle name="level1a 3 4 7 2" xfId="2089"/>
    <cellStyle name="level1a 3 4 7 2 2" xfId="11760"/>
    <cellStyle name="level1a 3 4 7 2 2 2" xfId="22166"/>
    <cellStyle name="level1a 3 4 7 2 3" xfId="15438"/>
    <cellStyle name="level1a 3 4 7 2 3 2" xfId="28104"/>
    <cellStyle name="level1a 3 4 7 2 3 2 2" xfId="36909"/>
    <cellStyle name="level1a 3 4 7 2 4" xfId="7022"/>
    <cellStyle name="level1a 3 4 7 3" xfId="3456"/>
    <cellStyle name="level1a 3 4 7 3 2" xfId="13090"/>
    <cellStyle name="level1a 3 4 7 3 2 2" xfId="23458"/>
    <cellStyle name="level1a 3 4 7 3 3" xfId="16699"/>
    <cellStyle name="level1a 3 4 7 3 3 2" xfId="29365"/>
    <cellStyle name="level1a 3 4 7 3 3 2 2" xfId="38148"/>
    <cellStyle name="level1a 3 4 7 3 4" xfId="8530"/>
    <cellStyle name="level1a 3 4 7 3 4 2" xfId="26625"/>
    <cellStyle name="level1a 3 4 7 4" xfId="9326"/>
    <cellStyle name="level1a 3 4 7 5" xfId="10443"/>
    <cellStyle name="level1a 3 4 7 5 2" xfId="20948"/>
    <cellStyle name="level1a 3 4 7 6" xfId="10187"/>
    <cellStyle name="level1a 3 4 7 6 2" xfId="20354"/>
    <cellStyle name="level1a 3 4 7 6 2 2" xfId="33292"/>
    <cellStyle name="level1a 3 4 7 7" xfId="5490"/>
    <cellStyle name="level1a 3 4 7 7 2" xfId="24834"/>
    <cellStyle name="level1a 3 4 8" xfId="1617"/>
    <cellStyle name="level1a 3 4 8 2" xfId="2090"/>
    <cellStyle name="level1a 3 4 8 2 2" xfId="11761"/>
    <cellStyle name="level1a 3 4 8 2 2 2" xfId="22167"/>
    <cellStyle name="level1a 3 4 8 2 3" xfId="15439"/>
    <cellStyle name="level1a 3 4 8 2 3 2" xfId="28105"/>
    <cellStyle name="level1a 3 4 8 2 3 2 2" xfId="36910"/>
    <cellStyle name="level1a 3 4 8 2 4" xfId="7289"/>
    <cellStyle name="level1a 3 4 8 3" xfId="4395"/>
    <cellStyle name="level1a 3 4 8 3 2" xfId="14017"/>
    <cellStyle name="level1a 3 4 8 3 2 2" xfId="24355"/>
    <cellStyle name="level1a 3 4 8 3 3" xfId="17570"/>
    <cellStyle name="level1a 3 4 8 3 3 2" xfId="30236"/>
    <cellStyle name="level1a 3 4 8 3 3 2 2" xfId="39013"/>
    <cellStyle name="level1a 3 4 8 3 4" xfId="9601"/>
    <cellStyle name="level1a 3 4 8 4" xfId="11288"/>
    <cellStyle name="level1a 3 4 8 4 2" xfId="21717"/>
    <cellStyle name="level1a 3 4 8 5" xfId="14995"/>
    <cellStyle name="level1a 3 4 8 5 2" xfId="27668"/>
    <cellStyle name="level1a 3 4 8 5 2 2" xfId="36484"/>
    <cellStyle name="level1a 3 4 8 6" xfId="5745"/>
    <cellStyle name="level1a 3 4 8 6 2" xfId="25730"/>
    <cellStyle name="level1a 3 4 9" xfId="2073"/>
    <cellStyle name="level1a 3 4 9 2" xfId="11744"/>
    <cellStyle name="level1a 3 4 9 2 2" xfId="22150"/>
    <cellStyle name="level1a 3 4 9 3" xfId="15422"/>
    <cellStyle name="level1a 3 4 9 3 2" xfId="28088"/>
    <cellStyle name="level1a 3 4 9 3 2 2" xfId="36893"/>
    <cellStyle name="level1a 3 4 9 4" xfId="6277"/>
    <cellStyle name="level1a 3 4_STUD aligned by INSTIT" xfId="4791"/>
    <cellStyle name="level1a 3 5" xfId="378"/>
    <cellStyle name="level1a 3 5 2" xfId="734"/>
    <cellStyle name="level1a 3 5 2 2" xfId="2092"/>
    <cellStyle name="level1a 3 5 2 2 2" xfId="11763"/>
    <cellStyle name="level1a 3 5 2 2 2 2" xfId="22169"/>
    <cellStyle name="level1a 3 5 2 2 3" xfId="15441"/>
    <cellStyle name="level1a 3 5 2 2 3 2" xfId="28107"/>
    <cellStyle name="level1a 3 5 2 2 3 2 2" xfId="36912"/>
    <cellStyle name="level1a 3 5 2 2 4" xfId="6706"/>
    <cellStyle name="level1a 3 5 2 3" xfId="3515"/>
    <cellStyle name="level1a 3 5 2 3 2" xfId="13147"/>
    <cellStyle name="level1a 3 5 2 3 2 2" xfId="23516"/>
    <cellStyle name="level1a 3 5 2 3 3" xfId="16758"/>
    <cellStyle name="level1a 3 5 2 3 3 2" xfId="29424"/>
    <cellStyle name="level1a 3 5 2 3 3 2 2" xfId="38205"/>
    <cellStyle name="level1a 3 5 2 3 4" xfId="8212"/>
    <cellStyle name="level1a 3 5 2 3 4 2" xfId="20193"/>
    <cellStyle name="level1a 3 5 2 4" xfId="7856"/>
    <cellStyle name="level1a 3 5 2 5" xfId="10517"/>
    <cellStyle name="level1a 3 5 2 5 2" xfId="21014"/>
    <cellStyle name="level1a 3 5 2 6" xfId="5241"/>
    <cellStyle name="level1a 3 5 2 6 2" xfId="18072"/>
    <cellStyle name="level1a 3 5 3" xfId="1013"/>
    <cellStyle name="level1a 3 5 3 2" xfId="2093"/>
    <cellStyle name="level1a 3 5 3 2 2" xfId="11764"/>
    <cellStyle name="level1a 3 5 3 2 2 2" xfId="22170"/>
    <cellStyle name="level1a 3 5 3 2 3" xfId="15442"/>
    <cellStyle name="level1a 3 5 3 2 3 2" xfId="28108"/>
    <cellStyle name="level1a 3 5 3 2 3 2 2" xfId="36913"/>
    <cellStyle name="level1a 3 5 3 2 4" xfId="6860"/>
    <cellStyle name="level1a 3 5 3 3" xfId="3791"/>
    <cellStyle name="level1a 3 5 3 3 2" xfId="13418"/>
    <cellStyle name="level1a 3 5 3 3 2 2" xfId="23781"/>
    <cellStyle name="level1a 3 5 3 3 3" xfId="17013"/>
    <cellStyle name="level1a 3 5 3 3 3 2" xfId="29679"/>
    <cellStyle name="level1a 3 5 3 3 3 2 2" xfId="38458"/>
    <cellStyle name="level1a 3 5 3 3 4" xfId="8366"/>
    <cellStyle name="level1a 3 5 3 3 4 2" xfId="20704"/>
    <cellStyle name="level1a 3 5 3 4" xfId="9159"/>
    <cellStyle name="level1a 3 5 3 5" xfId="14417"/>
    <cellStyle name="level1a 3 5 3 5 2" xfId="27111"/>
    <cellStyle name="level1a 3 5 3 5 2 2" xfId="35949"/>
    <cellStyle name="level1a 3 5 3 6" xfId="5367"/>
    <cellStyle name="level1a 3 5 3 6 2" xfId="17903"/>
    <cellStyle name="level1a 3 5 4" xfId="1246"/>
    <cellStyle name="level1a 3 5 4 2" xfId="2094"/>
    <cellStyle name="level1a 3 5 4 2 2" xfId="11765"/>
    <cellStyle name="level1a 3 5 4 2 2 2" xfId="22171"/>
    <cellStyle name="level1a 3 5 4 2 3" xfId="15443"/>
    <cellStyle name="level1a 3 5 4 2 3 2" xfId="28109"/>
    <cellStyle name="level1a 3 5 4 2 3 2 2" xfId="36914"/>
    <cellStyle name="level1a 3 5 4 2 4" xfId="7086"/>
    <cellStyle name="level1a 3 5 4 3" xfId="4024"/>
    <cellStyle name="level1a 3 5 4 3 2" xfId="13646"/>
    <cellStyle name="level1a 3 5 4 3 2 2" xfId="23999"/>
    <cellStyle name="level1a 3 5 4 3 3" xfId="17226"/>
    <cellStyle name="level1a 3 5 4 3 3 2" xfId="29892"/>
    <cellStyle name="level1a 3 5 4 3 3 2 2" xfId="38669"/>
    <cellStyle name="level1a 3 5 4 3 4" xfId="8594"/>
    <cellStyle name="level1a 3 5 4 3 4 2" xfId="26711"/>
    <cellStyle name="level1a 3 5 4 4" xfId="9390"/>
    <cellStyle name="level1a 3 5 4 5" xfId="10917"/>
    <cellStyle name="level1a 3 5 4 5 2" xfId="21358"/>
    <cellStyle name="level1a 3 5 4 6" xfId="14624"/>
    <cellStyle name="level1a 3 5 4 6 2" xfId="27310"/>
    <cellStyle name="level1a 3 5 4 6 2 2" xfId="36140"/>
    <cellStyle name="level1a 3 5 4 7" xfId="5545"/>
    <cellStyle name="level1a 3 5 4 7 2" xfId="26629"/>
    <cellStyle name="level1a 3 5 5" xfId="1463"/>
    <cellStyle name="level1a 3 5 5 2" xfId="2095"/>
    <cellStyle name="level1a 3 5 5 2 2" xfId="11766"/>
    <cellStyle name="level1a 3 5 5 2 2 2" xfId="22172"/>
    <cellStyle name="level1a 3 5 5 2 3" xfId="15444"/>
    <cellStyle name="level1a 3 5 5 2 3 2" xfId="28110"/>
    <cellStyle name="level1a 3 5 5 2 3 2 2" xfId="36915"/>
    <cellStyle name="level1a 3 5 5 2 4" xfId="7290"/>
    <cellStyle name="level1a 3 5 5 3" xfId="4241"/>
    <cellStyle name="level1a 3 5 5 3 2" xfId="13863"/>
    <cellStyle name="level1a 3 5 5 3 2 2" xfId="24206"/>
    <cellStyle name="level1a 3 5 5 3 3" xfId="17425"/>
    <cellStyle name="level1a 3 5 5 3 3 2" xfId="30091"/>
    <cellStyle name="level1a 3 5 5 3 3 2 2" xfId="38868"/>
    <cellStyle name="level1a 3 5 5 3 4" xfId="9602"/>
    <cellStyle name="level1a 3 5 5 4" xfId="11134"/>
    <cellStyle name="level1a 3 5 5 4 2" xfId="21566"/>
    <cellStyle name="level1a 3 5 5 5" xfId="14841"/>
    <cellStyle name="level1a 3 5 5 5 2" xfId="27519"/>
    <cellStyle name="level1a 3 5 5 5 2 2" xfId="36339"/>
    <cellStyle name="level1a 3 5 5 6" xfId="5746"/>
    <cellStyle name="level1a 3 5 5 6 2" xfId="20888"/>
    <cellStyle name="level1a 3 5 6" xfId="1665"/>
    <cellStyle name="level1a 3 5 6 2" xfId="2096"/>
    <cellStyle name="level1a 3 5 6 2 2" xfId="11767"/>
    <cellStyle name="level1a 3 5 6 2 2 2" xfId="22173"/>
    <cellStyle name="level1a 3 5 6 2 3" xfId="15445"/>
    <cellStyle name="level1a 3 5 6 2 3 2" xfId="28111"/>
    <cellStyle name="level1a 3 5 6 2 3 2 2" xfId="36916"/>
    <cellStyle name="level1a 3 5 6 2 4" xfId="7291"/>
    <cellStyle name="level1a 3 5 6 3" xfId="4443"/>
    <cellStyle name="level1a 3 5 6 3 2" xfId="14065"/>
    <cellStyle name="level1a 3 5 6 3 2 2" xfId="24399"/>
    <cellStyle name="level1a 3 5 6 3 3" xfId="17612"/>
    <cellStyle name="level1a 3 5 6 3 3 2" xfId="30278"/>
    <cellStyle name="level1a 3 5 6 3 3 2 2" xfId="39055"/>
    <cellStyle name="level1a 3 5 6 3 4" xfId="9603"/>
    <cellStyle name="level1a 3 5 6 4" xfId="11336"/>
    <cellStyle name="level1a 3 5 6 4 2" xfId="21762"/>
    <cellStyle name="level1a 3 5 6 5" xfId="15043"/>
    <cellStyle name="level1a 3 5 6 5 2" xfId="27713"/>
    <cellStyle name="level1a 3 5 6 5 2 2" xfId="36526"/>
    <cellStyle name="level1a 3 5 6 6" xfId="5747"/>
    <cellStyle name="level1a 3 5 6 6 2" xfId="26883"/>
    <cellStyle name="level1a 3 5 7" xfId="2091"/>
    <cellStyle name="level1a 3 5 7 2" xfId="11762"/>
    <cellStyle name="level1a 3 5 7 2 2" xfId="22168"/>
    <cellStyle name="level1a 3 5 7 3" xfId="15440"/>
    <cellStyle name="level1a 3 5 7 3 2" xfId="28106"/>
    <cellStyle name="level1a 3 5 7 3 2 2" xfId="36911"/>
    <cellStyle name="level1a 3 5 7 4" xfId="6421"/>
    <cellStyle name="level1a 3 5 8" xfId="4831"/>
    <cellStyle name="level1a 3 5 8 2" xfId="18866"/>
    <cellStyle name="level1a 3 5_STUD aligned by INSTIT" xfId="4704"/>
    <cellStyle name="level1a 3 6" xfId="372"/>
    <cellStyle name="level1a 3 6 2" xfId="728"/>
    <cellStyle name="level1a 3 6 2 2" xfId="2098"/>
    <cellStyle name="level1a 3 6 2 2 2" xfId="11769"/>
    <cellStyle name="level1a 3 6 2 2 2 2" xfId="22175"/>
    <cellStyle name="level1a 3 6 2 2 3" xfId="15447"/>
    <cellStyle name="level1a 3 6 2 2 3 2" xfId="28113"/>
    <cellStyle name="level1a 3 6 2 2 3 2 2" xfId="36918"/>
    <cellStyle name="level1a 3 6 2 2 4" xfId="6700"/>
    <cellStyle name="level1a 3 6 2 3" xfId="3509"/>
    <cellStyle name="level1a 3 6 2 3 2" xfId="13141"/>
    <cellStyle name="level1a 3 6 2 3 2 2" xfId="23510"/>
    <cellStyle name="level1a 3 6 2 3 3" xfId="16752"/>
    <cellStyle name="level1a 3 6 2 3 3 2" xfId="29418"/>
    <cellStyle name="level1a 3 6 2 3 3 2 2" xfId="38199"/>
    <cellStyle name="level1a 3 6 2 3 4" xfId="8206"/>
    <cellStyle name="level1a 3 6 2 3 4 2" xfId="25720"/>
    <cellStyle name="level1a 3 6 2 4" xfId="7937"/>
    <cellStyle name="level1a 3 6 2 5" xfId="10511"/>
    <cellStyle name="level1a 3 6 2 5 2" xfId="21008"/>
    <cellStyle name="level1a 3 6 2 6" xfId="10800"/>
    <cellStyle name="level1a 3 6 2 6 2" xfId="20737"/>
    <cellStyle name="level1a 3 6 2 6 2 2" xfId="33314"/>
    <cellStyle name="level1a 3 6 2 7" xfId="5236"/>
    <cellStyle name="level1a 3 6 2 7 2" xfId="24713"/>
    <cellStyle name="level1a 3 6 3" xfId="1007"/>
    <cellStyle name="level1a 3 6 3 2" xfId="2099"/>
    <cellStyle name="level1a 3 6 3 2 2" xfId="11770"/>
    <cellStyle name="level1a 3 6 3 2 2 2" xfId="22176"/>
    <cellStyle name="level1a 3 6 3 2 3" xfId="15448"/>
    <cellStyle name="level1a 3 6 3 2 3 2" xfId="28114"/>
    <cellStyle name="level1a 3 6 3 2 3 2 2" xfId="36919"/>
    <cellStyle name="level1a 3 6 3 2 4" xfId="6854"/>
    <cellStyle name="level1a 3 6 3 3" xfId="3785"/>
    <cellStyle name="level1a 3 6 3 3 2" xfId="13412"/>
    <cellStyle name="level1a 3 6 3 3 2 2" xfId="23775"/>
    <cellStyle name="level1a 3 6 3 3 3" xfId="17007"/>
    <cellStyle name="level1a 3 6 3 3 3 2" xfId="29673"/>
    <cellStyle name="level1a 3 6 3 3 3 2 2" xfId="38452"/>
    <cellStyle name="level1a 3 6 3 3 4" xfId="8360"/>
    <cellStyle name="level1a 3 6 3 3 4 2" xfId="18789"/>
    <cellStyle name="level1a 3 6 3 4" xfId="9153"/>
    <cellStyle name="level1a 3 6 3 5" xfId="5361"/>
    <cellStyle name="level1a 3 6 3 5 2" xfId="18195"/>
    <cellStyle name="level1a 3 6 4" xfId="1240"/>
    <cellStyle name="level1a 3 6 4 2" xfId="2100"/>
    <cellStyle name="level1a 3 6 4 2 2" xfId="11771"/>
    <cellStyle name="level1a 3 6 4 2 2 2" xfId="22177"/>
    <cellStyle name="level1a 3 6 4 2 3" xfId="15449"/>
    <cellStyle name="level1a 3 6 4 2 3 2" xfId="28115"/>
    <cellStyle name="level1a 3 6 4 2 3 2 2" xfId="36920"/>
    <cellStyle name="level1a 3 6 4 2 4" xfId="7292"/>
    <cellStyle name="level1a 3 6 4 3" xfId="4018"/>
    <cellStyle name="level1a 3 6 4 3 2" xfId="13640"/>
    <cellStyle name="level1a 3 6 4 3 2 2" xfId="23993"/>
    <cellStyle name="level1a 3 6 4 3 3" xfId="17220"/>
    <cellStyle name="level1a 3 6 4 3 3 2" xfId="29886"/>
    <cellStyle name="level1a 3 6 4 3 3 2 2" xfId="38663"/>
    <cellStyle name="level1a 3 6 4 3 4" xfId="9604"/>
    <cellStyle name="level1a 3 6 4 4" xfId="10911"/>
    <cellStyle name="level1a 3 6 4 4 2" xfId="21352"/>
    <cellStyle name="level1a 3 6 4 5" xfId="14618"/>
    <cellStyle name="level1a 3 6 4 5 2" xfId="27304"/>
    <cellStyle name="level1a 3 6 4 5 2 2" xfId="36134"/>
    <cellStyle name="level1a 3 6 4 6" xfId="5748"/>
    <cellStyle name="level1a 3 6 4 6 2" xfId="20366"/>
    <cellStyle name="level1a 3 6 5" xfId="1457"/>
    <cellStyle name="level1a 3 6 5 2" xfId="2101"/>
    <cellStyle name="level1a 3 6 5 2 2" xfId="11772"/>
    <cellStyle name="level1a 3 6 5 2 2 2" xfId="22178"/>
    <cellStyle name="level1a 3 6 5 2 3" xfId="15450"/>
    <cellStyle name="level1a 3 6 5 2 3 2" xfId="28116"/>
    <cellStyle name="level1a 3 6 5 2 3 2 2" xfId="36921"/>
    <cellStyle name="level1a 3 6 5 2 4" xfId="7293"/>
    <cellStyle name="level1a 3 6 5 3" xfId="4235"/>
    <cellStyle name="level1a 3 6 5 3 2" xfId="13857"/>
    <cellStyle name="level1a 3 6 5 3 2 2" xfId="24200"/>
    <cellStyle name="level1a 3 6 5 3 3" xfId="17419"/>
    <cellStyle name="level1a 3 6 5 3 3 2" xfId="30085"/>
    <cellStyle name="level1a 3 6 5 3 3 2 2" xfId="38862"/>
    <cellStyle name="level1a 3 6 5 3 4" xfId="9605"/>
    <cellStyle name="level1a 3 6 5 4" xfId="11128"/>
    <cellStyle name="level1a 3 6 5 4 2" xfId="21560"/>
    <cellStyle name="level1a 3 6 5 5" xfId="14835"/>
    <cellStyle name="level1a 3 6 5 5 2" xfId="27513"/>
    <cellStyle name="level1a 3 6 5 5 2 2" xfId="36333"/>
    <cellStyle name="level1a 3 6 5 6" xfId="5749"/>
    <cellStyle name="level1a 3 6 5 6 2" xfId="19953"/>
    <cellStyle name="level1a 3 6 6" xfId="1659"/>
    <cellStyle name="level1a 3 6 6 2" xfId="2102"/>
    <cellStyle name="level1a 3 6 6 2 2" xfId="11773"/>
    <cellStyle name="level1a 3 6 6 2 2 2" xfId="22179"/>
    <cellStyle name="level1a 3 6 6 2 3" xfId="15451"/>
    <cellStyle name="level1a 3 6 6 2 3 2" xfId="28117"/>
    <cellStyle name="level1a 3 6 6 2 3 2 2" xfId="36922"/>
    <cellStyle name="level1a 3 6 6 2 4" xfId="7294"/>
    <cellStyle name="level1a 3 6 6 3" xfId="4437"/>
    <cellStyle name="level1a 3 6 6 3 2" xfId="14059"/>
    <cellStyle name="level1a 3 6 6 3 2 2" xfId="24393"/>
    <cellStyle name="level1a 3 6 6 3 3" xfId="17606"/>
    <cellStyle name="level1a 3 6 6 3 3 2" xfId="30272"/>
    <cellStyle name="level1a 3 6 6 3 3 2 2" xfId="39049"/>
    <cellStyle name="level1a 3 6 6 3 4" xfId="9606"/>
    <cellStyle name="level1a 3 6 6 4" xfId="11330"/>
    <cellStyle name="level1a 3 6 6 4 2" xfId="21756"/>
    <cellStyle name="level1a 3 6 6 5" xfId="15037"/>
    <cellStyle name="level1a 3 6 6 5 2" xfId="27707"/>
    <cellStyle name="level1a 3 6 6 5 2 2" xfId="36520"/>
    <cellStyle name="level1a 3 6 6 6" xfId="5750"/>
    <cellStyle name="level1a 3 6 6 6 2" xfId="4887"/>
    <cellStyle name="level1a 3 6 7" xfId="2097"/>
    <cellStyle name="level1a 3 6 7 2" xfId="11768"/>
    <cellStyle name="level1a 3 6 7 2 2" xfId="22174"/>
    <cellStyle name="level1a 3 6 7 3" xfId="15446"/>
    <cellStyle name="level1a 3 6 7 3 2" xfId="28112"/>
    <cellStyle name="level1a 3 6 7 3 2 2" xfId="36917"/>
    <cellStyle name="level1a 3 6 7 4" xfId="6415"/>
    <cellStyle name="level1a 3 6 8" xfId="3311"/>
    <cellStyle name="level1a 3 6 8 2" xfId="12952"/>
    <cellStyle name="level1a 3 6 8 2 2" xfId="23324"/>
    <cellStyle name="level1a 3 6 8 3" xfId="16569"/>
    <cellStyle name="level1a 3 6 8 3 2" xfId="29235"/>
    <cellStyle name="level1a 3 6 8 3 2 2" xfId="38022"/>
    <cellStyle name="level1a 3 6 8 4" xfId="8909"/>
    <cellStyle name="level1a 3 6 9" xfId="4826"/>
    <cellStyle name="level1a 3 6 9 2" xfId="26493"/>
    <cellStyle name="level1a 3 6_STUD aligned by INSTIT" xfId="4729"/>
    <cellStyle name="level1a 3 7" xfId="592"/>
    <cellStyle name="level1a 3 7 2" xfId="2103"/>
    <cellStyle name="level1a 3 7 2 2" xfId="11774"/>
    <cellStyle name="level1a 3 7 2 2 2" xfId="22180"/>
    <cellStyle name="level1a 3 7 2 3" xfId="15452"/>
    <cellStyle name="level1a 3 7 2 3 2" xfId="28118"/>
    <cellStyle name="level1a 3 7 2 3 2 2" xfId="36923"/>
    <cellStyle name="level1a 3 7 2 4" xfId="6360"/>
    <cellStyle name="level1a 3 7 3" xfId="3409"/>
    <cellStyle name="level1a 3 7 3 2" xfId="13048"/>
    <cellStyle name="level1a 3 7 3 2 2" xfId="23416"/>
    <cellStyle name="level1a 3 7 3 3" xfId="16658"/>
    <cellStyle name="level1a 3 7 3 3 2" xfId="29324"/>
    <cellStyle name="level1a 3 7 3 3 2 2" xfId="38109"/>
    <cellStyle name="level1a 3 7 3 4" xfId="7944"/>
    <cellStyle name="level1a 3 7 3 4 2" xfId="18508"/>
    <cellStyle name="level1a 3 7 4" xfId="10117"/>
    <cellStyle name="level1a 3 7 5" xfId="10393"/>
    <cellStyle name="level1a 3 7 5 2" xfId="20905"/>
    <cellStyle name="level1a 3 7 6" xfId="4739"/>
    <cellStyle name="level1a 3 7 6 2" xfId="25493"/>
    <cellStyle name="level1a 3 8" xfId="559"/>
    <cellStyle name="level1a 3 8 2" xfId="2104"/>
    <cellStyle name="level1a 3 8 2 2" xfId="11775"/>
    <cellStyle name="level1a 3 8 2 2 2" xfId="22181"/>
    <cellStyle name="level1a 3 8 2 3" xfId="15453"/>
    <cellStyle name="level1a 3 8 2 3 2" xfId="28119"/>
    <cellStyle name="level1a 3 8 2 3 2 2" xfId="36924"/>
    <cellStyle name="level1a 3 8 2 4" xfId="6605"/>
    <cellStyle name="level1a 3 8 3" xfId="3387"/>
    <cellStyle name="level1a 3 8 3 2" xfId="13027"/>
    <cellStyle name="level1a 3 8 3 2 2" xfId="23395"/>
    <cellStyle name="level1a 3 8 3 3" xfId="16637"/>
    <cellStyle name="level1a 3 8 3 3 2" xfId="29303"/>
    <cellStyle name="level1a 3 8 3 3 2 2" xfId="38089"/>
    <cellStyle name="level1a 3 8 3 4" xfId="8107"/>
    <cellStyle name="level1a 3 8 3 4 2" xfId="20069"/>
    <cellStyle name="level1a 3 8 4" xfId="8772"/>
    <cellStyle name="level1a 3 8 5" xfId="10360"/>
    <cellStyle name="level1a 3 8 5 2" xfId="20882"/>
    <cellStyle name="level1a 3 8 6" xfId="10237"/>
    <cellStyle name="level1a 3 8 6 2" xfId="17817"/>
    <cellStyle name="level1a 3 8 6 2 2" xfId="33155"/>
    <cellStyle name="level1a 3 8 7" xfId="5160"/>
    <cellStyle name="level1a 3 8 7 2" xfId="20635"/>
    <cellStyle name="level1a 3 9" xfId="603"/>
    <cellStyle name="level1a 3 9 2" xfId="2105"/>
    <cellStyle name="level1a 3 9 2 2" xfId="11776"/>
    <cellStyle name="level1a 3 9 2 2 2" xfId="22182"/>
    <cellStyle name="level1a 3 9 2 3" xfId="15454"/>
    <cellStyle name="level1a 3 9 2 3 2" xfId="28120"/>
    <cellStyle name="level1a 3 9 2 3 2 2" xfId="36925"/>
    <cellStyle name="level1a 3 9 2 4" xfId="6652"/>
    <cellStyle name="level1a 3 9 3" xfId="3419"/>
    <cellStyle name="level1a 3 9 3 2" xfId="13056"/>
    <cellStyle name="level1a 3 9 3 2 2" xfId="23424"/>
    <cellStyle name="level1a 3 9 3 3" xfId="16667"/>
    <cellStyle name="level1a 3 9 3 3 2" xfId="29333"/>
    <cellStyle name="level1a 3 9 3 3 2 2" xfId="38116"/>
    <cellStyle name="level1a 3 9 3 4" xfId="8159"/>
    <cellStyle name="level1a 3 9 3 4 2" xfId="19070"/>
    <cellStyle name="level1a 3 9 4" xfId="8009"/>
    <cellStyle name="level1a 3 9 5" xfId="11825"/>
    <cellStyle name="level1a 3 9 5 2" xfId="18685"/>
    <cellStyle name="level1a 3 9 5 2 2" xfId="33195"/>
    <cellStyle name="level1a 3 9 6" xfId="5196"/>
    <cellStyle name="level1a 3 9 6 2" xfId="24962"/>
    <cellStyle name="level1a 3_STUD aligned by INSTIT" xfId="4709"/>
    <cellStyle name="level1a 4" xfId="284"/>
    <cellStyle name="level1a 4 10" xfId="4647"/>
    <cellStyle name="level1a 4 10 2" xfId="18070"/>
    <cellStyle name="level1a 4 2" xfId="410"/>
    <cellStyle name="level1a 4 2 2" xfId="766"/>
    <cellStyle name="level1a 4 2 2 2" xfId="2108"/>
    <cellStyle name="level1a 4 2 2 2 2" xfId="11779"/>
    <cellStyle name="level1a 4 2 2 2 2 2" xfId="22185"/>
    <cellStyle name="level1a 4 2 2 2 3" xfId="15457"/>
    <cellStyle name="level1a 4 2 2 2 3 2" xfId="28123"/>
    <cellStyle name="level1a 4 2 2 2 3 2 2" xfId="36928"/>
    <cellStyle name="level1a 4 2 2 2 4" xfId="6728"/>
    <cellStyle name="level1a 4 2 2 3" xfId="3547"/>
    <cellStyle name="level1a 4 2 2 3 2" xfId="13179"/>
    <cellStyle name="level1a 4 2 2 3 2 2" xfId="23546"/>
    <cellStyle name="level1a 4 2 2 3 3" xfId="16788"/>
    <cellStyle name="level1a 4 2 2 3 3 2" xfId="29454"/>
    <cellStyle name="level1a 4 2 2 3 3 2 2" xfId="38235"/>
    <cellStyle name="level1a 4 2 2 3 4" xfId="8234"/>
    <cellStyle name="level1a 4 2 2 3 4 2" xfId="19449"/>
    <cellStyle name="level1a 4 2 2 4" xfId="9024"/>
    <cellStyle name="level1a 4 2 2 5" xfId="10540"/>
    <cellStyle name="level1a 4 2 2 5 2" xfId="21034"/>
    <cellStyle name="level1a 4 2 2 6" xfId="5258"/>
    <cellStyle name="level1a 4 2 2 6 2" xfId="20751"/>
    <cellStyle name="level1a 4 2 3" xfId="1045"/>
    <cellStyle name="level1a 4 2 3 2" xfId="2109"/>
    <cellStyle name="level1a 4 2 3 2 2" xfId="11780"/>
    <cellStyle name="level1a 4 2 3 2 2 2" xfId="22186"/>
    <cellStyle name="level1a 4 2 3 2 3" xfId="15458"/>
    <cellStyle name="level1a 4 2 3 2 3 2" xfId="28124"/>
    <cellStyle name="level1a 4 2 3 2 3 2 2" xfId="36929"/>
    <cellStyle name="level1a 4 2 3 2 4" xfId="6890"/>
    <cellStyle name="level1a 4 2 3 3" xfId="3823"/>
    <cellStyle name="level1a 4 2 3 3 2" xfId="13450"/>
    <cellStyle name="level1a 4 2 3 3 2 2" xfId="23811"/>
    <cellStyle name="level1a 4 2 3 3 3" xfId="17043"/>
    <cellStyle name="level1a 4 2 3 3 3 2" xfId="29709"/>
    <cellStyle name="level1a 4 2 3 3 3 2 2" xfId="38488"/>
    <cellStyle name="level1a 4 2 3 3 4" xfId="8397"/>
    <cellStyle name="level1a 4 2 3 3 4 2" xfId="20119"/>
    <cellStyle name="level1a 4 2 3 4" xfId="9191"/>
    <cellStyle name="level1a 4 2 3 5" xfId="14447"/>
    <cellStyle name="level1a 4 2 3 5 2" xfId="27140"/>
    <cellStyle name="level1a 4 2 3 5 2 2" xfId="35977"/>
    <cellStyle name="level1a 4 2 3 6" xfId="5384"/>
    <cellStyle name="level1a 4 2 3 6 2" xfId="18427"/>
    <cellStyle name="level1a 4 2 4" xfId="1278"/>
    <cellStyle name="level1a 4 2 4 2" xfId="2110"/>
    <cellStyle name="level1a 4 2 4 2 2" xfId="11781"/>
    <cellStyle name="level1a 4 2 4 2 2 2" xfId="22187"/>
    <cellStyle name="level1a 4 2 4 2 3" xfId="15459"/>
    <cellStyle name="level1a 4 2 4 2 3 2" xfId="28125"/>
    <cellStyle name="level1a 4 2 4 2 3 2 2" xfId="36930"/>
    <cellStyle name="level1a 4 2 4 2 4" xfId="7111"/>
    <cellStyle name="level1a 4 2 4 3" xfId="4056"/>
    <cellStyle name="level1a 4 2 4 3 2" xfId="13678"/>
    <cellStyle name="level1a 4 2 4 3 2 2" xfId="24030"/>
    <cellStyle name="level1a 4 2 4 3 3" xfId="17256"/>
    <cellStyle name="level1a 4 2 4 3 3 2" xfId="29922"/>
    <cellStyle name="level1a 4 2 4 3 3 2 2" xfId="38699"/>
    <cellStyle name="level1a 4 2 4 3 4" xfId="8619"/>
    <cellStyle name="level1a 4 2 4 3 4 2" xfId="5650"/>
    <cellStyle name="level1a 4 2 4 4" xfId="9415"/>
    <cellStyle name="level1a 4 2 4 5" xfId="10949"/>
    <cellStyle name="level1a 4 2 4 5 2" xfId="21389"/>
    <cellStyle name="level1a 4 2 4 6" xfId="14656"/>
    <cellStyle name="level1a 4 2 4 6 2" xfId="27341"/>
    <cellStyle name="level1a 4 2 4 6 2 2" xfId="36170"/>
    <cellStyle name="level1a 4 2 4 7" xfId="5570"/>
    <cellStyle name="level1a 4 2 4 7 2" xfId="20673"/>
    <cellStyle name="level1a 4 2 5" xfId="1495"/>
    <cellStyle name="level1a 4 2 5 2" xfId="2111"/>
    <cellStyle name="level1a 4 2 5 2 2" xfId="11782"/>
    <cellStyle name="level1a 4 2 5 2 2 2" xfId="22188"/>
    <cellStyle name="level1a 4 2 5 2 3" xfId="15460"/>
    <cellStyle name="level1a 4 2 5 2 3 2" xfId="28126"/>
    <cellStyle name="level1a 4 2 5 2 3 2 2" xfId="36931"/>
    <cellStyle name="level1a 4 2 5 2 4" xfId="7295"/>
    <cellStyle name="level1a 4 2 5 3" xfId="4273"/>
    <cellStyle name="level1a 4 2 5 3 2" xfId="13895"/>
    <cellStyle name="level1a 4 2 5 3 2 2" xfId="24237"/>
    <cellStyle name="level1a 4 2 5 3 3" xfId="17455"/>
    <cellStyle name="level1a 4 2 5 3 3 2" xfId="30121"/>
    <cellStyle name="level1a 4 2 5 3 3 2 2" xfId="38898"/>
    <cellStyle name="level1a 4 2 5 3 4" xfId="9607"/>
    <cellStyle name="level1a 4 2 5 4" xfId="11166"/>
    <cellStyle name="level1a 4 2 5 4 2" xfId="21597"/>
    <cellStyle name="level1a 4 2 5 5" xfId="14873"/>
    <cellStyle name="level1a 4 2 5 5 2" xfId="27550"/>
    <cellStyle name="level1a 4 2 5 5 2 2" xfId="36369"/>
    <cellStyle name="level1a 4 2 5 6" xfId="5751"/>
    <cellStyle name="level1a 4 2 5 6 2" xfId="25787"/>
    <cellStyle name="level1a 4 2 6" xfId="1697"/>
    <cellStyle name="level1a 4 2 6 2" xfId="2112"/>
    <cellStyle name="level1a 4 2 6 2 2" xfId="11783"/>
    <cellStyle name="level1a 4 2 6 2 2 2" xfId="22189"/>
    <cellStyle name="level1a 4 2 6 2 3" xfId="15461"/>
    <cellStyle name="level1a 4 2 6 2 3 2" xfId="28127"/>
    <cellStyle name="level1a 4 2 6 2 3 2 2" xfId="36932"/>
    <cellStyle name="level1a 4 2 6 2 4" xfId="7296"/>
    <cellStyle name="level1a 4 2 6 3" xfId="4475"/>
    <cellStyle name="level1a 4 2 6 3 2" xfId="14097"/>
    <cellStyle name="level1a 4 2 6 3 2 2" xfId="24429"/>
    <cellStyle name="level1a 4 2 6 3 3" xfId="17642"/>
    <cellStyle name="level1a 4 2 6 3 3 2" xfId="30308"/>
    <cellStyle name="level1a 4 2 6 3 3 2 2" xfId="39085"/>
    <cellStyle name="level1a 4 2 6 3 4" xfId="9608"/>
    <cellStyle name="level1a 4 2 6 4" xfId="11368"/>
    <cellStyle name="level1a 4 2 6 4 2" xfId="21793"/>
    <cellStyle name="level1a 4 2 6 5" xfId="15075"/>
    <cellStyle name="level1a 4 2 6 5 2" xfId="27744"/>
    <cellStyle name="level1a 4 2 6 5 2 2" xfId="36556"/>
    <cellStyle name="level1a 4 2 6 6" xfId="5752"/>
    <cellStyle name="level1a 4 2 6 6 2" xfId="18487"/>
    <cellStyle name="level1a 4 2 7" xfId="2107"/>
    <cellStyle name="level1a 4 2 7 2" xfId="11778"/>
    <cellStyle name="level1a 4 2 7 2 2" xfId="22184"/>
    <cellStyle name="level1a 4 2 7 3" xfId="15456"/>
    <cellStyle name="level1a 4 2 7 3 2" xfId="28122"/>
    <cellStyle name="level1a 4 2 7 3 2 2" xfId="36927"/>
    <cellStyle name="level1a 4 2 7 4" xfId="6452"/>
    <cellStyle name="level1a 4 2 8" xfId="4848"/>
    <cellStyle name="level1a 4 2 8 2" xfId="24679"/>
    <cellStyle name="level1a 4 2_STUD aligned by INSTIT" xfId="4790"/>
    <cellStyle name="level1a 4 3" xfId="468"/>
    <cellStyle name="level1a 4 3 2" xfId="824"/>
    <cellStyle name="level1a 4 3 2 2" xfId="2114"/>
    <cellStyle name="level1a 4 3 2 2 2" xfId="11785"/>
    <cellStyle name="level1a 4 3 2 2 2 2" xfId="22191"/>
    <cellStyle name="level1a 4 3 2 2 3" xfId="15463"/>
    <cellStyle name="level1a 4 3 2 2 3 2" xfId="28129"/>
    <cellStyle name="level1a 4 3 2 2 3 2 2" xfId="36934"/>
    <cellStyle name="level1a 4 3 2 2 4" xfId="6943"/>
    <cellStyle name="level1a 4 3 2 3" xfId="3605"/>
    <cellStyle name="level1a 4 3 2 3 2" xfId="13233"/>
    <cellStyle name="level1a 4 3 2 3 2 2" xfId="23601"/>
    <cellStyle name="level1a 4 3 2 3 3" xfId="16840"/>
    <cellStyle name="level1a 4 3 2 3 3 2" xfId="29506"/>
    <cellStyle name="level1a 4 3 2 3 3 2 2" xfId="38286"/>
    <cellStyle name="level1a 4 3 2 3 4" xfId="8451"/>
    <cellStyle name="level1a 4 3 2 3 4 2" xfId="19061"/>
    <cellStyle name="level1a 4 3 2 4" xfId="9245"/>
    <cellStyle name="level1a 4 3 2 5" xfId="14239"/>
    <cellStyle name="level1a 4 3 2 5 2" xfId="26941"/>
    <cellStyle name="level1a 4 3 2 5 2 2" xfId="35784"/>
    <cellStyle name="level1a 4 3 2 6" xfId="5424"/>
    <cellStyle name="level1a 4 3 2 6 2" xfId="20863"/>
    <cellStyle name="level1a 4 3 3" xfId="1103"/>
    <cellStyle name="level1a 4 3 3 2" xfId="2115"/>
    <cellStyle name="level1a 4 3 3 2 2" xfId="11786"/>
    <cellStyle name="level1a 4 3 3 2 2 2" xfId="22192"/>
    <cellStyle name="level1a 4 3 3 2 3" xfId="15464"/>
    <cellStyle name="level1a 4 3 3 2 3 2" xfId="28130"/>
    <cellStyle name="level1a 4 3 3 2 3 2 2" xfId="36935"/>
    <cellStyle name="level1a 4 3 3 2 4" xfId="7297"/>
    <cellStyle name="level1a 4 3 3 3" xfId="3881"/>
    <cellStyle name="level1a 4 3 3 3 2" xfId="13504"/>
    <cellStyle name="level1a 4 3 3 3 2 2" xfId="23865"/>
    <cellStyle name="level1a 4 3 3 3 3" xfId="17095"/>
    <cellStyle name="level1a 4 3 3 3 3 2" xfId="29761"/>
    <cellStyle name="level1a 4 3 3 3 3 2 2" xfId="38539"/>
    <cellStyle name="level1a 4 3 3 3 4" xfId="9609"/>
    <cellStyle name="level1a 4 3 3 4" xfId="10807"/>
    <cellStyle name="level1a 4 3 3 4 2" xfId="21265"/>
    <cellStyle name="level1a 4 3 3 5" xfId="5753"/>
    <cellStyle name="level1a 4 3 3 5 2" xfId="26760"/>
    <cellStyle name="level1a 4 3 4" xfId="1332"/>
    <cellStyle name="level1a 4 3 4 2" xfId="2116"/>
    <cellStyle name="level1a 4 3 4 2 2" xfId="11787"/>
    <cellStyle name="level1a 4 3 4 2 2 2" xfId="22193"/>
    <cellStyle name="level1a 4 3 4 2 3" xfId="15465"/>
    <cellStyle name="level1a 4 3 4 2 3 2" xfId="28131"/>
    <cellStyle name="level1a 4 3 4 2 3 2 2" xfId="36936"/>
    <cellStyle name="level1a 4 3 4 2 4" xfId="7298"/>
    <cellStyle name="level1a 4 3 4 3" xfId="4110"/>
    <cellStyle name="level1a 4 3 4 3 2" xfId="13732"/>
    <cellStyle name="level1a 4 3 4 3 2 2" xfId="24083"/>
    <cellStyle name="level1a 4 3 4 3 3" xfId="17308"/>
    <cellStyle name="level1a 4 3 4 3 3 2" xfId="29974"/>
    <cellStyle name="level1a 4 3 4 3 3 2 2" xfId="38751"/>
    <cellStyle name="level1a 4 3 4 3 4" xfId="9610"/>
    <cellStyle name="level1a 4 3 4 4" xfId="11003"/>
    <cellStyle name="level1a 4 3 4 4 2" xfId="21441"/>
    <cellStyle name="level1a 4 3 4 5" xfId="14710"/>
    <cellStyle name="level1a 4 3 4 5 2" xfId="27394"/>
    <cellStyle name="level1a 4 3 4 5 2 2" xfId="36222"/>
    <cellStyle name="level1a 4 3 4 6" xfId="5754"/>
    <cellStyle name="level1a 4 3 4 6 2" xfId="24860"/>
    <cellStyle name="level1a 4 3 5" xfId="1548"/>
    <cellStyle name="level1a 4 3 5 2" xfId="2117"/>
    <cellStyle name="level1a 4 3 5 2 2" xfId="11788"/>
    <cellStyle name="level1a 4 3 5 2 2 2" xfId="22194"/>
    <cellStyle name="level1a 4 3 5 2 3" xfId="15466"/>
    <cellStyle name="level1a 4 3 5 2 3 2" xfId="28132"/>
    <cellStyle name="level1a 4 3 5 2 3 2 2" xfId="36937"/>
    <cellStyle name="level1a 4 3 5 2 4" xfId="7299"/>
    <cellStyle name="level1a 4 3 5 3" xfId="4326"/>
    <cellStyle name="level1a 4 3 5 3 2" xfId="13948"/>
    <cellStyle name="level1a 4 3 5 3 2 2" xfId="24288"/>
    <cellStyle name="level1a 4 3 5 3 3" xfId="17506"/>
    <cellStyle name="level1a 4 3 5 3 3 2" xfId="30172"/>
    <cellStyle name="level1a 4 3 5 3 3 2 2" xfId="38949"/>
    <cellStyle name="level1a 4 3 5 3 4" xfId="9611"/>
    <cellStyle name="level1a 4 3 5 4" xfId="11219"/>
    <cellStyle name="level1a 4 3 5 4 2" xfId="21649"/>
    <cellStyle name="level1a 4 3 5 5" xfId="14926"/>
    <cellStyle name="level1a 4 3 5 5 2" xfId="27601"/>
    <cellStyle name="level1a 4 3 5 5 2 2" xfId="36420"/>
    <cellStyle name="level1a 4 3 5 6" xfId="5755"/>
    <cellStyle name="level1a 4 3 5 6 2" xfId="20798"/>
    <cellStyle name="level1a 4 3 6" xfId="1750"/>
    <cellStyle name="level1a 4 3 6 2" xfId="2118"/>
    <cellStyle name="level1a 4 3 6 2 2" xfId="11789"/>
    <cellStyle name="level1a 4 3 6 2 2 2" xfId="22195"/>
    <cellStyle name="level1a 4 3 6 2 3" xfId="15467"/>
    <cellStyle name="level1a 4 3 6 2 3 2" xfId="28133"/>
    <cellStyle name="level1a 4 3 6 2 3 2 2" xfId="36938"/>
    <cellStyle name="level1a 4 3 6 2 4" xfId="7300"/>
    <cellStyle name="level1a 4 3 6 3" xfId="4528"/>
    <cellStyle name="level1a 4 3 6 3 2" xfId="14150"/>
    <cellStyle name="level1a 4 3 6 3 2 2" xfId="24481"/>
    <cellStyle name="level1a 4 3 6 3 3" xfId="17693"/>
    <cellStyle name="level1a 4 3 6 3 3 2" xfId="30359"/>
    <cellStyle name="level1a 4 3 6 3 3 2 2" xfId="39136"/>
    <cellStyle name="level1a 4 3 6 3 4" xfId="9612"/>
    <cellStyle name="level1a 4 3 6 4" xfId="11421"/>
    <cellStyle name="level1a 4 3 6 4 2" xfId="21845"/>
    <cellStyle name="level1a 4 3 6 5" xfId="15128"/>
    <cellStyle name="level1a 4 3 6 5 2" xfId="27796"/>
    <cellStyle name="level1a 4 3 6 5 2 2" xfId="36607"/>
    <cellStyle name="level1a 4 3 6 6" xfId="5756"/>
    <cellStyle name="level1a 4 3 6 6 2" xfId="17849"/>
    <cellStyle name="level1a 4 3 7" xfId="2113"/>
    <cellStyle name="level1a 4 3 7 2" xfId="11784"/>
    <cellStyle name="level1a 4 3 7 2 2" xfId="22190"/>
    <cellStyle name="level1a 4 3 7 3" xfId="15462"/>
    <cellStyle name="level1a 4 3 7 3 2" xfId="28128"/>
    <cellStyle name="level1a 4 3 7 3 2 2" xfId="36933"/>
    <cellStyle name="level1a 4 3 7 4" xfId="6504"/>
    <cellStyle name="level1a 4 3 8" xfId="3341"/>
    <cellStyle name="level1a 4 3 8 2" xfId="12982"/>
    <cellStyle name="level1a 4 3 8 2 2" xfId="23352"/>
    <cellStyle name="level1a 4 3 8 3" xfId="16595"/>
    <cellStyle name="level1a 4 3 8 3 2" xfId="29261"/>
    <cellStyle name="level1a 4 3 8 3 2 2" xfId="38048"/>
    <cellStyle name="level1a 4 3 8 4" xfId="8852"/>
    <cellStyle name="level1a 4 3 9" xfId="4879"/>
    <cellStyle name="level1a 4 3 9 2" xfId="18999"/>
    <cellStyle name="level1a 4 3_STUD aligned by INSTIT" xfId="4795"/>
    <cellStyle name="level1a 4 4" xfId="642"/>
    <cellStyle name="level1a 4 4 2" xfId="2119"/>
    <cellStyle name="level1a 4 4 2 2" xfId="11790"/>
    <cellStyle name="level1a 4 4 2 2 2" xfId="22196"/>
    <cellStyle name="level1a 4 4 2 3" xfId="15468"/>
    <cellStyle name="level1a 4 4 2 3 2" xfId="28134"/>
    <cellStyle name="level1a 4 4 2 3 2 2" xfId="36939"/>
    <cellStyle name="level1a 4 4 2 4" xfId="6377"/>
    <cellStyle name="level1a 4 4 3" xfId="3452"/>
    <cellStyle name="level1a 4 4 3 2" xfId="13086"/>
    <cellStyle name="level1a 4 4 3 2 2" xfId="23455"/>
    <cellStyle name="level1a 4 4 3 3" xfId="16696"/>
    <cellStyle name="level1a 4 4 3 3 2" xfId="29362"/>
    <cellStyle name="level1a 4 4 3 3 2 2" xfId="38145"/>
    <cellStyle name="level1a 4 4 3 4" xfId="7961"/>
    <cellStyle name="level1a 4 4 3 4 2" xfId="7311"/>
    <cellStyle name="level1a 4 4 4" xfId="10125"/>
    <cellStyle name="level1a 4 4 5" xfId="10438"/>
    <cellStyle name="level1a 4 4 5 2" xfId="20944"/>
    <cellStyle name="level1a 4 4 6" xfId="4773"/>
    <cellStyle name="level1a 4 4 6 2" xfId="24708"/>
    <cellStyle name="level1a 4 5" xfId="930"/>
    <cellStyle name="level1a 4 5 2" xfId="2120"/>
    <cellStyle name="level1a 4 5 2 2" xfId="11791"/>
    <cellStyle name="level1a 4 5 2 2 2" xfId="22197"/>
    <cellStyle name="level1a 4 5 2 3" xfId="15469"/>
    <cellStyle name="level1a 4 5 2 3 2" xfId="28135"/>
    <cellStyle name="level1a 4 5 2 3 2 2" xfId="36940"/>
    <cellStyle name="level1a 4 5 2 4" xfId="6642"/>
    <cellStyle name="level1a 4 5 3" xfId="3708"/>
    <cellStyle name="level1a 4 5 3 2" xfId="13335"/>
    <cellStyle name="level1a 4 5 3 2 2" xfId="23700"/>
    <cellStyle name="level1a 4 5 3 3" xfId="16935"/>
    <cellStyle name="level1a 4 5 3 3 2" xfId="29601"/>
    <cellStyle name="level1a 4 5 3 3 2 2" xfId="38380"/>
    <cellStyle name="level1a 4 5 3 4" xfId="8149"/>
    <cellStyle name="level1a 4 5 3 4 2" xfId="18393"/>
    <cellStyle name="level1a 4 5 4" xfId="8043"/>
    <cellStyle name="level1a 4 5 5" xfId="10673"/>
    <cellStyle name="level1a 4 5 5 2" xfId="21151"/>
    <cellStyle name="level1a 4 5 6" xfId="14337"/>
    <cellStyle name="level1a 4 5 6 2" xfId="27035"/>
    <cellStyle name="level1a 4 5 6 2 2" xfId="35874"/>
    <cellStyle name="level1a 4 5 7" xfId="5186"/>
    <cellStyle name="level1a 4 5 7 2" xfId="21024"/>
    <cellStyle name="level1a 4 6" xfId="706"/>
    <cellStyle name="level1a 4 6 2" xfId="2121"/>
    <cellStyle name="level1a 4 6 2 2" xfId="11792"/>
    <cellStyle name="level1a 4 6 2 2 2" xfId="22198"/>
    <cellStyle name="level1a 4 6 2 3" xfId="15470"/>
    <cellStyle name="level1a 4 6 2 3 2" xfId="28136"/>
    <cellStyle name="level1a 4 6 2 3 2 2" xfId="36941"/>
    <cellStyle name="level1a 4 6 2 4" xfId="6776"/>
    <cellStyle name="level1a 4 6 3" xfId="3491"/>
    <cellStyle name="level1a 4 6 3 2" xfId="13125"/>
    <cellStyle name="level1a 4 6 3 2 2" xfId="23493"/>
    <cellStyle name="level1a 4 6 3 3" xfId="16734"/>
    <cellStyle name="level1a 4 6 3 3 2" xfId="29400"/>
    <cellStyle name="level1a 4 6 3 3 2 2" xfId="38183"/>
    <cellStyle name="level1a 4 6 3 4" xfId="8282"/>
    <cellStyle name="level1a 4 6 3 4 2" xfId="19651"/>
    <cellStyle name="level1a 4 6 4" xfId="9074"/>
    <cellStyle name="level1a 4 6 5" xfId="10267"/>
    <cellStyle name="level1a 4 6 5 2" xfId="18153"/>
    <cellStyle name="level1a 4 6 5 2 2" xfId="33178"/>
    <cellStyle name="level1a 4 6 6" xfId="5305"/>
    <cellStyle name="level1a 4 6 6 2" xfId="26599"/>
    <cellStyle name="level1a 4 7" xfId="957"/>
    <cellStyle name="level1a 4 7 2" xfId="2122"/>
    <cellStyle name="level1a 4 7 2 2" xfId="11793"/>
    <cellStyle name="level1a 4 7 2 2 2" xfId="22199"/>
    <cellStyle name="level1a 4 7 2 3" xfId="15471"/>
    <cellStyle name="level1a 4 7 2 3 2" xfId="28137"/>
    <cellStyle name="level1a 4 7 2 3 2 2" xfId="36942"/>
    <cellStyle name="level1a 4 7 2 4" xfId="7020"/>
    <cellStyle name="level1a 4 7 3" xfId="3735"/>
    <cellStyle name="level1a 4 7 3 2" xfId="13362"/>
    <cellStyle name="level1a 4 7 3 2 2" xfId="23727"/>
    <cellStyle name="level1a 4 7 3 3" xfId="16961"/>
    <cellStyle name="level1a 4 7 3 3 2" xfId="29627"/>
    <cellStyle name="level1a 4 7 3 3 2 2" xfId="38406"/>
    <cellStyle name="level1a 4 7 3 4" xfId="8528"/>
    <cellStyle name="level1a 4 7 3 4 2" xfId="26161"/>
    <cellStyle name="level1a 4 7 4" xfId="9324"/>
    <cellStyle name="level1a 4 7 5" xfId="10697"/>
    <cellStyle name="level1a 4 7 5 2" xfId="21174"/>
    <cellStyle name="level1a 4 7 6" xfId="14364"/>
    <cellStyle name="level1a 4 7 6 2" xfId="27061"/>
    <cellStyle name="level1a 4 7 6 2 2" xfId="35900"/>
    <cellStyle name="level1a 4 7 7" xfId="5488"/>
    <cellStyle name="level1a 4 7 7 2" xfId="24920"/>
    <cellStyle name="level1a 4 8" xfId="561"/>
    <cellStyle name="level1a 4 8 2" xfId="2123"/>
    <cellStyle name="level1a 4 8 2 2" xfId="11794"/>
    <cellStyle name="level1a 4 8 2 2 2" xfId="22200"/>
    <cellStyle name="level1a 4 8 2 3" xfId="15472"/>
    <cellStyle name="level1a 4 8 2 3 2" xfId="28138"/>
    <cellStyle name="level1a 4 8 2 3 2 2" xfId="36943"/>
    <cellStyle name="level1a 4 8 2 4" xfId="7301"/>
    <cellStyle name="level1a 4 8 3" xfId="3389"/>
    <cellStyle name="level1a 4 8 3 2" xfId="13029"/>
    <cellStyle name="level1a 4 8 3 2 2" xfId="23397"/>
    <cellStyle name="level1a 4 8 3 3" xfId="16639"/>
    <cellStyle name="level1a 4 8 3 3 2" xfId="29305"/>
    <cellStyle name="level1a 4 8 3 3 2 2" xfId="38091"/>
    <cellStyle name="level1a 4 8 3 4" xfId="9613"/>
    <cellStyle name="level1a 4 8 4" xfId="10362"/>
    <cellStyle name="level1a 4 8 4 2" xfId="20884"/>
    <cellStyle name="level1a 4 8 5" xfId="10152"/>
    <cellStyle name="level1a 4 8 5 2" xfId="19619"/>
    <cellStyle name="level1a 4 8 5 2 2" xfId="33252"/>
    <cellStyle name="level1a 4 8 6" xfId="5757"/>
    <cellStyle name="level1a 4 8 6 2" xfId="20674"/>
    <cellStyle name="level1a 4 9" xfId="2106"/>
    <cellStyle name="level1a 4 9 2" xfId="11777"/>
    <cellStyle name="level1a 4 9 2 2" xfId="22183"/>
    <cellStyle name="level1a 4 9 3" xfId="15455"/>
    <cellStyle name="level1a 4 9 3 2" xfId="28121"/>
    <cellStyle name="level1a 4 9 3 2 2" xfId="36926"/>
    <cellStyle name="level1a 4 9 4" xfId="6278"/>
    <cellStyle name="level1a 4_STUD aligned by INSTIT" xfId="4703"/>
    <cellStyle name="level1a 5" xfId="368"/>
    <cellStyle name="level1a 5 2" xfId="724"/>
    <cellStyle name="level1a 5 2 2" xfId="2125"/>
    <cellStyle name="level1a 5 2 2 2" xfId="11796"/>
    <cellStyle name="level1a 5 2 2 2 2" xfId="22202"/>
    <cellStyle name="level1a 5 2 2 3" xfId="15474"/>
    <cellStyle name="level1a 5 2 2 3 2" xfId="28140"/>
    <cellStyle name="level1a 5 2 2 3 2 2" xfId="36945"/>
    <cellStyle name="level1a 5 2 2 4" xfId="6697"/>
    <cellStyle name="level1a 5 2 3" xfId="3505"/>
    <cellStyle name="level1a 5 2 3 2" xfId="13137"/>
    <cellStyle name="level1a 5 2 3 2 2" xfId="23506"/>
    <cellStyle name="level1a 5 2 3 3" xfId="16748"/>
    <cellStyle name="level1a 5 2 3 3 2" xfId="29414"/>
    <cellStyle name="level1a 5 2 3 3 2 2" xfId="38195"/>
    <cellStyle name="level1a 5 2 3 4" xfId="8203"/>
    <cellStyle name="level1a 5 2 3 4 2" xfId="18419"/>
    <cellStyle name="level1a 5 2 4" xfId="7862"/>
    <cellStyle name="level1a 5 2 5" xfId="10507"/>
    <cellStyle name="level1a 5 2 5 2" xfId="21006"/>
    <cellStyle name="level1a 5 2 6" xfId="5233"/>
    <cellStyle name="level1a 5 2 6 2" xfId="4605"/>
    <cellStyle name="level1a 5 3" xfId="1003"/>
    <cellStyle name="level1a 5 3 2" xfId="2126"/>
    <cellStyle name="level1a 5 3 2 2" xfId="11797"/>
    <cellStyle name="level1a 5 3 2 2 2" xfId="22203"/>
    <cellStyle name="level1a 5 3 2 3" xfId="15475"/>
    <cellStyle name="level1a 5 3 2 3 2" xfId="28141"/>
    <cellStyle name="level1a 5 3 2 3 2 2" xfId="36946"/>
    <cellStyle name="level1a 5 3 2 4" xfId="6850"/>
    <cellStyle name="level1a 5 3 3" xfId="3781"/>
    <cellStyle name="level1a 5 3 3 2" xfId="13408"/>
    <cellStyle name="level1a 5 3 3 2 2" xfId="23771"/>
    <cellStyle name="level1a 5 3 3 3" xfId="17003"/>
    <cellStyle name="level1a 5 3 3 3 2" xfId="29669"/>
    <cellStyle name="level1a 5 3 3 3 2 2" xfId="38448"/>
    <cellStyle name="level1a 5 3 3 4" xfId="8356"/>
    <cellStyle name="level1a 5 3 3 4 2" xfId="24580"/>
    <cellStyle name="level1a 5 3 4" xfId="9149"/>
    <cellStyle name="level1a 5 3 5" xfId="14409"/>
    <cellStyle name="level1a 5 3 5 2" xfId="27103"/>
    <cellStyle name="level1a 5 3 5 2 2" xfId="35941"/>
    <cellStyle name="level1a 5 3 6" xfId="5358"/>
    <cellStyle name="level1a 5 3 6 2" xfId="18818"/>
    <cellStyle name="level1a 5 4" xfId="1236"/>
    <cellStyle name="level1a 5 4 2" xfId="2127"/>
    <cellStyle name="level1a 5 4 2 2" xfId="11798"/>
    <cellStyle name="level1a 5 4 2 2 2" xfId="22204"/>
    <cellStyle name="level1a 5 4 2 3" xfId="15476"/>
    <cellStyle name="level1a 5 4 2 3 2" xfId="28142"/>
    <cellStyle name="level1a 5 4 2 3 2 2" xfId="36947"/>
    <cellStyle name="level1a 5 4 2 4" xfId="7080"/>
    <cellStyle name="level1a 5 4 3" xfId="4014"/>
    <cellStyle name="level1a 5 4 3 2" xfId="13636"/>
    <cellStyle name="level1a 5 4 3 2 2" xfId="23989"/>
    <cellStyle name="level1a 5 4 3 3" xfId="17216"/>
    <cellStyle name="level1a 5 4 3 3 2" xfId="29882"/>
    <cellStyle name="level1a 5 4 3 3 2 2" xfId="38659"/>
    <cellStyle name="level1a 5 4 3 4" xfId="8588"/>
    <cellStyle name="level1a 5 4 3 4 2" xfId="26838"/>
    <cellStyle name="level1a 5 4 4" xfId="9384"/>
    <cellStyle name="level1a 5 4 5" xfId="10907"/>
    <cellStyle name="level1a 5 4 5 2" xfId="21348"/>
    <cellStyle name="level1a 5 4 6" xfId="14614"/>
    <cellStyle name="level1a 5 4 6 2" xfId="27300"/>
    <cellStyle name="level1a 5 4 6 2 2" xfId="36130"/>
    <cellStyle name="level1a 5 4 7" xfId="5539"/>
    <cellStyle name="level1a 5 4 7 2" xfId="26505"/>
    <cellStyle name="level1a 5 5" xfId="1453"/>
    <cellStyle name="level1a 5 5 2" xfId="2128"/>
    <cellStyle name="level1a 5 5 2 2" xfId="11799"/>
    <cellStyle name="level1a 5 5 2 2 2" xfId="22205"/>
    <cellStyle name="level1a 5 5 2 3" xfId="15477"/>
    <cellStyle name="level1a 5 5 2 3 2" xfId="28143"/>
    <cellStyle name="level1a 5 5 2 3 2 2" xfId="36948"/>
    <cellStyle name="level1a 5 5 2 4" xfId="7302"/>
    <cellStyle name="level1a 5 5 3" xfId="4231"/>
    <cellStyle name="level1a 5 5 3 2" xfId="13853"/>
    <cellStyle name="level1a 5 5 3 2 2" xfId="24196"/>
    <cellStyle name="level1a 5 5 3 3" xfId="17415"/>
    <cellStyle name="level1a 5 5 3 3 2" xfId="30081"/>
    <cellStyle name="level1a 5 5 3 3 2 2" xfId="38858"/>
    <cellStyle name="level1a 5 5 3 4" xfId="9614"/>
    <cellStyle name="level1a 5 5 4" xfId="11124"/>
    <cellStyle name="level1a 5 5 4 2" xfId="21556"/>
    <cellStyle name="level1a 5 5 5" xfId="14831"/>
    <cellStyle name="level1a 5 5 5 2" xfId="27509"/>
    <cellStyle name="level1a 5 5 5 2 2" xfId="36329"/>
    <cellStyle name="level1a 5 5 6" xfId="5758"/>
    <cellStyle name="level1a 5 5 6 2" xfId="23373"/>
    <cellStyle name="level1a 5 6" xfId="1655"/>
    <cellStyle name="level1a 5 6 2" xfId="2129"/>
    <cellStyle name="level1a 5 6 2 2" xfId="11800"/>
    <cellStyle name="level1a 5 6 2 2 2" xfId="22206"/>
    <cellStyle name="level1a 5 6 2 3" xfId="15478"/>
    <cellStyle name="level1a 5 6 2 3 2" xfId="28144"/>
    <cellStyle name="level1a 5 6 2 3 2 2" xfId="36949"/>
    <cellStyle name="level1a 5 6 2 4" xfId="7303"/>
    <cellStyle name="level1a 5 6 3" xfId="4433"/>
    <cellStyle name="level1a 5 6 3 2" xfId="14055"/>
    <cellStyle name="level1a 5 6 3 2 2" xfId="24389"/>
    <cellStyle name="level1a 5 6 3 3" xfId="17602"/>
    <cellStyle name="level1a 5 6 3 3 2" xfId="30268"/>
    <cellStyle name="level1a 5 6 3 3 2 2" xfId="39045"/>
    <cellStyle name="level1a 5 6 3 4" xfId="9615"/>
    <cellStyle name="level1a 5 6 4" xfId="11326"/>
    <cellStyle name="level1a 5 6 4 2" xfId="21752"/>
    <cellStyle name="level1a 5 6 5" xfId="15033"/>
    <cellStyle name="level1a 5 6 5 2" xfId="27703"/>
    <cellStyle name="level1a 5 6 5 2 2" xfId="36516"/>
    <cellStyle name="level1a 5 6 6" xfId="5759"/>
    <cellStyle name="level1a 5 6 6 2" xfId="20090"/>
    <cellStyle name="level1a 5 7" xfId="2124"/>
    <cellStyle name="level1a 5 7 2" xfId="11795"/>
    <cellStyle name="level1a 5 7 2 2" xfId="22201"/>
    <cellStyle name="level1a 5 7 3" xfId="15473"/>
    <cellStyle name="level1a 5 7 3 2" xfId="28139"/>
    <cellStyle name="level1a 5 7 3 2 2" xfId="36944"/>
    <cellStyle name="level1a 5 7 4" xfId="6411"/>
    <cellStyle name="level1a 5 8" xfId="4823"/>
    <cellStyle name="level1a 5 8 2" xfId="26606"/>
    <cellStyle name="level1a 5_STUD aligned by INSTIT" xfId="4728"/>
    <cellStyle name="level1a 6" xfId="400"/>
    <cellStyle name="level1a 6 2" xfId="756"/>
    <cellStyle name="level1a 6 2 2" xfId="2131"/>
    <cellStyle name="level1a 6 2 2 2" xfId="11802"/>
    <cellStyle name="level1a 6 2 2 2 2" xfId="22208"/>
    <cellStyle name="level1a 6 2 2 3" xfId="15480"/>
    <cellStyle name="level1a 6 2 2 3 2" xfId="28146"/>
    <cellStyle name="level1a 6 2 2 3 2 2" xfId="36951"/>
    <cellStyle name="level1a 6 2 2 4" xfId="6721"/>
    <cellStyle name="level1a 6 2 3" xfId="3537"/>
    <cellStyle name="level1a 6 2 3 2" xfId="13169"/>
    <cellStyle name="level1a 6 2 3 2 2" xfId="23536"/>
    <cellStyle name="level1a 6 2 3 3" xfId="16778"/>
    <cellStyle name="level1a 6 2 3 3 2" xfId="29444"/>
    <cellStyle name="level1a 6 2 3 3 2 2" xfId="38225"/>
    <cellStyle name="level1a 6 2 3 4" xfId="8227"/>
    <cellStyle name="level1a 6 2 3 4 2" xfId="18314"/>
    <cellStyle name="level1a 6 2 4" xfId="7822"/>
    <cellStyle name="level1a 6 2 5" xfId="10534"/>
    <cellStyle name="level1a 6 2 5 2" xfId="21030"/>
    <cellStyle name="level1a 6 2 6" xfId="10252"/>
    <cellStyle name="level1a 6 2 6 2" xfId="20501"/>
    <cellStyle name="level1a 6 2 6 2 2" xfId="33311"/>
    <cellStyle name="level1a 6 2 7" xfId="5253"/>
    <cellStyle name="level1a 6 2 7 2" xfId="25220"/>
    <cellStyle name="level1a 6 3" xfId="1035"/>
    <cellStyle name="level1a 6 3 2" xfId="2132"/>
    <cellStyle name="level1a 6 3 2 2" xfId="11803"/>
    <cellStyle name="level1a 6 3 2 2 2" xfId="22209"/>
    <cellStyle name="level1a 6 3 2 3" xfId="15481"/>
    <cellStyle name="level1a 6 3 2 3 2" xfId="28147"/>
    <cellStyle name="level1a 6 3 2 3 2 2" xfId="36952"/>
    <cellStyle name="level1a 6 3 2 4" xfId="6880"/>
    <cellStyle name="level1a 6 3 3" xfId="3813"/>
    <cellStyle name="level1a 6 3 3 2" xfId="13440"/>
    <cellStyle name="level1a 6 3 3 2 2" xfId="23801"/>
    <cellStyle name="level1a 6 3 3 3" xfId="17033"/>
    <cellStyle name="level1a 6 3 3 3 2" xfId="29699"/>
    <cellStyle name="level1a 6 3 3 3 2 2" xfId="38478"/>
    <cellStyle name="level1a 6 3 3 4" xfId="8387"/>
    <cellStyle name="level1a 6 3 3 4 2" xfId="24848"/>
    <cellStyle name="level1a 6 3 4" xfId="9181"/>
    <cellStyle name="level1a 6 3 5" xfId="5381"/>
    <cellStyle name="level1a 6 3 5 2" xfId="20713"/>
    <cellStyle name="level1a 6 4" xfId="1268"/>
    <cellStyle name="level1a 6 4 2" xfId="2133"/>
    <cellStyle name="level1a 6 4 2 2" xfId="11804"/>
    <cellStyle name="level1a 6 4 2 2 2" xfId="22210"/>
    <cellStyle name="level1a 6 4 2 3" xfId="15482"/>
    <cellStyle name="level1a 6 4 2 3 2" xfId="28148"/>
    <cellStyle name="level1a 6 4 2 3 2 2" xfId="36953"/>
    <cellStyle name="level1a 6 4 2 4" xfId="7304"/>
    <cellStyle name="level1a 6 4 3" xfId="4046"/>
    <cellStyle name="level1a 6 4 3 2" xfId="13668"/>
    <cellStyle name="level1a 6 4 3 2 2" xfId="24020"/>
    <cellStyle name="level1a 6 4 3 3" xfId="17246"/>
    <cellStyle name="level1a 6 4 3 3 2" xfId="29912"/>
    <cellStyle name="level1a 6 4 3 3 2 2" xfId="38689"/>
    <cellStyle name="level1a 6 4 3 4" xfId="9616"/>
    <cellStyle name="level1a 6 4 4" xfId="10939"/>
    <cellStyle name="level1a 6 4 4 2" xfId="21379"/>
    <cellStyle name="level1a 6 4 5" xfId="14646"/>
    <cellStyle name="level1a 6 4 5 2" xfId="27331"/>
    <cellStyle name="level1a 6 4 5 2 2" xfId="36160"/>
    <cellStyle name="level1a 6 4 6" xfId="5760"/>
    <cellStyle name="level1a 6 4 6 2" xfId="18177"/>
    <cellStyle name="level1a 6 5" xfId="1485"/>
    <cellStyle name="level1a 6 5 2" xfId="2134"/>
    <cellStyle name="level1a 6 5 2 2" xfId="11805"/>
    <cellStyle name="level1a 6 5 2 2 2" xfId="22211"/>
    <cellStyle name="level1a 6 5 2 3" xfId="15483"/>
    <cellStyle name="level1a 6 5 2 3 2" xfId="28149"/>
    <cellStyle name="level1a 6 5 2 3 2 2" xfId="36954"/>
    <cellStyle name="level1a 6 5 2 4" xfId="7305"/>
    <cellStyle name="level1a 6 5 3" xfId="4263"/>
    <cellStyle name="level1a 6 5 3 2" xfId="13885"/>
    <cellStyle name="level1a 6 5 3 2 2" xfId="24227"/>
    <cellStyle name="level1a 6 5 3 3" xfId="17445"/>
    <cellStyle name="level1a 6 5 3 3 2" xfId="30111"/>
    <cellStyle name="level1a 6 5 3 3 2 2" xfId="38888"/>
    <cellStyle name="level1a 6 5 3 4" xfId="9617"/>
    <cellStyle name="level1a 6 5 4" xfId="11156"/>
    <cellStyle name="level1a 6 5 4 2" xfId="21587"/>
    <cellStyle name="level1a 6 5 5" xfId="14863"/>
    <cellStyle name="level1a 6 5 5 2" xfId="27540"/>
    <cellStyle name="level1a 6 5 5 2 2" xfId="36359"/>
    <cellStyle name="level1a 6 5 6" xfId="5761"/>
    <cellStyle name="level1a 6 5 6 2" xfId="17918"/>
    <cellStyle name="level1a 6 6" xfId="1687"/>
    <cellStyle name="level1a 6 6 2" xfId="2135"/>
    <cellStyle name="level1a 6 6 2 2" xfId="11806"/>
    <cellStyle name="level1a 6 6 2 2 2" xfId="22212"/>
    <cellStyle name="level1a 6 6 2 3" xfId="15484"/>
    <cellStyle name="level1a 6 6 2 3 2" xfId="28150"/>
    <cellStyle name="level1a 6 6 2 3 2 2" xfId="36955"/>
    <cellStyle name="level1a 6 6 2 4" xfId="7306"/>
    <cellStyle name="level1a 6 6 3" xfId="4465"/>
    <cellStyle name="level1a 6 6 3 2" xfId="14087"/>
    <cellStyle name="level1a 6 6 3 2 2" xfId="24419"/>
    <cellStyle name="level1a 6 6 3 3" xfId="17632"/>
    <cellStyle name="level1a 6 6 3 3 2" xfId="30298"/>
    <cellStyle name="level1a 6 6 3 3 2 2" xfId="39075"/>
    <cellStyle name="level1a 6 6 3 4" xfId="9618"/>
    <cellStyle name="level1a 6 6 4" xfId="11358"/>
    <cellStyle name="level1a 6 6 4 2" xfId="21783"/>
    <cellStyle name="level1a 6 6 5" xfId="15065"/>
    <cellStyle name="level1a 6 6 5 2" xfId="27734"/>
    <cellStyle name="level1a 6 6 5 2 2" xfId="36546"/>
    <cellStyle name="level1a 6 6 6" xfId="5762"/>
    <cellStyle name="level1a 6 6 6 2" xfId="18800"/>
    <cellStyle name="level1a 6 7" xfId="2130"/>
    <cellStyle name="level1a 6 7 2" xfId="11801"/>
    <cellStyle name="level1a 6 7 2 2" xfId="22207"/>
    <cellStyle name="level1a 6 7 3" xfId="15479"/>
    <cellStyle name="level1a 6 7 3 2" xfId="28145"/>
    <cellStyle name="level1a 6 7 3 2 2" xfId="36950"/>
    <cellStyle name="level1a 6 7 4" xfId="6442"/>
    <cellStyle name="level1a 6 8" xfId="3319"/>
    <cellStyle name="level1a 6 8 2" xfId="12960"/>
    <cellStyle name="level1a 6 8 2 2" xfId="23331"/>
    <cellStyle name="level1a 6 8 3" xfId="16575"/>
    <cellStyle name="level1a 6 8 3 2" xfId="29241"/>
    <cellStyle name="level1a 6 8 3 2 2" xfId="38028"/>
    <cellStyle name="level1a 6 8 4" xfId="8894"/>
    <cellStyle name="level1a 6 9" xfId="4844"/>
    <cellStyle name="level1a 6 9 2" xfId="18812"/>
    <cellStyle name="level1a 6_STUD aligned by INSTIT" xfId="4702"/>
    <cellStyle name="level1a 7" xfId="568"/>
    <cellStyle name="level1a 7 2" xfId="2136"/>
    <cellStyle name="level1a 7 2 2" xfId="11807"/>
    <cellStyle name="level1a 7 2 2 2" xfId="22213"/>
    <cellStyle name="level1a 7 2 3" xfId="15485"/>
    <cellStyle name="level1a 7 2 3 2" xfId="28151"/>
    <cellStyle name="level1a 7 2 3 2 2" xfId="36956"/>
    <cellStyle name="level1a 7 2 4" xfId="6358"/>
    <cellStyle name="level1a 7 3" xfId="3392"/>
    <cellStyle name="level1a 7 3 2" xfId="13032"/>
    <cellStyle name="level1a 7 3 2 2" xfId="23400"/>
    <cellStyle name="level1a 7 3 3" xfId="16642"/>
    <cellStyle name="level1a 7 3 3 2" xfId="29308"/>
    <cellStyle name="level1a 7 3 3 2 2" xfId="38094"/>
    <cellStyle name="level1a 7 3 4" xfId="7942"/>
    <cellStyle name="level1a 7 3 4 2" xfId="21261"/>
    <cellStyle name="level1a 7 4" xfId="10115"/>
    <cellStyle name="level1a 7 5" xfId="10369"/>
    <cellStyle name="level1a 7 5 2" xfId="20886"/>
    <cellStyle name="level1a 7 6" xfId="4710"/>
    <cellStyle name="level1a 7 6 2" xfId="17972"/>
    <cellStyle name="level1a 8" xfId="546"/>
    <cellStyle name="level1a 8 2" xfId="2137"/>
    <cellStyle name="level1a 8 2 2" xfId="11808"/>
    <cellStyle name="level1a 8 2 2 2" xfId="22214"/>
    <cellStyle name="level1a 8 2 3" xfId="15486"/>
    <cellStyle name="level1a 8 2 3 2" xfId="28152"/>
    <cellStyle name="level1a 8 2 3 2 2" xfId="36957"/>
    <cellStyle name="level1a 8 2 4" xfId="6590"/>
    <cellStyle name="level1a 8 3" xfId="3378"/>
    <cellStyle name="level1a 8 3 2" xfId="13019"/>
    <cellStyle name="level1a 8 3 2 2" xfId="23386"/>
    <cellStyle name="level1a 8 3 3" xfId="16628"/>
    <cellStyle name="level1a 8 3 3 2" xfId="29294"/>
    <cellStyle name="level1a 8 3 3 2 2" xfId="38081"/>
    <cellStyle name="level1a 8 3 4" xfId="8090"/>
    <cellStyle name="level1a 8 3 4 2" xfId="18406"/>
    <cellStyle name="level1a 8 4" xfId="8782"/>
    <cellStyle name="level1a 8 5" xfId="10350"/>
    <cellStyle name="level1a 8 5 2" xfId="20875"/>
    <cellStyle name="level1a 8 6" xfId="10553"/>
    <cellStyle name="level1a 8 6 2" xfId="24794"/>
    <cellStyle name="level1a 8 6 2 2" xfId="35666"/>
    <cellStyle name="level1a 8 7" xfId="5145"/>
    <cellStyle name="level1a 8 7 2" xfId="24938"/>
    <cellStyle name="level1a 9" xfId="708"/>
    <cellStyle name="level1a 9 2" xfId="2138"/>
    <cellStyle name="level1a 9 2 2" xfId="11809"/>
    <cellStyle name="level1a 9 2 2 2" xfId="22215"/>
    <cellStyle name="level1a 9 2 3" xfId="15487"/>
    <cellStyle name="level1a 9 2 3 2" xfId="28153"/>
    <cellStyle name="level1a 9 2 3 2 2" xfId="36958"/>
    <cellStyle name="level1a 9 2 4" xfId="6744"/>
    <cellStyle name="level1a 9 3" xfId="3493"/>
    <cellStyle name="level1a 9 3 2" xfId="13127"/>
    <cellStyle name="level1a 9 3 2 2" xfId="23495"/>
    <cellStyle name="level1a 9 3 3" xfId="16736"/>
    <cellStyle name="level1a 9 3 3 2" xfId="29402"/>
    <cellStyle name="level1a 9 3 3 2 2" xfId="38185"/>
    <cellStyle name="level1a 9 3 4" xfId="8249"/>
    <cellStyle name="level1a 9 3 4 2" xfId="19845"/>
    <cellStyle name="level1a 9 4" xfId="9040"/>
    <cellStyle name="level1a 9 5" xfId="10269"/>
    <cellStyle name="level1a 9 5 2" xfId="20320"/>
    <cellStyle name="level1a 9 5 2 2" xfId="33290"/>
    <cellStyle name="level1a 9 6" xfId="5274"/>
    <cellStyle name="level1a 9 6 2" xfId="18841"/>
    <cellStyle name="level1a_STUD aligned by INSTIT" xfId="4747"/>
    <cellStyle name="level2" xfId="172"/>
    <cellStyle name="level2 2" xfId="267"/>
    <cellStyle name="level2a" xfId="173"/>
    <cellStyle name="level2a 10" xfId="39282"/>
    <cellStyle name="level2a 2" xfId="195"/>
    <cellStyle name="level2a 2 10" xfId="39279"/>
    <cellStyle name="level2a 2 2" xfId="273"/>
    <cellStyle name="level2a 2 2 2" xfId="297"/>
    <cellStyle name="level2a 2 2 2 2" xfId="654"/>
    <cellStyle name="level2a 2 2 2 2 2" xfId="2143"/>
    <cellStyle name="level2a 2 2 2 2 2 2" xfId="19559"/>
    <cellStyle name="level2a 2 2 2 2 3" xfId="10732"/>
    <cellStyle name="level2a 2 2 2 2 3 2" xfId="30603"/>
    <cellStyle name="level2a 2 2 2 3" xfId="2142"/>
    <cellStyle name="level2a 2 2 2 3 2" xfId="20569"/>
    <cellStyle name="level2a 2 2 2_STUD aligned by INSTIT" xfId="4726"/>
    <cellStyle name="level2a 2 2 3" xfId="458"/>
    <cellStyle name="level2a 2 2 3 2" xfId="814"/>
    <cellStyle name="level2a 2 2 3 2 2" xfId="2145"/>
    <cellStyle name="level2a 2 2 3 2 2 2" xfId="25842"/>
    <cellStyle name="level2a 2 2 3 2 3" xfId="3595"/>
    <cellStyle name="level2a 2 2 3 2 3 2" xfId="19813"/>
    <cellStyle name="level2a 2 2 3 2 4" xfId="19410"/>
    <cellStyle name="level2a 2 2 3 3" xfId="1093"/>
    <cellStyle name="level2a 2 2 3 3 2" xfId="2146"/>
    <cellStyle name="level2a 2 2 3 3 2 2" xfId="25913"/>
    <cellStyle name="level2a 2 2 3 3 3" xfId="3871"/>
    <cellStyle name="level2a 2 2 3 3 3 2" xfId="26771"/>
    <cellStyle name="level2a 2 2 3 3 4" xfId="10801"/>
    <cellStyle name="level2a 2 2 3 3 4 2" xfId="30651"/>
    <cellStyle name="level2a 2 2 3 3 5" xfId="25599"/>
    <cellStyle name="level2a 2 2 3 4" xfId="2144"/>
    <cellStyle name="level2a 2 2 3 4 2" xfId="21277"/>
    <cellStyle name="level2a 2 2 4" xfId="631"/>
    <cellStyle name="level2a 2 2 4 2" xfId="2147"/>
    <cellStyle name="level2a 2 2 4 2 2" xfId="25496"/>
    <cellStyle name="level2a 2 2 4 3" xfId="3441"/>
    <cellStyle name="level2a 2 2 4 3 2" xfId="24751"/>
    <cellStyle name="level2a 2 2 4 4" xfId="22231"/>
    <cellStyle name="level2a 2 2 5" xfId="2141"/>
    <cellStyle name="level2a 2 2 5 2" xfId="8138"/>
    <cellStyle name="level2a 2 2 5 2 2" xfId="18234"/>
    <cellStyle name="level2a 2 2 5 3" xfId="24690"/>
    <cellStyle name="level2a 2 2 6" xfId="7794"/>
    <cellStyle name="level2a 2 2 6 2" xfId="21925"/>
    <cellStyle name="level2a 2 2_STUD aligned by INSTIT" xfId="4789"/>
    <cellStyle name="level2a 2 3" xfId="263"/>
    <cellStyle name="level2a 2 3 2" xfId="333"/>
    <cellStyle name="level2a 2 3 2 2" xfId="690"/>
    <cellStyle name="level2a 2 3 2 2 2" xfId="2150"/>
    <cellStyle name="level2a 2 3 2 2 2 2" xfId="19371"/>
    <cellStyle name="level2a 2 3 2 2 3" xfId="10718"/>
    <cellStyle name="level2a 2 3 2 2 3 2" xfId="30596"/>
    <cellStyle name="level2a 2 3 2 3" xfId="2149"/>
    <cellStyle name="level2a 2 3 2 3 2" xfId="18929"/>
    <cellStyle name="level2a 2 3 2_STUD aligned by INSTIT" xfId="4724"/>
    <cellStyle name="level2a 2 3 3" xfId="451"/>
    <cellStyle name="level2a 2 3 3 2" xfId="807"/>
    <cellStyle name="level2a 2 3 3 2 2" xfId="2152"/>
    <cellStyle name="level2a 2 3 3 2 2 2" xfId="26603"/>
    <cellStyle name="level2a 2 3 3 2 3" xfId="3588"/>
    <cellStyle name="level2a 2 3 3 2 3 2" xfId="26650"/>
    <cellStyle name="level2a 2 3 3 2 4" xfId="19655"/>
    <cellStyle name="level2a 2 3 3 3" xfId="1086"/>
    <cellStyle name="level2a 2 3 3 3 2" xfId="2153"/>
    <cellStyle name="level2a 2 3 3 3 2 2" xfId="26507"/>
    <cellStyle name="level2a 2 3 3 3 3" xfId="3864"/>
    <cellStyle name="level2a 2 3 3 3 3 2" xfId="25287"/>
    <cellStyle name="level2a 2 3 3 3 4" xfId="10796"/>
    <cellStyle name="level2a 2 3 3 3 4 2" xfId="30648"/>
    <cellStyle name="level2a 2 3 3 3 5" xfId="20186"/>
    <cellStyle name="level2a 2 3 3 4" xfId="2151"/>
    <cellStyle name="level2a 2 3 3 4 2" xfId="17948"/>
    <cellStyle name="level2a 2 3 4" xfId="622"/>
    <cellStyle name="level2a 2 3 4 2" xfId="2154"/>
    <cellStyle name="level2a 2 3 4 2 2" xfId="20780"/>
    <cellStyle name="level2a 2 3 4 3" xfId="3432"/>
    <cellStyle name="level2a 2 3 4 3 2" xfId="18931"/>
    <cellStyle name="level2a 2 3 4 4" xfId="20225"/>
    <cellStyle name="level2a 2 3 5" xfId="2148"/>
    <cellStyle name="level2a 2 3 5 2" xfId="8129"/>
    <cellStyle name="level2a 2 3 5 2 2" xfId="19277"/>
    <cellStyle name="level2a 2 3 5 3" xfId="19927"/>
    <cellStyle name="level2a 2 3 6" xfId="7800"/>
    <cellStyle name="level2a 2 3 6 2" xfId="26520"/>
    <cellStyle name="level2a 2 3_STUD aligned by INSTIT" xfId="4725"/>
    <cellStyle name="level2a 2 4" xfId="2140"/>
    <cellStyle name="level2a 2 4 2" xfId="8108"/>
    <cellStyle name="level2a 2 4 2 2" xfId="25134"/>
    <cellStyle name="level2a 2 4 3" xfId="18200"/>
    <cellStyle name="level2a 2 5" xfId="7803"/>
    <cellStyle name="level2a 2 5 2" xfId="17826"/>
    <cellStyle name="level2a 2 6" xfId="39295"/>
    <cellStyle name="level2a 2 7" xfId="39301"/>
    <cellStyle name="level2a 2 8" xfId="39305"/>
    <cellStyle name="level2a 2 9" xfId="39308"/>
    <cellStyle name="level2a 2_STUD aligned by INSTIT" xfId="4727"/>
    <cellStyle name="level2a 3" xfId="268"/>
    <cellStyle name="level2a 3 2" xfId="292"/>
    <cellStyle name="level2a 3 2 2" xfId="649"/>
    <cellStyle name="level2a 3 2 2 2" xfId="2157"/>
    <cellStyle name="level2a 3 2 2 2 2" xfId="19914"/>
    <cellStyle name="level2a 3 2 2 3" xfId="10209"/>
    <cellStyle name="level2a 3 2 2 3 2" xfId="5234"/>
    <cellStyle name="level2a 3 2 3" xfId="2156"/>
    <cellStyle name="level2a 3 2 3 2" xfId="18736"/>
    <cellStyle name="level2a 3 2_STUD aligned by INSTIT" xfId="4699"/>
    <cellStyle name="level2a 3 3" xfId="453"/>
    <cellStyle name="level2a 3 3 2" xfId="809"/>
    <cellStyle name="level2a 3 3 2 2" xfId="2159"/>
    <cellStyle name="level2a 3 3 2 2 2" xfId="20041"/>
    <cellStyle name="level2a 3 3 2 3" xfId="3590"/>
    <cellStyle name="level2a 3 3 2 3 2" xfId="26550"/>
    <cellStyle name="level2a 3 3 2 4" xfId="26848"/>
    <cellStyle name="level2a 3 3 3" xfId="1088"/>
    <cellStyle name="level2a 3 3 3 2" xfId="2160"/>
    <cellStyle name="level2a 3 3 3 2 2" xfId="26309"/>
    <cellStyle name="level2a 3 3 3 3" xfId="3866"/>
    <cellStyle name="level2a 3 3 3 3 2" xfId="19397"/>
    <cellStyle name="level2a 3 3 3 4" xfId="10798"/>
    <cellStyle name="level2a 3 3 3 4 2" xfId="30650"/>
    <cellStyle name="level2a 3 3 3 5" xfId="20135"/>
    <cellStyle name="level2a 3 3 4" xfId="2158"/>
    <cellStyle name="level2a 3 3 4 2" xfId="20140"/>
    <cellStyle name="level2a 3 4" xfId="626"/>
    <cellStyle name="level2a 3 4 2" xfId="2161"/>
    <cellStyle name="level2a 3 4 2 2" xfId="26436"/>
    <cellStyle name="level2a 3 4 3" xfId="3436"/>
    <cellStyle name="level2a 3 4 3 2" xfId="20207"/>
    <cellStyle name="level2a 3 4 4" xfId="25886"/>
    <cellStyle name="level2a 3 5" xfId="2155"/>
    <cellStyle name="level2a 3 5 2" xfId="8133"/>
    <cellStyle name="level2a 3 5 2 2" xfId="6223"/>
    <cellStyle name="level2a 3 5 3" xfId="24618"/>
    <cellStyle name="level2a 3 6" xfId="7796"/>
    <cellStyle name="level2a 3 6 2" xfId="20807"/>
    <cellStyle name="level2a 3_STUD aligned by INSTIT" xfId="4700"/>
    <cellStyle name="level2a 4" xfId="262"/>
    <cellStyle name="level2a 4 2" xfId="332"/>
    <cellStyle name="level2a 4 2 2" xfId="689"/>
    <cellStyle name="level2a 4 2 2 2" xfId="2164"/>
    <cellStyle name="level2a 4 2 2 2 2" xfId="19742"/>
    <cellStyle name="level2a 4 2 2 3" xfId="10281"/>
    <cellStyle name="level2a 4 2 2 3 2" xfId="30423"/>
    <cellStyle name="level2a 4 2 3" xfId="2163"/>
    <cellStyle name="level2a 4 2 3 2" xfId="26647"/>
    <cellStyle name="level2a 4 2_STUD aligned by INSTIT" xfId="4698"/>
    <cellStyle name="level2a 4 3" xfId="450"/>
    <cellStyle name="level2a 4 3 2" xfId="806"/>
    <cellStyle name="level2a 4 3 2 2" xfId="2166"/>
    <cellStyle name="level2a 4 3 2 2 2" xfId="18422"/>
    <cellStyle name="level2a 4 3 2 3" xfId="3587"/>
    <cellStyle name="level2a 4 3 2 3 2" xfId="26764"/>
    <cellStyle name="level2a 4 3 2 4" xfId="18653"/>
    <cellStyle name="level2a 4 3 3" xfId="1085"/>
    <cellStyle name="level2a 4 3 3 2" xfId="2167"/>
    <cellStyle name="level2a 4 3 3 2 2" xfId="19871"/>
    <cellStyle name="level2a 4 3 3 3" xfId="3863"/>
    <cellStyle name="level2a 4 3 3 3 2" xfId="19527"/>
    <cellStyle name="level2a 4 3 3 4" xfId="10795"/>
    <cellStyle name="level2a 4 3 3 4 2" xfId="30647"/>
    <cellStyle name="level2a 4 3 3 5" xfId="25377"/>
    <cellStyle name="level2a 4 3 4" xfId="2165"/>
    <cellStyle name="level2a 4 3 4 2" xfId="20331"/>
    <cellStyle name="level2a 4 4" xfId="621"/>
    <cellStyle name="level2a 4 4 2" xfId="2168"/>
    <cellStyle name="level2a 4 4 2 2" xfId="18740"/>
    <cellStyle name="level2a 4 4 3" xfId="3431"/>
    <cellStyle name="level2a 4 4 3 2" xfId="18579"/>
    <cellStyle name="level2a 4 4 4" xfId="18835"/>
    <cellStyle name="level2a 4 5" xfId="2162"/>
    <cellStyle name="level2a 4 5 2" xfId="8128"/>
    <cellStyle name="level2a 4 5 2 2" xfId="20288"/>
    <cellStyle name="level2a 4 5 3" xfId="17778"/>
    <cellStyle name="level2a 4 6" xfId="7788"/>
    <cellStyle name="level2a 4 6 2" xfId="20822"/>
    <cellStyle name="level2a 4_STUD aligned by INSTIT" xfId="4723"/>
    <cellStyle name="level2a 5" xfId="2139"/>
    <cellStyle name="level2a 5 2" xfId="8092"/>
    <cellStyle name="level2a 5 2 2" xfId="20584"/>
    <cellStyle name="level2a 5 3" xfId="18867"/>
    <cellStyle name="level2a 6" xfId="7790"/>
    <cellStyle name="level2a 6 2" xfId="19484"/>
    <cellStyle name="level2a 7" xfId="39285"/>
    <cellStyle name="level2a 8" xfId="39281"/>
    <cellStyle name="level2a 9" xfId="39292"/>
    <cellStyle name="level2a_STUD aligned by INSTIT" xfId="4701"/>
    <cellStyle name="level3" xfId="123"/>
    <cellStyle name="level3 2" xfId="124"/>
    <cellStyle name="level3 2 2" xfId="125"/>
    <cellStyle name="level3 2 2 2" xfId="366"/>
    <cellStyle name="level3 2 2 2 2" xfId="722"/>
    <cellStyle name="level3 2 2 2 2 2" xfId="2173"/>
    <cellStyle name="level3 2 2 2 2 2 2" xfId="15492"/>
    <cellStyle name="level3 2 2 2 2 2 2 2" xfId="33129"/>
    <cellStyle name="level3 2 2 2 2 2 3" xfId="25130"/>
    <cellStyle name="level3 2 2 2 2 3" xfId="3503"/>
    <cellStyle name="level3 2 2 2 2 3 2" xfId="16746"/>
    <cellStyle name="level3 2 2 2 2 3 2 2" xfId="33148"/>
    <cellStyle name="level3 2 2 2 2 3 3" xfId="19297"/>
    <cellStyle name="level3 2 2 2 2 4" xfId="10505"/>
    <cellStyle name="level3 2 2 2 2 4 2" xfId="30496"/>
    <cellStyle name="level3 2 2 2 2 5" xfId="18921"/>
    <cellStyle name="level3 2 2 2 3" xfId="2172"/>
    <cellStyle name="level3 2 2 2 3 2" xfId="15491"/>
    <cellStyle name="level3 2 2 2 3 2 2" xfId="33128"/>
    <cellStyle name="level3 2 2 2 3 3" xfId="20039"/>
    <cellStyle name="level3 2 2 3" xfId="594"/>
    <cellStyle name="level3 2 2 3 2" xfId="2174"/>
    <cellStyle name="level3 2 2 3 2 2" xfId="15493"/>
    <cellStyle name="level3 2 2 3 2 2 2" xfId="33130"/>
    <cellStyle name="level3 2 2 3 2 3" xfId="19828"/>
    <cellStyle name="level3 2 2 3 3" xfId="3411"/>
    <cellStyle name="level3 2 2 3 3 2" xfId="16660"/>
    <cellStyle name="level3 2 2 3 3 2 2" xfId="33145"/>
    <cellStyle name="level3 2 2 3 3 3" xfId="19412"/>
    <cellStyle name="level3 2 2 4" xfId="2171"/>
    <cellStyle name="level3 2 2 4 2" xfId="15490"/>
    <cellStyle name="level3 2 2 4 2 2" xfId="33127"/>
    <cellStyle name="level3 2 2 4 3" xfId="24629"/>
    <cellStyle name="level3 2 2 5" xfId="39268"/>
    <cellStyle name="level3 2 3" xfId="492"/>
    <cellStyle name="level3 2 3 2" xfId="848"/>
    <cellStyle name="level3 2 3 2 2" xfId="2176"/>
    <cellStyle name="level3 2 3 2 2 2" xfId="15495"/>
    <cellStyle name="level3 2 3 2 2 2 2" xfId="33132"/>
    <cellStyle name="level3 2 3 2 2 3" xfId="26341"/>
    <cellStyle name="level3 2 3 2 3" xfId="3629"/>
    <cellStyle name="level3 2 3 2 3 2" xfId="16863"/>
    <cellStyle name="level3 2 3 2 3 2 2" xfId="33150"/>
    <cellStyle name="level3 2 3 2 3 3" xfId="19389"/>
    <cellStyle name="level3 2 3 3" xfId="1127"/>
    <cellStyle name="level3 2 3 3 2" xfId="2177"/>
    <cellStyle name="level3 2 3 3 2 2" xfId="15496"/>
    <cellStyle name="level3 2 3 3 2 2 2" xfId="33133"/>
    <cellStyle name="level3 2 3 3 2 3" xfId="20055"/>
    <cellStyle name="level3 2 3 3 3" xfId="3905"/>
    <cellStyle name="level3 2 3 3 3 2" xfId="17118"/>
    <cellStyle name="level3 2 3 3 3 2 2" xfId="33152"/>
    <cellStyle name="level3 2 3 3 3 3" xfId="19829"/>
    <cellStyle name="level3 2 3 3 4" xfId="10823"/>
    <cellStyle name="level3 2 3 3 4 2" xfId="30654"/>
    <cellStyle name="level3 2 3 3 5" xfId="24592"/>
    <cellStyle name="level3 2 3 4" xfId="2175"/>
    <cellStyle name="level3 2 3 4 2" xfId="15494"/>
    <cellStyle name="level3 2 3 4 2 2" xfId="33131"/>
    <cellStyle name="level3 2 3 4 3" xfId="25170"/>
    <cellStyle name="level3 2 4" xfId="570"/>
    <cellStyle name="level3 2 4 2" xfId="2178"/>
    <cellStyle name="level3 2 4 2 2" xfId="15497"/>
    <cellStyle name="level3 2 4 2 2 2" xfId="33134"/>
    <cellStyle name="level3 2 4 2 3" xfId="17808"/>
    <cellStyle name="level3 2 4 3" xfId="3394"/>
    <cellStyle name="level3 2 4 3 2" xfId="16644"/>
    <cellStyle name="level3 2 4 3 2 2" xfId="33144"/>
    <cellStyle name="level3 2 4 3 3" xfId="19731"/>
    <cellStyle name="level3 2 4 4" xfId="10371"/>
    <cellStyle name="level3 2 4 4 2" xfId="30430"/>
    <cellStyle name="level3 2 4 5" xfId="25006"/>
    <cellStyle name="level3 2 5" xfId="2170"/>
    <cellStyle name="level3 2 5 2" xfId="15489"/>
    <cellStyle name="level3 2 5 2 2" xfId="33126"/>
    <cellStyle name="level3 2 5 3" xfId="25860"/>
    <cellStyle name="level3 2 6" xfId="39267"/>
    <cellStyle name="level3 3" xfId="126"/>
    <cellStyle name="level3 3 2" xfId="365"/>
    <cellStyle name="level3 3 2 2" xfId="721"/>
    <cellStyle name="level3 3 2 2 2" xfId="2181"/>
    <cellStyle name="level3 3 2 2 2 2" xfId="15500"/>
    <cellStyle name="level3 3 2 2 2 2 2" xfId="33137"/>
    <cellStyle name="level3 3 2 2 2 3" xfId="21148"/>
    <cellStyle name="level3 3 2 2 3" xfId="3502"/>
    <cellStyle name="level3 3 2 2 3 2" xfId="16745"/>
    <cellStyle name="level3 3 2 2 3 2 2" xfId="33147"/>
    <cellStyle name="level3 3 2 2 3 3" xfId="20008"/>
    <cellStyle name="level3 3 2 2 4" xfId="10504"/>
    <cellStyle name="level3 3 2 2 4 2" xfId="30495"/>
    <cellStyle name="level3 3 2 2 5" xfId="25703"/>
    <cellStyle name="level3 3 2 3" xfId="2180"/>
    <cellStyle name="level3 3 2 3 2" xfId="15499"/>
    <cellStyle name="level3 3 2 3 2 2" xfId="33136"/>
    <cellStyle name="level3 3 2 3 3" xfId="18877"/>
    <cellStyle name="level3 3 3" xfId="595"/>
    <cellStyle name="level3 3 3 2" xfId="2182"/>
    <cellStyle name="level3 3 3 2 2" xfId="15501"/>
    <cellStyle name="level3 3 3 2 2 2" xfId="33138"/>
    <cellStyle name="level3 3 3 2 3" xfId="23504"/>
    <cellStyle name="level3 3 3 3" xfId="3412"/>
    <cellStyle name="level3 3 3 3 2" xfId="16661"/>
    <cellStyle name="level3 3 3 3 2 2" xfId="33146"/>
    <cellStyle name="level3 3 3 3 3" xfId="26405"/>
    <cellStyle name="level3 3 4" xfId="2179"/>
    <cellStyle name="level3 3 4 2" xfId="15498"/>
    <cellStyle name="level3 3 4 2 2" xfId="33135"/>
    <cellStyle name="level3 3 4 3" xfId="17936"/>
    <cellStyle name="level3 3 5" xfId="39269"/>
    <cellStyle name="level3 4" xfId="420"/>
    <cellStyle name="level3 4 2" xfId="776"/>
    <cellStyle name="level3 4 2 2" xfId="2184"/>
    <cellStyle name="level3 4 2 2 2" xfId="15503"/>
    <cellStyle name="level3 4 2 2 2 2" xfId="33140"/>
    <cellStyle name="level3 4 2 2 3" xfId="17963"/>
    <cellStyle name="level3 4 2 3" xfId="3557"/>
    <cellStyle name="level3 4 2 3 2" xfId="16798"/>
    <cellStyle name="level3 4 2 3 2 2" xfId="33149"/>
    <cellStyle name="level3 4 2 3 3" xfId="25522"/>
    <cellStyle name="level3 4 3" xfId="1055"/>
    <cellStyle name="level3 4 3 2" xfId="2185"/>
    <cellStyle name="level3 4 3 2 2" xfId="15504"/>
    <cellStyle name="level3 4 3 2 2 2" xfId="33141"/>
    <cellStyle name="level3 4 3 2 3" xfId="19650"/>
    <cellStyle name="level3 4 3 3" xfId="3833"/>
    <cellStyle name="level3 4 3 3 2" xfId="17053"/>
    <cellStyle name="level3 4 3 3 2 2" xfId="33151"/>
    <cellStyle name="level3 4 3 3 3" xfId="26791"/>
    <cellStyle name="level3 4 3 4" xfId="10771"/>
    <cellStyle name="level3 4 3 4 2" xfId="30628"/>
    <cellStyle name="level3 4 3 5" xfId="17836"/>
    <cellStyle name="level3 4 4" xfId="2183"/>
    <cellStyle name="level3 4 4 2" xfId="15502"/>
    <cellStyle name="level3 4 4 2 2" xfId="33139"/>
    <cellStyle name="level3 4 4 3" xfId="26902"/>
    <cellStyle name="level3 5" xfId="548"/>
    <cellStyle name="level3 5 2" xfId="2186"/>
    <cellStyle name="level3 5 2 2" xfId="15505"/>
    <cellStyle name="level3 5 2 2 2" xfId="33142"/>
    <cellStyle name="level3 5 2 3" xfId="25604"/>
    <cellStyle name="level3 5 3" xfId="3379"/>
    <cellStyle name="level3 5 3 2" xfId="16629"/>
    <cellStyle name="level3 5 3 2 2" xfId="33143"/>
    <cellStyle name="level3 5 3 3" xfId="24967"/>
    <cellStyle name="level3 5 4" xfId="10352"/>
    <cellStyle name="level3 5 4 2" xfId="30424"/>
    <cellStyle name="level3 5 5" xfId="18673"/>
    <cellStyle name="level3 6" xfId="2169"/>
    <cellStyle name="level3 6 2" xfId="15488"/>
    <cellStyle name="level3 6 2 2" xfId="33125"/>
    <cellStyle name="level3 6 3" xfId="25702"/>
    <cellStyle name="level3 7" xfId="211"/>
    <cellStyle name="level3 8" xfId="39203"/>
    <cellStyle name="level3 9" xfId="39266"/>
    <cellStyle name="level3_STUD aligned by INSTIT" xfId="4697"/>
    <cellStyle name="Normal" xfId="0" builtinId="0"/>
    <cellStyle name="Normal 10" xfId="201"/>
    <cellStyle name="Normal 10 2" xfId="207"/>
    <cellStyle name="Normal 10 2 2" xfId="39323"/>
    <cellStyle name="Normal 10 3" xfId="39210"/>
    <cellStyle name="Normal 10 4" xfId="39223"/>
    <cellStyle name="Normal 11" xfId="283"/>
    <cellStyle name="Normal 11 2" xfId="127"/>
    <cellStyle name="Normal 11 3" xfId="4772"/>
    <cellStyle name="Normal 11 3 2" xfId="6376"/>
    <cellStyle name="Normal 11 3 3" xfId="7960"/>
    <cellStyle name="Normal 11 4" xfId="6238"/>
    <cellStyle name="Normal 11 5" xfId="7818"/>
    <cellStyle name="Normal 11 6" xfId="10219"/>
    <cellStyle name="Normal 11 7" xfId="39222"/>
    <cellStyle name="Normal 11_STUD aligned by INSTIT" xfId="4722"/>
    <cellStyle name="Normal 12" xfId="209"/>
    <cellStyle name="Normal 12 2" xfId="540"/>
    <cellStyle name="Normal 12 3" xfId="39224"/>
    <cellStyle name="Normal 13" xfId="535"/>
    <cellStyle name="Normal 13 2" xfId="6356"/>
    <cellStyle name="Normal 13 2 2" xfId="39213"/>
    <cellStyle name="Normal 13 3" xfId="7940"/>
    <cellStyle name="Normal 13 4" xfId="10339"/>
    <cellStyle name="Normal 13 5" xfId="4686"/>
    <cellStyle name="Normal 14" xfId="5127"/>
    <cellStyle name="Normal 14 2" xfId="6571"/>
    <cellStyle name="Normal 14 3" xfId="8071"/>
    <cellStyle name="Normal 15" xfId="5209"/>
    <cellStyle name="Normal 15 2" xfId="6671"/>
    <cellStyle name="Normal 15 3" xfId="8178"/>
    <cellStyle name="Normal 15 4" xfId="39214"/>
    <cellStyle name="Normal 16" xfId="5144"/>
    <cellStyle name="Normal 16 2" xfId="6589"/>
    <cellStyle name="Normal 16 3" xfId="8089"/>
    <cellStyle name="Normal 17" xfId="5605"/>
    <cellStyle name="Normal 17 2" xfId="7146"/>
    <cellStyle name="Normal 17 3" xfId="8654"/>
    <cellStyle name="Normal 18" xfId="5636"/>
    <cellStyle name="Normal 18 2" xfId="7177"/>
    <cellStyle name="Normal 18 3" xfId="8685"/>
    <cellStyle name="Normal 19" xfId="5637"/>
    <cellStyle name="Normal 19 2" xfId="7179"/>
    <cellStyle name="Normal 19 3" xfId="8687"/>
    <cellStyle name="Normal 2" xfId="1"/>
    <cellStyle name="Normal 2 2" xfId="128"/>
    <cellStyle name="Normal 2 2 2" xfId="7802"/>
    <cellStyle name="Normal 2 2 3" xfId="227"/>
    <cellStyle name="Normal 2 3" xfId="539"/>
    <cellStyle name="Normal 2 3 2" xfId="39263"/>
    <cellStyle name="Normal 2_STUD aligned by INSTIT" xfId="4794"/>
    <cellStyle name="Normal 20" xfId="10148"/>
    <cellStyle name="Normal 21" xfId="208"/>
    <cellStyle name="Normal 22" xfId="39211"/>
    <cellStyle name="Normal 23" xfId="39216"/>
    <cellStyle name="Normal 24" xfId="39265"/>
    <cellStyle name="Normal 25" xfId="39290"/>
    <cellStyle name="Normal 26" xfId="39297"/>
    <cellStyle name="Normal 27" xfId="39299"/>
    <cellStyle name="Normal 28" xfId="39302"/>
    <cellStyle name="Normal 29" xfId="39303"/>
    <cellStyle name="Normal 3" xfId="5"/>
    <cellStyle name="Normal 3 2" xfId="129"/>
    <cellStyle name="Normal 3 2 2" xfId="244"/>
    <cellStyle name="Normal 3 2 2 2" xfId="597"/>
    <cellStyle name="Normal 3 2 3" xfId="39256"/>
    <cellStyle name="Normal 3 2 4" xfId="243"/>
    <cellStyle name="Normal 3 3" xfId="39202"/>
    <cellStyle name="Normal 3 4" xfId="352"/>
    <cellStyle name="Normal 3 5" xfId="39278"/>
    <cellStyle name="Normal 3 6" xfId="220"/>
    <cellStyle name="Normal 4" xfId="130"/>
    <cellStyle name="Normal 4 2" xfId="131"/>
    <cellStyle name="Normal 4 2 10" xfId="39280"/>
    <cellStyle name="Normal 4 2 2" xfId="264"/>
    <cellStyle name="Normal 4 2 2 10" xfId="39257"/>
    <cellStyle name="Normal 4 2 2 2" xfId="334"/>
    <cellStyle name="Normal 4 2 2 2 2" xfId="4806"/>
    <cellStyle name="Normal 4 2 2 2 2 2" xfId="6393"/>
    <cellStyle name="Normal 4 2 2 2 2 3" xfId="7977"/>
    <cellStyle name="Normal 4 2 2 2 3" xfId="6281"/>
    <cellStyle name="Normal 4 2 2 2 4" xfId="7886"/>
    <cellStyle name="Normal 4 2 2 2 5" xfId="10244"/>
    <cellStyle name="Normal 4 2 2 2_STUD aligned by INSTIT" xfId="4720"/>
    <cellStyle name="Normal 4 2 2 3" xfId="4761"/>
    <cellStyle name="Normal 4 2 2 3 2" xfId="6369"/>
    <cellStyle name="Normal 4 2 2 3 3" xfId="7953"/>
    <cellStyle name="Normal 4 2 2 4" xfId="6280"/>
    <cellStyle name="Normal 4 2 2 5" xfId="7885"/>
    <cellStyle name="Normal 4 2 2 6" xfId="10206"/>
    <cellStyle name="Normal 4 2 2 7" xfId="39221"/>
    <cellStyle name="Normal 4 2 2 8" xfId="39311"/>
    <cellStyle name="Normal 4 2 2 9" xfId="39315"/>
    <cellStyle name="Normal 4 2 2_STUD aligned by INSTIT" xfId="4721"/>
    <cellStyle name="Normal 4 2 3" xfId="287"/>
    <cellStyle name="Normal 4 2 3 2" xfId="4776"/>
    <cellStyle name="Normal 4 2 3 2 2" xfId="6380"/>
    <cellStyle name="Normal 4 2 3 2 3" xfId="7964"/>
    <cellStyle name="Normal 4 2 3 3" xfId="6282"/>
    <cellStyle name="Normal 4 2 3 4" xfId="7887"/>
    <cellStyle name="Normal 4 2 3 5" xfId="10220"/>
    <cellStyle name="Normal 4 2 3_STUD aligned by INSTIT" xfId="4719"/>
    <cellStyle name="Normal 4 2 4" xfId="4746"/>
    <cellStyle name="Normal 4 2 4 2" xfId="6361"/>
    <cellStyle name="Normal 4 2 4 3" xfId="7945"/>
    <cellStyle name="Normal 4 2 5" xfId="6279"/>
    <cellStyle name="Normal 4 2 6" xfId="7884"/>
    <cellStyle name="Normal 4 2 7" xfId="10189"/>
    <cellStyle name="Normal 4 2 8" xfId="39271"/>
    <cellStyle name="Normal 4 2 9" xfId="39289"/>
    <cellStyle name="Normal 4 2_STUD aligned by INSTIT" xfId="4793"/>
    <cellStyle name="Normal 4 3" xfId="39270"/>
    <cellStyle name="Normal 4 4" xfId="39288"/>
    <cellStyle name="Normal 4 5" xfId="39291"/>
    <cellStyle name="Normal 4 6" xfId="228"/>
    <cellStyle name="Normal 5" xfId="2"/>
    <cellStyle name="Normal 5 2" xfId="189"/>
    <cellStyle name="Normal 5 3" xfId="4602"/>
    <cellStyle name="Normal 6" xfId="132"/>
    <cellStyle name="Normal 6 10" xfId="39277"/>
    <cellStyle name="Normal 6 2" xfId="133"/>
    <cellStyle name="Normal 6 2 10" xfId="39287"/>
    <cellStyle name="Normal 6 2 2" xfId="265"/>
    <cellStyle name="Normal 6 2 2 10" xfId="39319"/>
    <cellStyle name="Normal 6 2 2 2" xfId="335"/>
    <cellStyle name="Normal 6 2 2 2 2" xfId="4807"/>
    <cellStyle name="Normal 6 2 2 2 2 2" xfId="6394"/>
    <cellStyle name="Normal 6 2 2 2 2 3" xfId="7978"/>
    <cellStyle name="Normal 6 2 2 2 3" xfId="6286"/>
    <cellStyle name="Normal 6 2 2 2 4" xfId="7891"/>
    <cellStyle name="Normal 6 2 2 2 5" xfId="10245"/>
    <cellStyle name="Normal 6 2 2 2_STUD aligned by INSTIT" xfId="4695"/>
    <cellStyle name="Normal 6 2 2 3" xfId="4762"/>
    <cellStyle name="Normal 6 2 2 3 2" xfId="6370"/>
    <cellStyle name="Normal 6 2 2 3 3" xfId="7954"/>
    <cellStyle name="Normal 6 2 2 4" xfId="6285"/>
    <cellStyle name="Normal 6 2 2 5" xfId="7890"/>
    <cellStyle name="Normal 6 2 2 6" xfId="10207"/>
    <cellStyle name="Normal 6 2 2 7" xfId="39220"/>
    <cellStyle name="Normal 6 2 2 8" xfId="39312"/>
    <cellStyle name="Normal 6 2 2 9" xfId="39316"/>
    <cellStyle name="Normal 6 2 2_STUD aligned by INSTIT" xfId="4696"/>
    <cellStyle name="Normal 6 2 3" xfId="289"/>
    <cellStyle name="Normal 6 2 3 2" xfId="4778"/>
    <cellStyle name="Normal 6 2 3 2 2" xfId="6382"/>
    <cellStyle name="Normal 6 2 3 2 3" xfId="7966"/>
    <cellStyle name="Normal 6 2 3 3" xfId="6287"/>
    <cellStyle name="Normal 6 2 3 4" xfId="7892"/>
    <cellStyle name="Normal 6 2 3 5" xfId="10222"/>
    <cellStyle name="Normal 6 2 3_STUD aligned by INSTIT" xfId="4817"/>
    <cellStyle name="Normal 6 2 4" xfId="4749"/>
    <cellStyle name="Normal 6 2 4 2" xfId="6363"/>
    <cellStyle name="Normal 6 2 4 3" xfId="7947"/>
    <cellStyle name="Normal 6 2 5" xfId="6284"/>
    <cellStyle name="Normal 6 2 6" xfId="7889"/>
    <cellStyle name="Normal 6 2 7" xfId="10192"/>
    <cellStyle name="Normal 6 2 8" xfId="39273"/>
    <cellStyle name="Normal 6 2 9" xfId="39276"/>
    <cellStyle name="Normal 6 2_STUD aligned by INSTIT" xfId="4687"/>
    <cellStyle name="Normal 6 3" xfId="261"/>
    <cellStyle name="Normal 6 3 10" xfId="39320"/>
    <cellStyle name="Normal 6 3 2" xfId="291"/>
    <cellStyle name="Normal 6 3 2 2" xfId="4780"/>
    <cellStyle name="Normal 6 3 2 2 2" xfId="6384"/>
    <cellStyle name="Normal 6 3 2 2 3" xfId="7968"/>
    <cellStyle name="Normal 6 3 2 3" xfId="6239"/>
    <cellStyle name="Normal 6 3 2 4" xfId="7819"/>
    <cellStyle name="Normal 6 3 2 5" xfId="10224"/>
    <cellStyle name="Normal 6 3 2_STUD aligned by INSTIT" xfId="4915"/>
    <cellStyle name="Normal 6 3 3" xfId="4759"/>
    <cellStyle name="Normal 6 3 3 2" xfId="6368"/>
    <cellStyle name="Normal 6 3 3 3" xfId="7952"/>
    <cellStyle name="Normal 6 3 4" xfId="6288"/>
    <cellStyle name="Normal 6 3 5" xfId="7893"/>
    <cellStyle name="Normal 6 3 6" xfId="10203"/>
    <cellStyle name="Normal 6 3 7" xfId="39219"/>
    <cellStyle name="Normal 6 3 8" xfId="39313"/>
    <cellStyle name="Normal 6 3 9" xfId="39317"/>
    <cellStyle name="Normal 6 3_STUD aligned by INSTIT" xfId="4816"/>
    <cellStyle name="Normal 6 4" xfId="288"/>
    <cellStyle name="Normal 6 4 2" xfId="4777"/>
    <cellStyle name="Normal 6 4 2 2" xfId="6381"/>
    <cellStyle name="Normal 6 4 2 3" xfId="7965"/>
    <cellStyle name="Normal 6 4 3" xfId="6289"/>
    <cellStyle name="Normal 6 4 4" xfId="7894"/>
    <cellStyle name="Normal 6 4 5" xfId="10221"/>
    <cellStyle name="Normal 6 4_STUD aligned by INSTIT" xfId="4916"/>
    <cellStyle name="Normal 6 5" xfId="4748"/>
    <cellStyle name="Normal 6 5 2" xfId="6362"/>
    <cellStyle name="Normal 6 5 3" xfId="7946"/>
    <cellStyle name="Normal 6 6" xfId="6283"/>
    <cellStyle name="Normal 6 7" xfId="7888"/>
    <cellStyle name="Normal 6 8" xfId="10191"/>
    <cellStyle name="Normal 6 9" xfId="39272"/>
    <cellStyle name="Normal 6_STUD aligned by INSTIT" xfId="4718"/>
    <cellStyle name="Normal 7" xfId="134"/>
    <cellStyle name="Normal 8" xfId="135"/>
    <cellStyle name="Normal 8 10" xfId="39298"/>
    <cellStyle name="Normal 8 2" xfId="266"/>
    <cellStyle name="Normal 8 2 10" xfId="39321"/>
    <cellStyle name="Normal 8 2 2" xfId="336"/>
    <cellStyle name="Normal 8 2 2 2" xfId="4808"/>
    <cellStyle name="Normal 8 2 2 2 2" xfId="6395"/>
    <cellStyle name="Normal 8 2 2 2 3" xfId="7979"/>
    <cellStyle name="Normal 8 2 2 3" xfId="6292"/>
    <cellStyle name="Normal 8 2 2 4" xfId="7897"/>
    <cellStyle name="Normal 8 2 2 5" xfId="10246"/>
    <cellStyle name="Normal 8 2 2_STUD aligned by INSTIT" xfId="4919"/>
    <cellStyle name="Normal 8 2 3" xfId="4763"/>
    <cellStyle name="Normal 8 2 3 2" xfId="6371"/>
    <cellStyle name="Normal 8 2 3 3" xfId="7955"/>
    <cellStyle name="Normal 8 2 4" xfId="6291"/>
    <cellStyle name="Normal 8 2 5" xfId="7896"/>
    <cellStyle name="Normal 8 2 6" xfId="10208"/>
    <cellStyle name="Normal 8 2 7" xfId="39218"/>
    <cellStyle name="Normal 8 2 8" xfId="39314"/>
    <cellStyle name="Normal 8 2 9" xfId="39318"/>
    <cellStyle name="Normal 8 2_STUD aligned by INSTIT" xfId="4918"/>
    <cellStyle name="Normal 8 3" xfId="290"/>
    <cellStyle name="Normal 8 3 2" xfId="4779"/>
    <cellStyle name="Normal 8 3 2 2" xfId="6383"/>
    <cellStyle name="Normal 8 3 2 3" xfId="7967"/>
    <cellStyle name="Normal 8 3 3" xfId="6293"/>
    <cellStyle name="Normal 8 3 4" xfId="7898"/>
    <cellStyle name="Normal 8 3 5" xfId="10223"/>
    <cellStyle name="Normal 8 3_STUD aligned by INSTIT" xfId="4920"/>
    <cellStyle name="Normal 8 4" xfId="4751"/>
    <cellStyle name="Normal 8 4 2" xfId="6364"/>
    <cellStyle name="Normal 8 4 3" xfId="7948"/>
    <cellStyle name="Normal 8 5" xfId="6290"/>
    <cellStyle name="Normal 8 6" xfId="7895"/>
    <cellStyle name="Normal 8 7" xfId="10193"/>
    <cellStyle name="Normal 8 8" xfId="39275"/>
    <cellStyle name="Normal 8 9" xfId="39274"/>
    <cellStyle name="Normal 8_STUD aligned by INSTIT" xfId="4917"/>
    <cellStyle name="Normal 9" xfId="136"/>
    <cellStyle name="Normal_Sheet1" xfId="199"/>
    <cellStyle name="row" xfId="137"/>
    <cellStyle name="row 10" xfId="7816"/>
    <cellStyle name="row 11" xfId="9007"/>
    <cellStyle name="row 12" xfId="8929"/>
    <cellStyle name="row 13" xfId="212"/>
    <cellStyle name="row 14" xfId="39261"/>
    <cellStyle name="row 15" xfId="203"/>
    <cellStyle name="row 2" xfId="138"/>
    <cellStyle name="row 2 10" xfId="1189"/>
    <cellStyle name="row 2 10 2" xfId="2188"/>
    <cellStyle name="row 2 10 2 2" xfId="11829"/>
    <cellStyle name="row 2 10 3" xfId="3967"/>
    <cellStyle name="row 2 10 3 2" xfId="13589"/>
    <cellStyle name="row 2 10 4" xfId="9619"/>
    <cellStyle name="row 2 10 5" xfId="10860"/>
    <cellStyle name="row 2 10 6" xfId="14567"/>
    <cellStyle name="row 2 10 7" xfId="26788"/>
    <cellStyle name="row 2 11" xfId="1416"/>
    <cellStyle name="row 2 11 2" xfId="2189"/>
    <cellStyle name="row 2 11 2 2" xfId="11830"/>
    <cellStyle name="row 2 11 3" xfId="4194"/>
    <cellStyle name="row 2 11 3 2" xfId="13816"/>
    <cellStyle name="row 2 11 4" xfId="9620"/>
    <cellStyle name="row 2 11 5" xfId="11087"/>
    <cellStyle name="row 2 11 6" xfId="14794"/>
    <cellStyle name="row 2 11 7" xfId="24624"/>
    <cellStyle name="row 2 12" xfId="6294"/>
    <cellStyle name="row 2 13" xfId="7899"/>
    <cellStyle name="row 2 14" xfId="8977"/>
    <cellStyle name="row 2 15" xfId="8995"/>
    <cellStyle name="row 2 16" xfId="39258"/>
    <cellStyle name="row 2 17" xfId="217"/>
    <cellStyle name="row 2 2" xfId="186"/>
    <cellStyle name="row 2 2 2" xfId="317"/>
    <cellStyle name="row 2 2 2 2" xfId="674"/>
    <cellStyle name="row 2 2 2 2 2" xfId="7046"/>
    <cellStyle name="row 2 2 2 2 3" xfId="8554"/>
    <cellStyle name="row 2 2 2 2 4" xfId="9350"/>
    <cellStyle name="row 2 2 2 2 5" xfId="10466"/>
    <cellStyle name="row 2 2 2 3" xfId="6296"/>
    <cellStyle name="row 2 2 2 4" xfId="7901"/>
    <cellStyle name="row 2 2 2 5" xfId="8031"/>
    <cellStyle name="row 2 2 2 6" xfId="8007"/>
    <cellStyle name="row 2 2 2_STUD aligned by INSTIT" xfId="4923"/>
    <cellStyle name="row 2 2 3" xfId="604"/>
    <cellStyle name="row 2 2 3 2" xfId="6714"/>
    <cellStyle name="row 2 2 3 3" xfId="8220"/>
    <cellStyle name="row 2 2 3 4" xfId="7838"/>
    <cellStyle name="row 2 2 3 5" xfId="10404"/>
    <cellStyle name="row 2 2 4" xfId="6295"/>
    <cellStyle name="row 2 2 5" xfId="7900"/>
    <cellStyle name="row 2 2 6" xfId="8976"/>
    <cellStyle name="row 2 2 7" xfId="8996"/>
    <cellStyle name="row 2 2 8" xfId="39245"/>
    <cellStyle name="row 2 2 9" xfId="245"/>
    <cellStyle name="row 2 2_STUD aligned by INSTIT" xfId="4922"/>
    <cellStyle name="row 2 3" xfId="300"/>
    <cellStyle name="row 2 3 2" xfId="657"/>
    <cellStyle name="row 2 3 2 2" xfId="7029"/>
    <cellStyle name="row 2 3 2 3" xfId="8537"/>
    <cellStyle name="row 2 3 2 4" xfId="9333"/>
    <cellStyle name="row 2 3 2 5" xfId="10449"/>
    <cellStyle name="row 2 3 3" xfId="6297"/>
    <cellStyle name="row 2 3 4" xfId="7902"/>
    <cellStyle name="row 2 3 5" xfId="7925"/>
    <cellStyle name="row 2 3 6" xfId="9004"/>
    <cellStyle name="row 2 3_STUD aligned by INSTIT" xfId="4924"/>
    <cellStyle name="row 2 4" xfId="359"/>
    <cellStyle name="row 2 4 10" xfId="10141"/>
    <cellStyle name="row 2 4 2" xfId="715"/>
    <cellStyle name="row 2 4 2 2" xfId="7077"/>
    <cellStyle name="row 2 4 2 3" xfId="8585"/>
    <cellStyle name="row 2 4 2 4" xfId="9381"/>
    <cellStyle name="row 2 4 2 5" xfId="10499"/>
    <cellStyle name="row 2 4 3" xfId="994"/>
    <cellStyle name="row 2 4 3 2" xfId="2190"/>
    <cellStyle name="row 2 4 3 2 2" xfId="11831"/>
    <cellStyle name="row 2 4 3 3" xfId="3772"/>
    <cellStyle name="row 2 4 3 3 2" xfId="13399"/>
    <cellStyle name="row 2 4 3 4" xfId="9621"/>
    <cellStyle name="row 2 4 3 5" xfId="10726"/>
    <cellStyle name="row 2 4 3 6" xfId="14401"/>
    <cellStyle name="row 2 4 3 7" xfId="19191"/>
    <cellStyle name="row 2 4 4" xfId="1227"/>
    <cellStyle name="row 2 4 4 2" xfId="2191"/>
    <cellStyle name="row 2 4 4 2 2" xfId="11832"/>
    <cellStyle name="row 2 4 4 3" xfId="4005"/>
    <cellStyle name="row 2 4 4 3 2" xfId="13627"/>
    <cellStyle name="row 2 4 4 4" xfId="9622"/>
    <cellStyle name="row 2 4 4 5" xfId="10898"/>
    <cellStyle name="row 2 4 4 6" xfId="14605"/>
    <cellStyle name="row 2 4 4 7" xfId="26765"/>
    <cellStyle name="row 2 4 5" xfId="1446"/>
    <cellStyle name="row 2 4 5 2" xfId="2192"/>
    <cellStyle name="row 2 4 5 2 2" xfId="11833"/>
    <cellStyle name="row 2 4 5 3" xfId="4224"/>
    <cellStyle name="row 2 4 5 3 2" xfId="13846"/>
    <cellStyle name="row 2 4 5 4" xfId="9623"/>
    <cellStyle name="row 2 4 5 5" xfId="11117"/>
    <cellStyle name="row 2 4 5 6" xfId="14824"/>
    <cellStyle name="row 2 4 5 7" xfId="4903"/>
    <cellStyle name="row 2 4 6" xfId="1648"/>
    <cellStyle name="row 2 4 6 2" xfId="2193"/>
    <cellStyle name="row 2 4 6 2 2" xfId="11834"/>
    <cellStyle name="row 2 4 6 3" xfId="4426"/>
    <cellStyle name="row 2 4 6 3 2" xfId="14048"/>
    <cellStyle name="row 2 4 6 4" xfId="9624"/>
    <cellStyle name="row 2 4 6 5" xfId="11319"/>
    <cellStyle name="row 2 4 6 6" xfId="15026"/>
    <cellStyle name="row 2 4 6 7" xfId="17893"/>
    <cellStyle name="row 2 4 7" xfId="6404"/>
    <cellStyle name="row 2 4 8" xfId="7987"/>
    <cellStyle name="row 2 4 9" xfId="8917"/>
    <cellStyle name="row 2 4_STUD aligned by INSTIT" xfId="4925"/>
    <cellStyle name="row 2 5" xfId="382"/>
    <cellStyle name="row 2 5 10" xfId="10329"/>
    <cellStyle name="row 2 5 11" xfId="19754"/>
    <cellStyle name="row 2 5 2" xfId="738"/>
    <cellStyle name="row 2 5 2 2" xfId="2195"/>
    <cellStyle name="row 2 5 2 2 2" xfId="11836"/>
    <cellStyle name="row 2 5 2 3" xfId="3519"/>
    <cellStyle name="row 2 5 2 3 2" xfId="13151"/>
    <cellStyle name="row 2 5 2 4" xfId="7850"/>
    <cellStyle name="row 2 5 2 5" xfId="10878"/>
    <cellStyle name="row 2 5 2 6" xfId="19660"/>
    <cellStyle name="row 2 5 3" xfId="1017"/>
    <cellStyle name="row 2 5 3 2" xfId="2196"/>
    <cellStyle name="row 2 5 3 2 2" xfId="11837"/>
    <cellStyle name="row 2 5 3 3" xfId="3795"/>
    <cellStyle name="row 2 5 3 3 2" xfId="13422"/>
    <cellStyle name="row 2 5 3 4" xfId="9163"/>
    <cellStyle name="row 2 5 3 5" xfId="10142"/>
    <cellStyle name="row 2 5 3 6" xfId="10740"/>
    <cellStyle name="row 2 5 3 7" xfId="14420"/>
    <cellStyle name="row 2 5 3 8" xfId="18565"/>
    <cellStyle name="row 2 5 4" xfId="1250"/>
    <cellStyle name="row 2 5 4 2" xfId="2197"/>
    <cellStyle name="row 2 5 4 2 2" xfId="11838"/>
    <cellStyle name="row 2 5 4 3" xfId="4028"/>
    <cellStyle name="row 2 5 4 3 2" xfId="13650"/>
    <cellStyle name="row 2 5 4 4" xfId="9625"/>
    <cellStyle name="row 2 5 4 5" xfId="10921"/>
    <cellStyle name="row 2 5 4 6" xfId="14628"/>
    <cellStyle name="row 2 5 4 7" xfId="25857"/>
    <cellStyle name="row 2 5 5" xfId="1467"/>
    <cellStyle name="row 2 5 5 2" xfId="2198"/>
    <cellStyle name="row 2 5 5 2 2" xfId="11839"/>
    <cellStyle name="row 2 5 5 3" xfId="4245"/>
    <cellStyle name="row 2 5 5 3 2" xfId="13867"/>
    <cellStyle name="row 2 5 5 4" xfId="9626"/>
    <cellStyle name="row 2 5 5 5" xfId="11138"/>
    <cellStyle name="row 2 5 5 6" xfId="14845"/>
    <cellStyle name="row 2 5 5 7" xfId="26916"/>
    <cellStyle name="row 2 5 6" xfId="1669"/>
    <cellStyle name="row 2 5 6 2" xfId="2199"/>
    <cellStyle name="row 2 5 6 2 2" xfId="11840"/>
    <cellStyle name="row 2 5 6 3" xfId="4447"/>
    <cellStyle name="row 2 5 6 3 2" xfId="14069"/>
    <cellStyle name="row 2 5 6 4" xfId="9627"/>
    <cellStyle name="row 2 5 6 5" xfId="11340"/>
    <cellStyle name="row 2 5 6 6" xfId="15047"/>
    <cellStyle name="row 2 5 6 7" xfId="25760"/>
    <cellStyle name="row 2 5 7" xfId="2194"/>
    <cellStyle name="row 2 5 7 2" xfId="11835"/>
    <cellStyle name="row 2 5 8" xfId="3315"/>
    <cellStyle name="row 2 5 8 2" xfId="12956"/>
    <cellStyle name="row 2 5 9" xfId="7918"/>
    <cellStyle name="row 2 5_STUD aligned by INSTIT" xfId="4926"/>
    <cellStyle name="row 2 6" xfId="493"/>
    <cellStyle name="row 2 6 10" xfId="10803"/>
    <cellStyle name="row 2 6 11" xfId="24803"/>
    <cellStyle name="row 2 6 2" xfId="849"/>
    <cellStyle name="row 2 6 2 2" xfId="2201"/>
    <cellStyle name="row 2 6 2 2 2" xfId="11842"/>
    <cellStyle name="row 2 6 2 3" xfId="3630"/>
    <cellStyle name="row 2 6 2 3 2" xfId="13257"/>
    <cellStyle name="row 2 6 2 4" xfId="9090"/>
    <cellStyle name="row 2 6 2 5" xfId="14263"/>
    <cellStyle name="row 2 6 2 6" xfId="24969"/>
    <cellStyle name="row 2 6 3" xfId="1128"/>
    <cellStyle name="row 2 6 3 2" xfId="2202"/>
    <cellStyle name="row 2 6 3 2 2" xfId="11843"/>
    <cellStyle name="row 2 6 3 3" xfId="3906"/>
    <cellStyle name="row 2 6 3 3 2" xfId="13528"/>
    <cellStyle name="row 2 6 3 4" xfId="9269"/>
    <cellStyle name="row 2 6 3 5" xfId="10147"/>
    <cellStyle name="row 2 6 3 6" xfId="10824"/>
    <cellStyle name="row 2 6 3 7" xfId="14509"/>
    <cellStyle name="row 2 6 3 8" xfId="20327"/>
    <cellStyle name="row 2 6 4" xfId="1356"/>
    <cellStyle name="row 2 6 4 2" xfId="2203"/>
    <cellStyle name="row 2 6 4 2 2" xfId="11844"/>
    <cellStyle name="row 2 6 4 3" xfId="4134"/>
    <cellStyle name="row 2 6 4 3 2" xfId="13756"/>
    <cellStyle name="row 2 6 4 4" xfId="9628"/>
    <cellStyle name="row 2 6 4 5" xfId="11027"/>
    <cellStyle name="row 2 6 4 6" xfId="14734"/>
    <cellStyle name="row 2 6 4 7" xfId="19308"/>
    <cellStyle name="row 2 6 5" xfId="1572"/>
    <cellStyle name="row 2 6 5 2" xfId="2204"/>
    <cellStyle name="row 2 6 5 2 2" xfId="11845"/>
    <cellStyle name="row 2 6 5 3" xfId="4350"/>
    <cellStyle name="row 2 6 5 3 2" xfId="13972"/>
    <cellStyle name="row 2 6 5 4" xfId="9629"/>
    <cellStyle name="row 2 6 5 5" xfId="11243"/>
    <cellStyle name="row 2 6 5 6" xfId="14950"/>
    <cellStyle name="row 2 6 5 7" xfId="5641"/>
    <cellStyle name="row 2 6 6" xfId="1774"/>
    <cellStyle name="row 2 6 6 2" xfId="2205"/>
    <cellStyle name="row 2 6 6 2 2" xfId="11846"/>
    <cellStyle name="row 2 6 6 3" xfId="4552"/>
    <cellStyle name="row 2 6 6 3 2" xfId="14174"/>
    <cellStyle name="row 2 6 6 4" xfId="9630"/>
    <cellStyle name="row 2 6 6 5" xfId="11445"/>
    <cellStyle name="row 2 6 6 6" xfId="15152"/>
    <cellStyle name="row 2 6 6 7" xfId="19874"/>
    <cellStyle name="row 2 6 7" xfId="2200"/>
    <cellStyle name="row 2 6 7 2" xfId="11841"/>
    <cellStyle name="row 2 6 8" xfId="3363"/>
    <cellStyle name="row 2 6 8 2" xfId="13004"/>
    <cellStyle name="row 2 6 9" xfId="8068"/>
    <cellStyle name="row 2 6_STUD aligned by INSTIT" xfId="4927"/>
    <cellStyle name="row 2 7" xfId="554"/>
    <cellStyle name="row 2 7 2" xfId="6576"/>
    <cellStyle name="row 2 7 3" xfId="8076"/>
    <cellStyle name="row 2 7 4" xfId="7998"/>
    <cellStyle name="row 2 7 5" xfId="10355"/>
    <cellStyle name="row 2 8" xfId="646"/>
    <cellStyle name="row 2 8 2" xfId="2206"/>
    <cellStyle name="row 2 8 2 2" xfId="11847"/>
    <cellStyle name="row 2 8 3" xfId="3455"/>
    <cellStyle name="row 2 8 3 2" xfId="13089"/>
    <cellStyle name="row 2 8 4" xfId="7869"/>
    <cellStyle name="row 2 8 5" xfId="10442"/>
    <cellStyle name="row 2 8 6" xfId="10215"/>
    <cellStyle name="row 2 8 7" xfId="25148"/>
    <cellStyle name="row 2 9" xfId="949"/>
    <cellStyle name="row 2 9 2" xfId="2207"/>
    <cellStyle name="row 2 9 2 2" xfId="11848"/>
    <cellStyle name="row 2 9 3" xfId="3727"/>
    <cellStyle name="row 2 9 3 2" xfId="13354"/>
    <cellStyle name="row 2 9 4" xfId="9631"/>
    <cellStyle name="row 2 9 5" xfId="10691"/>
    <cellStyle name="row 2 9 6" xfId="14356"/>
    <cellStyle name="row 2 9 7" xfId="20406"/>
    <cellStyle name="row 2_STUD aligned by INSTIT" xfId="4921"/>
    <cellStyle name="row 3" xfId="184"/>
    <cellStyle name="row 3 10" xfId="229"/>
    <cellStyle name="row 3 2" xfId="307"/>
    <cellStyle name="row 3 2 2" xfId="664"/>
    <cellStyle name="row 3 2 2 2" xfId="7036"/>
    <cellStyle name="row 3 2 2 3" xfId="8544"/>
    <cellStyle name="row 3 2 2 4" xfId="9340"/>
    <cellStyle name="row 3 2 2 5" xfId="10456"/>
    <cellStyle name="row 3 2 3" xfId="6299"/>
    <cellStyle name="row 3 2 4" xfId="7904"/>
    <cellStyle name="row 3 2 5" xfId="7924"/>
    <cellStyle name="row 3 2 6" xfId="9005"/>
    <cellStyle name="row 3 2_STUD aligned by INSTIT" xfId="4929"/>
    <cellStyle name="row 3 3" xfId="571"/>
    <cellStyle name="row 3 3 2" xfId="6606"/>
    <cellStyle name="row 3 3 3" xfId="8109"/>
    <cellStyle name="row 3 3 4" xfId="8038"/>
    <cellStyle name="row 3 3 5" xfId="10372"/>
    <cellStyle name="row 3 4" xfId="6298"/>
    <cellStyle name="row 3 4 2" xfId="39206"/>
    <cellStyle name="row 3 5" xfId="7799"/>
    <cellStyle name="row 3 6" xfId="7903"/>
    <cellStyle name="row 3 7" xfId="8975"/>
    <cellStyle name="row 3 8" xfId="7984"/>
    <cellStyle name="row 3 9" xfId="39248"/>
    <cellStyle name="row 3_STUD aligned by INSTIT" xfId="4928"/>
    <cellStyle name="row 4" xfId="246"/>
    <cellStyle name="row 4 10" xfId="39253"/>
    <cellStyle name="row 4 2" xfId="318"/>
    <cellStyle name="row 4 2 2" xfId="675"/>
    <cellStyle name="row 4 2 2 2" xfId="7047"/>
    <cellStyle name="row 4 2 2 3" xfId="8555"/>
    <cellStyle name="row 4 2 2 4" xfId="9351"/>
    <cellStyle name="row 4 2 2 5" xfId="10467"/>
    <cellStyle name="row 4 2 3" xfId="6301"/>
    <cellStyle name="row 4 2 4" xfId="7906"/>
    <cellStyle name="row 4 2 5" xfId="8973"/>
    <cellStyle name="row 4 2 6" xfId="8938"/>
    <cellStyle name="row 4 2_STUD aligned by INSTIT" xfId="4931"/>
    <cellStyle name="row 4 3" xfId="605"/>
    <cellStyle name="row 4 3 2" xfId="6722"/>
    <cellStyle name="row 4 3 3" xfId="8228"/>
    <cellStyle name="row 4 3 4" xfId="7821"/>
    <cellStyle name="row 4 3 5" xfId="10405"/>
    <cellStyle name="row 4 4" xfId="6300"/>
    <cellStyle name="row 4 4 2" xfId="39207"/>
    <cellStyle name="row 4 5" xfId="7782"/>
    <cellStyle name="row 4 6" xfId="7905"/>
    <cellStyle name="row 4 7" xfId="8974"/>
    <cellStyle name="row 4 8" xfId="9006"/>
    <cellStyle name="row 4 9" xfId="39242"/>
    <cellStyle name="row 4_STUD aligned by INSTIT" xfId="4930"/>
    <cellStyle name="row 5" xfId="355"/>
    <cellStyle name="row 5 10" xfId="10139"/>
    <cellStyle name="row 5 2" xfId="711"/>
    <cellStyle name="row 5 2 2" xfId="7073"/>
    <cellStyle name="row 5 2 3" xfId="8581"/>
    <cellStyle name="row 5 2 4" xfId="9377"/>
    <cellStyle name="row 5 2 5" xfId="10496"/>
    <cellStyle name="row 5 3" xfId="990"/>
    <cellStyle name="row 5 3 2" xfId="2208"/>
    <cellStyle name="row 5 3 2 2" xfId="11849"/>
    <cellStyle name="row 5 3 3" xfId="3768"/>
    <cellStyle name="row 5 3 3 2" xfId="13395"/>
    <cellStyle name="row 5 3 4" xfId="9632"/>
    <cellStyle name="row 5 3 5" xfId="10722"/>
    <cellStyle name="row 5 3 6" xfId="14397"/>
    <cellStyle name="row 5 3 7" xfId="20476"/>
    <cellStyle name="row 5 4" xfId="1223"/>
    <cellStyle name="row 5 4 2" xfId="2209"/>
    <cellStyle name="row 5 4 2 2" xfId="11850"/>
    <cellStyle name="row 5 4 3" xfId="4001"/>
    <cellStyle name="row 5 4 3 2" xfId="13623"/>
    <cellStyle name="row 5 4 4" xfId="9633"/>
    <cellStyle name="row 5 4 5" xfId="10894"/>
    <cellStyle name="row 5 4 6" xfId="14601"/>
    <cellStyle name="row 5 4 7" xfId="25151"/>
    <cellStyle name="row 5 5" xfId="1442"/>
    <cellStyle name="row 5 5 2" xfId="2210"/>
    <cellStyle name="row 5 5 2 2" xfId="11851"/>
    <cellStyle name="row 5 5 3" xfId="4220"/>
    <cellStyle name="row 5 5 3 2" xfId="13842"/>
    <cellStyle name="row 5 5 4" xfId="9634"/>
    <cellStyle name="row 5 5 5" xfId="11113"/>
    <cellStyle name="row 5 5 6" xfId="14820"/>
    <cellStyle name="row 5 5 7" xfId="23830"/>
    <cellStyle name="row 5 6" xfId="1644"/>
    <cellStyle name="row 5 6 2" xfId="2211"/>
    <cellStyle name="row 5 6 2 2" xfId="11852"/>
    <cellStyle name="row 5 6 3" xfId="4422"/>
    <cellStyle name="row 5 6 3 2" xfId="14044"/>
    <cellStyle name="row 5 6 4" xfId="9635"/>
    <cellStyle name="row 5 6 5" xfId="11315"/>
    <cellStyle name="row 5 6 6" xfId="15022"/>
    <cellStyle name="row 5 6 7" xfId="18802"/>
    <cellStyle name="row 5 7" xfId="6400"/>
    <cellStyle name="row 5 8" xfId="7983"/>
    <cellStyle name="row 5 9" xfId="8920"/>
    <cellStyle name="row 5_STUD aligned by INSTIT" xfId="4932"/>
    <cellStyle name="row 6" xfId="430"/>
    <cellStyle name="row 6 10" xfId="10319"/>
    <cellStyle name="row 6 11" xfId="19924"/>
    <cellStyle name="row 6 2" xfId="786"/>
    <cellStyle name="row 6 2 2" xfId="2213"/>
    <cellStyle name="row 6 2 2 2" xfId="11854"/>
    <cellStyle name="row 6 2 3" xfId="3567"/>
    <cellStyle name="row 6 2 3 2" xfId="13198"/>
    <cellStyle name="row 6 2 4" xfId="9035"/>
    <cellStyle name="row 6 2 5" xfId="10176"/>
    <cellStyle name="row 6 2 6" xfId="18163"/>
    <cellStyle name="row 6 3" xfId="1065"/>
    <cellStyle name="row 6 3 2" xfId="2214"/>
    <cellStyle name="row 6 3 2 2" xfId="11855"/>
    <cellStyle name="row 6 3 3" xfId="3843"/>
    <cellStyle name="row 6 3 3 2" xfId="13469"/>
    <cellStyle name="row 6 3 4" xfId="9210"/>
    <cellStyle name="row 6 3 5" xfId="10144"/>
    <cellStyle name="row 6 3 6" xfId="10781"/>
    <cellStyle name="row 6 3 7" xfId="14466"/>
    <cellStyle name="row 6 3 8" xfId="26542"/>
    <cellStyle name="row 6 4" xfId="1298"/>
    <cellStyle name="row 6 4 2" xfId="2215"/>
    <cellStyle name="row 6 4 2 2" xfId="11856"/>
    <cellStyle name="row 6 4 3" xfId="4076"/>
    <cellStyle name="row 6 4 3 2" xfId="13698"/>
    <cellStyle name="row 6 4 4" xfId="9636"/>
    <cellStyle name="row 6 4 5" xfId="10969"/>
    <cellStyle name="row 6 4 6" xfId="14676"/>
    <cellStyle name="row 6 4 7" xfId="18324"/>
    <cellStyle name="row 6 5" xfId="1514"/>
    <cellStyle name="row 6 5 2" xfId="2216"/>
    <cellStyle name="row 6 5 2 2" xfId="11857"/>
    <cellStyle name="row 6 5 3" xfId="4292"/>
    <cellStyle name="row 6 5 3 2" xfId="13914"/>
    <cellStyle name="row 6 5 4" xfId="9637"/>
    <cellStyle name="row 6 5 5" xfId="11185"/>
    <cellStyle name="row 6 5 6" xfId="14892"/>
    <cellStyle name="row 6 5 7" xfId="19192"/>
    <cellStyle name="row 6 6" xfId="1716"/>
    <cellStyle name="row 6 6 2" xfId="2217"/>
    <cellStyle name="row 6 6 2 2" xfId="11858"/>
    <cellStyle name="row 6 6 3" xfId="4494"/>
    <cellStyle name="row 6 6 3 2" xfId="14116"/>
    <cellStyle name="row 6 6 4" xfId="9638"/>
    <cellStyle name="row 6 6 5" xfId="11387"/>
    <cellStyle name="row 6 6 6" xfId="15094"/>
    <cellStyle name="row 6 6 7" xfId="19711"/>
    <cellStyle name="row 6 7" xfId="2212"/>
    <cellStyle name="row 6 7 2" xfId="11853"/>
    <cellStyle name="row 6 8" xfId="3320"/>
    <cellStyle name="row 6 8 2" xfId="12961"/>
    <cellStyle name="row 6 9" xfId="8877"/>
    <cellStyle name="row 6_STUD aligned by INSTIT" xfId="4933"/>
    <cellStyle name="row 7" xfId="549"/>
    <cellStyle name="row 7 2" xfId="6646"/>
    <cellStyle name="row 7 3" xfId="8153"/>
    <cellStyle name="row 7 4" xfId="7876"/>
    <cellStyle name="row 7 5" xfId="10353"/>
    <cellStyle name="row 8" xfId="6235"/>
    <cellStyle name="row 9" xfId="7813"/>
    <cellStyle name="row_ENRLSUP5" xfId="174"/>
    <cellStyle name="RowCodes" xfId="175"/>
    <cellStyle name="Row-Col Headings" xfId="176"/>
    <cellStyle name="RowTitles" xfId="177"/>
    <cellStyle name="RowTitles 10" xfId="230"/>
    <cellStyle name="RowTitles 2" xfId="196"/>
    <cellStyle name="RowTitles 2 2" xfId="319"/>
    <cellStyle name="RowTitles 2 2 2" xfId="676"/>
    <cellStyle name="RowTitles 2 2 2 2" xfId="7048"/>
    <cellStyle name="RowTitles 2 2 2 3" xfId="8556"/>
    <cellStyle name="RowTitles 2 2 2 4" xfId="9352"/>
    <cellStyle name="RowTitles 2 2 2 5" xfId="10468"/>
    <cellStyle name="RowTitles 2 2 3" xfId="6304"/>
    <cellStyle name="RowTitles 2 2 4" xfId="7909"/>
    <cellStyle name="RowTitles 2 2 5" xfId="8034"/>
    <cellStyle name="RowTitles 2 2 6" xfId="10112"/>
    <cellStyle name="RowTitles 2 2_STUD aligned by INSTIT" xfId="4935"/>
    <cellStyle name="RowTitles 2 3" xfId="606"/>
    <cellStyle name="RowTitles 2 3 2" xfId="6726"/>
    <cellStyle name="RowTitles 2 3 3" xfId="8232"/>
    <cellStyle name="RowTitles 2 3 4" xfId="9022"/>
    <cellStyle name="RowTitles 2 3 5" xfId="10406"/>
    <cellStyle name="RowTitles 2 4" xfId="6303"/>
    <cellStyle name="RowTitles 2 5" xfId="7908"/>
    <cellStyle name="RowTitles 2 6" xfId="8971"/>
    <cellStyle name="RowTitles 2 7" xfId="10111"/>
    <cellStyle name="RowTitles 2 8" xfId="39225"/>
    <cellStyle name="RowTitles 2 9" xfId="247"/>
    <cellStyle name="RowTitles 2_STUD aligned by INSTIT" xfId="4934"/>
    <cellStyle name="RowTitles 3" xfId="308"/>
    <cellStyle name="RowTitles 3 2" xfId="665"/>
    <cellStyle name="RowTitles 3 2 2" xfId="7037"/>
    <cellStyle name="RowTitles 3 2 3" xfId="8545"/>
    <cellStyle name="RowTitles 3 2 4" xfId="9341"/>
    <cellStyle name="RowTitles 3 2 5" xfId="10457"/>
    <cellStyle name="RowTitles 3 3" xfId="6305"/>
    <cellStyle name="RowTitles 3 4" xfId="7910"/>
    <cellStyle name="RowTitles 3 5" xfId="8970"/>
    <cellStyle name="RowTitles 3 6" xfId="10113"/>
    <cellStyle name="RowTitles 3_STUD aligned by INSTIT" xfId="4936"/>
    <cellStyle name="RowTitles 4" xfId="574"/>
    <cellStyle name="RowTitles 4 2" xfId="6735"/>
    <cellStyle name="RowTitles 4 3" xfId="8241"/>
    <cellStyle name="RowTitles 4 4" xfId="9031"/>
    <cellStyle name="RowTitles 4 5" xfId="10375"/>
    <cellStyle name="RowTitles 5" xfId="6302"/>
    <cellStyle name="RowTitles 6" xfId="7907"/>
    <cellStyle name="RowTitles 7" xfId="8972"/>
    <cellStyle name="RowTitles 8" xfId="10110"/>
    <cellStyle name="RowTitles 9" xfId="39247"/>
    <cellStyle name="RowTitles_CENTRAL_GOVT" xfId="205"/>
    <cellStyle name="RowTitles1-Detail" xfId="139"/>
    <cellStyle name="RowTitles1-Detail 10" xfId="968"/>
    <cellStyle name="RowTitles1-Detail 10 2" xfId="2219"/>
    <cellStyle name="RowTitles1-Detail 10 2 2" xfId="11860"/>
    <cellStyle name="RowTitles1-Detail 10 2 2 2" xfId="22260"/>
    <cellStyle name="RowTitles1-Detail 10 2 2 2 2" xfId="33941"/>
    <cellStyle name="RowTitles1-Detail 10 2 2 3" xfId="31141"/>
    <cellStyle name="RowTitles1-Detail 10 2 3" xfId="15507"/>
    <cellStyle name="RowTitles1-Detail 10 2 3 2" xfId="28173"/>
    <cellStyle name="RowTitles1-Detail 10 2 3 2 2" xfId="36960"/>
    <cellStyle name="RowTitles1-Detail 10 2 4" xfId="7316"/>
    <cellStyle name="RowTitles1-Detail 10 2 4 2" xfId="27819"/>
    <cellStyle name="RowTitles1-Detail 10 2 5" xfId="24745"/>
    <cellStyle name="RowTitles1-Detail 10 3" xfId="3746"/>
    <cellStyle name="RowTitles1-Detail 10 3 2" xfId="13373"/>
    <cellStyle name="RowTitles1-Detail 10 3 2 2" xfId="23738"/>
    <cellStyle name="RowTitles1-Detail 10 3 2 2 2" xfId="35108"/>
    <cellStyle name="RowTitles1-Detail 10 3 2 3" xfId="32492"/>
    <cellStyle name="RowTitles1-Detail 10 3 3" xfId="16972"/>
    <cellStyle name="RowTitles1-Detail 10 3 3 2" xfId="29638"/>
    <cellStyle name="RowTitles1-Detail 10 3 3 2 2" xfId="38417"/>
    <cellStyle name="RowTitles1-Detail 10 3 4" xfId="9639"/>
    <cellStyle name="RowTitles1-Detail 10 3 4 2" xfId="18206"/>
    <cellStyle name="RowTitles1-Detail 10 3 5" xfId="26470"/>
    <cellStyle name="RowTitles1-Detail 10 4" xfId="10705"/>
    <cellStyle name="RowTitles1-Detail 10 4 2" xfId="21180"/>
    <cellStyle name="RowTitles1-Detail 10 4 2 2" xfId="33470"/>
    <cellStyle name="RowTitles1-Detail 10 4 3" xfId="30591"/>
    <cellStyle name="RowTitles1-Detail 10 5" xfId="14375"/>
    <cellStyle name="RowTitles1-Detail 10 5 2" xfId="27072"/>
    <cellStyle name="RowTitles1-Detail 10 5 2 2" xfId="35911"/>
    <cellStyle name="RowTitles1-Detail 10 6" xfId="5772"/>
    <cellStyle name="RowTitles1-Detail 10 6 2" xfId="26423"/>
    <cellStyle name="RowTitles1-Detail 10 7" xfId="20792"/>
    <cellStyle name="RowTitles1-Detail 11" xfId="1205"/>
    <cellStyle name="RowTitles1-Detail 11 2" xfId="2220"/>
    <cellStyle name="RowTitles1-Detail 11 2 2" xfId="11861"/>
    <cellStyle name="RowTitles1-Detail 11 2 2 2" xfId="22261"/>
    <cellStyle name="RowTitles1-Detail 11 2 2 2 2" xfId="33942"/>
    <cellStyle name="RowTitles1-Detail 11 2 2 3" xfId="31142"/>
    <cellStyle name="RowTitles1-Detail 11 2 3" xfId="15508"/>
    <cellStyle name="RowTitles1-Detail 11 2 3 2" xfId="28174"/>
    <cellStyle name="RowTitles1-Detail 11 2 3 2 2" xfId="36961"/>
    <cellStyle name="RowTitles1-Detail 11 2 4" xfId="7317"/>
    <cellStyle name="RowTitles1-Detail 11 2 4 2" xfId="18106"/>
    <cellStyle name="RowTitles1-Detail 11 2 5" xfId="22236"/>
    <cellStyle name="RowTitles1-Detail 11 3" xfId="3983"/>
    <cellStyle name="RowTitles1-Detail 11 3 2" xfId="13605"/>
    <cellStyle name="RowTitles1-Detail 11 3 2 2" xfId="23962"/>
    <cellStyle name="RowTitles1-Detail 11 3 2 2 2" xfId="35255"/>
    <cellStyle name="RowTitles1-Detail 11 3 2 3" xfId="32665"/>
    <cellStyle name="RowTitles1-Detail 11 3 3" xfId="17189"/>
    <cellStyle name="RowTitles1-Detail 11 3 3 2" xfId="29855"/>
    <cellStyle name="RowTitles1-Detail 11 3 3 2 2" xfId="38632"/>
    <cellStyle name="RowTitles1-Detail 11 3 4" xfId="9640"/>
    <cellStyle name="RowTitles1-Detail 11 3 4 2" xfId="25118"/>
    <cellStyle name="RowTitles1-Detail 11 3 5" xfId="18827"/>
    <cellStyle name="RowTitles1-Detail 11 4" xfId="10876"/>
    <cellStyle name="RowTitles1-Detail 11 4 2" xfId="21321"/>
    <cellStyle name="RowTitles1-Detail 11 4 2 2" xfId="33540"/>
    <cellStyle name="RowTitles1-Detail 11 4 3" xfId="30680"/>
    <cellStyle name="RowTitles1-Detail 11 5" xfId="14583"/>
    <cellStyle name="RowTitles1-Detail 11 5 2" xfId="27272"/>
    <cellStyle name="RowTitles1-Detail 11 5 2 2" xfId="36103"/>
    <cellStyle name="RowTitles1-Detail 11 6" xfId="5773"/>
    <cellStyle name="RowTitles1-Detail 11 6 2" xfId="20390"/>
    <cellStyle name="RowTitles1-Detail 11 7" xfId="24733"/>
    <cellStyle name="RowTitles1-Detail 12" xfId="1405"/>
    <cellStyle name="RowTitles1-Detail 12 2" xfId="2221"/>
    <cellStyle name="RowTitles1-Detail 12 2 2" xfId="11862"/>
    <cellStyle name="RowTitles1-Detail 12 2 2 2" xfId="22262"/>
    <cellStyle name="RowTitles1-Detail 12 2 2 2 2" xfId="33943"/>
    <cellStyle name="RowTitles1-Detail 12 2 2 3" xfId="31143"/>
    <cellStyle name="RowTitles1-Detail 12 2 3" xfId="15509"/>
    <cellStyle name="RowTitles1-Detail 12 2 3 2" xfId="28175"/>
    <cellStyle name="RowTitles1-Detail 12 2 3 2 2" xfId="36962"/>
    <cellStyle name="RowTitles1-Detail 12 2 4" xfId="7318"/>
    <cellStyle name="RowTitles1-Detail 12 2 4 2" xfId="19676"/>
    <cellStyle name="RowTitles1-Detail 12 2 5" xfId="26876"/>
    <cellStyle name="RowTitles1-Detail 12 3" xfId="4183"/>
    <cellStyle name="RowTitles1-Detail 12 3 2" xfId="13805"/>
    <cellStyle name="RowTitles1-Detail 12 3 2 2" xfId="24152"/>
    <cellStyle name="RowTitles1-Detail 12 3 2 2 2" xfId="35386"/>
    <cellStyle name="RowTitles1-Detail 12 3 2 3" xfId="32815"/>
    <cellStyle name="RowTitles1-Detail 12 3 3" xfId="17375"/>
    <cellStyle name="RowTitles1-Detail 12 3 3 2" xfId="30041"/>
    <cellStyle name="RowTitles1-Detail 12 3 3 2 2" xfId="38818"/>
    <cellStyle name="RowTitles1-Detail 12 3 4" xfId="9641"/>
    <cellStyle name="RowTitles1-Detail 12 3 4 2" xfId="20298"/>
    <cellStyle name="RowTitles1-Detail 12 3 5" xfId="25779"/>
    <cellStyle name="RowTitles1-Detail 12 4" xfId="11076"/>
    <cellStyle name="RowTitles1-Detail 12 4 2" xfId="21512"/>
    <cellStyle name="RowTitles1-Detail 12 4 2 2" xfId="33671"/>
    <cellStyle name="RowTitles1-Detail 12 4 3" xfId="30830"/>
    <cellStyle name="RowTitles1-Detail 12 5" xfId="14783"/>
    <cellStyle name="RowTitles1-Detail 12 5 2" xfId="27465"/>
    <cellStyle name="RowTitles1-Detail 12 5 2 2" xfId="36289"/>
    <cellStyle name="RowTitles1-Detail 12 6" xfId="5774"/>
    <cellStyle name="RowTitles1-Detail 12 6 2" xfId="24828"/>
    <cellStyle name="RowTitles1-Detail 12 7" xfId="20509"/>
    <cellStyle name="RowTitles1-Detail 13" xfId="2218"/>
    <cellStyle name="RowTitles1-Detail 13 2" xfId="11859"/>
    <cellStyle name="RowTitles1-Detail 13 2 2" xfId="22259"/>
    <cellStyle name="RowTitles1-Detail 13 2 2 2" xfId="33940"/>
    <cellStyle name="RowTitles1-Detail 13 2 3" xfId="31140"/>
    <cellStyle name="RowTitles1-Detail 13 3" xfId="15506"/>
    <cellStyle name="RowTitles1-Detail 13 3 2" xfId="28172"/>
    <cellStyle name="RowTitles1-Detail 13 3 2 2" xfId="36959"/>
    <cellStyle name="RowTitles1-Detail 13 4" xfId="6237"/>
    <cellStyle name="RowTitles1-Detail 13 4 2" xfId="26491"/>
    <cellStyle name="RowTitles1-Detail 13 5" xfId="18052"/>
    <cellStyle name="RowTitles1-Detail 14" xfId="7795"/>
    <cellStyle name="RowTitles1-Detail 14 2" xfId="19347"/>
    <cellStyle name="RowTitles1-Detail 14 2 2" xfId="33231"/>
    <cellStyle name="RowTitles1-Detail 15" xfId="10242"/>
    <cellStyle name="RowTitles1-Detail 15 2" xfId="25359"/>
    <cellStyle name="RowTitles1-Detail 15 2 2" xfId="35711"/>
    <cellStyle name="RowTitles1-Detail 16" xfId="214"/>
    <cellStyle name="RowTitles1-Detail 17" xfId="206"/>
    <cellStyle name="RowTitles1-Detail 2" xfId="178"/>
    <cellStyle name="RowTitles1-Detail 2 10" xfId="902"/>
    <cellStyle name="RowTitles1-Detail 2 10 2" xfId="2223"/>
    <cellStyle name="RowTitles1-Detail 2 10 2 2" xfId="11864"/>
    <cellStyle name="RowTitles1-Detail 2 10 2 2 2" xfId="22264"/>
    <cellStyle name="RowTitles1-Detail 2 10 2 2 2 2" xfId="33945"/>
    <cellStyle name="RowTitles1-Detail 2 10 2 2 3" xfId="31145"/>
    <cellStyle name="RowTitles1-Detail 2 10 2 3" xfId="15511"/>
    <cellStyle name="RowTitles1-Detail 2 10 2 3 2" xfId="28177"/>
    <cellStyle name="RowTitles1-Detail 2 10 2 3 2 2" xfId="36964"/>
    <cellStyle name="RowTitles1-Detail 2 10 2 4" xfId="6724"/>
    <cellStyle name="RowTitles1-Detail 2 10 2 4 2" xfId="26558"/>
    <cellStyle name="RowTitles1-Detail 2 10 2 5" xfId="25171"/>
    <cellStyle name="RowTitles1-Detail 2 10 3" xfId="3681"/>
    <cellStyle name="RowTitles1-Detail 2 10 3 2" xfId="13308"/>
    <cellStyle name="RowTitles1-Detail 2 10 3 2 2" xfId="23673"/>
    <cellStyle name="RowTitles1-Detail 2 10 3 2 2 2" xfId="35070"/>
    <cellStyle name="RowTitles1-Detail 2 10 3 2 3" xfId="32448"/>
    <cellStyle name="RowTitles1-Detail 2 10 3 3" xfId="16909"/>
    <cellStyle name="RowTitles1-Detail 2 10 3 3 2" xfId="29575"/>
    <cellStyle name="RowTitles1-Detail 2 10 3 3 2 2" xfId="38354"/>
    <cellStyle name="RowTitles1-Detail 2 10 3 4" xfId="8230"/>
    <cellStyle name="RowTitles1-Detail 2 10 3 4 2" xfId="25427"/>
    <cellStyle name="RowTitles1-Detail 2 10 3 5" xfId="17846"/>
    <cellStyle name="RowTitles1-Detail 2 10 4" xfId="7938"/>
    <cellStyle name="RowTitles1-Detail 2 10 4 2" xfId="26053"/>
    <cellStyle name="RowTitles1-Detail 2 10 5" xfId="10654"/>
    <cellStyle name="RowTitles1-Detail 2 10 5 2" xfId="21133"/>
    <cellStyle name="RowTitles1-Detail 2 10 5 2 2" xfId="33457"/>
    <cellStyle name="RowTitles1-Detail 2 10 5 3" xfId="30577"/>
    <cellStyle name="RowTitles1-Detail 2 10 6" xfId="14310"/>
    <cellStyle name="RowTitles1-Detail 2 10 6 2" xfId="27009"/>
    <cellStyle name="RowTitles1-Detail 2 10 6 2 2" xfId="35848"/>
    <cellStyle name="RowTitles1-Detail 2 10 7" xfId="5256"/>
    <cellStyle name="RowTitles1-Detail 2 10 7 2" xfId="5341"/>
    <cellStyle name="RowTitles1-Detail 2 10 8" xfId="18756"/>
    <cellStyle name="RowTitles1-Detail 2 11" xfId="896"/>
    <cellStyle name="RowTitles1-Detail 2 11 2" xfId="2224"/>
    <cellStyle name="RowTitles1-Detail 2 11 2 2" xfId="11865"/>
    <cellStyle name="RowTitles1-Detail 2 11 2 2 2" xfId="22265"/>
    <cellStyle name="RowTitles1-Detail 2 11 2 2 2 2" xfId="33946"/>
    <cellStyle name="RowTitles1-Detail 2 11 2 2 3" xfId="31146"/>
    <cellStyle name="RowTitles1-Detail 2 11 2 3" xfId="15512"/>
    <cellStyle name="RowTitles1-Detail 2 11 2 3 2" xfId="28178"/>
    <cellStyle name="RowTitles1-Detail 2 11 2 3 2 2" xfId="36965"/>
    <cellStyle name="RowTitles1-Detail 2 11 2 4" xfId="7319"/>
    <cellStyle name="RowTitles1-Detail 2 11 2 4 2" xfId="26890"/>
    <cellStyle name="RowTitles1-Detail 2 11 2 5" xfId="26115"/>
    <cellStyle name="RowTitles1-Detail 2 11 3" xfId="3675"/>
    <cellStyle name="RowTitles1-Detail 2 11 3 2" xfId="13302"/>
    <cellStyle name="RowTitles1-Detail 2 11 3 2 2" xfId="23667"/>
    <cellStyle name="RowTitles1-Detail 2 11 3 2 2 2" xfId="35069"/>
    <cellStyle name="RowTitles1-Detail 2 11 3 2 3" xfId="32447"/>
    <cellStyle name="RowTitles1-Detail 2 11 3 3" xfId="16906"/>
    <cellStyle name="RowTitles1-Detail 2 11 3 3 2" xfId="29572"/>
    <cellStyle name="RowTitles1-Detail 2 11 3 3 2 2" xfId="38351"/>
    <cellStyle name="RowTitles1-Detail 2 11 3 4" xfId="9642"/>
    <cellStyle name="RowTitles1-Detail 2 11 3 4 2" xfId="19351"/>
    <cellStyle name="RowTitles1-Detail 2 11 3 5" xfId="20316"/>
    <cellStyle name="RowTitles1-Detail 2 11 4" xfId="10648"/>
    <cellStyle name="RowTitles1-Detail 2 11 4 2" xfId="21128"/>
    <cellStyle name="RowTitles1-Detail 2 11 4 2 2" xfId="33456"/>
    <cellStyle name="RowTitles1-Detail 2 11 4 3" xfId="30576"/>
    <cellStyle name="RowTitles1-Detail 2 11 5" xfId="14304"/>
    <cellStyle name="RowTitles1-Detail 2 11 5 2" xfId="27003"/>
    <cellStyle name="RowTitles1-Detail 2 11 5 2 2" xfId="35845"/>
    <cellStyle name="RowTitles1-Detail 2 11 6" xfId="5775"/>
    <cellStyle name="RowTitles1-Detail 2 11 6 2" xfId="18879"/>
    <cellStyle name="RowTitles1-Detail 2 11 7" xfId="18194"/>
    <cellStyle name="RowTitles1-Detail 2 12" xfId="558"/>
    <cellStyle name="RowTitles1-Detail 2 12 2" xfId="2225"/>
    <cellStyle name="RowTitles1-Detail 2 12 2 2" xfId="11866"/>
    <cellStyle name="RowTitles1-Detail 2 12 2 2 2" xfId="22266"/>
    <cellStyle name="RowTitles1-Detail 2 12 2 2 2 2" xfId="33947"/>
    <cellStyle name="RowTitles1-Detail 2 12 2 2 3" xfId="31147"/>
    <cellStyle name="RowTitles1-Detail 2 12 2 3" xfId="15513"/>
    <cellStyle name="RowTitles1-Detail 2 12 2 3 2" xfId="28179"/>
    <cellStyle name="RowTitles1-Detail 2 12 2 3 2 2" xfId="36966"/>
    <cellStyle name="RowTitles1-Detail 2 12 2 4" xfId="7320"/>
    <cellStyle name="RowTitles1-Detail 2 12 2 4 2" xfId="20180"/>
    <cellStyle name="RowTitles1-Detail 2 12 2 5" xfId="18656"/>
    <cellStyle name="RowTitles1-Detail 2 12 3" xfId="3386"/>
    <cellStyle name="RowTitles1-Detail 2 12 3 2" xfId="13026"/>
    <cellStyle name="RowTitles1-Detail 2 12 3 2 2" xfId="23394"/>
    <cellStyle name="RowTitles1-Detail 2 12 3 2 2 2" xfId="34899"/>
    <cellStyle name="RowTitles1-Detail 2 12 3 2 3" xfId="32250"/>
    <cellStyle name="RowTitles1-Detail 2 12 3 3" xfId="16636"/>
    <cellStyle name="RowTitles1-Detail 2 12 3 3 2" xfId="29302"/>
    <cellStyle name="RowTitles1-Detail 2 12 3 3 2 2" xfId="38088"/>
    <cellStyle name="RowTitles1-Detail 2 12 3 4" xfId="9643"/>
    <cellStyle name="RowTitles1-Detail 2 12 3 4 2" xfId="26518"/>
    <cellStyle name="RowTitles1-Detail 2 12 3 5" xfId="25719"/>
    <cellStyle name="RowTitles1-Detail 2 12 4" xfId="10359"/>
    <cellStyle name="RowTitles1-Detail 2 12 4 2" xfId="20881"/>
    <cellStyle name="RowTitles1-Detail 2 12 4 2 2" xfId="33328"/>
    <cellStyle name="RowTitles1-Detail 2 12 4 3" xfId="30428"/>
    <cellStyle name="RowTitles1-Detail 2 12 5" xfId="10227"/>
    <cellStyle name="RowTitles1-Detail 2 12 5 2" xfId="20502"/>
    <cellStyle name="RowTitles1-Detail 2 12 5 2 2" xfId="33312"/>
    <cellStyle name="RowTitles1-Detail 2 12 6" xfId="5776"/>
    <cellStyle name="RowTitles1-Detail 2 12 6 2" xfId="24761"/>
    <cellStyle name="RowTitles1-Detail 2 12 7" xfId="26806"/>
    <cellStyle name="RowTitles1-Detail 2 13" xfId="2222"/>
    <cellStyle name="RowTitles1-Detail 2 13 2" xfId="11863"/>
    <cellStyle name="RowTitles1-Detail 2 13 2 2" xfId="22263"/>
    <cellStyle name="RowTitles1-Detail 2 13 2 2 2" xfId="33944"/>
    <cellStyle name="RowTitles1-Detail 2 13 2 3" xfId="31144"/>
    <cellStyle name="RowTitles1-Detail 2 13 3" xfId="15510"/>
    <cellStyle name="RowTitles1-Detail 2 13 3 2" xfId="28176"/>
    <cellStyle name="RowTitles1-Detail 2 13 3 2 2" xfId="36963"/>
    <cellStyle name="RowTitles1-Detail 2 13 4" xfId="6306"/>
    <cellStyle name="RowTitles1-Detail 2 13 4 2" xfId="17928"/>
    <cellStyle name="RowTitles1-Detail 2 13 5" xfId="25386"/>
    <cellStyle name="RowTitles1-Detail 2 14" xfId="7810"/>
    <cellStyle name="RowTitles1-Detail 2 14 2" xfId="19357"/>
    <cellStyle name="RowTitles1-Detail 2 14 2 2" xfId="33235"/>
    <cellStyle name="RowTitles1-Detail 2 15" xfId="8969"/>
    <cellStyle name="RowTitles1-Detail 2 15 2" xfId="18586"/>
    <cellStyle name="RowTitles1-Detail 2 16" xfId="10202"/>
    <cellStyle name="RowTitles1-Detail 2 16 2" xfId="26112"/>
    <cellStyle name="RowTitles1-Detail 2 16 2 2" xfId="35734"/>
    <cellStyle name="RowTitles1-Detail 2 17" xfId="219"/>
    <cellStyle name="RowTitles1-Detail 2 2" xfId="188"/>
    <cellStyle name="RowTitles1-Detail 2 2 10" xfId="580"/>
    <cellStyle name="RowTitles1-Detail 2 2 10 2" xfId="2227"/>
    <cellStyle name="RowTitles1-Detail 2 2 10 2 2" xfId="11868"/>
    <cellStyle name="RowTitles1-Detail 2 2 10 2 2 2" xfId="22268"/>
    <cellStyle name="RowTitles1-Detail 2 2 10 2 2 2 2" xfId="33949"/>
    <cellStyle name="RowTitles1-Detail 2 2 10 2 2 3" xfId="31149"/>
    <cellStyle name="RowTitles1-Detail 2 2 10 2 3" xfId="15515"/>
    <cellStyle name="RowTitles1-Detail 2 2 10 2 3 2" xfId="28181"/>
    <cellStyle name="RowTitles1-Detail 2 2 10 2 3 2 2" xfId="36968"/>
    <cellStyle name="RowTitles1-Detail 2 2 10 2 4" xfId="7321"/>
    <cellStyle name="RowTitles1-Detail 2 2 10 2 4 2" xfId="18434"/>
    <cellStyle name="RowTitles1-Detail 2 2 10 2 5" xfId="26751"/>
    <cellStyle name="RowTitles1-Detail 2 2 10 3" xfId="3400"/>
    <cellStyle name="RowTitles1-Detail 2 2 10 3 2" xfId="13039"/>
    <cellStyle name="RowTitles1-Detail 2 2 10 3 2 2" xfId="23407"/>
    <cellStyle name="RowTitles1-Detail 2 2 10 3 2 2 2" xfId="34902"/>
    <cellStyle name="RowTitles1-Detail 2 2 10 3 2 3" xfId="32256"/>
    <cellStyle name="RowTitles1-Detail 2 2 10 3 3" xfId="16649"/>
    <cellStyle name="RowTitles1-Detail 2 2 10 3 3 2" xfId="29315"/>
    <cellStyle name="RowTitles1-Detail 2 2 10 3 3 2 2" xfId="38100"/>
    <cellStyle name="RowTitles1-Detail 2 2 10 3 4" xfId="9644"/>
    <cellStyle name="RowTitles1-Detail 2 2 10 3 4 2" xfId="26093"/>
    <cellStyle name="RowTitles1-Detail 2 2 10 3 5" xfId="26865"/>
    <cellStyle name="RowTitles1-Detail 2 2 10 4" xfId="10381"/>
    <cellStyle name="RowTitles1-Detail 2 2 10 4 2" xfId="20894"/>
    <cellStyle name="RowTitles1-Detail 2 2 10 4 2 2" xfId="33331"/>
    <cellStyle name="RowTitles1-Detail 2 2 10 4 3" xfId="30434"/>
    <cellStyle name="RowTitles1-Detail 2 2 10 5" xfId="10204"/>
    <cellStyle name="RowTitles1-Detail 2 2 10 5 2" xfId="25365"/>
    <cellStyle name="RowTitles1-Detail 2 2 10 5 2 2" xfId="35716"/>
    <cellStyle name="RowTitles1-Detail 2 2 10 6" xfId="5777"/>
    <cellStyle name="RowTitles1-Detail 2 2 10 6 2" xfId="7307"/>
    <cellStyle name="RowTitles1-Detail 2 2 10 7" xfId="25721"/>
    <cellStyle name="RowTitles1-Detail 2 2 11" xfId="581"/>
    <cellStyle name="RowTitles1-Detail 2 2 11 2" xfId="2228"/>
    <cellStyle name="RowTitles1-Detail 2 2 11 2 2" xfId="11869"/>
    <cellStyle name="RowTitles1-Detail 2 2 11 2 2 2" xfId="22269"/>
    <cellStyle name="RowTitles1-Detail 2 2 11 2 2 2 2" xfId="33950"/>
    <cellStyle name="RowTitles1-Detail 2 2 11 2 2 3" xfId="31150"/>
    <cellStyle name="RowTitles1-Detail 2 2 11 2 3" xfId="15516"/>
    <cellStyle name="RowTitles1-Detail 2 2 11 2 3 2" xfId="28182"/>
    <cellStyle name="RowTitles1-Detail 2 2 11 2 3 2 2" xfId="36969"/>
    <cellStyle name="RowTitles1-Detail 2 2 11 2 4" xfId="7322"/>
    <cellStyle name="RowTitles1-Detail 2 2 11 2 4 2" xfId="19211"/>
    <cellStyle name="RowTitles1-Detail 2 2 11 2 5" xfId="19838"/>
    <cellStyle name="RowTitles1-Detail 2 2 11 3" xfId="3401"/>
    <cellStyle name="RowTitles1-Detail 2 2 11 3 2" xfId="13040"/>
    <cellStyle name="RowTitles1-Detail 2 2 11 3 2 2" xfId="23408"/>
    <cellStyle name="RowTitles1-Detail 2 2 11 3 2 2 2" xfId="34903"/>
    <cellStyle name="RowTitles1-Detail 2 2 11 3 2 3" xfId="32257"/>
    <cellStyle name="RowTitles1-Detail 2 2 11 3 3" xfId="16650"/>
    <cellStyle name="RowTitles1-Detail 2 2 11 3 3 2" xfId="29316"/>
    <cellStyle name="RowTitles1-Detail 2 2 11 3 3 2 2" xfId="38101"/>
    <cellStyle name="RowTitles1-Detail 2 2 11 3 4" xfId="9645"/>
    <cellStyle name="RowTitles1-Detail 2 2 11 3 4 2" xfId="20152"/>
    <cellStyle name="RowTitles1-Detail 2 2 11 3 5" xfId="26398"/>
    <cellStyle name="RowTitles1-Detail 2 2 11 4" xfId="10382"/>
    <cellStyle name="RowTitles1-Detail 2 2 11 4 2" xfId="20895"/>
    <cellStyle name="RowTitles1-Detail 2 2 11 4 2 2" xfId="33332"/>
    <cellStyle name="RowTitles1-Detail 2 2 11 4 3" xfId="30435"/>
    <cellStyle name="RowTitles1-Detail 2 2 11 5" xfId="10549"/>
    <cellStyle name="RowTitles1-Detail 2 2 11 5 2" xfId="20485"/>
    <cellStyle name="RowTitles1-Detail 2 2 11 5 2 2" xfId="33301"/>
    <cellStyle name="RowTitles1-Detail 2 2 11 6" xfId="5778"/>
    <cellStyle name="RowTitles1-Detail 2 2 11 6 2" xfId="19814"/>
    <cellStyle name="RowTitles1-Detail 2 2 11 7" xfId="19307"/>
    <cellStyle name="RowTitles1-Detail 2 2 12" xfId="2226"/>
    <cellStyle name="RowTitles1-Detail 2 2 12 2" xfId="11867"/>
    <cellStyle name="RowTitles1-Detail 2 2 12 2 2" xfId="22267"/>
    <cellStyle name="RowTitles1-Detail 2 2 12 2 2 2" xfId="33948"/>
    <cellStyle name="RowTitles1-Detail 2 2 12 2 3" xfId="31148"/>
    <cellStyle name="RowTitles1-Detail 2 2 12 3" xfId="15514"/>
    <cellStyle name="RowTitles1-Detail 2 2 12 3 2" xfId="28180"/>
    <cellStyle name="RowTitles1-Detail 2 2 12 3 2 2" xfId="36967"/>
    <cellStyle name="RowTitles1-Detail 2 2 12 4" xfId="6307"/>
    <cellStyle name="RowTitles1-Detail 2 2 12 4 2" xfId="19156"/>
    <cellStyle name="RowTitles1-Detail 2 2 12 5" xfId="4913"/>
    <cellStyle name="RowTitles1-Detail 2 2 13" xfId="7783"/>
    <cellStyle name="RowTitles1-Detail 2 2 13 2" xfId="19336"/>
    <cellStyle name="RowTitles1-Detail 2 2 13 2 2" xfId="33226"/>
    <cellStyle name="RowTitles1-Detail 2 2 14" xfId="8968"/>
    <cellStyle name="RowTitles1-Detail 2 2 14 2" xfId="18981"/>
    <cellStyle name="RowTitles1-Detail 2 2 15" xfId="10313"/>
    <cellStyle name="RowTitles1-Detail 2 2 15 2" xfId="25348"/>
    <cellStyle name="RowTitles1-Detail 2 2 15 2 2" xfId="35700"/>
    <cellStyle name="RowTitles1-Detail 2 2 16" xfId="39300"/>
    <cellStyle name="RowTitles1-Detail 2 2 17" xfId="248"/>
    <cellStyle name="RowTitles1-Detail 2 2 2" xfId="274"/>
    <cellStyle name="RowTitles1-Detail 2 2 2 10" xfId="1182"/>
    <cellStyle name="RowTitles1-Detail 2 2 2 10 2" xfId="2230"/>
    <cellStyle name="RowTitles1-Detail 2 2 2 10 2 2" xfId="11871"/>
    <cellStyle name="RowTitles1-Detail 2 2 2 10 2 2 2" xfId="22271"/>
    <cellStyle name="RowTitles1-Detail 2 2 2 10 2 2 2 2" xfId="33952"/>
    <cellStyle name="RowTitles1-Detail 2 2 2 10 2 2 3" xfId="31152"/>
    <cellStyle name="RowTitles1-Detail 2 2 2 10 2 3" xfId="15518"/>
    <cellStyle name="RowTitles1-Detail 2 2 2 10 2 3 2" xfId="28184"/>
    <cellStyle name="RowTitles1-Detail 2 2 2 10 2 3 2 2" xfId="36971"/>
    <cellStyle name="RowTitles1-Detail 2 2 2 10 2 4" xfId="7323"/>
    <cellStyle name="RowTitles1-Detail 2 2 2 10 2 4 2" xfId="26321"/>
    <cellStyle name="RowTitles1-Detail 2 2 2 10 2 5" xfId="20134"/>
    <cellStyle name="RowTitles1-Detail 2 2 2 10 3" xfId="3960"/>
    <cellStyle name="RowTitles1-Detail 2 2 2 10 3 2" xfId="13582"/>
    <cellStyle name="RowTitles1-Detail 2 2 2 10 3 2 2" xfId="23939"/>
    <cellStyle name="RowTitles1-Detail 2 2 2 10 3 2 2 2" xfId="35239"/>
    <cellStyle name="RowTitles1-Detail 2 2 2 10 3 2 3" xfId="32647"/>
    <cellStyle name="RowTitles1-Detail 2 2 2 10 3 3" xfId="17167"/>
    <cellStyle name="RowTitles1-Detail 2 2 2 10 3 3 2" xfId="29833"/>
    <cellStyle name="RowTitles1-Detail 2 2 2 10 3 3 2 2" xfId="38610"/>
    <cellStyle name="RowTitles1-Detail 2 2 2 10 3 4" xfId="9646"/>
    <cellStyle name="RowTitles1-Detail 2 2 2 10 3 4 2" xfId="24157"/>
    <cellStyle name="RowTitles1-Detail 2 2 2 10 3 5" xfId="26461"/>
    <cellStyle name="RowTitles1-Detail 2 2 2 10 4" xfId="10853"/>
    <cellStyle name="RowTitles1-Detail 2 2 2 10 4 2" xfId="21298"/>
    <cellStyle name="RowTitles1-Detail 2 2 2 10 4 2 2" xfId="33524"/>
    <cellStyle name="RowTitles1-Detail 2 2 2 10 4 3" xfId="30662"/>
    <cellStyle name="RowTitles1-Detail 2 2 2 10 5" xfId="14560"/>
    <cellStyle name="RowTitles1-Detail 2 2 2 10 5 2" xfId="27249"/>
    <cellStyle name="RowTitles1-Detail 2 2 2 10 5 2 2" xfId="36081"/>
    <cellStyle name="RowTitles1-Detail 2 2 2 10 6" xfId="5779"/>
    <cellStyle name="RowTitles1-Detail 2 2 2 10 6 2" xfId="19839"/>
    <cellStyle name="RowTitles1-Detail 2 2 2 10 7" xfId="19341"/>
    <cellStyle name="RowTitles1-Detail 2 2 2 11" xfId="2229"/>
    <cellStyle name="RowTitles1-Detail 2 2 2 11 2" xfId="11870"/>
    <cellStyle name="RowTitles1-Detail 2 2 2 11 2 2" xfId="22270"/>
    <cellStyle name="RowTitles1-Detail 2 2 2 11 2 2 2" xfId="33951"/>
    <cellStyle name="RowTitles1-Detail 2 2 2 11 2 3" xfId="31151"/>
    <cellStyle name="RowTitles1-Detail 2 2 2 11 3" xfId="15517"/>
    <cellStyle name="RowTitles1-Detail 2 2 2 11 3 2" xfId="28183"/>
    <cellStyle name="RowTitles1-Detail 2 2 2 11 3 2 2" xfId="36970"/>
    <cellStyle name="RowTitles1-Detail 2 2 2 11 4" xfId="6308"/>
    <cellStyle name="RowTitles1-Detail 2 2 2 11 4 2" xfId="25951"/>
    <cellStyle name="RowTitles1-Detail 2 2 2 11 5" xfId="19790"/>
    <cellStyle name="RowTitles1-Detail 2 2 2 12" xfId="8001"/>
    <cellStyle name="RowTitles1-Detail 2 2 2 12 2" xfId="18843"/>
    <cellStyle name="RowTitles1-Detail 2 2 2 13" xfId="10228"/>
    <cellStyle name="RowTitles1-Detail 2 2 2 13 2" xfId="25361"/>
    <cellStyle name="RowTitles1-Detail 2 2 2 13 2 2" xfId="35713"/>
    <cellStyle name="RowTitles1-Detail 2 2 2 2" xfId="339"/>
    <cellStyle name="RowTitles1-Detail 2 2 2 2 10" xfId="2231"/>
    <cellStyle name="RowTitles1-Detail 2 2 2 2 10 2" xfId="11872"/>
    <cellStyle name="RowTitles1-Detail 2 2 2 2 10 2 2" xfId="22272"/>
    <cellStyle name="RowTitles1-Detail 2 2 2 2 10 2 2 2" xfId="33953"/>
    <cellStyle name="RowTitles1-Detail 2 2 2 2 10 2 3" xfId="31153"/>
    <cellStyle name="RowTitles1-Detail 2 2 2 2 10 3" xfId="15519"/>
    <cellStyle name="RowTitles1-Detail 2 2 2 2 10 3 2" xfId="28185"/>
    <cellStyle name="RowTitles1-Detail 2 2 2 2 10 3 2 2" xfId="36972"/>
    <cellStyle name="RowTitles1-Detail 2 2 2 2 10 4" xfId="6309"/>
    <cellStyle name="RowTitles1-Detail 2 2 2 2 10 4 2" xfId="25657"/>
    <cellStyle name="RowTitles1-Detail 2 2 2 2 10 5" xfId="25762"/>
    <cellStyle name="RowTitles1-Detail 2 2 2 2 11" xfId="8967"/>
    <cellStyle name="RowTitles1-Detail 2 2 2 2 11 2" xfId="19679"/>
    <cellStyle name="RowTitles1-Detail 2 2 2 2 12" xfId="10153"/>
    <cellStyle name="RowTitles1-Detail 2 2 2 2 12 2" xfId="25372"/>
    <cellStyle name="RowTitles1-Detail 2 2 2 2 12 2 2" xfId="35722"/>
    <cellStyle name="RowTitles1-Detail 2 2 2 2 2" xfId="433"/>
    <cellStyle name="RowTitles1-Detail 2 2 2 2 2 2" xfId="789"/>
    <cellStyle name="RowTitles1-Detail 2 2 2 2 2 2 2" xfId="2233"/>
    <cellStyle name="RowTitles1-Detail 2 2 2 2 2 2 2 2" xfId="11874"/>
    <cellStyle name="RowTitles1-Detail 2 2 2 2 2 2 2 2 2" xfId="22274"/>
    <cellStyle name="RowTitles1-Detail 2 2 2 2 2 2 2 2 2 2" xfId="33955"/>
    <cellStyle name="RowTitles1-Detail 2 2 2 2 2 2 2 2 3" xfId="31155"/>
    <cellStyle name="RowTitles1-Detail 2 2 2 2 2 2 2 3" xfId="15521"/>
    <cellStyle name="RowTitles1-Detail 2 2 2 2 2 2 2 3 2" xfId="28187"/>
    <cellStyle name="RowTitles1-Detail 2 2 2 2 2 2 2 3 2 2" xfId="36974"/>
    <cellStyle name="RowTitles1-Detail 2 2 2 2 2 2 2 4" xfId="6912"/>
    <cellStyle name="RowTitles1-Detail 2 2 2 2 2 2 2 4 2" xfId="25252"/>
    <cellStyle name="RowTitles1-Detail 2 2 2 2 2 2 2 5" xfId="7778"/>
    <cellStyle name="RowTitles1-Detail 2 2 2 2 2 2 3" xfId="3570"/>
    <cellStyle name="RowTitles1-Detail 2 2 2 2 2 2 3 2" xfId="13201"/>
    <cellStyle name="RowTitles1-Detail 2 2 2 2 2 2 3 2 2" xfId="23568"/>
    <cellStyle name="RowTitles1-Detail 2 2 2 2 2 2 3 2 2 2" xfId="34999"/>
    <cellStyle name="RowTitles1-Detail 2 2 2 2 2 2 3 2 3" xfId="32366"/>
    <cellStyle name="RowTitles1-Detail 2 2 2 2 2 2 3 3" xfId="16810"/>
    <cellStyle name="RowTitles1-Detail 2 2 2 2 2 2 3 3 2" xfId="29476"/>
    <cellStyle name="RowTitles1-Detail 2 2 2 2 2 2 3 3 2 2" xfId="38256"/>
    <cellStyle name="RowTitles1-Detail 2 2 2 2 2 2 3 4" xfId="8419"/>
    <cellStyle name="RowTitles1-Detail 2 2 2 2 2 2 3 4 2" xfId="25271"/>
    <cellStyle name="RowTitles1-Detail 2 2 2 2 2 2 3 5" xfId="20235"/>
    <cellStyle name="RowTitles1-Detail 2 2 2 2 2 2 4" xfId="9213"/>
    <cellStyle name="RowTitles1-Detail 2 2 2 2 2 2 4 2" xfId="18859"/>
    <cellStyle name="RowTitles1-Detail 2 2 2 2 2 2 5" xfId="10175"/>
    <cellStyle name="RowTitles1-Detail 2 2 2 2 2 2 5 2" xfId="26634"/>
    <cellStyle name="RowTitles1-Detail 2 2 2 2 2 2 5 2 2" xfId="35765"/>
    <cellStyle name="RowTitles1-Detail 2 2 2 2 2 3" xfId="1068"/>
    <cellStyle name="RowTitles1-Detail 2 2 2 2 2 3 2" xfId="2234"/>
    <cellStyle name="RowTitles1-Detail 2 2 2 2 2 3 2 2" xfId="11875"/>
    <cellStyle name="RowTitles1-Detail 2 2 2 2 2 3 2 2 2" xfId="22275"/>
    <cellStyle name="RowTitles1-Detail 2 2 2 2 2 3 2 2 2 2" xfId="33956"/>
    <cellStyle name="RowTitles1-Detail 2 2 2 2 2 3 2 2 3" xfId="31156"/>
    <cellStyle name="RowTitles1-Detail 2 2 2 2 2 3 2 3" xfId="15522"/>
    <cellStyle name="RowTitles1-Detail 2 2 2 2 2 3 2 3 2" xfId="28188"/>
    <cellStyle name="RowTitles1-Detail 2 2 2 2 2 3 2 3 2 2" xfId="36975"/>
    <cellStyle name="RowTitles1-Detail 2 2 2 2 2 3 2 4" xfId="7132"/>
    <cellStyle name="RowTitles1-Detail 2 2 2 2 2 3 2 4 2" xfId="18315"/>
    <cellStyle name="RowTitles1-Detail 2 2 2 2 2 3 2 5" xfId="26218"/>
    <cellStyle name="RowTitles1-Detail 2 2 2 2 2 3 3" xfId="3846"/>
    <cellStyle name="RowTitles1-Detail 2 2 2 2 2 3 3 2" xfId="13472"/>
    <cellStyle name="RowTitles1-Detail 2 2 2 2 2 3 3 2 2" xfId="23833"/>
    <cellStyle name="RowTitles1-Detail 2 2 2 2 2 3 3 2 2 2" xfId="35164"/>
    <cellStyle name="RowTitles1-Detail 2 2 2 2 2 3 3 2 3" xfId="32559"/>
    <cellStyle name="RowTitles1-Detail 2 2 2 2 2 3 3 3" xfId="17065"/>
    <cellStyle name="RowTitles1-Detail 2 2 2 2 2 3 3 3 2" xfId="29731"/>
    <cellStyle name="RowTitles1-Detail 2 2 2 2 2 3 3 3 2 2" xfId="38509"/>
    <cellStyle name="RowTitles1-Detail 2 2 2 2 2 3 3 4" xfId="8640"/>
    <cellStyle name="RowTitles1-Detail 2 2 2 2 2 3 3 4 2" xfId="20837"/>
    <cellStyle name="RowTitles1-Detail 2 2 2 2 2 3 3 5" xfId="18988"/>
    <cellStyle name="RowTitles1-Detail 2 2 2 2 2 3 4" xfId="9436"/>
    <cellStyle name="RowTitles1-Detail 2 2 2 2 2 3 4 2" xfId="18286"/>
    <cellStyle name="RowTitles1-Detail 2 2 2 2 2 3 5" xfId="10784"/>
    <cellStyle name="RowTitles1-Detail 2 2 2 2 2 3 5 2" xfId="21248"/>
    <cellStyle name="RowTitles1-Detail 2 2 2 2 2 3 5 2 2" xfId="33505"/>
    <cellStyle name="RowTitles1-Detail 2 2 2 2 2 3 5 3" xfId="30638"/>
    <cellStyle name="RowTitles1-Detail 2 2 2 2 2 3 6" xfId="14469"/>
    <cellStyle name="RowTitles1-Detail 2 2 2 2 2 3 6 2" xfId="27162"/>
    <cellStyle name="RowTitles1-Detail 2 2 2 2 2 3 6 2 2" xfId="35998"/>
    <cellStyle name="RowTitles1-Detail 2 2 2 2 2 3 7" xfId="5591"/>
    <cellStyle name="RowTitles1-Detail 2 2 2 2 2 3 7 2" xfId="19772"/>
    <cellStyle name="RowTitles1-Detail 2 2 2 2 2 3 8" xfId="25152"/>
    <cellStyle name="RowTitles1-Detail 2 2 2 2 2 4" xfId="1301"/>
    <cellStyle name="RowTitles1-Detail 2 2 2 2 2 4 2" xfId="2235"/>
    <cellStyle name="RowTitles1-Detail 2 2 2 2 2 4 2 2" xfId="11876"/>
    <cellStyle name="RowTitles1-Detail 2 2 2 2 2 4 2 2 2" xfId="22276"/>
    <cellStyle name="RowTitles1-Detail 2 2 2 2 2 4 2 2 2 2" xfId="33957"/>
    <cellStyle name="RowTitles1-Detail 2 2 2 2 2 4 2 2 3" xfId="31157"/>
    <cellStyle name="RowTitles1-Detail 2 2 2 2 2 4 2 3" xfId="15523"/>
    <cellStyle name="RowTitles1-Detail 2 2 2 2 2 4 2 3 2" xfId="28189"/>
    <cellStyle name="RowTitles1-Detail 2 2 2 2 2 4 2 3 2 2" xfId="36976"/>
    <cellStyle name="RowTitles1-Detail 2 2 2 2 2 4 2 4" xfId="7324"/>
    <cellStyle name="RowTitles1-Detail 2 2 2 2 2 4 2 4 2" xfId="27624"/>
    <cellStyle name="RowTitles1-Detail 2 2 2 2 2 4 2 5" xfId="26138"/>
    <cellStyle name="RowTitles1-Detail 2 2 2 2 2 4 3" xfId="4079"/>
    <cellStyle name="RowTitles1-Detail 2 2 2 2 2 4 3 2" xfId="13701"/>
    <cellStyle name="RowTitles1-Detail 2 2 2 2 2 4 3 2 2" xfId="24053"/>
    <cellStyle name="RowTitles1-Detail 2 2 2 2 2 4 3 2 2 2" xfId="35313"/>
    <cellStyle name="RowTitles1-Detail 2 2 2 2 2 4 3 2 3" xfId="32731"/>
    <cellStyle name="RowTitles1-Detail 2 2 2 2 2 4 3 3" xfId="17278"/>
    <cellStyle name="RowTitles1-Detail 2 2 2 2 2 4 3 3 2" xfId="29944"/>
    <cellStyle name="RowTitles1-Detail 2 2 2 2 2 4 3 3 2 2" xfId="38721"/>
    <cellStyle name="RowTitles1-Detail 2 2 2 2 2 4 3 4" xfId="9647"/>
    <cellStyle name="RowTitles1-Detail 2 2 2 2 2 4 3 4 2" xfId="5506"/>
    <cellStyle name="RowTitles1-Detail 2 2 2 2 2 4 3 5" xfId="20814"/>
    <cellStyle name="RowTitles1-Detail 2 2 2 2 2 4 4" xfId="10972"/>
    <cellStyle name="RowTitles1-Detail 2 2 2 2 2 4 4 2" xfId="21411"/>
    <cellStyle name="RowTitles1-Detail 2 2 2 2 2 4 4 2 2" xfId="33598"/>
    <cellStyle name="RowTitles1-Detail 2 2 2 2 2 4 4 3" xfId="30746"/>
    <cellStyle name="RowTitles1-Detail 2 2 2 2 2 4 5" xfId="14679"/>
    <cellStyle name="RowTitles1-Detail 2 2 2 2 2 4 5 2" xfId="27364"/>
    <cellStyle name="RowTitles1-Detail 2 2 2 2 2 4 5 2 2" xfId="36192"/>
    <cellStyle name="RowTitles1-Detail 2 2 2 2 2 4 6" xfId="5780"/>
    <cellStyle name="RowTitles1-Detail 2 2 2 2 2 4 6 2" xfId="26135"/>
    <cellStyle name="RowTitles1-Detail 2 2 2 2 2 4 7" xfId="25107"/>
    <cellStyle name="RowTitles1-Detail 2 2 2 2 2 5" xfId="1517"/>
    <cellStyle name="RowTitles1-Detail 2 2 2 2 2 5 2" xfId="2236"/>
    <cellStyle name="RowTitles1-Detail 2 2 2 2 2 5 2 2" xfId="11877"/>
    <cellStyle name="RowTitles1-Detail 2 2 2 2 2 5 2 2 2" xfId="22277"/>
    <cellStyle name="RowTitles1-Detail 2 2 2 2 2 5 2 2 2 2" xfId="33958"/>
    <cellStyle name="RowTitles1-Detail 2 2 2 2 2 5 2 2 3" xfId="31158"/>
    <cellStyle name="RowTitles1-Detail 2 2 2 2 2 5 2 3" xfId="15524"/>
    <cellStyle name="RowTitles1-Detail 2 2 2 2 2 5 2 3 2" xfId="28190"/>
    <cellStyle name="RowTitles1-Detail 2 2 2 2 2 5 2 3 2 2" xfId="36977"/>
    <cellStyle name="RowTitles1-Detail 2 2 2 2 2 5 2 4" xfId="7325"/>
    <cellStyle name="RowTitles1-Detail 2 2 2 2 2 5 2 4 2" xfId="5345"/>
    <cellStyle name="RowTitles1-Detail 2 2 2 2 2 5 2 5" xfId="24572"/>
    <cellStyle name="RowTitles1-Detail 2 2 2 2 2 5 3" xfId="4295"/>
    <cellStyle name="RowTitles1-Detail 2 2 2 2 2 5 3 2" xfId="13917"/>
    <cellStyle name="RowTitles1-Detail 2 2 2 2 2 5 3 2 2" xfId="24258"/>
    <cellStyle name="RowTitles1-Detail 2 2 2 2 2 5 3 2 2 2" xfId="35453"/>
    <cellStyle name="RowTitles1-Detail 2 2 2 2 2 5 3 2 3" xfId="32892"/>
    <cellStyle name="RowTitles1-Detail 2 2 2 2 2 5 3 3" xfId="17476"/>
    <cellStyle name="RowTitles1-Detail 2 2 2 2 2 5 3 3 2" xfId="30142"/>
    <cellStyle name="RowTitles1-Detail 2 2 2 2 2 5 3 3 2 2" xfId="38919"/>
    <cellStyle name="RowTitles1-Detail 2 2 2 2 2 5 3 4" xfId="9648"/>
    <cellStyle name="RowTitles1-Detail 2 2 2 2 2 5 3 4 2" xfId="24581"/>
    <cellStyle name="RowTitles1-Detail 2 2 2 2 2 5 3 5" xfId="25956"/>
    <cellStyle name="RowTitles1-Detail 2 2 2 2 2 5 4" xfId="11188"/>
    <cellStyle name="RowTitles1-Detail 2 2 2 2 2 5 4 2" xfId="21619"/>
    <cellStyle name="RowTitles1-Detail 2 2 2 2 2 5 4 2 2" xfId="33738"/>
    <cellStyle name="RowTitles1-Detail 2 2 2 2 2 5 4 3" xfId="30907"/>
    <cellStyle name="RowTitles1-Detail 2 2 2 2 2 5 5" xfId="14895"/>
    <cellStyle name="RowTitles1-Detail 2 2 2 2 2 5 5 2" xfId="27571"/>
    <cellStyle name="RowTitles1-Detail 2 2 2 2 2 5 5 2 2" xfId="36390"/>
    <cellStyle name="RowTitles1-Detail 2 2 2 2 2 5 6" xfId="5781"/>
    <cellStyle name="RowTitles1-Detail 2 2 2 2 2 5 6 2" xfId="18964"/>
    <cellStyle name="RowTitles1-Detail 2 2 2 2 2 5 7" xfId="21509"/>
    <cellStyle name="RowTitles1-Detail 2 2 2 2 2 6" xfId="1719"/>
    <cellStyle name="RowTitles1-Detail 2 2 2 2 2 6 2" xfId="2237"/>
    <cellStyle name="RowTitles1-Detail 2 2 2 2 2 6 2 2" xfId="11878"/>
    <cellStyle name="RowTitles1-Detail 2 2 2 2 2 6 2 2 2" xfId="22278"/>
    <cellStyle name="RowTitles1-Detail 2 2 2 2 2 6 2 2 2 2" xfId="33959"/>
    <cellStyle name="RowTitles1-Detail 2 2 2 2 2 6 2 2 3" xfId="31159"/>
    <cellStyle name="RowTitles1-Detail 2 2 2 2 2 6 2 3" xfId="15525"/>
    <cellStyle name="RowTitles1-Detail 2 2 2 2 2 6 2 3 2" xfId="28191"/>
    <cellStyle name="RowTitles1-Detail 2 2 2 2 2 6 2 3 2 2" xfId="36978"/>
    <cellStyle name="RowTitles1-Detail 2 2 2 2 2 6 2 4" xfId="7326"/>
    <cellStyle name="RowTitles1-Detail 2 2 2 2 2 6 2 4 2" xfId="26189"/>
    <cellStyle name="RowTitles1-Detail 2 2 2 2 2 6 2 5" xfId="19565"/>
    <cellStyle name="RowTitles1-Detail 2 2 2 2 2 6 3" xfId="4497"/>
    <cellStyle name="RowTitles1-Detail 2 2 2 2 2 6 3 2" xfId="14119"/>
    <cellStyle name="RowTitles1-Detail 2 2 2 2 2 6 3 2 2" xfId="24451"/>
    <cellStyle name="RowTitles1-Detail 2 2 2 2 2 6 3 2 2 2" xfId="35584"/>
    <cellStyle name="RowTitles1-Detail 2 2 2 2 2 6 3 2 3" xfId="33044"/>
    <cellStyle name="RowTitles1-Detail 2 2 2 2 2 6 3 3" xfId="17663"/>
    <cellStyle name="RowTitles1-Detail 2 2 2 2 2 6 3 3 2" xfId="30329"/>
    <cellStyle name="RowTitles1-Detail 2 2 2 2 2 6 3 3 2 2" xfId="39106"/>
    <cellStyle name="RowTitles1-Detail 2 2 2 2 2 6 3 4" xfId="9649"/>
    <cellStyle name="RowTitles1-Detail 2 2 2 2 2 6 3 4 2" xfId="24003"/>
    <cellStyle name="RowTitles1-Detail 2 2 2 2 2 6 3 5" xfId="25780"/>
    <cellStyle name="RowTitles1-Detail 2 2 2 2 2 6 4" xfId="11390"/>
    <cellStyle name="RowTitles1-Detail 2 2 2 2 2 6 4 2" xfId="21815"/>
    <cellStyle name="RowTitles1-Detail 2 2 2 2 2 6 4 2 2" xfId="33869"/>
    <cellStyle name="RowTitles1-Detail 2 2 2 2 2 6 4 3" xfId="31059"/>
    <cellStyle name="RowTitles1-Detail 2 2 2 2 2 6 5" xfId="15097"/>
    <cellStyle name="RowTitles1-Detail 2 2 2 2 2 6 5 2" xfId="27766"/>
    <cellStyle name="RowTitles1-Detail 2 2 2 2 2 6 5 2 2" xfId="36577"/>
    <cellStyle name="RowTitles1-Detail 2 2 2 2 2 6 6" xfId="5782"/>
    <cellStyle name="RowTitles1-Detail 2 2 2 2 2 6 6 2" xfId="25231"/>
    <cellStyle name="RowTitles1-Detail 2 2 2 2 2 6 7" xfId="25476"/>
    <cellStyle name="RowTitles1-Detail 2 2 2 2 2 7" xfId="2232"/>
    <cellStyle name="RowTitles1-Detail 2 2 2 2 2 7 2" xfId="11873"/>
    <cellStyle name="RowTitles1-Detail 2 2 2 2 2 7 2 2" xfId="22273"/>
    <cellStyle name="RowTitles1-Detail 2 2 2 2 2 7 2 2 2" xfId="33954"/>
    <cellStyle name="RowTitles1-Detail 2 2 2 2 2 7 2 3" xfId="31154"/>
    <cellStyle name="RowTitles1-Detail 2 2 2 2 2 7 3" xfId="15520"/>
    <cellStyle name="RowTitles1-Detail 2 2 2 2 2 7 3 2" xfId="28186"/>
    <cellStyle name="RowTitles1-Detail 2 2 2 2 2 7 3 2 2" xfId="36973"/>
    <cellStyle name="RowTitles1-Detail 2 2 2 2 2 7 4" xfId="6474"/>
    <cellStyle name="RowTitles1-Detail 2 2 2 2 2 7 4 2" xfId="20689"/>
    <cellStyle name="RowTitles1-Detail 2 2 2 2 2 7 5" xfId="20947"/>
    <cellStyle name="RowTitles1-Detail 2 2 2 2 2 8" xfId="8876"/>
    <cellStyle name="RowTitles1-Detail 2 2 2 2 2 8 2" xfId="19189"/>
    <cellStyle name="RowTitles1-Detail 2 2 2 2 2 9" xfId="10525"/>
    <cellStyle name="RowTitles1-Detail 2 2 2 2 2 9 2" xfId="19741"/>
    <cellStyle name="RowTitles1-Detail 2 2 2 2 2 9 2 2" xfId="33259"/>
    <cellStyle name="RowTitles1-Detail 2 2 2 2 2_STUD aligned by INSTIT" xfId="4942"/>
    <cellStyle name="RowTitles1-Detail 2 2 2 2 3" xfId="496"/>
    <cellStyle name="RowTitles1-Detail 2 2 2 2 3 2" xfId="852"/>
    <cellStyle name="RowTitles1-Detail 2 2 2 2 3 2 2" xfId="2239"/>
    <cellStyle name="RowTitles1-Detail 2 2 2 2 3 2 2 2" xfId="11880"/>
    <cellStyle name="RowTitles1-Detail 2 2 2 2 3 2 2 2 2" xfId="22280"/>
    <cellStyle name="RowTitles1-Detail 2 2 2 2 3 2 2 2 2 2" xfId="33961"/>
    <cellStyle name="RowTitles1-Detail 2 2 2 2 3 2 2 2 3" xfId="31161"/>
    <cellStyle name="RowTitles1-Detail 2 2 2 2 3 2 2 3" xfId="15527"/>
    <cellStyle name="RowTitles1-Detail 2 2 2 2 3 2 2 3 2" xfId="28193"/>
    <cellStyle name="RowTitles1-Detail 2 2 2 2 3 2 2 3 2 2" xfId="36980"/>
    <cellStyle name="RowTitles1-Detail 2 2 2 2 3 2 2 4" xfId="6794"/>
    <cellStyle name="RowTitles1-Detail 2 2 2 2 3 2 2 4 2" xfId="25634"/>
    <cellStyle name="RowTitles1-Detail 2 2 2 2 3 2 2 5" xfId="19901"/>
    <cellStyle name="RowTitles1-Detail 2 2 2 2 3 2 3" xfId="3633"/>
    <cellStyle name="RowTitles1-Detail 2 2 2 2 3 2 3 2" xfId="13260"/>
    <cellStyle name="RowTitles1-Detail 2 2 2 2 3 2 3 2 2" xfId="23626"/>
    <cellStyle name="RowTitles1-Detail 2 2 2 2 3 2 3 2 2 2" xfId="35035"/>
    <cellStyle name="RowTitles1-Detail 2 2 2 2 3 2 3 2 3" xfId="32408"/>
    <cellStyle name="RowTitles1-Detail 2 2 2 2 3 2 3 3" xfId="16866"/>
    <cellStyle name="RowTitles1-Detail 2 2 2 2 3 2 3 3 2" xfId="29532"/>
    <cellStyle name="RowTitles1-Detail 2 2 2 2 3 2 3 3 2 2" xfId="38311"/>
    <cellStyle name="RowTitles1-Detail 2 2 2 2 3 2 3 4" xfId="8300"/>
    <cellStyle name="RowTitles1-Detail 2 2 2 2 3 2 3 4 2" xfId="18774"/>
    <cellStyle name="RowTitles1-Detail 2 2 2 2 3 2 3 5" xfId="5642"/>
    <cellStyle name="RowTitles1-Detail 2 2 2 2 3 2 4" xfId="9093"/>
    <cellStyle name="RowTitles1-Detail 2 2 2 2 3 2 4 2" xfId="25824"/>
    <cellStyle name="RowTitles1-Detail 2 2 2 2 3 2 5" xfId="10604"/>
    <cellStyle name="RowTitles1-Detail 2 2 2 2 3 2 5 2" xfId="21087"/>
    <cellStyle name="RowTitles1-Detail 2 2 2 2 3 2 5 2 2" xfId="33422"/>
    <cellStyle name="RowTitles1-Detail 2 2 2 2 3 2 5 3" xfId="30537"/>
    <cellStyle name="RowTitles1-Detail 2 2 2 2 3 2 6" xfId="14266"/>
    <cellStyle name="RowTitles1-Detail 2 2 2 2 3 2 6 2" xfId="26967"/>
    <cellStyle name="RowTitles1-Detail 2 2 2 2 3 2 6 2 2" xfId="35809"/>
    <cellStyle name="RowTitles1-Detail 2 2 2 2 3 2 7" xfId="5322"/>
    <cellStyle name="RowTitles1-Detail 2 2 2 2 3 2 7 2" xfId="18573"/>
    <cellStyle name="RowTitles1-Detail 2 2 2 2 3 2 8" xfId="19254"/>
    <cellStyle name="RowTitles1-Detail 2 2 2 2 3 3" xfId="1131"/>
    <cellStyle name="RowTitles1-Detail 2 2 2 2 3 3 2" xfId="2240"/>
    <cellStyle name="RowTitles1-Detail 2 2 2 2 3 3 2 2" xfId="11881"/>
    <cellStyle name="RowTitles1-Detail 2 2 2 2 3 3 2 2 2" xfId="22281"/>
    <cellStyle name="RowTitles1-Detail 2 2 2 2 3 3 2 2 2 2" xfId="33962"/>
    <cellStyle name="RowTitles1-Detail 2 2 2 2 3 3 2 2 3" xfId="31162"/>
    <cellStyle name="RowTitles1-Detail 2 2 2 2 3 3 2 3" xfId="15528"/>
    <cellStyle name="RowTitles1-Detail 2 2 2 2 3 3 2 3 2" xfId="28194"/>
    <cellStyle name="RowTitles1-Detail 2 2 2 2 3 3 2 3 2 2" xfId="36981"/>
    <cellStyle name="RowTitles1-Detail 2 2 2 2 3 3 2 4" xfId="6968"/>
    <cellStyle name="RowTitles1-Detail 2 2 2 2 3 3 2 4 2" xfId="25642"/>
    <cellStyle name="RowTitles1-Detail 2 2 2 2 3 3 2 5" xfId="25540"/>
    <cellStyle name="RowTitles1-Detail 2 2 2 2 3 3 3" xfId="3909"/>
    <cellStyle name="RowTitles1-Detail 2 2 2 2 3 3 3 2" xfId="13531"/>
    <cellStyle name="RowTitles1-Detail 2 2 2 2 3 3 3 2 2" xfId="23891"/>
    <cellStyle name="RowTitles1-Detail 2 2 2 2 3 3 3 2 2 2" xfId="35200"/>
    <cellStyle name="RowTitles1-Detail 2 2 2 2 3 3 3 2 3" xfId="32601"/>
    <cellStyle name="RowTitles1-Detail 2 2 2 2 3 3 3 3" xfId="17121"/>
    <cellStyle name="RowTitles1-Detail 2 2 2 2 3 3 3 3 2" xfId="29787"/>
    <cellStyle name="RowTitles1-Detail 2 2 2 2 3 3 3 3 2 2" xfId="38564"/>
    <cellStyle name="RowTitles1-Detail 2 2 2 2 3 3 3 4" xfId="8476"/>
    <cellStyle name="RowTitles1-Detail 2 2 2 2 3 3 3 4 2" xfId="26437"/>
    <cellStyle name="RowTitles1-Detail 2 2 2 2 3 3 3 5" xfId="25205"/>
    <cellStyle name="RowTitles1-Detail 2 2 2 2 3 3 4" xfId="9272"/>
    <cellStyle name="RowTitles1-Detail 2 2 2 2 3 3 4 2" xfId="18479"/>
    <cellStyle name="RowTitles1-Detail 2 2 2 2 3 3 5" xfId="14510"/>
    <cellStyle name="RowTitles1-Detail 2 2 2 2 3 3 5 2" xfId="27201"/>
    <cellStyle name="RowTitles1-Detail 2 2 2 2 3 3 5 2 2" xfId="36036"/>
    <cellStyle name="RowTitles1-Detail 2 2 2 2 3 4" xfId="1359"/>
    <cellStyle name="RowTitles1-Detail 2 2 2 2 3 4 2" xfId="2241"/>
    <cellStyle name="RowTitles1-Detail 2 2 2 2 3 4 2 2" xfId="11882"/>
    <cellStyle name="RowTitles1-Detail 2 2 2 2 3 4 2 2 2" xfId="22282"/>
    <cellStyle name="RowTitles1-Detail 2 2 2 2 3 4 2 2 2 2" xfId="33963"/>
    <cellStyle name="RowTitles1-Detail 2 2 2 2 3 4 2 2 3" xfId="31163"/>
    <cellStyle name="RowTitles1-Detail 2 2 2 2 3 4 2 3" xfId="15529"/>
    <cellStyle name="RowTitles1-Detail 2 2 2 2 3 4 2 3 2" xfId="28195"/>
    <cellStyle name="RowTitles1-Detail 2 2 2 2 3 4 2 3 2 2" xfId="36982"/>
    <cellStyle name="RowTitles1-Detail 2 2 2 2 3 4 2 4" xfId="7327"/>
    <cellStyle name="RowTitles1-Detail 2 2 2 2 3 4 2 4 2" xfId="26766"/>
    <cellStyle name="RowTitles1-Detail 2 2 2 2 3 4 2 5" xfId="20278"/>
    <cellStyle name="RowTitles1-Detail 2 2 2 2 3 4 3" xfId="4137"/>
    <cellStyle name="RowTitles1-Detail 2 2 2 2 3 4 3 2" xfId="13759"/>
    <cellStyle name="RowTitles1-Detail 2 2 2 2 3 4 3 2 2" xfId="24108"/>
    <cellStyle name="RowTitles1-Detail 2 2 2 2 3 4 3 2 2 2" xfId="35349"/>
    <cellStyle name="RowTitles1-Detail 2 2 2 2 3 4 3 2 3" xfId="32773"/>
    <cellStyle name="RowTitles1-Detail 2 2 2 2 3 4 3 3" xfId="17333"/>
    <cellStyle name="RowTitles1-Detail 2 2 2 2 3 4 3 3 2" xfId="29999"/>
    <cellStyle name="RowTitles1-Detail 2 2 2 2 3 4 3 3 2 2" xfId="38776"/>
    <cellStyle name="RowTitles1-Detail 2 2 2 2 3 4 3 4" xfId="9650"/>
    <cellStyle name="RowTitles1-Detail 2 2 2 2 3 4 3 4 2" xfId="26674"/>
    <cellStyle name="RowTitles1-Detail 2 2 2 2 3 4 3 5" xfId="8707"/>
    <cellStyle name="RowTitles1-Detail 2 2 2 2 3 4 4" xfId="11030"/>
    <cellStyle name="RowTitles1-Detail 2 2 2 2 3 4 4 2" xfId="21467"/>
    <cellStyle name="RowTitles1-Detail 2 2 2 2 3 4 4 2 2" xfId="33634"/>
    <cellStyle name="RowTitles1-Detail 2 2 2 2 3 4 4 3" xfId="30788"/>
    <cellStyle name="RowTitles1-Detail 2 2 2 2 3 4 5" xfId="14737"/>
    <cellStyle name="RowTitles1-Detail 2 2 2 2 3 4 5 2" xfId="27420"/>
    <cellStyle name="RowTitles1-Detail 2 2 2 2 3 4 5 2 2" xfId="36247"/>
    <cellStyle name="RowTitles1-Detail 2 2 2 2 3 4 6" xfId="5783"/>
    <cellStyle name="RowTitles1-Detail 2 2 2 2 3 4 6 2" xfId="18303"/>
    <cellStyle name="RowTitles1-Detail 2 2 2 2 3 4 7" xfId="19016"/>
    <cellStyle name="RowTitles1-Detail 2 2 2 2 3 5" xfId="1575"/>
    <cellStyle name="RowTitles1-Detail 2 2 2 2 3 5 2" xfId="2242"/>
    <cellStyle name="RowTitles1-Detail 2 2 2 2 3 5 2 2" xfId="11883"/>
    <cellStyle name="RowTitles1-Detail 2 2 2 2 3 5 2 2 2" xfId="22283"/>
    <cellStyle name="RowTitles1-Detail 2 2 2 2 3 5 2 2 2 2" xfId="33964"/>
    <cellStyle name="RowTitles1-Detail 2 2 2 2 3 5 2 2 3" xfId="31164"/>
    <cellStyle name="RowTitles1-Detail 2 2 2 2 3 5 2 3" xfId="15530"/>
    <cellStyle name="RowTitles1-Detail 2 2 2 2 3 5 2 3 2" xfId="28196"/>
    <cellStyle name="RowTitles1-Detail 2 2 2 2 3 5 2 3 2 2" xfId="36983"/>
    <cellStyle name="RowTitles1-Detail 2 2 2 2 3 5 2 4" xfId="7328"/>
    <cellStyle name="RowTitles1-Detail 2 2 2 2 3 5 2 4 2" xfId="20800"/>
    <cellStyle name="RowTitles1-Detail 2 2 2 2 3 5 2 5" xfId="17842"/>
    <cellStyle name="RowTitles1-Detail 2 2 2 2 3 5 3" xfId="4353"/>
    <cellStyle name="RowTitles1-Detail 2 2 2 2 3 5 3 2" xfId="13975"/>
    <cellStyle name="RowTitles1-Detail 2 2 2 2 3 5 3 2 2" xfId="24314"/>
    <cellStyle name="RowTitles1-Detail 2 2 2 2 3 5 3 2 2 2" xfId="35489"/>
    <cellStyle name="RowTitles1-Detail 2 2 2 2 3 5 3 2 3" xfId="32934"/>
    <cellStyle name="RowTitles1-Detail 2 2 2 2 3 5 3 3" xfId="17531"/>
    <cellStyle name="RowTitles1-Detail 2 2 2 2 3 5 3 3 2" xfId="30197"/>
    <cellStyle name="RowTitles1-Detail 2 2 2 2 3 5 3 3 2 2" xfId="38974"/>
    <cellStyle name="RowTitles1-Detail 2 2 2 2 3 5 3 4" xfId="9651"/>
    <cellStyle name="RowTitles1-Detail 2 2 2 2 3 5 3 4 2" xfId="25438"/>
    <cellStyle name="RowTitles1-Detail 2 2 2 2 3 5 3 5" xfId="25405"/>
    <cellStyle name="RowTitles1-Detail 2 2 2 2 3 5 4" xfId="11246"/>
    <cellStyle name="RowTitles1-Detail 2 2 2 2 3 5 4 2" xfId="21675"/>
    <cellStyle name="RowTitles1-Detail 2 2 2 2 3 5 4 2 2" xfId="33774"/>
    <cellStyle name="RowTitles1-Detail 2 2 2 2 3 5 4 3" xfId="30949"/>
    <cellStyle name="RowTitles1-Detail 2 2 2 2 3 5 5" xfId="14953"/>
    <cellStyle name="RowTitles1-Detail 2 2 2 2 3 5 5 2" xfId="27627"/>
    <cellStyle name="RowTitles1-Detail 2 2 2 2 3 5 5 2 2" xfId="36445"/>
    <cellStyle name="RowTitles1-Detail 2 2 2 2 3 5 6" xfId="5784"/>
    <cellStyle name="RowTitles1-Detail 2 2 2 2 3 5 6 2" xfId="17832"/>
    <cellStyle name="RowTitles1-Detail 2 2 2 2 3 5 7" xfId="18696"/>
    <cellStyle name="RowTitles1-Detail 2 2 2 2 3 6" xfId="1777"/>
    <cellStyle name="RowTitles1-Detail 2 2 2 2 3 6 2" xfId="2243"/>
    <cellStyle name="RowTitles1-Detail 2 2 2 2 3 6 2 2" xfId="11884"/>
    <cellStyle name="RowTitles1-Detail 2 2 2 2 3 6 2 2 2" xfId="22284"/>
    <cellStyle name="RowTitles1-Detail 2 2 2 2 3 6 2 2 2 2" xfId="33965"/>
    <cellStyle name="RowTitles1-Detail 2 2 2 2 3 6 2 2 3" xfId="31165"/>
    <cellStyle name="RowTitles1-Detail 2 2 2 2 3 6 2 3" xfId="15531"/>
    <cellStyle name="RowTitles1-Detail 2 2 2 2 3 6 2 3 2" xfId="28197"/>
    <cellStyle name="RowTitles1-Detail 2 2 2 2 3 6 2 3 2 2" xfId="36984"/>
    <cellStyle name="RowTitles1-Detail 2 2 2 2 3 6 2 4" xfId="7329"/>
    <cellStyle name="RowTitles1-Detail 2 2 2 2 3 6 2 4 2" xfId="25243"/>
    <cellStyle name="RowTitles1-Detail 2 2 2 2 3 6 2 5" xfId="17915"/>
    <cellStyle name="RowTitles1-Detail 2 2 2 2 3 6 3" xfId="4555"/>
    <cellStyle name="RowTitles1-Detail 2 2 2 2 3 6 3 2" xfId="14177"/>
    <cellStyle name="RowTitles1-Detail 2 2 2 2 3 6 3 2 2" xfId="24506"/>
    <cellStyle name="RowTitles1-Detail 2 2 2 2 3 6 3 2 2 2" xfId="35620"/>
    <cellStyle name="RowTitles1-Detail 2 2 2 2 3 6 3 2 3" xfId="33086"/>
    <cellStyle name="RowTitles1-Detail 2 2 2 2 3 6 3 3" xfId="17718"/>
    <cellStyle name="RowTitles1-Detail 2 2 2 2 3 6 3 3 2" xfId="30384"/>
    <cellStyle name="RowTitles1-Detail 2 2 2 2 3 6 3 3 2 2" xfId="39161"/>
    <cellStyle name="RowTitles1-Detail 2 2 2 2 3 6 3 4" xfId="9652"/>
    <cellStyle name="RowTitles1-Detail 2 2 2 2 3 6 3 4 2" xfId="23436"/>
    <cellStyle name="RowTitles1-Detail 2 2 2 2 3 6 3 5" xfId="6023"/>
    <cellStyle name="RowTitles1-Detail 2 2 2 2 3 6 4" xfId="11448"/>
    <cellStyle name="RowTitles1-Detail 2 2 2 2 3 6 4 2" xfId="21871"/>
    <cellStyle name="RowTitles1-Detail 2 2 2 2 3 6 4 2 2" xfId="33905"/>
    <cellStyle name="RowTitles1-Detail 2 2 2 2 3 6 4 3" xfId="31101"/>
    <cellStyle name="RowTitles1-Detail 2 2 2 2 3 6 5" xfId="15155"/>
    <cellStyle name="RowTitles1-Detail 2 2 2 2 3 6 5 2" xfId="27822"/>
    <cellStyle name="RowTitles1-Detail 2 2 2 2 3 6 5 2 2" xfId="36632"/>
    <cellStyle name="RowTitles1-Detail 2 2 2 2 3 6 6" xfId="5785"/>
    <cellStyle name="RowTitles1-Detail 2 2 2 2 3 6 6 2" xfId="18542"/>
    <cellStyle name="RowTitles1-Detail 2 2 2 2 3 6 7" xfId="19886"/>
    <cellStyle name="RowTitles1-Detail 2 2 2 2 3 7" xfId="2238"/>
    <cellStyle name="RowTitles1-Detail 2 2 2 2 3 7 2" xfId="11879"/>
    <cellStyle name="RowTitles1-Detail 2 2 2 2 3 7 2 2" xfId="22279"/>
    <cellStyle name="RowTitles1-Detail 2 2 2 2 3 7 2 2 2" xfId="33960"/>
    <cellStyle name="RowTitles1-Detail 2 2 2 2 3 7 2 3" xfId="31160"/>
    <cellStyle name="RowTitles1-Detail 2 2 2 2 3 7 3" xfId="15526"/>
    <cellStyle name="RowTitles1-Detail 2 2 2 2 3 7 3 2" xfId="28192"/>
    <cellStyle name="RowTitles1-Detail 2 2 2 2 3 7 3 2 2" xfId="36979"/>
    <cellStyle name="RowTitles1-Detail 2 2 2 2 3 7 4" xfId="6531"/>
    <cellStyle name="RowTitles1-Detail 2 2 2 2 3 7 4 2" xfId="18318"/>
    <cellStyle name="RowTitles1-Detail 2 2 2 2 3 7 5" xfId="25463"/>
    <cellStyle name="RowTitles1-Detail 2 2 2 2 3 8" xfId="3366"/>
    <cellStyle name="RowTitles1-Detail 2 2 2 2 3 8 2" xfId="13007"/>
    <cellStyle name="RowTitles1-Detail 2 2 2 2 3 8 2 2" xfId="23376"/>
    <cellStyle name="RowTitles1-Detail 2 2 2 2 3 8 2 2 2" xfId="34886"/>
    <cellStyle name="RowTitles1-Detail 2 2 2 2 3 8 2 3" xfId="32236"/>
    <cellStyle name="RowTitles1-Detail 2 2 2 2 3 8 3" xfId="16618"/>
    <cellStyle name="RowTitles1-Detail 2 2 2 2 3 8 3 2" xfId="29284"/>
    <cellStyle name="RowTitles1-Detail 2 2 2 2 3 8 3 2 2" xfId="38071"/>
    <cellStyle name="RowTitles1-Detail 2 2 2 2 3 8 4" xfId="8832"/>
    <cellStyle name="RowTitles1-Detail 2 2 2 2 3 8 4 2" xfId="26367"/>
    <cellStyle name="RowTitles1-Detail 2 2 2 2 3 8 5" xfId="25198"/>
    <cellStyle name="RowTitles1-Detail 2 2 2 2 3 9" xfId="10283"/>
    <cellStyle name="RowTitles1-Detail 2 2 2 2 3 9 2" xfId="24992"/>
    <cellStyle name="RowTitles1-Detail 2 2 2 2 3 9 2 2" xfId="35676"/>
    <cellStyle name="RowTitles1-Detail 2 2 2 2 3_STUD aligned by INSTIT" xfId="4943"/>
    <cellStyle name="RowTitles1-Detail 2 2 2 2 4" xfId="526"/>
    <cellStyle name="RowTitles1-Detail 2 2 2 2 4 2" xfId="882"/>
    <cellStyle name="RowTitles1-Detail 2 2 2 2 4 2 2" xfId="2245"/>
    <cellStyle name="RowTitles1-Detail 2 2 2 2 4 2 2 2" xfId="11886"/>
    <cellStyle name="RowTitles1-Detail 2 2 2 2 4 2 2 2 2" xfId="22286"/>
    <cellStyle name="RowTitles1-Detail 2 2 2 2 4 2 2 2 2 2" xfId="33967"/>
    <cellStyle name="RowTitles1-Detail 2 2 2 2 4 2 2 2 3" xfId="31167"/>
    <cellStyle name="RowTitles1-Detail 2 2 2 2 4 2 2 3" xfId="15533"/>
    <cellStyle name="RowTitles1-Detail 2 2 2 2 4 2 2 3 2" xfId="28199"/>
    <cellStyle name="RowTitles1-Detail 2 2 2 2 4 2 2 3 2 2" xfId="36986"/>
    <cellStyle name="RowTitles1-Detail 2 2 2 2 4 2 2 4" xfId="6824"/>
    <cellStyle name="RowTitles1-Detail 2 2 2 2 4 2 2 4 2" xfId="25965"/>
    <cellStyle name="RowTitles1-Detail 2 2 2 2 4 2 2 5" xfId="25485"/>
    <cellStyle name="RowTitles1-Detail 2 2 2 2 4 2 3" xfId="3663"/>
    <cellStyle name="RowTitles1-Detail 2 2 2 2 4 2 3 2" xfId="13290"/>
    <cellStyle name="RowTitles1-Detail 2 2 2 2 4 2 3 2 2" xfId="23656"/>
    <cellStyle name="RowTitles1-Detail 2 2 2 2 4 2 3 2 2 2" xfId="35061"/>
    <cellStyle name="RowTitles1-Detail 2 2 2 2 4 2 3 2 3" xfId="32438"/>
    <cellStyle name="RowTitles1-Detail 2 2 2 2 4 2 3 3" xfId="16896"/>
    <cellStyle name="RowTitles1-Detail 2 2 2 2 4 2 3 3 2" xfId="29562"/>
    <cellStyle name="RowTitles1-Detail 2 2 2 2 4 2 3 3 2 2" xfId="38341"/>
    <cellStyle name="RowTitles1-Detail 2 2 2 2 4 2 3 4" xfId="8330"/>
    <cellStyle name="RowTitles1-Detail 2 2 2 2 4 2 3 4 2" xfId="25062"/>
    <cellStyle name="RowTitles1-Detail 2 2 2 2 4 2 3 5" xfId="7771"/>
    <cellStyle name="RowTitles1-Detail 2 2 2 2 4 2 4" xfId="9123"/>
    <cellStyle name="RowTitles1-Detail 2 2 2 2 4 2 4 2" xfId="25581"/>
    <cellStyle name="RowTitles1-Detail 2 2 2 2 4 2 5" xfId="10634"/>
    <cellStyle name="RowTitles1-Detail 2 2 2 2 4 2 5 2" xfId="21117"/>
    <cellStyle name="RowTitles1-Detail 2 2 2 2 4 2 5 2 2" xfId="33448"/>
    <cellStyle name="RowTitles1-Detail 2 2 2 2 4 2 5 3" xfId="30567"/>
    <cellStyle name="RowTitles1-Detail 2 2 2 2 4 2 6" xfId="14293"/>
    <cellStyle name="RowTitles1-Detail 2 2 2 2 4 2 6 2" xfId="26994"/>
    <cellStyle name="RowTitles1-Detail 2 2 2 2 4 2 6 2 2" xfId="35836"/>
    <cellStyle name="RowTitles1-Detail 2 2 2 2 4 3" xfId="1161"/>
    <cellStyle name="RowTitles1-Detail 2 2 2 2 4 3 2" xfId="2246"/>
    <cellStyle name="RowTitles1-Detail 2 2 2 2 4 3 2 2" xfId="11887"/>
    <cellStyle name="RowTitles1-Detail 2 2 2 2 4 3 2 2 2" xfId="22287"/>
    <cellStyle name="RowTitles1-Detail 2 2 2 2 4 3 2 2 2 2" xfId="33968"/>
    <cellStyle name="RowTitles1-Detail 2 2 2 2 4 3 2 2 3" xfId="31168"/>
    <cellStyle name="RowTitles1-Detail 2 2 2 2 4 3 2 3" xfId="15534"/>
    <cellStyle name="RowTitles1-Detail 2 2 2 2 4 3 2 3 2" xfId="28200"/>
    <cellStyle name="RowTitles1-Detail 2 2 2 2 4 3 2 3 2 2" xfId="36987"/>
    <cellStyle name="RowTitles1-Detail 2 2 2 2 4 3 2 4" xfId="6998"/>
    <cellStyle name="RowTitles1-Detail 2 2 2 2 4 3 2 4 2" xfId="17764"/>
    <cellStyle name="RowTitles1-Detail 2 2 2 2 4 3 2 5" xfId="18658"/>
    <cellStyle name="RowTitles1-Detail 2 2 2 2 4 3 3" xfId="3939"/>
    <cellStyle name="RowTitles1-Detail 2 2 2 2 4 3 3 2" xfId="13561"/>
    <cellStyle name="RowTitles1-Detail 2 2 2 2 4 3 3 2 2" xfId="23921"/>
    <cellStyle name="RowTitles1-Detail 2 2 2 2 4 3 3 2 2 2" xfId="35226"/>
    <cellStyle name="RowTitles1-Detail 2 2 2 2 4 3 3 2 3" xfId="32631"/>
    <cellStyle name="RowTitles1-Detail 2 2 2 2 4 3 3 3" xfId="17151"/>
    <cellStyle name="RowTitles1-Detail 2 2 2 2 4 3 3 3 2" xfId="29817"/>
    <cellStyle name="RowTitles1-Detail 2 2 2 2 4 3 3 3 2 2" xfId="38594"/>
    <cellStyle name="RowTitles1-Detail 2 2 2 2 4 3 3 4" xfId="8506"/>
    <cellStyle name="RowTitles1-Detail 2 2 2 2 4 3 3 4 2" xfId="20698"/>
    <cellStyle name="RowTitles1-Detail 2 2 2 2 4 3 3 5" xfId="26235"/>
    <cellStyle name="RowTitles1-Detail 2 2 2 2 4 3 4" xfId="9302"/>
    <cellStyle name="RowTitles1-Detail 2 2 2 2 4 3 4 2" xfId="19283"/>
    <cellStyle name="RowTitles1-Detail 2 2 2 2 4 3 5" xfId="14539"/>
    <cellStyle name="RowTitles1-Detail 2 2 2 2 4 3 5 2" xfId="27230"/>
    <cellStyle name="RowTitles1-Detail 2 2 2 2 4 3 5 2 2" xfId="36065"/>
    <cellStyle name="RowTitles1-Detail 2 2 2 2 4 3 6" xfId="5466"/>
    <cellStyle name="RowTitles1-Detail 2 2 2 2 4 3 6 2" xfId="20289"/>
    <cellStyle name="RowTitles1-Detail 2 2 2 2 4 3 7" xfId="25532"/>
    <cellStyle name="RowTitles1-Detail 2 2 2 2 4 4" xfId="1389"/>
    <cellStyle name="RowTitles1-Detail 2 2 2 2 4 4 2" xfId="2247"/>
    <cellStyle name="RowTitles1-Detail 2 2 2 2 4 4 2 2" xfId="11888"/>
    <cellStyle name="RowTitles1-Detail 2 2 2 2 4 4 2 2 2" xfId="22288"/>
    <cellStyle name="RowTitles1-Detail 2 2 2 2 4 4 2 2 2 2" xfId="33969"/>
    <cellStyle name="RowTitles1-Detail 2 2 2 2 4 4 2 2 3" xfId="31169"/>
    <cellStyle name="RowTitles1-Detail 2 2 2 2 4 4 2 3" xfId="15535"/>
    <cellStyle name="RowTitles1-Detail 2 2 2 2 4 4 2 3 2" xfId="28201"/>
    <cellStyle name="RowTitles1-Detail 2 2 2 2 4 4 2 3 2 2" xfId="36988"/>
    <cellStyle name="RowTitles1-Detail 2 2 2 2 4 4 2 4" xfId="7168"/>
    <cellStyle name="RowTitles1-Detail 2 2 2 2 4 4 2 4 2" xfId="19724"/>
    <cellStyle name="RowTitles1-Detail 2 2 2 2 4 4 2 5" xfId="18237"/>
    <cellStyle name="RowTitles1-Detail 2 2 2 2 4 4 3" xfId="4167"/>
    <cellStyle name="RowTitles1-Detail 2 2 2 2 4 4 3 2" xfId="13789"/>
    <cellStyle name="RowTitles1-Detail 2 2 2 2 4 4 3 2 2" xfId="24138"/>
    <cellStyle name="RowTitles1-Detail 2 2 2 2 4 4 3 2 2 2" xfId="35375"/>
    <cellStyle name="RowTitles1-Detail 2 2 2 2 4 4 3 2 3" xfId="32803"/>
    <cellStyle name="RowTitles1-Detail 2 2 2 2 4 4 3 3" xfId="17363"/>
    <cellStyle name="RowTitles1-Detail 2 2 2 2 4 4 3 3 2" xfId="30029"/>
    <cellStyle name="RowTitles1-Detail 2 2 2 2 4 4 3 3 2 2" xfId="38806"/>
    <cellStyle name="RowTitles1-Detail 2 2 2 2 4 4 3 4" xfId="8676"/>
    <cellStyle name="RowTitles1-Detail 2 2 2 2 4 4 3 4 2" xfId="19640"/>
    <cellStyle name="RowTitles1-Detail 2 2 2 2 4 4 3 5" xfId="26820"/>
    <cellStyle name="RowTitles1-Detail 2 2 2 2 4 4 4" xfId="9471"/>
    <cellStyle name="RowTitles1-Detail 2 2 2 2 4 4 4 2" xfId="26881"/>
    <cellStyle name="RowTitles1-Detail 2 2 2 2 4 4 5" xfId="11060"/>
    <cellStyle name="RowTitles1-Detail 2 2 2 2 4 4 5 2" xfId="21497"/>
    <cellStyle name="RowTitles1-Detail 2 2 2 2 4 4 5 2 2" xfId="33660"/>
    <cellStyle name="RowTitles1-Detail 2 2 2 2 4 4 5 3" xfId="30818"/>
    <cellStyle name="RowTitles1-Detail 2 2 2 2 4 4 6" xfId="14767"/>
    <cellStyle name="RowTitles1-Detail 2 2 2 2 4 4 6 2" xfId="27450"/>
    <cellStyle name="RowTitles1-Detail 2 2 2 2 4 4 6 2 2" xfId="36277"/>
    <cellStyle name="RowTitles1-Detail 2 2 2 2 4 4 7" xfId="5627"/>
    <cellStyle name="RowTitles1-Detail 2 2 2 2 4 4 7 2" xfId="26691"/>
    <cellStyle name="RowTitles1-Detail 2 2 2 2 4 4 8" xfId="18049"/>
    <cellStyle name="RowTitles1-Detail 2 2 2 2 4 5" xfId="1605"/>
    <cellStyle name="RowTitles1-Detail 2 2 2 2 4 5 2" xfId="2248"/>
    <cellStyle name="RowTitles1-Detail 2 2 2 2 4 5 2 2" xfId="11889"/>
    <cellStyle name="RowTitles1-Detail 2 2 2 2 4 5 2 2 2" xfId="22289"/>
    <cellStyle name="RowTitles1-Detail 2 2 2 2 4 5 2 2 2 2" xfId="33970"/>
    <cellStyle name="RowTitles1-Detail 2 2 2 2 4 5 2 2 3" xfId="31170"/>
    <cellStyle name="RowTitles1-Detail 2 2 2 2 4 5 2 3" xfId="15536"/>
    <cellStyle name="RowTitles1-Detail 2 2 2 2 4 5 2 3 2" xfId="28202"/>
    <cellStyle name="RowTitles1-Detail 2 2 2 2 4 5 2 3 2 2" xfId="36989"/>
    <cellStyle name="RowTitles1-Detail 2 2 2 2 4 5 2 4" xfId="7330"/>
    <cellStyle name="RowTitles1-Detail 2 2 2 2 4 5 2 4 2" xfId="25643"/>
    <cellStyle name="RowTitles1-Detail 2 2 2 2 4 5 2 5" xfId="24600"/>
    <cellStyle name="RowTitles1-Detail 2 2 2 2 4 5 3" xfId="4383"/>
    <cellStyle name="RowTitles1-Detail 2 2 2 2 4 5 3 2" xfId="14005"/>
    <cellStyle name="RowTitles1-Detail 2 2 2 2 4 5 3 2 2" xfId="24344"/>
    <cellStyle name="RowTitles1-Detail 2 2 2 2 4 5 3 2 2 2" xfId="35515"/>
    <cellStyle name="RowTitles1-Detail 2 2 2 2 4 5 3 2 3" xfId="32964"/>
    <cellStyle name="RowTitles1-Detail 2 2 2 2 4 5 3 3" xfId="17561"/>
    <cellStyle name="RowTitles1-Detail 2 2 2 2 4 5 3 3 2" xfId="30227"/>
    <cellStyle name="RowTitles1-Detail 2 2 2 2 4 5 3 3 2 2" xfId="39004"/>
    <cellStyle name="RowTitles1-Detail 2 2 2 2 4 5 3 4" xfId="9653"/>
    <cellStyle name="RowTitles1-Detail 2 2 2 2 4 5 3 4 2" xfId="19693"/>
    <cellStyle name="RowTitles1-Detail 2 2 2 2 4 5 3 5" xfId="21714"/>
    <cellStyle name="RowTitles1-Detail 2 2 2 2 4 5 4" xfId="11276"/>
    <cellStyle name="RowTitles1-Detail 2 2 2 2 4 5 4 2" xfId="21705"/>
    <cellStyle name="RowTitles1-Detail 2 2 2 2 4 5 4 2 2" xfId="33800"/>
    <cellStyle name="RowTitles1-Detail 2 2 2 2 4 5 4 3" xfId="30979"/>
    <cellStyle name="RowTitles1-Detail 2 2 2 2 4 5 5" xfId="14983"/>
    <cellStyle name="RowTitles1-Detail 2 2 2 2 4 5 5 2" xfId="27657"/>
    <cellStyle name="RowTitles1-Detail 2 2 2 2 4 5 5 2 2" xfId="36475"/>
    <cellStyle name="RowTitles1-Detail 2 2 2 2 4 5 6" xfId="5786"/>
    <cellStyle name="RowTitles1-Detail 2 2 2 2 4 5 6 2" xfId="19315"/>
    <cellStyle name="RowTitles1-Detail 2 2 2 2 4 5 7" xfId="17970"/>
    <cellStyle name="RowTitles1-Detail 2 2 2 2 4 6" xfId="1807"/>
    <cellStyle name="RowTitles1-Detail 2 2 2 2 4 6 2" xfId="2249"/>
    <cellStyle name="RowTitles1-Detail 2 2 2 2 4 6 2 2" xfId="11890"/>
    <cellStyle name="RowTitles1-Detail 2 2 2 2 4 6 2 2 2" xfId="22290"/>
    <cellStyle name="RowTitles1-Detail 2 2 2 2 4 6 2 2 2 2" xfId="33971"/>
    <cellStyle name="RowTitles1-Detail 2 2 2 2 4 6 2 2 3" xfId="31171"/>
    <cellStyle name="RowTitles1-Detail 2 2 2 2 4 6 2 3" xfId="15537"/>
    <cellStyle name="RowTitles1-Detail 2 2 2 2 4 6 2 3 2" xfId="28203"/>
    <cellStyle name="RowTitles1-Detail 2 2 2 2 4 6 2 3 2 2" xfId="36990"/>
    <cellStyle name="RowTitles1-Detail 2 2 2 2 4 6 2 4" xfId="7331"/>
    <cellStyle name="RowTitles1-Detail 2 2 2 2 4 6 2 4 2" xfId="24771"/>
    <cellStyle name="RowTitles1-Detail 2 2 2 2 4 6 2 5" xfId="18540"/>
    <cellStyle name="RowTitles1-Detail 2 2 2 2 4 6 3" xfId="4585"/>
    <cellStyle name="RowTitles1-Detail 2 2 2 2 4 6 3 2" xfId="14207"/>
    <cellStyle name="RowTitles1-Detail 2 2 2 2 4 6 3 2 2" xfId="24536"/>
    <cellStyle name="RowTitles1-Detail 2 2 2 2 4 6 3 2 2 2" xfId="35646"/>
    <cellStyle name="RowTitles1-Detail 2 2 2 2 4 6 3 2 3" xfId="33116"/>
    <cellStyle name="RowTitles1-Detail 2 2 2 2 4 6 3 3" xfId="17748"/>
    <cellStyle name="RowTitles1-Detail 2 2 2 2 4 6 3 3 2" xfId="30414"/>
    <cellStyle name="RowTitles1-Detail 2 2 2 2 4 6 3 3 2 2" xfId="39191"/>
    <cellStyle name="RowTitles1-Detail 2 2 2 2 4 6 3 4" xfId="9654"/>
    <cellStyle name="RowTitles1-Detail 2 2 2 2 4 6 3 4 2" xfId="4902"/>
    <cellStyle name="RowTitles1-Detail 2 2 2 2 4 6 3 5" xfId="26013"/>
    <cellStyle name="RowTitles1-Detail 2 2 2 2 4 6 4" xfId="11478"/>
    <cellStyle name="RowTitles1-Detail 2 2 2 2 4 6 4 2" xfId="21901"/>
    <cellStyle name="RowTitles1-Detail 2 2 2 2 4 6 4 2 2" xfId="33931"/>
    <cellStyle name="RowTitles1-Detail 2 2 2 2 4 6 4 3" xfId="31131"/>
    <cellStyle name="RowTitles1-Detail 2 2 2 2 4 6 5" xfId="15185"/>
    <cellStyle name="RowTitles1-Detail 2 2 2 2 4 6 5 2" xfId="27852"/>
    <cellStyle name="RowTitles1-Detail 2 2 2 2 4 6 5 2 2" xfId="36662"/>
    <cellStyle name="RowTitles1-Detail 2 2 2 2 4 6 6" xfId="5787"/>
    <cellStyle name="RowTitles1-Detail 2 2 2 2 4 6 6 2" xfId="18214"/>
    <cellStyle name="RowTitles1-Detail 2 2 2 2 4 6 7" xfId="19438"/>
    <cellStyle name="RowTitles1-Detail 2 2 2 2 4 7" xfId="2244"/>
    <cellStyle name="RowTitles1-Detail 2 2 2 2 4 7 2" xfId="11885"/>
    <cellStyle name="RowTitles1-Detail 2 2 2 2 4 7 2 2" xfId="22285"/>
    <cellStyle name="RowTitles1-Detail 2 2 2 2 4 7 2 2 2" xfId="33966"/>
    <cellStyle name="RowTitles1-Detail 2 2 2 2 4 7 2 3" xfId="31166"/>
    <cellStyle name="RowTitles1-Detail 2 2 2 2 4 7 3" xfId="15532"/>
    <cellStyle name="RowTitles1-Detail 2 2 2 2 4 7 3 2" xfId="28198"/>
    <cellStyle name="RowTitles1-Detail 2 2 2 2 4 7 3 2 2" xfId="36985"/>
    <cellStyle name="RowTitles1-Detail 2 2 2 2 4 7 4" xfId="6561"/>
    <cellStyle name="RowTitles1-Detail 2 2 2 2 4 7 4 2" xfId="17788"/>
    <cellStyle name="RowTitles1-Detail 2 2 2 2 4 7 5" xfId="20482"/>
    <cellStyle name="RowTitles1-Detail 2 2 2 2 4 8" xfId="8811"/>
    <cellStyle name="RowTitles1-Detail 2 2 2 2 4 8 2" xfId="24311"/>
    <cellStyle name="RowTitles1-Detail 2 2 2 2 4 9" xfId="10309"/>
    <cellStyle name="RowTitles1-Detail 2 2 2 2 4 9 2" xfId="20831"/>
    <cellStyle name="RowTitles1-Detail 2 2 2 2 4 9 2 2" xfId="33321"/>
    <cellStyle name="RowTitles1-Detail 2 2 2 2 4_STUD aligned by INSTIT" xfId="4944"/>
    <cellStyle name="RowTitles1-Detail 2 2 2 2 5" xfId="696"/>
    <cellStyle name="RowTitles1-Detail 2 2 2 2 5 2" xfId="2250"/>
    <cellStyle name="RowTitles1-Detail 2 2 2 2 5 2 2" xfId="11891"/>
    <cellStyle name="RowTitles1-Detail 2 2 2 2 5 2 2 2" xfId="22291"/>
    <cellStyle name="RowTitles1-Detail 2 2 2 2 5 2 2 2 2" xfId="33972"/>
    <cellStyle name="RowTitles1-Detail 2 2 2 2 5 2 2 3" xfId="31172"/>
    <cellStyle name="RowTitles1-Detail 2 2 2 2 5 2 3" xfId="15538"/>
    <cellStyle name="RowTitles1-Detail 2 2 2 2 5 2 3 2" xfId="28204"/>
    <cellStyle name="RowTitles1-Detail 2 2 2 2 5 2 3 2 2" xfId="36991"/>
    <cellStyle name="RowTitles1-Detail 2 2 2 2 5 2 4" xfId="6675"/>
    <cellStyle name="RowTitles1-Detail 2 2 2 2 5 2 4 2" xfId="20651"/>
    <cellStyle name="RowTitles1-Detail 2 2 2 2 5 2 5" xfId="20324"/>
    <cellStyle name="RowTitles1-Detail 2 2 2 2 5 3" xfId="3481"/>
    <cellStyle name="RowTitles1-Detail 2 2 2 2 5 3 2" xfId="13115"/>
    <cellStyle name="RowTitles1-Detail 2 2 2 2 5 3 2 2" xfId="23483"/>
    <cellStyle name="RowTitles1-Detail 2 2 2 2 5 3 2 2 2" xfId="34945"/>
    <cellStyle name="RowTitles1-Detail 2 2 2 2 5 3 2 3" xfId="32304"/>
    <cellStyle name="RowTitles1-Detail 2 2 2 2 5 3 3" xfId="16724"/>
    <cellStyle name="RowTitles1-Detail 2 2 2 2 5 3 3 2" xfId="29390"/>
    <cellStyle name="RowTitles1-Detail 2 2 2 2 5 3 3 2 2" xfId="38173"/>
    <cellStyle name="RowTitles1-Detail 2 2 2 2 5 3 4" xfId="8182"/>
    <cellStyle name="RowTitles1-Detail 2 2 2 2 5 3 4 2" xfId="17844"/>
    <cellStyle name="RowTitles1-Detail 2 2 2 2 5 3 5" xfId="20517"/>
    <cellStyle name="RowTitles1-Detail 2 2 2 2 5 4" xfId="8722"/>
    <cellStyle name="RowTitles1-Detail 2 2 2 2 5 4 2" xfId="18876"/>
    <cellStyle name="RowTitles1-Detail 2 2 2 2 5 5" xfId="10483"/>
    <cellStyle name="RowTitles1-Detail 2 2 2 2 5 5 2" xfId="20985"/>
    <cellStyle name="RowTitles1-Detail 2 2 2 2 5 5 2 2" xfId="33373"/>
    <cellStyle name="RowTitles1-Detail 2 2 2 2 5 5 3" xfId="30480"/>
    <cellStyle name="RowTitles1-Detail 2 2 2 2 5 6" xfId="10879"/>
    <cellStyle name="RowTitles1-Detail 2 2 2 2 5 6 2" xfId="19974"/>
    <cellStyle name="RowTitles1-Detail 2 2 2 2 5 6 2 2" xfId="33270"/>
    <cellStyle name="RowTitles1-Detail 2 2 2 2 6" xfId="975"/>
    <cellStyle name="RowTitles1-Detail 2 2 2 2 6 2" xfId="2251"/>
    <cellStyle name="RowTitles1-Detail 2 2 2 2 6 2 2" xfId="11892"/>
    <cellStyle name="RowTitles1-Detail 2 2 2 2 6 2 2 2" xfId="22292"/>
    <cellStyle name="RowTitles1-Detail 2 2 2 2 6 2 2 2 2" xfId="33973"/>
    <cellStyle name="RowTitles1-Detail 2 2 2 2 6 2 2 3" xfId="31173"/>
    <cellStyle name="RowTitles1-Detail 2 2 2 2 6 2 3" xfId="15539"/>
    <cellStyle name="RowTitles1-Detail 2 2 2 2 6 2 3 2" xfId="28205"/>
    <cellStyle name="RowTitles1-Detail 2 2 2 2 6 2 3 2 2" xfId="36992"/>
    <cellStyle name="RowTitles1-Detail 2 2 2 2 6 2 4" xfId="6579"/>
    <cellStyle name="RowTitles1-Detail 2 2 2 2 6 2 4 2" xfId="25451"/>
    <cellStyle name="RowTitles1-Detail 2 2 2 2 6 2 5" xfId="25910"/>
    <cellStyle name="RowTitles1-Detail 2 2 2 2 6 3" xfId="3753"/>
    <cellStyle name="RowTitles1-Detail 2 2 2 2 6 3 2" xfId="13380"/>
    <cellStyle name="RowTitles1-Detail 2 2 2 2 6 3 2 2" xfId="23745"/>
    <cellStyle name="RowTitles1-Detail 2 2 2 2 6 3 2 2 2" xfId="35110"/>
    <cellStyle name="RowTitles1-Detail 2 2 2 2 6 3 2 3" xfId="32495"/>
    <cellStyle name="RowTitles1-Detail 2 2 2 2 6 3 3" xfId="16979"/>
    <cellStyle name="RowTitles1-Detail 2 2 2 2 6 3 3 2" xfId="29645"/>
    <cellStyle name="RowTitles1-Detail 2 2 2 2 6 3 3 2 2" xfId="38424"/>
    <cellStyle name="RowTitles1-Detail 2 2 2 2 6 3 4" xfId="8079"/>
    <cellStyle name="RowTitles1-Detail 2 2 2 2 6 3 4 2" xfId="19946"/>
    <cellStyle name="RowTitles1-Detail 2 2 2 2 6 3 5" xfId="25894"/>
    <cellStyle name="RowTitles1-Detail 2 2 2 2 6 4" xfId="8789"/>
    <cellStyle name="RowTitles1-Detail 2 2 2 2 6 4 2" xfId="26891"/>
    <cellStyle name="RowTitles1-Detail 2 2 2 2 6 5" xfId="14382"/>
    <cellStyle name="RowTitles1-Detail 2 2 2 2 6 5 2" xfId="27079"/>
    <cellStyle name="RowTitles1-Detail 2 2 2 2 6 5 2 2" xfId="35918"/>
    <cellStyle name="RowTitles1-Detail 2 2 2 2 6 6" xfId="5134"/>
    <cellStyle name="RowTitles1-Detail 2 2 2 2 6 6 2" xfId="19547"/>
    <cellStyle name="RowTitles1-Detail 2 2 2 2 6 7" xfId="25817"/>
    <cellStyle name="RowTitles1-Detail 2 2 2 2 7" xfId="1209"/>
    <cellStyle name="RowTitles1-Detail 2 2 2 2 7 2" xfId="2252"/>
    <cellStyle name="RowTitles1-Detail 2 2 2 2 7 2 2" xfId="11893"/>
    <cellStyle name="RowTitles1-Detail 2 2 2 2 7 2 2 2" xfId="22293"/>
    <cellStyle name="RowTitles1-Detail 2 2 2 2 7 2 2 2 2" xfId="33974"/>
    <cellStyle name="RowTitles1-Detail 2 2 2 2 7 2 2 3" xfId="31174"/>
    <cellStyle name="RowTitles1-Detail 2 2 2 2 7 2 3" xfId="15540"/>
    <cellStyle name="RowTitles1-Detail 2 2 2 2 7 2 3 2" xfId="28206"/>
    <cellStyle name="RowTitles1-Detail 2 2 2 2 7 2 3 2 2" xfId="36993"/>
    <cellStyle name="RowTitles1-Detail 2 2 2 2 7 2 4" xfId="7063"/>
    <cellStyle name="RowTitles1-Detail 2 2 2 2 7 2 4 2" xfId="19399"/>
    <cellStyle name="RowTitles1-Detail 2 2 2 2 7 2 5" xfId="25888"/>
    <cellStyle name="RowTitles1-Detail 2 2 2 2 7 3" xfId="3987"/>
    <cellStyle name="RowTitles1-Detail 2 2 2 2 7 3 2" xfId="13609"/>
    <cellStyle name="RowTitles1-Detail 2 2 2 2 7 3 2 2" xfId="23966"/>
    <cellStyle name="RowTitles1-Detail 2 2 2 2 7 3 2 2 2" xfId="35257"/>
    <cellStyle name="RowTitles1-Detail 2 2 2 2 7 3 2 3" xfId="32667"/>
    <cellStyle name="RowTitles1-Detail 2 2 2 2 7 3 3" xfId="17193"/>
    <cellStyle name="RowTitles1-Detail 2 2 2 2 7 3 3 2" xfId="29859"/>
    <cellStyle name="RowTitles1-Detail 2 2 2 2 7 3 3 2 2" xfId="38636"/>
    <cellStyle name="RowTitles1-Detail 2 2 2 2 7 3 4" xfId="8571"/>
    <cellStyle name="RowTitles1-Detail 2 2 2 2 7 3 4 2" xfId="19902"/>
    <cellStyle name="RowTitles1-Detail 2 2 2 2 7 3 5" xfId="19859"/>
    <cellStyle name="RowTitles1-Detail 2 2 2 2 7 4" xfId="9367"/>
    <cellStyle name="RowTitles1-Detail 2 2 2 2 7 4 2" xfId="9020"/>
    <cellStyle name="RowTitles1-Detail 2 2 2 2 7 5" xfId="10880"/>
    <cellStyle name="RowTitles1-Detail 2 2 2 2 7 5 2" xfId="21324"/>
    <cellStyle name="RowTitles1-Detail 2 2 2 2 7 5 2 2" xfId="33542"/>
    <cellStyle name="RowTitles1-Detail 2 2 2 2 7 5 3" xfId="30682"/>
    <cellStyle name="RowTitles1-Detail 2 2 2 2 7 6" xfId="14587"/>
    <cellStyle name="RowTitles1-Detail 2 2 2 2 7 6 2" xfId="27276"/>
    <cellStyle name="RowTitles1-Detail 2 2 2 2 7 6 2 2" xfId="36107"/>
    <cellStyle name="RowTitles1-Detail 2 2 2 2 7 7" xfId="5523"/>
    <cellStyle name="RowTitles1-Detail 2 2 2 2 7 7 2" xfId="24709"/>
    <cellStyle name="RowTitles1-Detail 2 2 2 2 7 8" xfId="19804"/>
    <cellStyle name="RowTitles1-Detail 2 2 2 2 8" xfId="1429"/>
    <cellStyle name="RowTitles1-Detail 2 2 2 2 8 2" xfId="2253"/>
    <cellStyle name="RowTitles1-Detail 2 2 2 2 8 2 2" xfId="11894"/>
    <cellStyle name="RowTitles1-Detail 2 2 2 2 8 2 2 2" xfId="22294"/>
    <cellStyle name="RowTitles1-Detail 2 2 2 2 8 2 2 2 2" xfId="33975"/>
    <cellStyle name="RowTitles1-Detail 2 2 2 2 8 2 2 3" xfId="31175"/>
    <cellStyle name="RowTitles1-Detail 2 2 2 2 8 2 3" xfId="15541"/>
    <cellStyle name="RowTitles1-Detail 2 2 2 2 8 2 3 2" xfId="28207"/>
    <cellStyle name="RowTitles1-Detail 2 2 2 2 8 2 3 2 2" xfId="36994"/>
    <cellStyle name="RowTitles1-Detail 2 2 2 2 8 2 4" xfId="7332"/>
    <cellStyle name="RowTitles1-Detail 2 2 2 2 8 2 4 2" xfId="27417"/>
    <cellStyle name="RowTitles1-Detail 2 2 2 2 8 2 5" xfId="25500"/>
    <cellStyle name="RowTitles1-Detail 2 2 2 2 8 3" xfId="4207"/>
    <cellStyle name="RowTitles1-Detail 2 2 2 2 8 3 2" xfId="13829"/>
    <cellStyle name="RowTitles1-Detail 2 2 2 2 8 3 2 2" xfId="24174"/>
    <cellStyle name="RowTitles1-Detail 2 2 2 2 8 3 2 2 2" xfId="35399"/>
    <cellStyle name="RowTitles1-Detail 2 2 2 2 8 3 2 3" xfId="32830"/>
    <cellStyle name="RowTitles1-Detail 2 2 2 2 8 3 3" xfId="17395"/>
    <cellStyle name="RowTitles1-Detail 2 2 2 2 8 3 3 2" xfId="30061"/>
    <cellStyle name="RowTitles1-Detail 2 2 2 2 8 3 3 2 2" xfId="38838"/>
    <cellStyle name="RowTitles1-Detail 2 2 2 2 8 3 4" xfId="9655"/>
    <cellStyle name="RowTitles1-Detail 2 2 2 2 8 3 4 2" xfId="20735"/>
    <cellStyle name="RowTitles1-Detail 2 2 2 2 8 3 5" xfId="19548"/>
    <cellStyle name="RowTitles1-Detail 2 2 2 2 8 4" xfId="11100"/>
    <cellStyle name="RowTitles1-Detail 2 2 2 2 8 4 2" xfId="21534"/>
    <cellStyle name="RowTitles1-Detail 2 2 2 2 8 4 2 2" xfId="33684"/>
    <cellStyle name="RowTitles1-Detail 2 2 2 2 8 4 3" xfId="30845"/>
    <cellStyle name="RowTitles1-Detail 2 2 2 2 8 5" xfId="14807"/>
    <cellStyle name="RowTitles1-Detail 2 2 2 2 8 5 2" xfId="27488"/>
    <cellStyle name="RowTitles1-Detail 2 2 2 2 8 5 2 2" xfId="36309"/>
    <cellStyle name="RowTitles1-Detail 2 2 2 2 8 6" xfId="5788"/>
    <cellStyle name="RowTitles1-Detail 2 2 2 2 8 6 2" xfId="25232"/>
    <cellStyle name="RowTitles1-Detail 2 2 2 2 8 7" xfId="18382"/>
    <cellStyle name="RowTitles1-Detail 2 2 2 2 9" xfId="1633"/>
    <cellStyle name="RowTitles1-Detail 2 2 2 2 9 2" xfId="2254"/>
    <cellStyle name="RowTitles1-Detail 2 2 2 2 9 2 2" xfId="11895"/>
    <cellStyle name="RowTitles1-Detail 2 2 2 2 9 2 2 2" xfId="22295"/>
    <cellStyle name="RowTitles1-Detail 2 2 2 2 9 2 2 2 2" xfId="33976"/>
    <cellStyle name="RowTitles1-Detail 2 2 2 2 9 2 2 3" xfId="31176"/>
    <cellStyle name="RowTitles1-Detail 2 2 2 2 9 2 3" xfId="15542"/>
    <cellStyle name="RowTitles1-Detail 2 2 2 2 9 2 3 2" xfId="28208"/>
    <cellStyle name="RowTitles1-Detail 2 2 2 2 9 2 3 2 2" xfId="36995"/>
    <cellStyle name="RowTitles1-Detail 2 2 2 2 9 2 4" xfId="7333"/>
    <cellStyle name="RowTitles1-Detail 2 2 2 2 9 2 4 2" xfId="21672"/>
    <cellStyle name="RowTitles1-Detail 2 2 2 2 9 2 5" xfId="18428"/>
    <cellStyle name="RowTitles1-Detail 2 2 2 2 9 3" xfId="4411"/>
    <cellStyle name="RowTitles1-Detail 2 2 2 2 9 3 2" xfId="14033"/>
    <cellStyle name="RowTitles1-Detail 2 2 2 2 9 3 2 2" xfId="24370"/>
    <cellStyle name="RowTitles1-Detail 2 2 2 2 9 3 2 2 2" xfId="35532"/>
    <cellStyle name="RowTitles1-Detail 2 2 2 2 9 3 2 3" xfId="32984"/>
    <cellStyle name="RowTitles1-Detail 2 2 2 2 9 3 3" xfId="17584"/>
    <cellStyle name="RowTitles1-Detail 2 2 2 2 9 3 3 2" xfId="30250"/>
    <cellStyle name="RowTitles1-Detail 2 2 2 2 9 3 3 2 2" xfId="39027"/>
    <cellStyle name="RowTitles1-Detail 2 2 2 2 9 3 4" xfId="9656"/>
    <cellStyle name="RowTitles1-Detail 2 2 2 2 9 3 4 2" xfId="26063"/>
    <cellStyle name="RowTitles1-Detail 2 2 2 2 9 3 5" xfId="25727"/>
    <cellStyle name="RowTitles1-Detail 2 2 2 2 9 4" xfId="11304"/>
    <cellStyle name="RowTitles1-Detail 2 2 2 2 9 4 2" xfId="21733"/>
    <cellStyle name="RowTitles1-Detail 2 2 2 2 9 4 2 2" xfId="33817"/>
    <cellStyle name="RowTitles1-Detail 2 2 2 2 9 4 3" xfId="30999"/>
    <cellStyle name="RowTitles1-Detail 2 2 2 2 9 5" xfId="15011"/>
    <cellStyle name="RowTitles1-Detail 2 2 2 2 9 5 2" xfId="27684"/>
    <cellStyle name="RowTitles1-Detail 2 2 2 2 9 5 2 2" xfId="36498"/>
    <cellStyle name="RowTitles1-Detail 2 2 2 2 9 6" xfId="5789"/>
    <cellStyle name="RowTitles1-Detail 2 2 2 2 9 6 2" xfId="25057"/>
    <cellStyle name="RowTitles1-Detail 2 2 2 2 9 7" xfId="20150"/>
    <cellStyle name="RowTitles1-Detail 2 2 2 2_STUD aligned by INSTIT" xfId="4941"/>
    <cellStyle name="RowTitles1-Detail 2 2 2 3" xfId="401"/>
    <cellStyle name="RowTitles1-Detail 2 2 2 3 2" xfId="757"/>
    <cellStyle name="RowTitles1-Detail 2 2 2 3 2 2" xfId="2256"/>
    <cellStyle name="RowTitles1-Detail 2 2 2 3 2 2 2" xfId="11897"/>
    <cellStyle name="RowTitles1-Detail 2 2 2 3 2 2 2 2" xfId="22297"/>
    <cellStyle name="RowTitles1-Detail 2 2 2 3 2 2 2 2 2" xfId="33978"/>
    <cellStyle name="RowTitles1-Detail 2 2 2 3 2 2 2 3" xfId="31178"/>
    <cellStyle name="RowTitles1-Detail 2 2 2 3 2 2 3" xfId="15544"/>
    <cellStyle name="RowTitles1-Detail 2 2 2 3 2 2 3 2" xfId="28210"/>
    <cellStyle name="RowTitles1-Detail 2 2 2 3 2 2 3 2 2" xfId="36997"/>
    <cellStyle name="RowTitles1-Detail 2 2 2 3 2 2 4" xfId="6881"/>
    <cellStyle name="RowTitles1-Detail 2 2 2 3 2 2 4 2" xfId="18241"/>
    <cellStyle name="RowTitles1-Detail 2 2 2 3 2 2 5" xfId="4650"/>
    <cellStyle name="RowTitles1-Detail 2 2 2 3 2 3" xfId="3538"/>
    <cellStyle name="RowTitles1-Detail 2 2 2 3 2 3 2" xfId="13170"/>
    <cellStyle name="RowTitles1-Detail 2 2 2 3 2 3 2 2" xfId="23537"/>
    <cellStyle name="RowTitles1-Detail 2 2 2 3 2 3 2 2 2" xfId="34981"/>
    <cellStyle name="RowTitles1-Detail 2 2 2 3 2 3 2 3" xfId="32345"/>
    <cellStyle name="RowTitles1-Detail 2 2 2 3 2 3 3" xfId="16779"/>
    <cellStyle name="RowTitles1-Detail 2 2 2 3 2 3 3 2" xfId="29445"/>
    <cellStyle name="RowTitles1-Detail 2 2 2 3 2 3 3 2 2" xfId="38226"/>
    <cellStyle name="RowTitles1-Detail 2 2 2 3 2 3 4" xfId="8388"/>
    <cellStyle name="RowTitles1-Detail 2 2 2 3 2 3 4 2" xfId="26105"/>
    <cellStyle name="RowTitles1-Detail 2 2 2 3 2 3 5" xfId="19844"/>
    <cellStyle name="RowTitles1-Detail 2 2 2 3 2 4" xfId="9182"/>
    <cellStyle name="RowTitles1-Detail 2 2 2 3 2 4 2" xfId="19248"/>
    <cellStyle name="RowTitles1-Detail 2 2 2 3 2 5" xfId="10251"/>
    <cellStyle name="RowTitles1-Detail 2 2 2 3 2 5 2" xfId="26578"/>
    <cellStyle name="RowTitles1-Detail 2 2 2 3 2 5 2 2" xfId="35763"/>
    <cellStyle name="RowTitles1-Detail 2 2 2 3 3" xfId="1036"/>
    <cellStyle name="RowTitles1-Detail 2 2 2 3 3 2" xfId="2257"/>
    <cellStyle name="RowTitles1-Detail 2 2 2 3 3 2 2" xfId="11898"/>
    <cellStyle name="RowTitles1-Detail 2 2 2 3 3 2 2 2" xfId="22298"/>
    <cellStyle name="RowTitles1-Detail 2 2 2 3 3 2 2 2 2" xfId="33979"/>
    <cellStyle name="RowTitles1-Detail 2 2 2 3 3 2 2 3" xfId="31179"/>
    <cellStyle name="RowTitles1-Detail 2 2 2 3 3 2 3" xfId="15545"/>
    <cellStyle name="RowTitles1-Detail 2 2 2 3 3 2 3 2" xfId="28211"/>
    <cellStyle name="RowTitles1-Detail 2 2 2 3 3 2 3 2 2" xfId="36998"/>
    <cellStyle name="RowTitles1-Detail 2 2 2 3 3 2 4" xfId="7102"/>
    <cellStyle name="RowTitles1-Detail 2 2 2 3 3 2 4 2" xfId="17798"/>
    <cellStyle name="RowTitles1-Detail 2 2 2 3 3 2 5" xfId="26846"/>
    <cellStyle name="RowTitles1-Detail 2 2 2 3 3 3" xfId="3814"/>
    <cellStyle name="RowTitles1-Detail 2 2 2 3 3 3 2" xfId="13441"/>
    <cellStyle name="RowTitles1-Detail 2 2 2 3 3 3 2 2" xfId="23802"/>
    <cellStyle name="RowTitles1-Detail 2 2 2 3 3 3 2 2 2" xfId="35146"/>
    <cellStyle name="RowTitles1-Detail 2 2 2 3 3 3 2 3" xfId="32538"/>
    <cellStyle name="RowTitles1-Detail 2 2 2 3 3 3 3" xfId="17034"/>
    <cellStyle name="RowTitles1-Detail 2 2 2 3 3 3 3 2" xfId="29700"/>
    <cellStyle name="RowTitles1-Detail 2 2 2 3 3 3 3 2 2" xfId="38479"/>
    <cellStyle name="RowTitles1-Detail 2 2 2 3 3 3 4" xfId="8610"/>
    <cellStyle name="RowTitles1-Detail 2 2 2 3 3 3 4 2" xfId="24947"/>
    <cellStyle name="RowTitles1-Detail 2 2 2 3 3 3 5" xfId="18967"/>
    <cellStyle name="RowTitles1-Detail 2 2 2 3 3 4" xfId="9406"/>
    <cellStyle name="RowTitles1-Detail 2 2 2 3 3 4 2" xfId="24901"/>
    <cellStyle name="RowTitles1-Detail 2 2 2 3 3 5" xfId="10754"/>
    <cellStyle name="RowTitles1-Detail 2 2 2 3 3 5 2" xfId="21222"/>
    <cellStyle name="RowTitles1-Detail 2 2 2 3 3 5 2 2" xfId="33487"/>
    <cellStyle name="RowTitles1-Detail 2 2 2 3 3 5 3" xfId="30616"/>
    <cellStyle name="RowTitles1-Detail 2 2 2 3 3 6" xfId="14438"/>
    <cellStyle name="RowTitles1-Detail 2 2 2 3 3 6 2" xfId="27131"/>
    <cellStyle name="RowTitles1-Detail 2 2 2 3 3 6 2 2" xfId="35968"/>
    <cellStyle name="RowTitles1-Detail 2 2 2 3 3 7" xfId="5561"/>
    <cellStyle name="RowTitles1-Detail 2 2 2 3 3 7 2" xfId="17899"/>
    <cellStyle name="RowTitles1-Detail 2 2 2 3 3 8" xfId="18834"/>
    <cellStyle name="RowTitles1-Detail 2 2 2 3 4" xfId="1269"/>
    <cellStyle name="RowTitles1-Detail 2 2 2 3 4 2" xfId="2258"/>
    <cellStyle name="RowTitles1-Detail 2 2 2 3 4 2 2" xfId="11899"/>
    <cellStyle name="RowTitles1-Detail 2 2 2 3 4 2 2 2" xfId="22299"/>
    <cellStyle name="RowTitles1-Detail 2 2 2 3 4 2 2 2 2" xfId="33980"/>
    <cellStyle name="RowTitles1-Detail 2 2 2 3 4 2 2 3" xfId="31180"/>
    <cellStyle name="RowTitles1-Detail 2 2 2 3 4 2 3" xfId="15546"/>
    <cellStyle name="RowTitles1-Detail 2 2 2 3 4 2 3 2" xfId="28212"/>
    <cellStyle name="RowTitles1-Detail 2 2 2 3 4 2 3 2 2" xfId="36999"/>
    <cellStyle name="RowTitles1-Detail 2 2 2 3 4 2 4" xfId="7334"/>
    <cellStyle name="RowTitles1-Detail 2 2 2 3 4 2 4 2" xfId="20163"/>
    <cellStyle name="RowTitles1-Detail 2 2 2 3 4 2 5" xfId="20330"/>
    <cellStyle name="RowTitles1-Detail 2 2 2 3 4 3" xfId="4047"/>
    <cellStyle name="RowTitles1-Detail 2 2 2 3 4 3 2" xfId="13669"/>
    <cellStyle name="RowTitles1-Detail 2 2 2 3 4 3 2 2" xfId="24021"/>
    <cellStyle name="RowTitles1-Detail 2 2 2 3 4 3 2 2 2" xfId="35294"/>
    <cellStyle name="RowTitles1-Detail 2 2 2 3 4 3 2 3" xfId="32709"/>
    <cellStyle name="RowTitles1-Detail 2 2 2 3 4 3 3" xfId="17247"/>
    <cellStyle name="RowTitles1-Detail 2 2 2 3 4 3 3 2" xfId="29913"/>
    <cellStyle name="RowTitles1-Detail 2 2 2 3 4 3 3 2 2" xfId="38690"/>
    <cellStyle name="RowTitles1-Detail 2 2 2 3 4 3 4" xfId="9657"/>
    <cellStyle name="RowTitles1-Detail 2 2 2 3 4 3 4 2" xfId="4676"/>
    <cellStyle name="RowTitles1-Detail 2 2 2 3 4 3 5" xfId="21337"/>
    <cellStyle name="RowTitles1-Detail 2 2 2 3 4 4" xfId="10940"/>
    <cellStyle name="RowTitles1-Detail 2 2 2 3 4 4 2" xfId="21380"/>
    <cellStyle name="RowTitles1-Detail 2 2 2 3 4 4 2 2" xfId="33579"/>
    <cellStyle name="RowTitles1-Detail 2 2 2 3 4 4 3" xfId="30724"/>
    <cellStyle name="RowTitles1-Detail 2 2 2 3 4 5" xfId="14647"/>
    <cellStyle name="RowTitles1-Detail 2 2 2 3 4 5 2" xfId="27332"/>
    <cellStyle name="RowTitles1-Detail 2 2 2 3 4 5 2 2" xfId="36161"/>
    <cellStyle name="RowTitles1-Detail 2 2 2 3 4 6" xfId="5790"/>
    <cellStyle name="RowTitles1-Detail 2 2 2 3 4 6 2" xfId="18110"/>
    <cellStyle name="RowTitles1-Detail 2 2 2 3 4 7" xfId="7189"/>
    <cellStyle name="RowTitles1-Detail 2 2 2 3 5" xfId="1486"/>
    <cellStyle name="RowTitles1-Detail 2 2 2 3 5 2" xfId="2259"/>
    <cellStyle name="RowTitles1-Detail 2 2 2 3 5 2 2" xfId="11900"/>
    <cellStyle name="RowTitles1-Detail 2 2 2 3 5 2 2 2" xfId="22300"/>
    <cellStyle name="RowTitles1-Detail 2 2 2 3 5 2 2 2 2" xfId="33981"/>
    <cellStyle name="RowTitles1-Detail 2 2 2 3 5 2 2 3" xfId="31181"/>
    <cellStyle name="RowTitles1-Detail 2 2 2 3 5 2 3" xfId="15547"/>
    <cellStyle name="RowTitles1-Detail 2 2 2 3 5 2 3 2" xfId="28213"/>
    <cellStyle name="RowTitles1-Detail 2 2 2 3 5 2 3 2 2" xfId="37000"/>
    <cellStyle name="RowTitles1-Detail 2 2 2 3 5 2 4" xfId="7335"/>
    <cellStyle name="RowTitles1-Detail 2 2 2 3 5 2 4 2" xfId="18016"/>
    <cellStyle name="RowTitles1-Detail 2 2 2 3 5 2 5" xfId="19019"/>
    <cellStyle name="RowTitles1-Detail 2 2 2 3 5 3" xfId="4264"/>
    <cellStyle name="RowTitles1-Detail 2 2 2 3 5 3 2" xfId="13886"/>
    <cellStyle name="RowTitles1-Detail 2 2 2 3 5 3 2 2" xfId="24228"/>
    <cellStyle name="RowTitles1-Detail 2 2 2 3 5 3 2 2 2" xfId="35435"/>
    <cellStyle name="RowTitles1-Detail 2 2 2 3 5 3 2 3" xfId="32871"/>
    <cellStyle name="RowTitles1-Detail 2 2 2 3 5 3 3" xfId="17446"/>
    <cellStyle name="RowTitles1-Detail 2 2 2 3 5 3 3 2" xfId="30112"/>
    <cellStyle name="RowTitles1-Detail 2 2 2 3 5 3 3 2 2" xfId="38889"/>
    <cellStyle name="RowTitles1-Detail 2 2 2 3 5 3 4" xfId="9658"/>
    <cellStyle name="RowTitles1-Detail 2 2 2 3 5 3 4 2" xfId="17895"/>
    <cellStyle name="RowTitles1-Detail 2 2 2 3 5 3 5" xfId="18068"/>
    <cellStyle name="RowTitles1-Detail 2 2 2 3 5 4" xfId="11157"/>
    <cellStyle name="RowTitles1-Detail 2 2 2 3 5 4 2" xfId="21588"/>
    <cellStyle name="RowTitles1-Detail 2 2 2 3 5 4 2 2" xfId="33720"/>
    <cellStyle name="RowTitles1-Detail 2 2 2 3 5 4 3" xfId="30886"/>
    <cellStyle name="RowTitles1-Detail 2 2 2 3 5 5" xfId="14864"/>
    <cellStyle name="RowTitles1-Detail 2 2 2 3 5 5 2" xfId="27541"/>
    <cellStyle name="RowTitles1-Detail 2 2 2 3 5 5 2 2" xfId="36360"/>
    <cellStyle name="RowTitles1-Detail 2 2 2 3 5 6" xfId="5791"/>
    <cellStyle name="RowTitles1-Detail 2 2 2 3 5 6 2" xfId="26853"/>
    <cellStyle name="RowTitles1-Detail 2 2 2 3 5 7" xfId="20873"/>
    <cellStyle name="RowTitles1-Detail 2 2 2 3 6" xfId="1688"/>
    <cellStyle name="RowTitles1-Detail 2 2 2 3 6 2" xfId="2260"/>
    <cellStyle name="RowTitles1-Detail 2 2 2 3 6 2 2" xfId="11901"/>
    <cellStyle name="RowTitles1-Detail 2 2 2 3 6 2 2 2" xfId="22301"/>
    <cellStyle name="RowTitles1-Detail 2 2 2 3 6 2 2 2 2" xfId="33982"/>
    <cellStyle name="RowTitles1-Detail 2 2 2 3 6 2 2 3" xfId="31182"/>
    <cellStyle name="RowTitles1-Detail 2 2 2 3 6 2 3" xfId="15548"/>
    <cellStyle name="RowTitles1-Detail 2 2 2 3 6 2 3 2" xfId="28214"/>
    <cellStyle name="RowTitles1-Detail 2 2 2 3 6 2 3 2 2" xfId="37001"/>
    <cellStyle name="RowTitles1-Detail 2 2 2 3 6 2 4" xfId="7336"/>
    <cellStyle name="RowTitles1-Detail 2 2 2 3 6 2 4 2" xfId="17958"/>
    <cellStyle name="RowTitles1-Detail 2 2 2 3 6 2 5" xfId="17882"/>
    <cellStyle name="RowTitles1-Detail 2 2 2 3 6 3" xfId="4466"/>
    <cellStyle name="RowTitles1-Detail 2 2 2 3 6 3 2" xfId="14088"/>
    <cellStyle name="RowTitles1-Detail 2 2 2 3 6 3 2 2" xfId="24420"/>
    <cellStyle name="RowTitles1-Detail 2 2 2 3 6 3 2 2 2" xfId="35566"/>
    <cellStyle name="RowTitles1-Detail 2 2 2 3 6 3 2 3" xfId="33023"/>
    <cellStyle name="RowTitles1-Detail 2 2 2 3 6 3 3" xfId="17633"/>
    <cellStyle name="RowTitles1-Detail 2 2 2 3 6 3 3 2" xfId="30299"/>
    <cellStyle name="RowTitles1-Detail 2 2 2 3 6 3 3 2 2" xfId="39076"/>
    <cellStyle name="RowTitles1-Detail 2 2 2 3 6 3 4" xfId="9659"/>
    <cellStyle name="RowTitles1-Detail 2 2 2 3 6 3 4 2" xfId="20345"/>
    <cellStyle name="RowTitles1-Detail 2 2 2 3 6 3 5" xfId="24940"/>
    <cellStyle name="RowTitles1-Detail 2 2 2 3 6 4" xfId="11359"/>
    <cellStyle name="RowTitles1-Detail 2 2 2 3 6 4 2" xfId="21784"/>
    <cellStyle name="RowTitles1-Detail 2 2 2 3 6 4 2 2" xfId="33851"/>
    <cellStyle name="RowTitles1-Detail 2 2 2 3 6 4 3" xfId="31038"/>
    <cellStyle name="RowTitles1-Detail 2 2 2 3 6 5" xfId="15066"/>
    <cellStyle name="RowTitles1-Detail 2 2 2 3 6 5 2" xfId="27735"/>
    <cellStyle name="RowTitles1-Detail 2 2 2 3 6 5 2 2" xfId="36547"/>
    <cellStyle name="RowTitles1-Detail 2 2 2 3 6 6" xfId="5792"/>
    <cellStyle name="RowTitles1-Detail 2 2 2 3 6 6 2" xfId="19121"/>
    <cellStyle name="RowTitles1-Detail 2 2 2 3 6 7" xfId="4905"/>
    <cellStyle name="RowTitles1-Detail 2 2 2 3 7" xfId="2255"/>
    <cellStyle name="RowTitles1-Detail 2 2 2 3 7 2" xfId="11896"/>
    <cellStyle name="RowTitles1-Detail 2 2 2 3 7 2 2" xfId="22296"/>
    <cellStyle name="RowTitles1-Detail 2 2 2 3 7 2 2 2" xfId="33977"/>
    <cellStyle name="RowTitles1-Detail 2 2 2 3 7 2 3" xfId="31177"/>
    <cellStyle name="RowTitles1-Detail 2 2 2 3 7 3" xfId="15543"/>
    <cellStyle name="RowTitles1-Detail 2 2 2 3 7 3 2" xfId="28209"/>
    <cellStyle name="RowTitles1-Detail 2 2 2 3 7 3 2 2" xfId="36996"/>
    <cellStyle name="RowTitles1-Detail 2 2 2 3 7 4" xfId="6443"/>
    <cellStyle name="RowTitles1-Detail 2 2 2 3 7 4 2" xfId="20351"/>
    <cellStyle name="RowTitles1-Detail 2 2 2 3 7 5" xfId="20138"/>
    <cellStyle name="RowTitles1-Detail 2 2 2 3 8" xfId="8893"/>
    <cellStyle name="RowTitles1-Detail 2 2 2 3 8 2" xfId="19536"/>
    <cellStyle name="RowTitles1-Detail 2 2 2 3 9" xfId="10526"/>
    <cellStyle name="RowTitles1-Detail 2 2 2 3 9 2" xfId="25325"/>
    <cellStyle name="RowTitles1-Detail 2 2 2 3 9 2 2" xfId="35694"/>
    <cellStyle name="RowTitles1-Detail 2 2 2 3_STUD aligned by INSTIT" xfId="4945"/>
    <cellStyle name="RowTitles1-Detail 2 2 2 4" xfId="459"/>
    <cellStyle name="RowTitles1-Detail 2 2 2 4 2" xfId="815"/>
    <cellStyle name="RowTitles1-Detail 2 2 2 4 2 2" xfId="2262"/>
    <cellStyle name="RowTitles1-Detail 2 2 2 4 2 2 2" xfId="11903"/>
    <cellStyle name="RowTitles1-Detail 2 2 2 4 2 2 2 2" xfId="22303"/>
    <cellStyle name="RowTitles1-Detail 2 2 2 4 2 2 2 2 2" xfId="33984"/>
    <cellStyle name="RowTitles1-Detail 2 2 2 4 2 2 2 3" xfId="31184"/>
    <cellStyle name="RowTitles1-Detail 2 2 2 4 2 2 3" xfId="15550"/>
    <cellStyle name="RowTitles1-Detail 2 2 2 4 2 2 3 2" xfId="28216"/>
    <cellStyle name="RowTitles1-Detail 2 2 2 4 2 2 3 2 2" xfId="37003"/>
    <cellStyle name="RowTitles1-Detail 2 2 2 4 2 2 4" xfId="6762"/>
    <cellStyle name="RowTitles1-Detail 2 2 2 4 2 2 4 2" xfId="25248"/>
    <cellStyle name="RowTitles1-Detail 2 2 2 4 2 2 5" xfId="20086"/>
    <cellStyle name="RowTitles1-Detail 2 2 2 4 2 3" xfId="3596"/>
    <cellStyle name="RowTitles1-Detail 2 2 2 4 2 3 2" xfId="13224"/>
    <cellStyle name="RowTitles1-Detail 2 2 2 4 2 3 2 2" xfId="23592"/>
    <cellStyle name="RowTitles1-Detail 2 2 2 4 2 3 2 2 2" xfId="35013"/>
    <cellStyle name="RowTitles1-Detail 2 2 2 4 2 3 2 3" xfId="32383"/>
    <cellStyle name="RowTitles1-Detail 2 2 2 4 2 3 3" xfId="16831"/>
    <cellStyle name="RowTitles1-Detail 2 2 2 4 2 3 3 2" xfId="29497"/>
    <cellStyle name="RowTitles1-Detail 2 2 2 4 2 3 3 2 2" xfId="38277"/>
    <cellStyle name="RowTitles1-Detail 2 2 2 4 2 3 4" xfId="8268"/>
    <cellStyle name="RowTitles1-Detail 2 2 2 4 2 3 4 2" xfId="21282"/>
    <cellStyle name="RowTitles1-Detail 2 2 2 4 2 3 5" xfId="24994"/>
    <cellStyle name="RowTitles1-Detail 2 2 2 4 2 4" xfId="9059"/>
    <cellStyle name="RowTitles1-Detail 2 2 2 4 2 4 2" xfId="7183"/>
    <cellStyle name="RowTitles1-Detail 2 2 2 4 2 5" xfId="10576"/>
    <cellStyle name="RowTitles1-Detail 2 2 2 4 2 5 2" xfId="21061"/>
    <cellStyle name="RowTitles1-Detail 2 2 2 4 2 5 2 2" xfId="33402"/>
    <cellStyle name="RowTitles1-Detail 2 2 2 4 2 5 3" xfId="30514"/>
    <cellStyle name="RowTitles1-Detail 2 2 2 4 2 6" xfId="14230"/>
    <cellStyle name="RowTitles1-Detail 2 2 2 4 2 6 2" xfId="26932"/>
    <cellStyle name="RowTitles1-Detail 2 2 2 4 2 6 2 2" xfId="35775"/>
    <cellStyle name="RowTitles1-Detail 2 2 2 4 2 7" xfId="5290"/>
    <cellStyle name="RowTitles1-Detail 2 2 2 4 2 7 2" xfId="25078"/>
    <cellStyle name="RowTitles1-Detail 2 2 2 4 2 8" xfId="26719"/>
    <cellStyle name="RowTitles1-Detail 2 2 2 4 3" xfId="1094"/>
    <cellStyle name="RowTitles1-Detail 2 2 2 4 3 2" xfId="2263"/>
    <cellStyle name="RowTitles1-Detail 2 2 2 4 3 2 2" xfId="11904"/>
    <cellStyle name="RowTitles1-Detail 2 2 2 4 3 2 2 2" xfId="22304"/>
    <cellStyle name="RowTitles1-Detail 2 2 2 4 3 2 2 2 2" xfId="33985"/>
    <cellStyle name="RowTitles1-Detail 2 2 2 4 3 2 2 3" xfId="31185"/>
    <cellStyle name="RowTitles1-Detail 2 2 2 4 3 2 3" xfId="15551"/>
    <cellStyle name="RowTitles1-Detail 2 2 2 4 3 2 3 2" xfId="28217"/>
    <cellStyle name="RowTitles1-Detail 2 2 2 4 3 2 3 2 2" xfId="37004"/>
    <cellStyle name="RowTitles1-Detail 2 2 2 4 3 2 4" xfId="6934"/>
    <cellStyle name="RowTitles1-Detail 2 2 2 4 3 2 4 2" xfId="18437"/>
    <cellStyle name="RowTitles1-Detail 2 2 2 4 3 2 5" xfId="26717"/>
    <cellStyle name="RowTitles1-Detail 2 2 2 4 3 3" xfId="3872"/>
    <cellStyle name="RowTitles1-Detail 2 2 2 4 3 3 2" xfId="13495"/>
    <cellStyle name="RowTitles1-Detail 2 2 2 4 3 3 2 2" xfId="23856"/>
    <cellStyle name="RowTitles1-Detail 2 2 2 4 3 3 2 2 2" xfId="35178"/>
    <cellStyle name="RowTitles1-Detail 2 2 2 4 3 3 2 3" xfId="32576"/>
    <cellStyle name="RowTitles1-Detail 2 2 2 4 3 3 3" xfId="17086"/>
    <cellStyle name="RowTitles1-Detail 2 2 2 4 3 3 3 2" xfId="29752"/>
    <cellStyle name="RowTitles1-Detail 2 2 2 4 3 3 3 2 2" xfId="38530"/>
    <cellStyle name="RowTitles1-Detail 2 2 2 4 3 3 4" xfId="8442"/>
    <cellStyle name="RowTitles1-Detail 2 2 2 4 3 3 4 2" xfId="24701"/>
    <cellStyle name="RowTitles1-Detail 2 2 2 4 3 3 5" xfId="24612"/>
    <cellStyle name="RowTitles1-Detail 2 2 2 4 3 4" xfId="9236"/>
    <cellStyle name="RowTitles1-Detail 2 2 2 4 3 4 2" xfId="20646"/>
    <cellStyle name="RowTitles1-Detail 2 2 2 4 3 5" xfId="14486"/>
    <cellStyle name="RowTitles1-Detail 2 2 2 4 3 5 2" xfId="27178"/>
    <cellStyle name="RowTitles1-Detail 2 2 2 4 3 5 2 2" xfId="36014"/>
    <cellStyle name="RowTitles1-Detail 2 2 2 4 4" xfId="1323"/>
    <cellStyle name="RowTitles1-Detail 2 2 2 4 4 2" xfId="2264"/>
    <cellStyle name="RowTitles1-Detail 2 2 2 4 4 2 2" xfId="11905"/>
    <cellStyle name="RowTitles1-Detail 2 2 2 4 4 2 2 2" xfId="22305"/>
    <cellStyle name="RowTitles1-Detail 2 2 2 4 4 2 2 2 2" xfId="33986"/>
    <cellStyle name="RowTitles1-Detail 2 2 2 4 4 2 2 3" xfId="31186"/>
    <cellStyle name="RowTitles1-Detail 2 2 2 4 4 2 3" xfId="15552"/>
    <cellStyle name="RowTitles1-Detail 2 2 2 4 4 2 3 2" xfId="28218"/>
    <cellStyle name="RowTitles1-Detail 2 2 2 4 4 2 3 2 2" xfId="37005"/>
    <cellStyle name="RowTitles1-Detail 2 2 2 4 4 2 4" xfId="7337"/>
    <cellStyle name="RowTitles1-Detail 2 2 2 4 4 2 4 2" xfId="4888"/>
    <cellStyle name="RowTitles1-Detail 2 2 2 4 4 2 5" xfId="24672"/>
    <cellStyle name="RowTitles1-Detail 2 2 2 4 4 3" xfId="4101"/>
    <cellStyle name="RowTitles1-Detail 2 2 2 4 4 3 2" xfId="13723"/>
    <cellStyle name="RowTitles1-Detail 2 2 2 4 4 3 2 2" xfId="24074"/>
    <cellStyle name="RowTitles1-Detail 2 2 2 4 4 3 2 2 2" xfId="35327"/>
    <cellStyle name="RowTitles1-Detail 2 2 2 4 4 3 2 3" xfId="32748"/>
    <cellStyle name="RowTitles1-Detail 2 2 2 4 4 3 3" xfId="17299"/>
    <cellStyle name="RowTitles1-Detail 2 2 2 4 4 3 3 2" xfId="29965"/>
    <cellStyle name="RowTitles1-Detail 2 2 2 4 4 3 3 2 2" xfId="38742"/>
    <cellStyle name="RowTitles1-Detail 2 2 2 4 4 3 4" xfId="9660"/>
    <cellStyle name="RowTitles1-Detail 2 2 2 4 4 3 4 2" xfId="4856"/>
    <cellStyle name="RowTitles1-Detail 2 2 2 4 4 3 5" xfId="17902"/>
    <cellStyle name="RowTitles1-Detail 2 2 2 4 4 4" xfId="10994"/>
    <cellStyle name="RowTitles1-Detail 2 2 2 4 4 4 2" xfId="21432"/>
    <cellStyle name="RowTitles1-Detail 2 2 2 4 4 4 2 2" xfId="33612"/>
    <cellStyle name="RowTitles1-Detail 2 2 2 4 4 4 3" xfId="30763"/>
    <cellStyle name="RowTitles1-Detail 2 2 2 4 4 5" xfId="14701"/>
    <cellStyle name="RowTitles1-Detail 2 2 2 4 4 5 2" xfId="27385"/>
    <cellStyle name="RowTitles1-Detail 2 2 2 4 4 5 2 2" xfId="36213"/>
    <cellStyle name="RowTitles1-Detail 2 2 2 4 4 6" xfId="5793"/>
    <cellStyle name="RowTitles1-Detail 2 2 2 4 4 6 2" xfId="26301"/>
    <cellStyle name="RowTitles1-Detail 2 2 2 4 4 7" xfId="25289"/>
    <cellStyle name="RowTitles1-Detail 2 2 2 4 5" xfId="1539"/>
    <cellStyle name="RowTitles1-Detail 2 2 2 4 5 2" xfId="2265"/>
    <cellStyle name="RowTitles1-Detail 2 2 2 4 5 2 2" xfId="11906"/>
    <cellStyle name="RowTitles1-Detail 2 2 2 4 5 2 2 2" xfId="22306"/>
    <cellStyle name="RowTitles1-Detail 2 2 2 4 5 2 2 2 2" xfId="33987"/>
    <cellStyle name="RowTitles1-Detail 2 2 2 4 5 2 2 3" xfId="31187"/>
    <cellStyle name="RowTitles1-Detail 2 2 2 4 5 2 3" xfId="15553"/>
    <cellStyle name="RowTitles1-Detail 2 2 2 4 5 2 3 2" xfId="28219"/>
    <cellStyle name="RowTitles1-Detail 2 2 2 4 5 2 3 2 2" xfId="37006"/>
    <cellStyle name="RowTitles1-Detail 2 2 2 4 5 2 4" xfId="7338"/>
    <cellStyle name="RowTitles1-Detail 2 2 2 4 5 2 4 2" xfId="20617"/>
    <cellStyle name="RowTitles1-Detail 2 2 2 4 5 2 5" xfId="25172"/>
    <cellStyle name="RowTitles1-Detail 2 2 2 4 5 3" xfId="4317"/>
    <cellStyle name="RowTitles1-Detail 2 2 2 4 5 3 2" xfId="13939"/>
    <cellStyle name="RowTitles1-Detail 2 2 2 4 5 3 2 2" xfId="24279"/>
    <cellStyle name="RowTitles1-Detail 2 2 2 4 5 3 2 2 2" xfId="35467"/>
    <cellStyle name="RowTitles1-Detail 2 2 2 4 5 3 2 3" xfId="32909"/>
    <cellStyle name="RowTitles1-Detail 2 2 2 4 5 3 3" xfId="17497"/>
    <cellStyle name="RowTitles1-Detail 2 2 2 4 5 3 3 2" xfId="30163"/>
    <cellStyle name="RowTitles1-Detail 2 2 2 4 5 3 3 2 2" xfId="38940"/>
    <cellStyle name="RowTitles1-Detail 2 2 2 4 5 3 4" xfId="9661"/>
    <cellStyle name="RowTitles1-Detail 2 2 2 4 5 3 4 2" xfId="20529"/>
    <cellStyle name="RowTitles1-Detail 2 2 2 4 5 3 5" xfId="24682"/>
    <cellStyle name="RowTitles1-Detail 2 2 2 4 5 4" xfId="11210"/>
    <cellStyle name="RowTitles1-Detail 2 2 2 4 5 4 2" xfId="21640"/>
    <cellStyle name="RowTitles1-Detail 2 2 2 4 5 4 2 2" xfId="33752"/>
    <cellStyle name="RowTitles1-Detail 2 2 2 4 5 4 3" xfId="30924"/>
    <cellStyle name="RowTitles1-Detail 2 2 2 4 5 5" xfId="14917"/>
    <cellStyle name="RowTitles1-Detail 2 2 2 4 5 5 2" xfId="27592"/>
    <cellStyle name="RowTitles1-Detail 2 2 2 4 5 5 2 2" xfId="36411"/>
    <cellStyle name="RowTitles1-Detail 2 2 2 4 5 6" xfId="5794"/>
    <cellStyle name="RowTitles1-Detail 2 2 2 4 5 6 2" xfId="25629"/>
    <cellStyle name="RowTitles1-Detail 2 2 2 4 5 7" xfId="19857"/>
    <cellStyle name="RowTitles1-Detail 2 2 2 4 6" xfId="1741"/>
    <cellStyle name="RowTitles1-Detail 2 2 2 4 6 2" xfId="2266"/>
    <cellStyle name="RowTitles1-Detail 2 2 2 4 6 2 2" xfId="11907"/>
    <cellStyle name="RowTitles1-Detail 2 2 2 4 6 2 2 2" xfId="22307"/>
    <cellStyle name="RowTitles1-Detail 2 2 2 4 6 2 2 2 2" xfId="33988"/>
    <cellStyle name="RowTitles1-Detail 2 2 2 4 6 2 2 3" xfId="31188"/>
    <cellStyle name="RowTitles1-Detail 2 2 2 4 6 2 3" xfId="15554"/>
    <cellStyle name="RowTitles1-Detail 2 2 2 4 6 2 3 2" xfId="28220"/>
    <cellStyle name="RowTitles1-Detail 2 2 2 4 6 2 3 2 2" xfId="37007"/>
    <cellStyle name="RowTitles1-Detail 2 2 2 4 6 2 4" xfId="7339"/>
    <cellStyle name="RowTitles1-Detail 2 2 2 4 6 2 4 2" xfId="18341"/>
    <cellStyle name="RowTitles1-Detail 2 2 2 4 6 2 5" xfId="18836"/>
    <cellStyle name="RowTitles1-Detail 2 2 2 4 6 3" xfId="4519"/>
    <cellStyle name="RowTitles1-Detail 2 2 2 4 6 3 2" xfId="14141"/>
    <cellStyle name="RowTitles1-Detail 2 2 2 4 6 3 2 2" xfId="24472"/>
    <cellStyle name="RowTitles1-Detail 2 2 2 4 6 3 2 2 2" xfId="35598"/>
    <cellStyle name="RowTitles1-Detail 2 2 2 4 6 3 2 3" xfId="33061"/>
    <cellStyle name="RowTitles1-Detail 2 2 2 4 6 3 3" xfId="17684"/>
    <cellStyle name="RowTitles1-Detail 2 2 2 4 6 3 3 2" xfId="30350"/>
    <cellStyle name="RowTitles1-Detail 2 2 2 4 6 3 3 2 2" xfId="39127"/>
    <cellStyle name="RowTitles1-Detail 2 2 2 4 6 3 4" xfId="9662"/>
    <cellStyle name="RowTitles1-Detail 2 2 2 4 6 3 4 2" xfId="19551"/>
    <cellStyle name="RowTitles1-Detail 2 2 2 4 6 3 5" xfId="24549"/>
    <cellStyle name="RowTitles1-Detail 2 2 2 4 6 4" xfId="11412"/>
    <cellStyle name="RowTitles1-Detail 2 2 2 4 6 4 2" xfId="21836"/>
    <cellStyle name="RowTitles1-Detail 2 2 2 4 6 4 2 2" xfId="33883"/>
    <cellStyle name="RowTitles1-Detail 2 2 2 4 6 4 3" xfId="31076"/>
    <cellStyle name="RowTitles1-Detail 2 2 2 4 6 5" xfId="15119"/>
    <cellStyle name="RowTitles1-Detail 2 2 2 4 6 5 2" xfId="27787"/>
    <cellStyle name="RowTitles1-Detail 2 2 2 4 6 5 2 2" xfId="36598"/>
    <cellStyle name="RowTitles1-Detail 2 2 2 4 6 6" xfId="5795"/>
    <cellStyle name="RowTitles1-Detail 2 2 2 4 6 6 2" xfId="25074"/>
    <cellStyle name="RowTitles1-Detail 2 2 2 4 6 7" xfId="18023"/>
    <cellStyle name="RowTitles1-Detail 2 2 2 4 7" xfId="2261"/>
    <cellStyle name="RowTitles1-Detail 2 2 2 4 7 2" xfId="11902"/>
    <cellStyle name="RowTitles1-Detail 2 2 2 4 7 2 2" xfId="22302"/>
    <cellStyle name="RowTitles1-Detail 2 2 2 4 7 2 2 2" xfId="33983"/>
    <cellStyle name="RowTitles1-Detail 2 2 2 4 7 2 3" xfId="31183"/>
    <cellStyle name="RowTitles1-Detail 2 2 2 4 7 3" xfId="15549"/>
    <cellStyle name="RowTitles1-Detail 2 2 2 4 7 3 2" xfId="28215"/>
    <cellStyle name="RowTitles1-Detail 2 2 2 4 7 3 2 2" xfId="37002"/>
    <cellStyle name="RowTitles1-Detail 2 2 2 4 7 4" xfId="6495"/>
    <cellStyle name="RowTitles1-Detail 2 2 2 4 7 4 2" xfId="26824"/>
    <cellStyle name="RowTitles1-Detail 2 2 2 4 7 5" xfId="26176"/>
    <cellStyle name="RowTitles1-Detail 2 2 2 4 8" xfId="3332"/>
    <cellStyle name="RowTitles1-Detail 2 2 2 4 8 2" xfId="12973"/>
    <cellStyle name="RowTitles1-Detail 2 2 2 4 8 2 2" xfId="23343"/>
    <cellStyle name="RowTitles1-Detail 2 2 2 4 8 2 2 2" xfId="34866"/>
    <cellStyle name="RowTitles1-Detail 2 2 2 4 8 2 3" xfId="32213"/>
    <cellStyle name="RowTitles1-Detail 2 2 2 4 8 3" xfId="16586"/>
    <cellStyle name="RowTitles1-Detail 2 2 2 4 8 3 2" xfId="29252"/>
    <cellStyle name="RowTitles1-Detail 2 2 2 4 8 3 2 2" xfId="38039"/>
    <cellStyle name="RowTitles1-Detail 2 2 2 4 8 4" xfId="8859"/>
    <cellStyle name="RowTitles1-Detail 2 2 2 4 8 4 2" xfId="24703"/>
    <cellStyle name="RowTitles1-Detail 2 2 2 4 8 5" xfId="4901"/>
    <cellStyle name="RowTitles1-Detail 2 2 2 4 9" xfId="10199"/>
    <cellStyle name="RowTitles1-Detail 2 2 2 4 9 2" xfId="17878"/>
    <cellStyle name="RowTitles1-Detail 2 2 2 4 9 2 2" xfId="33158"/>
    <cellStyle name="RowTitles1-Detail 2 2 2 4_STUD aligned by INSTIT" xfId="4946"/>
    <cellStyle name="RowTitles1-Detail 2 2 2 5" xfId="505"/>
    <cellStyle name="RowTitles1-Detail 2 2 2 5 2" xfId="861"/>
    <cellStyle name="RowTitles1-Detail 2 2 2 5 2 2" xfId="2268"/>
    <cellStyle name="RowTitles1-Detail 2 2 2 5 2 2 2" xfId="11909"/>
    <cellStyle name="RowTitles1-Detail 2 2 2 5 2 2 2 2" xfId="22309"/>
    <cellStyle name="RowTitles1-Detail 2 2 2 5 2 2 2 2 2" xfId="33990"/>
    <cellStyle name="RowTitles1-Detail 2 2 2 5 2 2 2 3" xfId="31190"/>
    <cellStyle name="RowTitles1-Detail 2 2 2 5 2 2 3" xfId="15556"/>
    <cellStyle name="RowTitles1-Detail 2 2 2 5 2 2 3 2" xfId="28222"/>
    <cellStyle name="RowTitles1-Detail 2 2 2 5 2 2 3 2 2" xfId="37009"/>
    <cellStyle name="RowTitles1-Detail 2 2 2 5 2 2 4" xfId="6803"/>
    <cellStyle name="RowTitles1-Detail 2 2 2 5 2 2 4 2" xfId="18995"/>
    <cellStyle name="RowTitles1-Detail 2 2 2 5 2 2 5" xfId="20074"/>
    <cellStyle name="RowTitles1-Detail 2 2 2 5 2 3" xfId="3642"/>
    <cellStyle name="RowTitles1-Detail 2 2 2 5 2 3 2" xfId="13269"/>
    <cellStyle name="RowTitles1-Detail 2 2 2 5 2 3 2 2" xfId="23635"/>
    <cellStyle name="RowTitles1-Detail 2 2 2 5 2 3 2 2 2" xfId="35043"/>
    <cellStyle name="RowTitles1-Detail 2 2 2 5 2 3 2 3" xfId="32417"/>
    <cellStyle name="RowTitles1-Detail 2 2 2 5 2 3 3" xfId="16875"/>
    <cellStyle name="RowTitles1-Detail 2 2 2 5 2 3 3 2" xfId="29541"/>
    <cellStyle name="RowTitles1-Detail 2 2 2 5 2 3 3 2 2" xfId="38320"/>
    <cellStyle name="RowTitles1-Detail 2 2 2 5 2 3 4" xfId="8309"/>
    <cellStyle name="RowTitles1-Detail 2 2 2 5 2 3 4 2" xfId="25676"/>
    <cellStyle name="RowTitles1-Detail 2 2 2 5 2 3 5" xfId="18944"/>
    <cellStyle name="RowTitles1-Detail 2 2 2 5 2 4" xfId="9102"/>
    <cellStyle name="RowTitles1-Detail 2 2 2 5 2 4 2" xfId="25120"/>
    <cellStyle name="RowTitles1-Detail 2 2 2 5 2 5" xfId="10613"/>
    <cellStyle name="RowTitles1-Detail 2 2 2 5 2 5 2" xfId="21096"/>
    <cellStyle name="RowTitles1-Detail 2 2 2 5 2 5 2 2" xfId="33430"/>
    <cellStyle name="RowTitles1-Detail 2 2 2 5 2 5 3" xfId="30546"/>
    <cellStyle name="RowTitles1-Detail 2 2 2 5 2 6" xfId="14275"/>
    <cellStyle name="RowTitles1-Detail 2 2 2 5 2 6 2" xfId="26976"/>
    <cellStyle name="RowTitles1-Detail 2 2 2 5 2 6 2 2" xfId="35818"/>
    <cellStyle name="RowTitles1-Detail 2 2 2 5 3" xfId="1140"/>
    <cellStyle name="RowTitles1-Detail 2 2 2 5 3 2" xfId="2269"/>
    <cellStyle name="RowTitles1-Detail 2 2 2 5 3 2 2" xfId="11910"/>
    <cellStyle name="RowTitles1-Detail 2 2 2 5 3 2 2 2" xfId="22310"/>
    <cellStyle name="RowTitles1-Detail 2 2 2 5 3 2 2 2 2" xfId="33991"/>
    <cellStyle name="RowTitles1-Detail 2 2 2 5 3 2 2 3" xfId="31191"/>
    <cellStyle name="RowTitles1-Detail 2 2 2 5 3 2 3" xfId="15557"/>
    <cellStyle name="RowTitles1-Detail 2 2 2 5 3 2 3 2" xfId="28223"/>
    <cellStyle name="RowTitles1-Detail 2 2 2 5 3 2 3 2 2" xfId="37010"/>
    <cellStyle name="RowTitles1-Detail 2 2 2 5 3 2 4" xfId="6977"/>
    <cellStyle name="RowTitles1-Detail 2 2 2 5 3 2 4 2" xfId="18415"/>
    <cellStyle name="RowTitles1-Detail 2 2 2 5 3 2 5" xfId="5504"/>
    <cellStyle name="RowTitles1-Detail 2 2 2 5 3 3" xfId="3918"/>
    <cellStyle name="RowTitles1-Detail 2 2 2 5 3 3 2" xfId="13540"/>
    <cellStyle name="RowTitles1-Detail 2 2 2 5 3 3 2 2" xfId="23900"/>
    <cellStyle name="RowTitles1-Detail 2 2 2 5 3 3 2 2 2" xfId="35208"/>
    <cellStyle name="RowTitles1-Detail 2 2 2 5 3 3 2 3" xfId="32610"/>
    <cellStyle name="RowTitles1-Detail 2 2 2 5 3 3 3" xfId="17130"/>
    <cellStyle name="RowTitles1-Detail 2 2 2 5 3 3 3 2" xfId="29796"/>
    <cellStyle name="RowTitles1-Detail 2 2 2 5 3 3 3 2 2" xfId="38573"/>
    <cellStyle name="RowTitles1-Detail 2 2 2 5 3 3 4" xfId="8485"/>
    <cellStyle name="RowTitles1-Detail 2 2 2 5 3 3 4 2" xfId="19062"/>
    <cellStyle name="RowTitles1-Detail 2 2 2 5 3 3 5" xfId="20469"/>
    <cellStyle name="RowTitles1-Detail 2 2 2 5 3 4" xfId="9281"/>
    <cellStyle name="RowTitles1-Detail 2 2 2 5 3 4 2" xfId="20066"/>
    <cellStyle name="RowTitles1-Detail 2 2 2 5 3 5" xfId="14518"/>
    <cellStyle name="RowTitles1-Detail 2 2 2 5 3 5 2" xfId="27209"/>
    <cellStyle name="RowTitles1-Detail 2 2 2 5 3 5 2 2" xfId="36044"/>
    <cellStyle name="RowTitles1-Detail 2 2 2 5 3 6" xfId="5445"/>
    <cellStyle name="RowTitles1-Detail 2 2 2 5 3 6 2" xfId="18073"/>
    <cellStyle name="RowTitles1-Detail 2 2 2 5 3 7" xfId="24743"/>
    <cellStyle name="RowTitles1-Detail 2 2 2 5 4" xfId="1368"/>
    <cellStyle name="RowTitles1-Detail 2 2 2 5 4 2" xfId="2270"/>
    <cellStyle name="RowTitles1-Detail 2 2 2 5 4 2 2" xfId="11911"/>
    <cellStyle name="RowTitles1-Detail 2 2 2 5 4 2 2 2" xfId="22311"/>
    <cellStyle name="RowTitles1-Detail 2 2 2 5 4 2 2 2 2" xfId="33992"/>
    <cellStyle name="RowTitles1-Detail 2 2 2 5 4 2 2 3" xfId="31192"/>
    <cellStyle name="RowTitles1-Detail 2 2 2 5 4 2 3" xfId="15558"/>
    <cellStyle name="RowTitles1-Detail 2 2 2 5 4 2 3 2" xfId="28224"/>
    <cellStyle name="RowTitles1-Detail 2 2 2 5 4 2 3 2 2" xfId="37011"/>
    <cellStyle name="RowTitles1-Detail 2 2 2 5 4 2 4" xfId="7147"/>
    <cellStyle name="RowTitles1-Detail 2 2 2 5 4 2 4 2" xfId="18278"/>
    <cellStyle name="RowTitles1-Detail 2 2 2 5 4 2 5" xfId="18166"/>
    <cellStyle name="RowTitles1-Detail 2 2 2 5 4 3" xfId="4146"/>
    <cellStyle name="RowTitles1-Detail 2 2 2 5 4 3 2" xfId="13768"/>
    <cellStyle name="RowTitles1-Detail 2 2 2 5 4 3 2 2" xfId="24117"/>
    <cellStyle name="RowTitles1-Detail 2 2 2 5 4 3 2 2 2" xfId="35357"/>
    <cellStyle name="RowTitles1-Detail 2 2 2 5 4 3 2 3" xfId="32782"/>
    <cellStyle name="RowTitles1-Detail 2 2 2 5 4 3 3" xfId="17342"/>
    <cellStyle name="RowTitles1-Detail 2 2 2 5 4 3 3 2" xfId="30008"/>
    <cellStyle name="RowTitles1-Detail 2 2 2 5 4 3 3 2 2" xfId="38785"/>
    <cellStyle name="RowTitles1-Detail 2 2 2 5 4 3 4" xfId="8655"/>
    <cellStyle name="RowTitles1-Detail 2 2 2 5 4 3 4 2" xfId="19735"/>
    <cellStyle name="RowTitles1-Detail 2 2 2 5 4 3 5" xfId="18901"/>
    <cellStyle name="RowTitles1-Detail 2 2 2 5 4 4" xfId="9450"/>
    <cellStyle name="RowTitles1-Detail 2 2 2 5 4 4 2" xfId="19302"/>
    <cellStyle name="RowTitles1-Detail 2 2 2 5 4 5" xfId="11039"/>
    <cellStyle name="RowTitles1-Detail 2 2 2 5 4 5 2" xfId="21476"/>
    <cellStyle name="RowTitles1-Detail 2 2 2 5 4 5 2 2" xfId="33642"/>
    <cellStyle name="RowTitles1-Detail 2 2 2 5 4 5 3" xfId="30797"/>
    <cellStyle name="RowTitles1-Detail 2 2 2 5 4 6" xfId="14746"/>
    <cellStyle name="RowTitles1-Detail 2 2 2 5 4 6 2" xfId="27429"/>
    <cellStyle name="RowTitles1-Detail 2 2 2 5 4 6 2 2" xfId="36256"/>
    <cellStyle name="RowTitles1-Detail 2 2 2 5 4 7" xfId="5606"/>
    <cellStyle name="RowTitles1-Detail 2 2 2 5 4 7 2" xfId="25692"/>
    <cellStyle name="RowTitles1-Detail 2 2 2 5 4 8" xfId="26752"/>
    <cellStyle name="RowTitles1-Detail 2 2 2 5 5" xfId="1584"/>
    <cellStyle name="RowTitles1-Detail 2 2 2 5 5 2" xfId="2271"/>
    <cellStyle name="RowTitles1-Detail 2 2 2 5 5 2 2" xfId="11912"/>
    <cellStyle name="RowTitles1-Detail 2 2 2 5 5 2 2 2" xfId="22312"/>
    <cellStyle name="RowTitles1-Detail 2 2 2 5 5 2 2 2 2" xfId="33993"/>
    <cellStyle name="RowTitles1-Detail 2 2 2 5 5 2 2 3" xfId="31193"/>
    <cellStyle name="RowTitles1-Detail 2 2 2 5 5 2 3" xfId="15559"/>
    <cellStyle name="RowTitles1-Detail 2 2 2 5 5 2 3 2" xfId="28225"/>
    <cellStyle name="RowTitles1-Detail 2 2 2 5 5 2 3 2 2" xfId="37012"/>
    <cellStyle name="RowTitles1-Detail 2 2 2 5 5 2 4" xfId="7340"/>
    <cellStyle name="RowTitles1-Detail 2 2 2 5 5 2 4 2" xfId="27200"/>
    <cellStyle name="RowTitles1-Detail 2 2 2 5 5 2 5" xfId="20412"/>
    <cellStyle name="RowTitles1-Detail 2 2 2 5 5 3" xfId="4362"/>
    <cellStyle name="RowTitles1-Detail 2 2 2 5 5 3 2" xfId="13984"/>
    <cellStyle name="RowTitles1-Detail 2 2 2 5 5 3 2 2" xfId="24323"/>
    <cellStyle name="RowTitles1-Detail 2 2 2 5 5 3 2 2 2" xfId="35497"/>
    <cellStyle name="RowTitles1-Detail 2 2 2 5 5 3 2 3" xfId="32943"/>
    <cellStyle name="RowTitles1-Detail 2 2 2 5 5 3 3" xfId="17540"/>
    <cellStyle name="RowTitles1-Detail 2 2 2 5 5 3 3 2" xfId="30206"/>
    <cellStyle name="RowTitles1-Detail 2 2 2 5 5 3 3 2 2" xfId="38983"/>
    <cellStyle name="RowTitles1-Detail 2 2 2 5 5 3 4" xfId="9663"/>
    <cellStyle name="RowTitles1-Detail 2 2 2 5 5 3 4 2" xfId="26048"/>
    <cellStyle name="RowTitles1-Detail 2 2 2 5 5 3 5" xfId="18618"/>
    <cellStyle name="RowTitles1-Detail 2 2 2 5 5 4" xfId="11255"/>
    <cellStyle name="RowTitles1-Detail 2 2 2 5 5 4 2" xfId="21684"/>
    <cellStyle name="RowTitles1-Detail 2 2 2 5 5 4 2 2" xfId="33782"/>
    <cellStyle name="RowTitles1-Detail 2 2 2 5 5 4 3" xfId="30958"/>
    <cellStyle name="RowTitles1-Detail 2 2 2 5 5 5" xfId="14962"/>
    <cellStyle name="RowTitles1-Detail 2 2 2 5 5 5 2" xfId="27636"/>
    <cellStyle name="RowTitles1-Detail 2 2 2 5 5 5 2 2" xfId="36454"/>
    <cellStyle name="RowTitles1-Detail 2 2 2 5 5 6" xfId="5796"/>
    <cellStyle name="RowTitles1-Detail 2 2 2 5 5 6 2" xfId="19490"/>
    <cellStyle name="RowTitles1-Detail 2 2 2 5 5 7" xfId="18753"/>
    <cellStyle name="RowTitles1-Detail 2 2 2 5 6" xfId="1786"/>
    <cellStyle name="RowTitles1-Detail 2 2 2 5 6 2" xfId="2272"/>
    <cellStyle name="RowTitles1-Detail 2 2 2 5 6 2 2" xfId="11913"/>
    <cellStyle name="RowTitles1-Detail 2 2 2 5 6 2 2 2" xfId="22313"/>
    <cellStyle name="RowTitles1-Detail 2 2 2 5 6 2 2 2 2" xfId="33994"/>
    <cellStyle name="RowTitles1-Detail 2 2 2 5 6 2 2 3" xfId="31194"/>
    <cellStyle name="RowTitles1-Detail 2 2 2 5 6 2 3" xfId="15560"/>
    <cellStyle name="RowTitles1-Detail 2 2 2 5 6 2 3 2" xfId="28226"/>
    <cellStyle name="RowTitles1-Detail 2 2 2 5 6 2 3 2 2" xfId="37013"/>
    <cellStyle name="RowTitles1-Detail 2 2 2 5 6 2 4" xfId="7341"/>
    <cellStyle name="RowTitles1-Detail 2 2 2 5 6 2 4 2" xfId="18451"/>
    <cellStyle name="RowTitles1-Detail 2 2 2 5 6 2 5" xfId="25605"/>
    <cellStyle name="RowTitles1-Detail 2 2 2 5 6 3" xfId="4564"/>
    <cellStyle name="RowTitles1-Detail 2 2 2 5 6 3 2" xfId="14186"/>
    <cellStyle name="RowTitles1-Detail 2 2 2 5 6 3 2 2" xfId="24515"/>
    <cellStyle name="RowTitles1-Detail 2 2 2 5 6 3 2 2 2" xfId="35628"/>
    <cellStyle name="RowTitles1-Detail 2 2 2 5 6 3 2 3" xfId="33095"/>
    <cellStyle name="RowTitles1-Detail 2 2 2 5 6 3 3" xfId="17727"/>
    <cellStyle name="RowTitles1-Detail 2 2 2 5 6 3 3 2" xfId="30393"/>
    <cellStyle name="RowTitles1-Detail 2 2 2 5 6 3 3 2 2" xfId="39170"/>
    <cellStyle name="RowTitles1-Detail 2 2 2 5 6 3 4" xfId="9664"/>
    <cellStyle name="RowTitles1-Detail 2 2 2 5 6 3 4 2" xfId="18474"/>
    <cellStyle name="RowTitles1-Detail 2 2 2 5 6 3 5" xfId="26098"/>
    <cellStyle name="RowTitles1-Detail 2 2 2 5 6 4" xfId="11457"/>
    <cellStyle name="RowTitles1-Detail 2 2 2 5 6 4 2" xfId="21880"/>
    <cellStyle name="RowTitles1-Detail 2 2 2 5 6 4 2 2" xfId="33913"/>
    <cellStyle name="RowTitles1-Detail 2 2 2 5 6 4 3" xfId="31110"/>
    <cellStyle name="RowTitles1-Detail 2 2 2 5 6 5" xfId="15164"/>
    <cellStyle name="RowTitles1-Detail 2 2 2 5 6 5 2" xfId="27831"/>
    <cellStyle name="RowTitles1-Detail 2 2 2 5 6 5 2 2" xfId="36641"/>
    <cellStyle name="RowTitles1-Detail 2 2 2 5 6 6" xfId="5797"/>
    <cellStyle name="RowTitles1-Detail 2 2 2 5 6 6 2" xfId="26725"/>
    <cellStyle name="RowTitles1-Detail 2 2 2 5 6 7" xfId="25679"/>
    <cellStyle name="RowTitles1-Detail 2 2 2 5 7" xfId="2267"/>
    <cellStyle name="RowTitles1-Detail 2 2 2 5 7 2" xfId="11908"/>
    <cellStyle name="RowTitles1-Detail 2 2 2 5 7 2 2" xfId="22308"/>
    <cellStyle name="RowTitles1-Detail 2 2 2 5 7 2 2 2" xfId="33989"/>
    <cellStyle name="RowTitles1-Detail 2 2 2 5 7 2 3" xfId="31189"/>
    <cellStyle name="RowTitles1-Detail 2 2 2 5 7 3" xfId="15555"/>
    <cellStyle name="RowTitles1-Detail 2 2 2 5 7 3 2" xfId="28221"/>
    <cellStyle name="RowTitles1-Detail 2 2 2 5 7 3 2 2" xfId="37008"/>
    <cellStyle name="RowTitles1-Detail 2 2 2 5 7 4" xfId="6540"/>
    <cellStyle name="RowTitles1-Detail 2 2 2 5 7 4 2" xfId="17827"/>
    <cellStyle name="RowTitles1-Detail 2 2 2 5 7 5" xfId="19922"/>
    <cellStyle name="RowTitles1-Detail 2 2 2 5 8" xfId="8827"/>
    <cellStyle name="RowTitles1-Detail 2 2 2 5 8 2" xfId="19910"/>
    <cellStyle name="RowTitles1-Detail 2 2 2 5 9" xfId="10216"/>
    <cellStyle name="RowTitles1-Detail 2 2 2 5 9 2" xfId="25363"/>
    <cellStyle name="RowTitles1-Detail 2 2 2 5 9 2 2" xfId="35714"/>
    <cellStyle name="RowTitles1-Detail 2 2 2 5_STUD aligned by INSTIT" xfId="4947"/>
    <cellStyle name="RowTitles1-Detail 2 2 2 6" xfId="632"/>
    <cellStyle name="RowTitles1-Detail 2 2 2 6 2" xfId="2273"/>
    <cellStyle name="RowTitles1-Detail 2 2 2 6 2 2" xfId="11914"/>
    <cellStyle name="RowTitles1-Detail 2 2 2 6 2 2 2" xfId="22314"/>
    <cellStyle name="RowTitles1-Detail 2 2 2 6 2 2 2 2" xfId="33995"/>
    <cellStyle name="RowTitles1-Detail 2 2 2 6 2 2 3" xfId="31195"/>
    <cellStyle name="RowTitles1-Detail 2 2 2 6 2 3" xfId="15561"/>
    <cellStyle name="RowTitles1-Detail 2 2 2 6 2 3 2" xfId="28227"/>
    <cellStyle name="RowTitles1-Detail 2 2 2 6 2 3 2 2" xfId="37014"/>
    <cellStyle name="RowTitles1-Detail 2 2 2 6 2 4" xfId="6632"/>
    <cellStyle name="RowTitles1-Detail 2 2 2 6 2 4 2" xfId="25696"/>
    <cellStyle name="RowTitles1-Detail 2 2 2 6 2 5" xfId="24635"/>
    <cellStyle name="RowTitles1-Detail 2 2 2 6 3" xfId="3442"/>
    <cellStyle name="RowTitles1-Detail 2 2 2 6 3 2" xfId="13076"/>
    <cellStyle name="RowTitles1-Detail 2 2 2 6 3 2 2" xfId="23445"/>
    <cellStyle name="RowTitles1-Detail 2 2 2 6 3 2 2 2" xfId="34924"/>
    <cellStyle name="RowTitles1-Detail 2 2 2 6 3 2 3" xfId="32280"/>
    <cellStyle name="RowTitles1-Detail 2 2 2 6 3 3" xfId="16686"/>
    <cellStyle name="RowTitles1-Detail 2 2 2 6 3 3 2" xfId="29352"/>
    <cellStyle name="RowTitles1-Detail 2 2 2 6 3 3 2 2" xfId="38135"/>
    <cellStyle name="RowTitles1-Detail 2 2 2 6 3 4" xfId="8139"/>
    <cellStyle name="RowTitles1-Detail 2 2 2 6 3 4 2" xfId="4825"/>
    <cellStyle name="RowTitles1-Detail 2 2 2 6 3 5" xfId="20671"/>
    <cellStyle name="RowTitles1-Detail 2 2 2 6 4" xfId="8752"/>
    <cellStyle name="RowTitles1-Detail 2 2 2 6 4 2" xfId="18509"/>
    <cellStyle name="RowTitles1-Detail 2 2 2 6 5" xfId="10428"/>
    <cellStyle name="RowTitles1-Detail 2 2 2 6 5 2" xfId="20934"/>
    <cellStyle name="RowTitles1-Detail 2 2 2 6 5 2 2" xfId="33352"/>
    <cellStyle name="RowTitles1-Detail 2 2 2 6 5 3" xfId="30457"/>
    <cellStyle name="RowTitles1-Detail 2 2 2 6 6" xfId="10243"/>
    <cellStyle name="RowTitles1-Detail 2 2 2 6 6 2" xfId="18684"/>
    <cellStyle name="RowTitles1-Detail 2 2 2 6 6 2 2" xfId="33194"/>
    <cellStyle name="RowTitles1-Detail 2 2 2 7" xfId="921"/>
    <cellStyle name="RowTitles1-Detail 2 2 2 7 2" xfId="2274"/>
    <cellStyle name="RowTitles1-Detail 2 2 2 7 2 2" xfId="11915"/>
    <cellStyle name="RowTitles1-Detail 2 2 2 7 2 2 2" xfId="22315"/>
    <cellStyle name="RowTitles1-Detail 2 2 2 7 2 2 2 2" xfId="33996"/>
    <cellStyle name="RowTitles1-Detail 2 2 2 7 2 2 3" xfId="31196"/>
    <cellStyle name="RowTitles1-Detail 2 2 2 7 2 3" xfId="15562"/>
    <cellStyle name="RowTitles1-Detail 2 2 2 7 2 3 2" xfId="28228"/>
    <cellStyle name="RowTitles1-Detail 2 2 2 7 2 3 2 2" xfId="37015"/>
    <cellStyle name="RowTitles1-Detail 2 2 2 7 2 4" xfId="6761"/>
    <cellStyle name="RowTitles1-Detail 2 2 2 7 2 4 2" xfId="17981"/>
    <cellStyle name="RowTitles1-Detail 2 2 2 7 2 5" xfId="25298"/>
    <cellStyle name="RowTitles1-Detail 2 2 2 7 3" xfId="3699"/>
    <cellStyle name="RowTitles1-Detail 2 2 2 7 3 2" xfId="13326"/>
    <cellStyle name="RowTitles1-Detail 2 2 2 7 3 2 2" xfId="23691"/>
    <cellStyle name="RowTitles1-Detail 2 2 2 7 3 2 2 2" xfId="35080"/>
    <cellStyle name="RowTitles1-Detail 2 2 2 7 3 2 3" xfId="32460"/>
    <cellStyle name="RowTitles1-Detail 2 2 2 7 3 3" xfId="16926"/>
    <cellStyle name="RowTitles1-Detail 2 2 2 7 3 3 2" xfId="29592"/>
    <cellStyle name="RowTitles1-Detail 2 2 2 7 3 3 2 2" xfId="38371"/>
    <cellStyle name="RowTitles1-Detail 2 2 2 7 3 4" xfId="8267"/>
    <cellStyle name="RowTitles1-Detail 2 2 2 7 3 4 2" xfId="19213"/>
    <cellStyle name="RowTitles1-Detail 2 2 2 7 3 5" xfId="19616"/>
    <cellStyle name="RowTitles1-Detail 2 2 2 7 4" xfId="9058"/>
    <cellStyle name="RowTitles1-Detail 2 2 2 7 4 2" xfId="21018"/>
    <cellStyle name="RowTitles1-Detail 2 2 2 7 5" xfId="14328"/>
    <cellStyle name="RowTitles1-Detail 2 2 2 7 5 2" xfId="27026"/>
    <cellStyle name="RowTitles1-Detail 2 2 2 7 5 2 2" xfId="35865"/>
    <cellStyle name="RowTitles1-Detail 2 2 2 7 6" xfId="5289"/>
    <cellStyle name="RowTitles1-Detail 2 2 2 7 6 2" xfId="26683"/>
    <cellStyle name="RowTitles1-Detail 2 2 2 7 7" xfId="19447"/>
    <cellStyle name="RowTitles1-Detail 2 2 2 8" xfId="588"/>
    <cellStyle name="RowTitles1-Detail 2 2 2 8 2" xfId="2275"/>
    <cellStyle name="RowTitles1-Detail 2 2 2 8 2 2" xfId="11916"/>
    <cellStyle name="RowTitles1-Detail 2 2 2 8 2 2 2" xfId="22316"/>
    <cellStyle name="RowTitles1-Detail 2 2 2 8 2 2 2 2" xfId="33997"/>
    <cellStyle name="RowTitles1-Detail 2 2 2 8 2 2 3" xfId="31197"/>
    <cellStyle name="RowTitles1-Detail 2 2 2 8 2 3" xfId="15563"/>
    <cellStyle name="RowTitles1-Detail 2 2 2 8 2 3 2" xfId="28229"/>
    <cellStyle name="RowTitles1-Detail 2 2 2 8 2 3 2 2" xfId="37016"/>
    <cellStyle name="RowTitles1-Detail 2 2 2 8 2 4" xfId="7011"/>
    <cellStyle name="RowTitles1-Detail 2 2 2 8 2 4 2" xfId="20597"/>
    <cellStyle name="RowTitles1-Detail 2 2 2 8 2 5" xfId="17924"/>
    <cellStyle name="RowTitles1-Detail 2 2 2 8 3" xfId="3406"/>
    <cellStyle name="RowTitles1-Detail 2 2 2 8 3 2" xfId="13045"/>
    <cellStyle name="RowTitles1-Detail 2 2 2 8 3 2 2" xfId="23413"/>
    <cellStyle name="RowTitles1-Detail 2 2 2 8 3 2 2 2" xfId="34908"/>
    <cellStyle name="RowTitles1-Detail 2 2 2 8 3 2 3" xfId="32262"/>
    <cellStyle name="RowTitles1-Detail 2 2 2 8 3 3" xfId="16655"/>
    <cellStyle name="RowTitles1-Detail 2 2 2 8 3 3 2" xfId="29321"/>
    <cellStyle name="RowTitles1-Detail 2 2 2 8 3 3 2 2" xfId="38106"/>
    <cellStyle name="RowTitles1-Detail 2 2 2 8 3 4" xfId="8519"/>
    <cellStyle name="RowTitles1-Detail 2 2 2 8 3 4 2" xfId="19628"/>
    <cellStyle name="RowTitles1-Detail 2 2 2 8 3 5" xfId="26738"/>
    <cellStyle name="RowTitles1-Detail 2 2 2 8 4" xfId="9315"/>
    <cellStyle name="RowTitles1-Detail 2 2 2 8 4 2" xfId="25844"/>
    <cellStyle name="RowTitles1-Detail 2 2 2 8 5" xfId="10389"/>
    <cellStyle name="RowTitles1-Detail 2 2 2 8 5 2" xfId="20901"/>
    <cellStyle name="RowTitles1-Detail 2 2 2 8 5 2 2" xfId="33337"/>
    <cellStyle name="RowTitles1-Detail 2 2 2 8 5 3" xfId="30440"/>
    <cellStyle name="RowTitles1-Detail 2 2 2 8 6" xfId="10395"/>
    <cellStyle name="RowTitles1-Detail 2 2 2 8 6 2" xfId="18537"/>
    <cellStyle name="RowTitles1-Detail 2 2 2 8 6 2 2" xfId="33188"/>
    <cellStyle name="RowTitles1-Detail 2 2 2 8 7" xfId="5479"/>
    <cellStyle name="RowTitles1-Detail 2 2 2 8 7 2" xfId="26081"/>
    <cellStyle name="RowTitles1-Detail 2 2 2 8 8" xfId="25872"/>
    <cellStyle name="RowTitles1-Detail 2 2 2 9" xfId="956"/>
    <cellStyle name="RowTitles1-Detail 2 2 2 9 2" xfId="2276"/>
    <cellStyle name="RowTitles1-Detail 2 2 2 9 2 2" xfId="11917"/>
    <cellStyle name="RowTitles1-Detail 2 2 2 9 2 2 2" xfId="22317"/>
    <cellStyle name="RowTitles1-Detail 2 2 2 9 2 2 2 2" xfId="33998"/>
    <cellStyle name="RowTitles1-Detail 2 2 2 9 2 2 3" xfId="31198"/>
    <cellStyle name="RowTitles1-Detail 2 2 2 9 2 3" xfId="15564"/>
    <cellStyle name="RowTitles1-Detail 2 2 2 9 2 3 2" xfId="28230"/>
    <cellStyle name="RowTitles1-Detail 2 2 2 9 2 3 2 2" xfId="37017"/>
    <cellStyle name="RowTitles1-Detail 2 2 2 9 2 4" xfId="7342"/>
    <cellStyle name="RowTitles1-Detail 2 2 2 9 2 4 2" xfId="18160"/>
    <cellStyle name="RowTitles1-Detail 2 2 2 9 2 5" xfId="7775"/>
    <cellStyle name="RowTitles1-Detail 2 2 2 9 3" xfId="3734"/>
    <cellStyle name="RowTitles1-Detail 2 2 2 9 3 2" xfId="13361"/>
    <cellStyle name="RowTitles1-Detail 2 2 2 9 3 2 2" xfId="23726"/>
    <cellStyle name="RowTitles1-Detail 2 2 2 9 3 2 2 2" xfId="35098"/>
    <cellStyle name="RowTitles1-Detail 2 2 2 9 3 2 3" xfId="32481"/>
    <cellStyle name="RowTitles1-Detail 2 2 2 9 3 3" xfId="16960"/>
    <cellStyle name="RowTitles1-Detail 2 2 2 9 3 3 2" xfId="29626"/>
    <cellStyle name="RowTitles1-Detail 2 2 2 9 3 3 2 2" xfId="38405"/>
    <cellStyle name="RowTitles1-Detail 2 2 2 9 3 4" xfId="9665"/>
    <cellStyle name="RowTitles1-Detail 2 2 2 9 3 4 2" xfId="25004"/>
    <cellStyle name="RowTitles1-Detail 2 2 2 9 3 5" xfId="18888"/>
    <cellStyle name="RowTitles1-Detail 2 2 2 9 4" xfId="10696"/>
    <cellStyle name="RowTitles1-Detail 2 2 2 9 4 2" xfId="21173"/>
    <cellStyle name="RowTitles1-Detail 2 2 2 9 4 2 2" xfId="33467"/>
    <cellStyle name="RowTitles1-Detail 2 2 2 9 4 3" xfId="30589"/>
    <cellStyle name="RowTitles1-Detail 2 2 2 9 5" xfId="14363"/>
    <cellStyle name="RowTitles1-Detail 2 2 2 9 5 2" xfId="27060"/>
    <cellStyle name="RowTitles1-Detail 2 2 2 9 5 2 2" xfId="35899"/>
    <cellStyle name="RowTitles1-Detail 2 2 2 9 6" xfId="5798"/>
    <cellStyle name="RowTitles1-Detail 2 2 2 9 6 2" xfId="25415"/>
    <cellStyle name="RowTitles1-Detail 2 2 2 9 7" xfId="25757"/>
    <cellStyle name="RowTitles1-Detail 2 2 2_STUD aligned by INSTIT" xfId="4940"/>
    <cellStyle name="RowTitles1-Detail 2 2 3" xfId="320"/>
    <cellStyle name="RowTitles1-Detail 2 2 3 10" xfId="2277"/>
    <cellStyle name="RowTitles1-Detail 2 2 3 10 2" xfId="11918"/>
    <cellStyle name="RowTitles1-Detail 2 2 3 10 2 2" xfId="22318"/>
    <cellStyle name="RowTitles1-Detail 2 2 3 10 2 2 2" xfId="33999"/>
    <cellStyle name="RowTitles1-Detail 2 2 3 10 2 3" xfId="31199"/>
    <cellStyle name="RowTitles1-Detail 2 2 3 10 3" xfId="15565"/>
    <cellStyle name="RowTitles1-Detail 2 2 3 10 3 2" xfId="28231"/>
    <cellStyle name="RowTitles1-Detail 2 2 3 10 3 2 2" xfId="37018"/>
    <cellStyle name="RowTitles1-Detail 2 2 3 10 4" xfId="6310"/>
    <cellStyle name="RowTitles1-Detail 2 2 3 10 4 2" xfId="26123"/>
    <cellStyle name="RowTitles1-Detail 2 2 3 10 5" xfId="25525"/>
    <cellStyle name="RowTitles1-Detail 2 2 3 11" xfId="8966"/>
    <cellStyle name="RowTitles1-Detail 2 2 3 11 2" xfId="24186"/>
    <cellStyle name="RowTitles1-Detail 2 2 3 12" xfId="10297"/>
    <cellStyle name="RowTitles1-Detail 2 2 3 12 2" xfId="26302"/>
    <cellStyle name="RowTitles1-Detail 2 2 3 12 2 2" xfId="35747"/>
    <cellStyle name="RowTitles1-Detail 2 2 3 2" xfId="421"/>
    <cellStyle name="RowTitles1-Detail 2 2 3 2 2" xfId="777"/>
    <cellStyle name="RowTitles1-Detail 2 2 3 2 2 2" xfId="2279"/>
    <cellStyle name="RowTitles1-Detail 2 2 3 2 2 2 2" xfId="11920"/>
    <cellStyle name="RowTitles1-Detail 2 2 3 2 2 2 2 2" xfId="22320"/>
    <cellStyle name="RowTitles1-Detail 2 2 3 2 2 2 2 2 2" xfId="34001"/>
    <cellStyle name="RowTitles1-Detail 2 2 3 2 2 2 2 3" xfId="31201"/>
    <cellStyle name="RowTitles1-Detail 2 2 3 2 2 2 3" xfId="15567"/>
    <cellStyle name="RowTitles1-Detail 2 2 3 2 2 2 3 2" xfId="28233"/>
    <cellStyle name="RowTitles1-Detail 2 2 3 2 2 2 3 2 2" xfId="37020"/>
    <cellStyle name="RowTitles1-Detail 2 2 3 2 2 2 4" xfId="6900"/>
    <cellStyle name="RowTitles1-Detail 2 2 3 2 2 2 4 2" xfId="25794"/>
    <cellStyle name="RowTitles1-Detail 2 2 3 2 2 2 5" xfId="20630"/>
    <cellStyle name="RowTitles1-Detail 2 2 3 2 2 3" xfId="3558"/>
    <cellStyle name="RowTitles1-Detail 2 2 3 2 2 3 2" xfId="13189"/>
    <cellStyle name="RowTitles1-Detail 2 2 3 2 2 3 2 2" xfId="23557"/>
    <cellStyle name="RowTitles1-Detail 2 2 3 2 2 3 2 2 2" xfId="34991"/>
    <cellStyle name="RowTitles1-Detail 2 2 3 2 2 3 2 3" xfId="32357"/>
    <cellStyle name="RowTitles1-Detail 2 2 3 2 2 3 3" xfId="16799"/>
    <cellStyle name="RowTitles1-Detail 2 2 3 2 2 3 3 2" xfId="29465"/>
    <cellStyle name="RowTitles1-Detail 2 2 3 2 2 3 3 2 2" xfId="38245"/>
    <cellStyle name="RowTitles1-Detail 2 2 3 2 2 3 4" xfId="8407"/>
    <cellStyle name="RowTitles1-Detail 2 2 3 2 2 3 4 2" xfId="25748"/>
    <cellStyle name="RowTitles1-Detail 2 2 3 2 2 3 5" xfId="26310"/>
    <cellStyle name="RowTitles1-Detail 2 2 3 2 2 4" xfId="9201"/>
    <cellStyle name="RowTitles1-Detail 2 2 3 2 2 4 2" xfId="20859"/>
    <cellStyle name="RowTitles1-Detail 2 2 3 2 2 5" xfId="10180"/>
    <cellStyle name="RowTitles1-Detail 2 2 3 2 2 5 2" xfId="24960"/>
    <cellStyle name="RowTitles1-Detail 2 2 3 2 2 5 2 2" xfId="35673"/>
    <cellStyle name="RowTitles1-Detail 2 2 3 2 3" xfId="1056"/>
    <cellStyle name="RowTitles1-Detail 2 2 3 2 3 2" xfId="2280"/>
    <cellStyle name="RowTitles1-Detail 2 2 3 2 3 2 2" xfId="11921"/>
    <cellStyle name="RowTitles1-Detail 2 2 3 2 3 2 2 2" xfId="22321"/>
    <cellStyle name="RowTitles1-Detail 2 2 3 2 3 2 2 2 2" xfId="34002"/>
    <cellStyle name="RowTitles1-Detail 2 2 3 2 3 2 2 3" xfId="31202"/>
    <cellStyle name="RowTitles1-Detail 2 2 3 2 3 2 3" xfId="15568"/>
    <cellStyle name="RowTitles1-Detail 2 2 3 2 3 2 3 2" xfId="28234"/>
    <cellStyle name="RowTitles1-Detail 2 2 3 2 3 2 3 2 2" xfId="37021"/>
    <cellStyle name="RowTitles1-Detail 2 2 3 2 3 2 4" xfId="7121"/>
    <cellStyle name="RowTitles1-Detail 2 2 3 2 3 2 4 2" xfId="20823"/>
    <cellStyle name="RowTitles1-Detail 2 2 3 2 3 2 5" xfId="18355"/>
    <cellStyle name="RowTitles1-Detail 2 2 3 2 3 3" xfId="3834"/>
    <cellStyle name="RowTitles1-Detail 2 2 3 2 3 3 2" xfId="13460"/>
    <cellStyle name="RowTitles1-Detail 2 2 3 2 3 3 2 2" xfId="23821"/>
    <cellStyle name="RowTitles1-Detail 2 2 3 2 3 3 2 2 2" xfId="35156"/>
    <cellStyle name="RowTitles1-Detail 2 2 3 2 3 3 2 3" xfId="32550"/>
    <cellStyle name="RowTitles1-Detail 2 2 3 2 3 3 3" xfId="17054"/>
    <cellStyle name="RowTitles1-Detail 2 2 3 2 3 3 3 2" xfId="29720"/>
    <cellStyle name="RowTitles1-Detail 2 2 3 2 3 3 3 2 2" xfId="38498"/>
    <cellStyle name="RowTitles1-Detail 2 2 3 2 3 3 4" xfId="8629"/>
    <cellStyle name="RowTitles1-Detail 2 2 3 2 3 3 4 2" xfId="20233"/>
    <cellStyle name="RowTitles1-Detail 2 2 3 2 3 3 5" xfId="26150"/>
    <cellStyle name="RowTitles1-Detail 2 2 3 2 3 4" xfId="9425"/>
    <cellStyle name="RowTitles1-Detail 2 2 3 2 3 4 2" xfId="19564"/>
    <cellStyle name="RowTitles1-Detail 2 2 3 2 3 5" xfId="10772"/>
    <cellStyle name="RowTitles1-Detail 2 2 3 2 3 5 2" xfId="21237"/>
    <cellStyle name="RowTitles1-Detail 2 2 3 2 3 5 2 2" xfId="33497"/>
    <cellStyle name="RowTitles1-Detail 2 2 3 2 3 5 3" xfId="30629"/>
    <cellStyle name="RowTitles1-Detail 2 2 3 2 3 6" xfId="14457"/>
    <cellStyle name="RowTitles1-Detail 2 2 3 2 3 6 2" xfId="27150"/>
    <cellStyle name="RowTitles1-Detail 2 2 3 2 3 6 2 2" xfId="35987"/>
    <cellStyle name="RowTitles1-Detail 2 2 3 2 3 7" xfId="5580"/>
    <cellStyle name="RowTitles1-Detail 2 2 3 2 3 7 2" xfId="25495"/>
    <cellStyle name="RowTitles1-Detail 2 2 3 2 3 8" xfId="25667"/>
    <cellStyle name="RowTitles1-Detail 2 2 3 2 4" xfId="1289"/>
    <cellStyle name="RowTitles1-Detail 2 2 3 2 4 2" xfId="2281"/>
    <cellStyle name="RowTitles1-Detail 2 2 3 2 4 2 2" xfId="11922"/>
    <cellStyle name="RowTitles1-Detail 2 2 3 2 4 2 2 2" xfId="22322"/>
    <cellStyle name="RowTitles1-Detail 2 2 3 2 4 2 2 2 2" xfId="34003"/>
    <cellStyle name="RowTitles1-Detail 2 2 3 2 4 2 2 3" xfId="31203"/>
    <cellStyle name="RowTitles1-Detail 2 2 3 2 4 2 3" xfId="15569"/>
    <cellStyle name="RowTitles1-Detail 2 2 3 2 4 2 3 2" xfId="28235"/>
    <cellStyle name="RowTitles1-Detail 2 2 3 2 4 2 3 2 2" xfId="37022"/>
    <cellStyle name="RowTitles1-Detail 2 2 3 2 4 2 4" xfId="7343"/>
    <cellStyle name="RowTitles1-Detail 2 2 3 2 4 2 4 2" xfId="20114"/>
    <cellStyle name="RowTitles1-Detail 2 2 3 2 4 2 5" xfId="18845"/>
    <cellStyle name="RowTitles1-Detail 2 2 3 2 4 3" xfId="4067"/>
    <cellStyle name="RowTitles1-Detail 2 2 3 2 4 3 2" xfId="13689"/>
    <cellStyle name="RowTitles1-Detail 2 2 3 2 4 3 2 2" xfId="24041"/>
    <cellStyle name="RowTitles1-Detail 2 2 3 2 4 3 2 2 2" xfId="35305"/>
    <cellStyle name="RowTitles1-Detail 2 2 3 2 4 3 2 3" xfId="32722"/>
    <cellStyle name="RowTitles1-Detail 2 2 3 2 4 3 3" xfId="17267"/>
    <cellStyle name="RowTitles1-Detail 2 2 3 2 4 3 3 2" xfId="29933"/>
    <cellStyle name="RowTitles1-Detail 2 2 3 2 4 3 3 2 2" xfId="38710"/>
    <cellStyle name="RowTitles1-Detail 2 2 3 2 4 3 4" xfId="9666"/>
    <cellStyle name="RowTitles1-Detail 2 2 3 2 4 3 4 2" xfId="19751"/>
    <cellStyle name="RowTitles1-Detail 2 2 3 2 4 3 5" xfId="18385"/>
    <cellStyle name="RowTitles1-Detail 2 2 3 2 4 4" xfId="10960"/>
    <cellStyle name="RowTitles1-Detail 2 2 3 2 4 4 2" xfId="21400"/>
    <cellStyle name="RowTitles1-Detail 2 2 3 2 4 4 2 2" xfId="33590"/>
    <cellStyle name="RowTitles1-Detail 2 2 3 2 4 4 3" xfId="30737"/>
    <cellStyle name="RowTitles1-Detail 2 2 3 2 4 5" xfId="14667"/>
    <cellStyle name="RowTitles1-Detail 2 2 3 2 4 5 2" xfId="27352"/>
    <cellStyle name="RowTitles1-Detail 2 2 3 2 4 5 2 2" xfId="36181"/>
    <cellStyle name="RowTitles1-Detail 2 2 3 2 4 6" xfId="5799"/>
    <cellStyle name="RowTitles1-Detail 2 2 3 2 4 6 2" xfId="20280"/>
    <cellStyle name="RowTitles1-Detail 2 2 3 2 4 7" xfId="19738"/>
    <cellStyle name="RowTitles1-Detail 2 2 3 2 5" xfId="1505"/>
    <cellStyle name="RowTitles1-Detail 2 2 3 2 5 2" xfId="2282"/>
    <cellStyle name="RowTitles1-Detail 2 2 3 2 5 2 2" xfId="11923"/>
    <cellStyle name="RowTitles1-Detail 2 2 3 2 5 2 2 2" xfId="22323"/>
    <cellStyle name="RowTitles1-Detail 2 2 3 2 5 2 2 2 2" xfId="34004"/>
    <cellStyle name="RowTitles1-Detail 2 2 3 2 5 2 2 3" xfId="31204"/>
    <cellStyle name="RowTitles1-Detail 2 2 3 2 5 2 3" xfId="15570"/>
    <cellStyle name="RowTitles1-Detail 2 2 3 2 5 2 3 2" xfId="28236"/>
    <cellStyle name="RowTitles1-Detail 2 2 3 2 5 2 3 2 2" xfId="37023"/>
    <cellStyle name="RowTitles1-Detail 2 2 3 2 5 2 4" xfId="7344"/>
    <cellStyle name="RowTitles1-Detail 2 2 3 2 5 2 4 2" xfId="21912"/>
    <cellStyle name="RowTitles1-Detail 2 2 3 2 5 2 5" xfId="18543"/>
    <cellStyle name="RowTitles1-Detail 2 2 3 2 5 3" xfId="4283"/>
    <cellStyle name="RowTitles1-Detail 2 2 3 2 5 3 2" xfId="13905"/>
    <cellStyle name="RowTitles1-Detail 2 2 3 2 5 3 2 2" xfId="24247"/>
    <cellStyle name="RowTitles1-Detail 2 2 3 2 5 3 2 2 2" xfId="35445"/>
    <cellStyle name="RowTitles1-Detail 2 2 3 2 5 3 2 3" xfId="32883"/>
    <cellStyle name="RowTitles1-Detail 2 2 3 2 5 3 3" xfId="17465"/>
    <cellStyle name="RowTitles1-Detail 2 2 3 2 5 3 3 2" xfId="30131"/>
    <cellStyle name="RowTitles1-Detail 2 2 3 2 5 3 3 2 2" xfId="38908"/>
    <cellStyle name="RowTitles1-Detail 2 2 3 2 5 3 4" xfId="9667"/>
    <cellStyle name="RowTitles1-Detail 2 2 3 2 5 3 4 2" xfId="24353"/>
    <cellStyle name="RowTitles1-Detail 2 2 3 2 5 3 5" xfId="19649"/>
    <cellStyle name="RowTitles1-Detail 2 2 3 2 5 4" xfId="11176"/>
    <cellStyle name="RowTitles1-Detail 2 2 3 2 5 4 2" xfId="21607"/>
    <cellStyle name="RowTitles1-Detail 2 2 3 2 5 4 2 2" xfId="33730"/>
    <cellStyle name="RowTitles1-Detail 2 2 3 2 5 4 3" xfId="30898"/>
    <cellStyle name="RowTitles1-Detail 2 2 3 2 5 5" xfId="14883"/>
    <cellStyle name="RowTitles1-Detail 2 2 3 2 5 5 2" xfId="27560"/>
    <cellStyle name="RowTitles1-Detail 2 2 3 2 5 5 2 2" xfId="36379"/>
    <cellStyle name="RowTitles1-Detail 2 2 3 2 5 6" xfId="5800"/>
    <cellStyle name="RowTitles1-Detail 2 2 3 2 5 6 2" xfId="19717"/>
    <cellStyle name="RowTitles1-Detail 2 2 3 2 5 7" xfId="26897"/>
    <cellStyle name="RowTitles1-Detail 2 2 3 2 6" xfId="1707"/>
    <cellStyle name="RowTitles1-Detail 2 2 3 2 6 2" xfId="2283"/>
    <cellStyle name="RowTitles1-Detail 2 2 3 2 6 2 2" xfId="11924"/>
    <cellStyle name="RowTitles1-Detail 2 2 3 2 6 2 2 2" xfId="22324"/>
    <cellStyle name="RowTitles1-Detail 2 2 3 2 6 2 2 2 2" xfId="34005"/>
    <cellStyle name="RowTitles1-Detail 2 2 3 2 6 2 2 3" xfId="31205"/>
    <cellStyle name="RowTitles1-Detail 2 2 3 2 6 2 3" xfId="15571"/>
    <cellStyle name="RowTitles1-Detail 2 2 3 2 6 2 3 2" xfId="28237"/>
    <cellStyle name="RowTitles1-Detail 2 2 3 2 6 2 3 2 2" xfId="37024"/>
    <cellStyle name="RowTitles1-Detail 2 2 3 2 6 2 4" xfId="7345"/>
    <cellStyle name="RowTitles1-Detail 2 2 3 2 6 2 4 2" xfId="24558"/>
    <cellStyle name="RowTitles1-Detail 2 2 3 2 6 2 5" xfId="20124"/>
    <cellStyle name="RowTitles1-Detail 2 2 3 2 6 3" xfId="4485"/>
    <cellStyle name="RowTitles1-Detail 2 2 3 2 6 3 2" xfId="14107"/>
    <cellStyle name="RowTitles1-Detail 2 2 3 2 6 3 2 2" xfId="24439"/>
    <cellStyle name="RowTitles1-Detail 2 2 3 2 6 3 2 2 2" xfId="35576"/>
    <cellStyle name="RowTitles1-Detail 2 2 3 2 6 3 2 3" xfId="33035"/>
    <cellStyle name="RowTitles1-Detail 2 2 3 2 6 3 3" xfId="17652"/>
    <cellStyle name="RowTitles1-Detail 2 2 3 2 6 3 3 2" xfId="30318"/>
    <cellStyle name="RowTitles1-Detail 2 2 3 2 6 3 3 2 2" xfId="39095"/>
    <cellStyle name="RowTitles1-Detail 2 2 3 2 6 3 4" xfId="9668"/>
    <cellStyle name="RowTitles1-Detail 2 2 3 2 6 3 4 2" xfId="21179"/>
    <cellStyle name="RowTitles1-Detail 2 2 3 2 6 3 5" xfId="18847"/>
    <cellStyle name="RowTitles1-Detail 2 2 3 2 6 4" xfId="11378"/>
    <cellStyle name="RowTitles1-Detail 2 2 3 2 6 4 2" xfId="21803"/>
    <cellStyle name="RowTitles1-Detail 2 2 3 2 6 4 2 2" xfId="33861"/>
    <cellStyle name="RowTitles1-Detail 2 2 3 2 6 4 3" xfId="31050"/>
    <cellStyle name="RowTitles1-Detail 2 2 3 2 6 5" xfId="15085"/>
    <cellStyle name="RowTitles1-Detail 2 2 3 2 6 5 2" xfId="27754"/>
    <cellStyle name="RowTitles1-Detail 2 2 3 2 6 5 2 2" xfId="36566"/>
    <cellStyle name="RowTitles1-Detail 2 2 3 2 6 6" xfId="5801"/>
    <cellStyle name="RowTitles1-Detail 2 2 3 2 6 6 2" xfId="18567"/>
    <cellStyle name="RowTitles1-Detail 2 2 3 2 6 7" xfId="21917"/>
    <cellStyle name="RowTitles1-Detail 2 2 3 2 7" xfId="2278"/>
    <cellStyle name="RowTitles1-Detail 2 2 3 2 7 2" xfId="11919"/>
    <cellStyle name="RowTitles1-Detail 2 2 3 2 7 2 2" xfId="22319"/>
    <cellStyle name="RowTitles1-Detail 2 2 3 2 7 2 2 2" xfId="34000"/>
    <cellStyle name="RowTitles1-Detail 2 2 3 2 7 2 3" xfId="31200"/>
    <cellStyle name="RowTitles1-Detail 2 2 3 2 7 3" xfId="15566"/>
    <cellStyle name="RowTitles1-Detail 2 2 3 2 7 3 2" xfId="28232"/>
    <cellStyle name="RowTitles1-Detail 2 2 3 2 7 3 2 2" xfId="37019"/>
    <cellStyle name="RowTitles1-Detail 2 2 3 2 7 4" xfId="6462"/>
    <cellStyle name="RowTitles1-Detail 2 2 3 2 7 4 2" xfId="26762"/>
    <cellStyle name="RowTitles1-Detail 2 2 3 2 7 5" xfId="25992"/>
    <cellStyle name="RowTitles1-Detail 2 2 3 2 8" xfId="8884"/>
    <cellStyle name="RowTitles1-Detail 2 2 3 2 8 2" xfId="20012"/>
    <cellStyle name="RowTitles1-Detail 2 2 3 2 9" xfId="10828"/>
    <cellStyle name="RowTitles1-Detail 2 2 3 2 9 2" xfId="18701"/>
    <cellStyle name="RowTitles1-Detail 2 2 3 2 9 2 2" xfId="33196"/>
    <cellStyle name="RowTitles1-Detail 2 2 3 2_STUD aligned by INSTIT" xfId="4949"/>
    <cellStyle name="RowTitles1-Detail 2 2 3 3" xfId="483"/>
    <cellStyle name="RowTitles1-Detail 2 2 3 3 2" xfId="839"/>
    <cellStyle name="RowTitles1-Detail 2 2 3 3 2 2" xfId="2285"/>
    <cellStyle name="RowTitles1-Detail 2 2 3 3 2 2 2" xfId="11926"/>
    <cellStyle name="RowTitles1-Detail 2 2 3 3 2 2 2 2" xfId="22326"/>
    <cellStyle name="RowTitles1-Detail 2 2 3 3 2 2 2 2 2" xfId="34007"/>
    <cellStyle name="RowTitles1-Detail 2 2 3 3 2 2 2 3" xfId="31207"/>
    <cellStyle name="RowTitles1-Detail 2 2 3 3 2 2 3" xfId="15573"/>
    <cellStyle name="RowTitles1-Detail 2 2 3 3 2 2 3 2" xfId="28239"/>
    <cellStyle name="RowTitles1-Detail 2 2 3 3 2 2 3 2 2" xfId="37026"/>
    <cellStyle name="RowTitles1-Detail 2 2 3 3 2 2 4" xfId="6783"/>
    <cellStyle name="RowTitles1-Detail 2 2 3 3 2 2 4 2" xfId="18471"/>
    <cellStyle name="RowTitles1-Detail 2 2 3 3 2 2 5" xfId="20638"/>
    <cellStyle name="RowTitles1-Detail 2 2 3 3 2 3" xfId="3620"/>
    <cellStyle name="RowTitles1-Detail 2 2 3 3 2 3 2" xfId="13248"/>
    <cellStyle name="RowTitles1-Detail 2 2 3 3 2 3 2 2" xfId="23615"/>
    <cellStyle name="RowTitles1-Detail 2 2 3 3 2 3 2 2 2" xfId="35027"/>
    <cellStyle name="RowTitles1-Detail 2 2 3 3 2 3 2 3" xfId="32399"/>
    <cellStyle name="RowTitles1-Detail 2 2 3 3 2 3 3" xfId="16854"/>
    <cellStyle name="RowTitles1-Detail 2 2 3 3 2 3 3 2" xfId="29520"/>
    <cellStyle name="RowTitles1-Detail 2 2 3 3 2 3 3 2 2" xfId="38300"/>
    <cellStyle name="RowTitles1-Detail 2 2 3 3 2 3 4" xfId="8289"/>
    <cellStyle name="RowTitles1-Detail 2 2 3 3 2 3 4 2" xfId="26496"/>
    <cellStyle name="RowTitles1-Detail 2 2 3 3 2 3 5" xfId="4666"/>
    <cellStyle name="RowTitles1-Detail 2 2 3 3 2 4" xfId="9081"/>
    <cellStyle name="RowTitles1-Detail 2 2 3 3 2 4 2" xfId="20914"/>
    <cellStyle name="RowTitles1-Detail 2 2 3 3 2 5" xfId="10593"/>
    <cellStyle name="RowTitles1-Detail 2 2 3 3 2 5 2" xfId="21077"/>
    <cellStyle name="RowTitles1-Detail 2 2 3 3 2 5 2 2" xfId="33414"/>
    <cellStyle name="RowTitles1-Detail 2 2 3 3 2 5 3" xfId="30528"/>
    <cellStyle name="RowTitles1-Detail 2 2 3 3 2 6" xfId="14254"/>
    <cellStyle name="RowTitles1-Detail 2 2 3 3 2 6 2" xfId="26955"/>
    <cellStyle name="RowTitles1-Detail 2 2 3 3 2 6 2 2" xfId="35798"/>
    <cellStyle name="RowTitles1-Detail 2 2 3 3 2 7" xfId="5311"/>
    <cellStyle name="RowTitles1-Detail 2 2 3 3 2 7 2" xfId="26432"/>
    <cellStyle name="RowTitles1-Detail 2 2 3 3 2 8" xfId="18391"/>
    <cellStyle name="RowTitles1-Detail 2 2 3 3 3" xfId="1118"/>
    <cellStyle name="RowTitles1-Detail 2 2 3 3 3 2" xfId="2286"/>
    <cellStyle name="RowTitles1-Detail 2 2 3 3 3 2 2" xfId="11927"/>
    <cellStyle name="RowTitles1-Detail 2 2 3 3 3 2 2 2" xfId="22327"/>
    <cellStyle name="RowTitles1-Detail 2 2 3 3 3 2 2 2 2" xfId="34008"/>
    <cellStyle name="RowTitles1-Detail 2 2 3 3 3 2 2 3" xfId="31208"/>
    <cellStyle name="RowTitles1-Detail 2 2 3 3 3 2 3" xfId="15574"/>
    <cellStyle name="RowTitles1-Detail 2 2 3 3 3 2 3 2" xfId="28240"/>
    <cellStyle name="RowTitles1-Detail 2 2 3 3 3 2 3 2 2" xfId="37027"/>
    <cellStyle name="RowTitles1-Detail 2 2 3 3 3 2 4" xfId="6957"/>
    <cellStyle name="RowTitles1-Detail 2 2 3 3 3 2 4 2" xfId="26078"/>
    <cellStyle name="RowTitles1-Detail 2 2 3 3 3 2 5" xfId="21135"/>
    <cellStyle name="RowTitles1-Detail 2 2 3 3 3 3" xfId="3896"/>
    <cellStyle name="RowTitles1-Detail 2 2 3 3 3 3 2" xfId="13519"/>
    <cellStyle name="RowTitles1-Detail 2 2 3 3 3 3 2 2" xfId="23879"/>
    <cellStyle name="RowTitles1-Detail 2 2 3 3 3 3 2 2 2" xfId="35192"/>
    <cellStyle name="RowTitles1-Detail 2 2 3 3 3 3 2 3" xfId="32592"/>
    <cellStyle name="RowTitles1-Detail 2 2 3 3 3 3 3" xfId="17109"/>
    <cellStyle name="RowTitles1-Detail 2 2 3 3 3 3 3 2" xfId="29775"/>
    <cellStyle name="RowTitles1-Detail 2 2 3 3 3 3 3 2 2" xfId="38553"/>
    <cellStyle name="RowTitles1-Detail 2 2 3 3 3 3 4" xfId="8465"/>
    <cellStyle name="RowTitles1-Detail 2 2 3 3 3 3 4 2" xfId="25804"/>
    <cellStyle name="RowTitles1-Detail 2 2 3 3 3 3 5" xfId="24799"/>
    <cellStyle name="RowTitles1-Detail 2 2 3 3 3 4" xfId="9260"/>
    <cellStyle name="RowTitles1-Detail 2 2 3 3 3 4 2" xfId="25946"/>
    <cellStyle name="RowTitles1-Detail 2 2 3 3 3 5" xfId="14501"/>
    <cellStyle name="RowTitles1-Detail 2 2 3 3 3 5 2" xfId="27192"/>
    <cellStyle name="RowTitles1-Detail 2 2 3 3 3 5 2 2" xfId="36028"/>
    <cellStyle name="RowTitles1-Detail 2 2 3 3 4" xfId="1347"/>
    <cellStyle name="RowTitles1-Detail 2 2 3 3 4 2" xfId="2287"/>
    <cellStyle name="RowTitles1-Detail 2 2 3 3 4 2 2" xfId="11928"/>
    <cellStyle name="RowTitles1-Detail 2 2 3 3 4 2 2 2" xfId="22328"/>
    <cellStyle name="RowTitles1-Detail 2 2 3 3 4 2 2 2 2" xfId="34009"/>
    <cellStyle name="RowTitles1-Detail 2 2 3 3 4 2 2 3" xfId="31209"/>
    <cellStyle name="RowTitles1-Detail 2 2 3 3 4 2 3" xfId="15575"/>
    <cellStyle name="RowTitles1-Detail 2 2 3 3 4 2 3 2" xfId="28241"/>
    <cellStyle name="RowTitles1-Detail 2 2 3 3 4 2 3 2 2" xfId="37028"/>
    <cellStyle name="RowTitles1-Detail 2 2 3 3 4 2 4" xfId="7346"/>
    <cellStyle name="RowTitles1-Detail 2 2 3 3 4 2 4 2" xfId="7186"/>
    <cellStyle name="RowTitles1-Detail 2 2 3 3 4 2 5" xfId="25916"/>
    <cellStyle name="RowTitles1-Detail 2 2 3 3 4 3" xfId="4125"/>
    <cellStyle name="RowTitles1-Detail 2 2 3 3 4 3 2" xfId="13747"/>
    <cellStyle name="RowTitles1-Detail 2 2 3 3 4 3 2 2" xfId="24097"/>
    <cellStyle name="RowTitles1-Detail 2 2 3 3 4 3 2 2 2" xfId="35341"/>
    <cellStyle name="RowTitles1-Detail 2 2 3 3 4 3 2 3" xfId="32764"/>
    <cellStyle name="RowTitles1-Detail 2 2 3 3 4 3 3" xfId="17322"/>
    <cellStyle name="RowTitles1-Detail 2 2 3 3 4 3 3 2" xfId="29988"/>
    <cellStyle name="RowTitles1-Detail 2 2 3 3 4 3 3 2 2" xfId="38765"/>
    <cellStyle name="RowTitles1-Detail 2 2 3 3 4 3 4" xfId="9669"/>
    <cellStyle name="RowTitles1-Detail 2 2 3 3 4 3 4 2" xfId="19352"/>
    <cellStyle name="RowTitles1-Detail 2 2 3 3 4 3 5" xfId="19647"/>
    <cellStyle name="RowTitles1-Detail 2 2 3 3 4 4" xfId="11018"/>
    <cellStyle name="RowTitles1-Detail 2 2 3 3 4 4 2" xfId="21455"/>
    <cellStyle name="RowTitles1-Detail 2 2 3 3 4 4 2 2" xfId="33626"/>
    <cellStyle name="RowTitles1-Detail 2 2 3 3 4 4 3" xfId="30779"/>
    <cellStyle name="RowTitles1-Detail 2 2 3 3 4 5" xfId="14725"/>
    <cellStyle name="RowTitles1-Detail 2 2 3 3 4 5 2" xfId="27408"/>
    <cellStyle name="RowTitles1-Detail 2 2 3 3 4 5 2 2" xfId="36236"/>
    <cellStyle name="RowTitles1-Detail 2 2 3 3 4 6" xfId="5802"/>
    <cellStyle name="RowTitles1-Detail 2 2 3 3 4 6 2" xfId="20073"/>
    <cellStyle name="RowTitles1-Detail 2 2 3 3 4 7" xfId="20144"/>
    <cellStyle name="RowTitles1-Detail 2 2 3 3 5" xfId="1563"/>
    <cellStyle name="RowTitles1-Detail 2 2 3 3 5 2" xfId="2288"/>
    <cellStyle name="RowTitles1-Detail 2 2 3 3 5 2 2" xfId="11929"/>
    <cellStyle name="RowTitles1-Detail 2 2 3 3 5 2 2 2" xfId="22329"/>
    <cellStyle name="RowTitles1-Detail 2 2 3 3 5 2 2 2 2" xfId="34010"/>
    <cellStyle name="RowTitles1-Detail 2 2 3 3 5 2 2 3" xfId="31210"/>
    <cellStyle name="RowTitles1-Detail 2 2 3 3 5 2 3" xfId="15576"/>
    <cellStyle name="RowTitles1-Detail 2 2 3 3 5 2 3 2" xfId="28242"/>
    <cellStyle name="RowTitles1-Detail 2 2 3 3 5 2 3 2 2" xfId="37029"/>
    <cellStyle name="RowTitles1-Detail 2 2 3 3 5 2 4" xfId="7347"/>
    <cellStyle name="RowTitles1-Detail 2 2 3 3 5 2 4 2" xfId="17806"/>
    <cellStyle name="RowTitles1-Detail 2 2 3 3 5 2 5" xfId="24645"/>
    <cellStyle name="RowTitles1-Detail 2 2 3 3 5 3" xfId="4341"/>
    <cellStyle name="RowTitles1-Detail 2 2 3 3 5 3 2" xfId="13963"/>
    <cellStyle name="RowTitles1-Detail 2 2 3 3 5 3 2 2" xfId="24302"/>
    <cellStyle name="RowTitles1-Detail 2 2 3 3 5 3 2 2 2" xfId="35481"/>
    <cellStyle name="RowTitles1-Detail 2 2 3 3 5 3 2 3" xfId="32925"/>
    <cellStyle name="RowTitles1-Detail 2 2 3 3 5 3 3" xfId="17520"/>
    <cellStyle name="RowTitles1-Detail 2 2 3 3 5 3 3 2" xfId="30186"/>
    <cellStyle name="RowTitles1-Detail 2 2 3 3 5 3 3 2 2" xfId="38963"/>
    <cellStyle name="RowTitles1-Detail 2 2 3 3 5 3 4" xfId="9670"/>
    <cellStyle name="RowTitles1-Detail 2 2 3 3 5 3 4 2" xfId="18782"/>
    <cellStyle name="RowTitles1-Detail 2 2 3 3 5 3 5" xfId="18532"/>
    <cellStyle name="RowTitles1-Detail 2 2 3 3 5 4" xfId="11234"/>
    <cellStyle name="RowTitles1-Detail 2 2 3 3 5 4 2" xfId="21663"/>
    <cellStyle name="RowTitles1-Detail 2 2 3 3 5 4 2 2" xfId="33766"/>
    <cellStyle name="RowTitles1-Detail 2 2 3 3 5 4 3" xfId="30940"/>
    <cellStyle name="RowTitles1-Detail 2 2 3 3 5 5" xfId="14941"/>
    <cellStyle name="RowTitles1-Detail 2 2 3 3 5 5 2" xfId="27615"/>
    <cellStyle name="RowTitles1-Detail 2 2 3 3 5 5 2 2" xfId="36434"/>
    <cellStyle name="RowTitles1-Detail 2 2 3 3 5 6" xfId="5803"/>
    <cellStyle name="RowTitles1-Detail 2 2 3 3 5 6 2" xfId="7777"/>
    <cellStyle name="RowTitles1-Detail 2 2 3 3 5 7" xfId="25660"/>
    <cellStyle name="RowTitles1-Detail 2 2 3 3 6" xfId="1765"/>
    <cellStyle name="RowTitles1-Detail 2 2 3 3 6 2" xfId="2289"/>
    <cellStyle name="RowTitles1-Detail 2 2 3 3 6 2 2" xfId="11930"/>
    <cellStyle name="RowTitles1-Detail 2 2 3 3 6 2 2 2" xfId="22330"/>
    <cellStyle name="RowTitles1-Detail 2 2 3 3 6 2 2 2 2" xfId="34011"/>
    <cellStyle name="RowTitles1-Detail 2 2 3 3 6 2 2 3" xfId="31211"/>
    <cellStyle name="RowTitles1-Detail 2 2 3 3 6 2 3" xfId="15577"/>
    <cellStyle name="RowTitles1-Detail 2 2 3 3 6 2 3 2" xfId="28243"/>
    <cellStyle name="RowTitles1-Detail 2 2 3 3 6 2 3 2 2" xfId="37030"/>
    <cellStyle name="RowTitles1-Detail 2 2 3 3 6 2 4" xfId="7348"/>
    <cellStyle name="RowTitles1-Detail 2 2 3 3 6 2 4 2" xfId="20696"/>
    <cellStyle name="RowTitles1-Detail 2 2 3 3 6 2 5" xfId="5216"/>
    <cellStyle name="RowTitles1-Detail 2 2 3 3 6 3" xfId="4543"/>
    <cellStyle name="RowTitles1-Detail 2 2 3 3 6 3 2" xfId="14165"/>
    <cellStyle name="RowTitles1-Detail 2 2 3 3 6 3 2 2" xfId="24495"/>
    <cellStyle name="RowTitles1-Detail 2 2 3 3 6 3 2 2 2" xfId="35612"/>
    <cellStyle name="RowTitles1-Detail 2 2 3 3 6 3 2 3" xfId="33077"/>
    <cellStyle name="RowTitles1-Detail 2 2 3 3 6 3 3" xfId="17707"/>
    <cellStyle name="RowTitles1-Detail 2 2 3 3 6 3 3 2" xfId="30373"/>
    <cellStyle name="RowTitles1-Detail 2 2 3 3 6 3 3 2 2" xfId="39150"/>
    <cellStyle name="RowTitles1-Detail 2 2 3 3 6 3 4" xfId="9671"/>
    <cellStyle name="RowTitles1-Detail 2 2 3 3 6 3 4 2" xfId="19621"/>
    <cellStyle name="RowTitles1-Detail 2 2 3 3 6 3 5" xfId="25851"/>
    <cellStyle name="RowTitles1-Detail 2 2 3 3 6 4" xfId="11436"/>
    <cellStyle name="RowTitles1-Detail 2 2 3 3 6 4 2" xfId="21859"/>
    <cellStyle name="RowTitles1-Detail 2 2 3 3 6 4 2 2" xfId="33897"/>
    <cellStyle name="RowTitles1-Detail 2 2 3 3 6 4 3" xfId="31092"/>
    <cellStyle name="RowTitles1-Detail 2 2 3 3 6 5" xfId="15143"/>
    <cellStyle name="RowTitles1-Detail 2 2 3 3 6 5 2" xfId="27810"/>
    <cellStyle name="RowTitles1-Detail 2 2 3 3 6 5 2 2" xfId="36621"/>
    <cellStyle name="RowTitles1-Detail 2 2 3 3 6 6" xfId="5804"/>
    <cellStyle name="RowTitles1-Detail 2 2 3 3 6 6 2" xfId="20523"/>
    <cellStyle name="RowTitles1-Detail 2 2 3 3 6 7" xfId="17946"/>
    <cellStyle name="RowTitles1-Detail 2 2 3 3 7" xfId="2284"/>
    <cellStyle name="RowTitles1-Detail 2 2 3 3 7 2" xfId="11925"/>
    <cellStyle name="RowTitles1-Detail 2 2 3 3 7 2 2" xfId="22325"/>
    <cellStyle name="RowTitles1-Detail 2 2 3 3 7 2 2 2" xfId="34006"/>
    <cellStyle name="RowTitles1-Detail 2 2 3 3 7 2 3" xfId="31206"/>
    <cellStyle name="RowTitles1-Detail 2 2 3 3 7 3" xfId="15572"/>
    <cellStyle name="RowTitles1-Detail 2 2 3 3 7 3 2" xfId="28238"/>
    <cellStyle name="RowTitles1-Detail 2 2 3 3 7 3 2 2" xfId="37025"/>
    <cellStyle name="RowTitles1-Detail 2 2 3 3 7 4" xfId="6519"/>
    <cellStyle name="RowTitles1-Detail 2 2 3 3 7 4 2" xfId="18142"/>
    <cellStyle name="RowTitles1-Detail 2 2 3 3 7 5" xfId="22216"/>
    <cellStyle name="RowTitles1-Detail 2 2 3 3 8" xfId="3354"/>
    <cellStyle name="RowTitles1-Detail 2 2 3 3 8 2" xfId="12995"/>
    <cellStyle name="RowTitles1-Detail 2 2 3 3 8 2 2" xfId="23364"/>
    <cellStyle name="RowTitles1-Detail 2 2 3 3 8 2 2 2" xfId="34878"/>
    <cellStyle name="RowTitles1-Detail 2 2 3 3 8 2 3" xfId="32227"/>
    <cellStyle name="RowTitles1-Detail 2 2 3 3 8 3" xfId="16607"/>
    <cellStyle name="RowTitles1-Detail 2 2 3 3 8 3 2" xfId="29273"/>
    <cellStyle name="RowTitles1-Detail 2 2 3 3 8 3 2 2" xfId="38060"/>
    <cellStyle name="RowTitles1-Detail 2 2 3 3 8 4" xfId="8841"/>
    <cellStyle name="RowTitles1-Detail 2 2 3 3 8 4 2" xfId="25431"/>
    <cellStyle name="RowTitles1-Detail 2 2 3 3 8 5" xfId="19808"/>
    <cellStyle name="RowTitles1-Detail 2 2 3 3 9" xfId="10836"/>
    <cellStyle name="RowTitles1-Detail 2 2 3 3 9 2" xfId="20294"/>
    <cellStyle name="RowTitles1-Detail 2 2 3 3 9 2 2" xfId="33287"/>
    <cellStyle name="RowTitles1-Detail 2 2 3 3_STUD aligned by INSTIT" xfId="4950"/>
    <cellStyle name="RowTitles1-Detail 2 2 3 4" xfId="517"/>
    <cellStyle name="RowTitles1-Detail 2 2 3 4 2" xfId="873"/>
    <cellStyle name="RowTitles1-Detail 2 2 3 4 2 2" xfId="2291"/>
    <cellStyle name="RowTitles1-Detail 2 2 3 4 2 2 2" xfId="11932"/>
    <cellStyle name="RowTitles1-Detail 2 2 3 4 2 2 2 2" xfId="22332"/>
    <cellStyle name="RowTitles1-Detail 2 2 3 4 2 2 2 2 2" xfId="34013"/>
    <cellStyle name="RowTitles1-Detail 2 2 3 4 2 2 2 3" xfId="31213"/>
    <cellStyle name="RowTitles1-Detail 2 2 3 4 2 2 3" xfId="15579"/>
    <cellStyle name="RowTitles1-Detail 2 2 3 4 2 2 3 2" xfId="28245"/>
    <cellStyle name="RowTitles1-Detail 2 2 3 4 2 2 3 2 2" xfId="37032"/>
    <cellStyle name="RowTitles1-Detail 2 2 3 4 2 2 4" xfId="6815"/>
    <cellStyle name="RowTitles1-Detail 2 2 3 4 2 2 4 2" xfId="19322"/>
    <cellStyle name="RowTitles1-Detail 2 2 3 4 2 2 5" xfId="19110"/>
    <cellStyle name="RowTitles1-Detail 2 2 3 4 2 3" xfId="3654"/>
    <cellStyle name="RowTitles1-Detail 2 2 3 4 2 3 2" xfId="13281"/>
    <cellStyle name="RowTitles1-Detail 2 2 3 4 2 3 2 2" xfId="23647"/>
    <cellStyle name="RowTitles1-Detail 2 2 3 4 2 3 2 2 2" xfId="35053"/>
    <cellStyle name="RowTitles1-Detail 2 2 3 4 2 3 2 3" xfId="32429"/>
    <cellStyle name="RowTitles1-Detail 2 2 3 4 2 3 3" xfId="16887"/>
    <cellStyle name="RowTitles1-Detail 2 2 3 4 2 3 3 2" xfId="29553"/>
    <cellStyle name="RowTitles1-Detail 2 2 3 4 2 3 3 2 2" xfId="38332"/>
    <cellStyle name="RowTitles1-Detail 2 2 3 4 2 3 4" xfId="8321"/>
    <cellStyle name="RowTitles1-Detail 2 2 3 4 2 3 4 2" xfId="20449"/>
    <cellStyle name="RowTitles1-Detail 2 2 3 4 2 3 5" xfId="20810"/>
    <cellStyle name="RowTitles1-Detail 2 2 3 4 2 4" xfId="9114"/>
    <cellStyle name="RowTitles1-Detail 2 2 3 4 2 4 2" xfId="17815"/>
    <cellStyle name="RowTitles1-Detail 2 2 3 4 2 5" xfId="10625"/>
    <cellStyle name="RowTitles1-Detail 2 2 3 4 2 5 2" xfId="21108"/>
    <cellStyle name="RowTitles1-Detail 2 2 3 4 2 5 2 2" xfId="33440"/>
    <cellStyle name="RowTitles1-Detail 2 2 3 4 2 5 3" xfId="30558"/>
    <cellStyle name="RowTitles1-Detail 2 2 3 4 2 6" xfId="14285"/>
    <cellStyle name="RowTitles1-Detail 2 2 3 4 2 6 2" xfId="26986"/>
    <cellStyle name="RowTitles1-Detail 2 2 3 4 2 6 2 2" xfId="35828"/>
    <cellStyle name="RowTitles1-Detail 2 2 3 4 3" xfId="1152"/>
    <cellStyle name="RowTitles1-Detail 2 2 3 4 3 2" xfId="2292"/>
    <cellStyle name="RowTitles1-Detail 2 2 3 4 3 2 2" xfId="11933"/>
    <cellStyle name="RowTitles1-Detail 2 2 3 4 3 2 2 2" xfId="22333"/>
    <cellStyle name="RowTitles1-Detail 2 2 3 4 3 2 2 2 2" xfId="34014"/>
    <cellStyle name="RowTitles1-Detail 2 2 3 4 3 2 2 3" xfId="31214"/>
    <cellStyle name="RowTitles1-Detail 2 2 3 4 3 2 3" xfId="15580"/>
    <cellStyle name="RowTitles1-Detail 2 2 3 4 3 2 3 2" xfId="28246"/>
    <cellStyle name="RowTitles1-Detail 2 2 3 4 3 2 3 2 2" xfId="37033"/>
    <cellStyle name="RowTitles1-Detail 2 2 3 4 3 2 4" xfId="6989"/>
    <cellStyle name="RowTitles1-Detail 2 2 3 4 3 2 4 2" xfId="18199"/>
    <cellStyle name="RowTitles1-Detail 2 2 3 4 3 2 5" xfId="25164"/>
    <cellStyle name="RowTitles1-Detail 2 2 3 4 3 3" xfId="3930"/>
    <cellStyle name="RowTitles1-Detail 2 2 3 4 3 3 2" xfId="13552"/>
    <cellStyle name="RowTitles1-Detail 2 2 3 4 3 3 2 2" xfId="23912"/>
    <cellStyle name="RowTitles1-Detail 2 2 3 4 3 3 2 2 2" xfId="35218"/>
    <cellStyle name="RowTitles1-Detail 2 2 3 4 3 3 2 3" xfId="32622"/>
    <cellStyle name="RowTitles1-Detail 2 2 3 4 3 3 3" xfId="17142"/>
    <cellStyle name="RowTitles1-Detail 2 2 3 4 3 3 3 2" xfId="29808"/>
    <cellStyle name="RowTitles1-Detail 2 2 3 4 3 3 3 2 2" xfId="38585"/>
    <cellStyle name="RowTitles1-Detail 2 2 3 4 3 3 4" xfId="8497"/>
    <cellStyle name="RowTitles1-Detail 2 2 3 4 3 3 4 2" xfId="19652"/>
    <cellStyle name="RowTitles1-Detail 2 2 3 4 3 3 5" xfId="20761"/>
    <cellStyle name="RowTitles1-Detail 2 2 3 4 3 4" xfId="9293"/>
    <cellStyle name="RowTitles1-Detail 2 2 3 4 3 4 2" xfId="18799"/>
    <cellStyle name="RowTitles1-Detail 2 2 3 4 3 5" xfId="14530"/>
    <cellStyle name="RowTitles1-Detail 2 2 3 4 3 5 2" xfId="27221"/>
    <cellStyle name="RowTitles1-Detail 2 2 3 4 3 5 2 2" xfId="36056"/>
    <cellStyle name="RowTitles1-Detail 2 2 3 4 3 6" xfId="5457"/>
    <cellStyle name="RowTitles1-Detail 2 2 3 4 3 6 2" xfId="26002"/>
    <cellStyle name="RowTitles1-Detail 2 2 3 4 3 7" xfId="19695"/>
    <cellStyle name="RowTitles1-Detail 2 2 3 4 4" xfId="1380"/>
    <cellStyle name="RowTitles1-Detail 2 2 3 4 4 2" xfId="2293"/>
    <cellStyle name="RowTitles1-Detail 2 2 3 4 4 2 2" xfId="11934"/>
    <cellStyle name="RowTitles1-Detail 2 2 3 4 4 2 2 2" xfId="22334"/>
    <cellStyle name="RowTitles1-Detail 2 2 3 4 4 2 2 2 2" xfId="34015"/>
    <cellStyle name="RowTitles1-Detail 2 2 3 4 4 2 2 3" xfId="31215"/>
    <cellStyle name="RowTitles1-Detail 2 2 3 4 4 2 3" xfId="15581"/>
    <cellStyle name="RowTitles1-Detail 2 2 3 4 4 2 3 2" xfId="28247"/>
    <cellStyle name="RowTitles1-Detail 2 2 3 4 4 2 3 2 2" xfId="37034"/>
    <cellStyle name="RowTitles1-Detail 2 2 3 4 4 2 4" xfId="7159"/>
    <cellStyle name="RowTitles1-Detail 2 2 3 4 4 2 4 2" xfId="20505"/>
    <cellStyle name="RowTitles1-Detail 2 2 3 4 4 2 5" xfId="19753"/>
    <cellStyle name="RowTitles1-Detail 2 2 3 4 4 3" xfId="4158"/>
    <cellStyle name="RowTitles1-Detail 2 2 3 4 4 3 2" xfId="13780"/>
    <cellStyle name="RowTitles1-Detail 2 2 3 4 4 3 2 2" xfId="24129"/>
    <cellStyle name="RowTitles1-Detail 2 2 3 4 4 3 2 2 2" xfId="35367"/>
    <cellStyle name="RowTitles1-Detail 2 2 3 4 4 3 2 3" xfId="32794"/>
    <cellStyle name="RowTitles1-Detail 2 2 3 4 4 3 3" xfId="17354"/>
    <cellStyle name="RowTitles1-Detail 2 2 3 4 4 3 3 2" xfId="30020"/>
    <cellStyle name="RowTitles1-Detail 2 2 3 4 4 3 3 2 2" xfId="38797"/>
    <cellStyle name="RowTitles1-Detail 2 2 3 4 4 3 4" xfId="8667"/>
    <cellStyle name="RowTitles1-Detail 2 2 3 4 4 3 4 2" xfId="18441"/>
    <cellStyle name="RowTitles1-Detail 2 2 3 4 4 3 5" xfId="20641"/>
    <cellStyle name="RowTitles1-Detail 2 2 3 4 4 4" xfId="9462"/>
    <cellStyle name="RowTitles1-Detail 2 2 3 4 4 4 2" xfId="19961"/>
    <cellStyle name="RowTitles1-Detail 2 2 3 4 4 5" xfId="11051"/>
    <cellStyle name="RowTitles1-Detail 2 2 3 4 4 5 2" xfId="21488"/>
    <cellStyle name="RowTitles1-Detail 2 2 3 4 4 5 2 2" xfId="33652"/>
    <cellStyle name="RowTitles1-Detail 2 2 3 4 4 5 3" xfId="30809"/>
    <cellStyle name="RowTitles1-Detail 2 2 3 4 4 6" xfId="14758"/>
    <cellStyle name="RowTitles1-Detail 2 2 3 4 4 6 2" xfId="27441"/>
    <cellStyle name="RowTitles1-Detail 2 2 3 4 4 6 2 2" xfId="36268"/>
    <cellStyle name="RowTitles1-Detail 2 2 3 4 4 7" xfId="5618"/>
    <cellStyle name="RowTitles1-Detail 2 2 3 4 4 7 2" xfId="8708"/>
    <cellStyle name="RowTitles1-Detail 2 2 3 4 4 8" xfId="21924"/>
    <cellStyle name="RowTitles1-Detail 2 2 3 4 5" xfId="1596"/>
    <cellStyle name="RowTitles1-Detail 2 2 3 4 5 2" xfId="2294"/>
    <cellStyle name="RowTitles1-Detail 2 2 3 4 5 2 2" xfId="11935"/>
    <cellStyle name="RowTitles1-Detail 2 2 3 4 5 2 2 2" xfId="22335"/>
    <cellStyle name="RowTitles1-Detail 2 2 3 4 5 2 2 2 2" xfId="34016"/>
    <cellStyle name="RowTitles1-Detail 2 2 3 4 5 2 2 3" xfId="31216"/>
    <cellStyle name="RowTitles1-Detail 2 2 3 4 5 2 3" xfId="15582"/>
    <cellStyle name="RowTitles1-Detail 2 2 3 4 5 2 3 2" xfId="28248"/>
    <cellStyle name="RowTitles1-Detail 2 2 3 4 5 2 3 2 2" xfId="37035"/>
    <cellStyle name="RowTitles1-Detail 2 2 3 4 5 2 4" xfId="7349"/>
    <cellStyle name="RowTitles1-Detail 2 2 3 4 5 2 4 2" xfId="26964"/>
    <cellStyle name="RowTitles1-Detail 2 2 3 4 5 2 5" xfId="17939"/>
    <cellStyle name="RowTitles1-Detail 2 2 3 4 5 3" xfId="4374"/>
    <cellStyle name="RowTitles1-Detail 2 2 3 4 5 3 2" xfId="13996"/>
    <cellStyle name="RowTitles1-Detail 2 2 3 4 5 3 2 2" xfId="24335"/>
    <cellStyle name="RowTitles1-Detail 2 2 3 4 5 3 2 2 2" xfId="35507"/>
    <cellStyle name="RowTitles1-Detail 2 2 3 4 5 3 2 3" xfId="32955"/>
    <cellStyle name="RowTitles1-Detail 2 2 3 4 5 3 3" xfId="17552"/>
    <cellStyle name="RowTitles1-Detail 2 2 3 4 5 3 3 2" xfId="30218"/>
    <cellStyle name="RowTitles1-Detail 2 2 3 4 5 3 3 2 2" xfId="38995"/>
    <cellStyle name="RowTitles1-Detail 2 2 3 4 5 3 4" xfId="9672"/>
    <cellStyle name="RowTitles1-Detail 2 2 3 4 5 3 4 2" xfId="21517"/>
    <cellStyle name="RowTitles1-Detail 2 2 3 4 5 3 5" xfId="18723"/>
    <cellStyle name="RowTitles1-Detail 2 2 3 4 5 4" xfId="11267"/>
    <cellStyle name="RowTitles1-Detail 2 2 3 4 5 4 2" xfId="21696"/>
    <cellStyle name="RowTitles1-Detail 2 2 3 4 5 4 2 2" xfId="33792"/>
    <cellStyle name="RowTitles1-Detail 2 2 3 4 5 4 3" xfId="30970"/>
    <cellStyle name="RowTitles1-Detail 2 2 3 4 5 5" xfId="14974"/>
    <cellStyle name="RowTitles1-Detail 2 2 3 4 5 5 2" xfId="27648"/>
    <cellStyle name="RowTitles1-Detail 2 2 3 4 5 5 2 2" xfId="36466"/>
    <cellStyle name="RowTitles1-Detail 2 2 3 4 5 6" xfId="5805"/>
    <cellStyle name="RowTitles1-Detail 2 2 3 4 5 6 2" xfId="24747"/>
    <cellStyle name="RowTitles1-Detail 2 2 3 4 5 7" xfId="25304"/>
    <cellStyle name="RowTitles1-Detail 2 2 3 4 6" xfId="1798"/>
    <cellStyle name="RowTitles1-Detail 2 2 3 4 6 2" xfId="2295"/>
    <cellStyle name="RowTitles1-Detail 2 2 3 4 6 2 2" xfId="11936"/>
    <cellStyle name="RowTitles1-Detail 2 2 3 4 6 2 2 2" xfId="22336"/>
    <cellStyle name="RowTitles1-Detail 2 2 3 4 6 2 2 2 2" xfId="34017"/>
    <cellStyle name="RowTitles1-Detail 2 2 3 4 6 2 2 3" xfId="31217"/>
    <cellStyle name="RowTitles1-Detail 2 2 3 4 6 2 3" xfId="15583"/>
    <cellStyle name="RowTitles1-Detail 2 2 3 4 6 2 3 2" xfId="28249"/>
    <cellStyle name="RowTitles1-Detail 2 2 3 4 6 2 3 2 2" xfId="37036"/>
    <cellStyle name="RowTitles1-Detail 2 2 3 4 6 2 4" xfId="7350"/>
    <cellStyle name="RowTitles1-Detail 2 2 3 4 6 2 4 2" xfId="26557"/>
    <cellStyle name="RowTitles1-Detail 2 2 3 4 6 2 5" xfId="20860"/>
    <cellStyle name="RowTitles1-Detail 2 2 3 4 6 3" xfId="4576"/>
    <cellStyle name="RowTitles1-Detail 2 2 3 4 6 3 2" xfId="14198"/>
    <cellStyle name="RowTitles1-Detail 2 2 3 4 6 3 2 2" xfId="24527"/>
    <cellStyle name="RowTitles1-Detail 2 2 3 4 6 3 2 2 2" xfId="35638"/>
    <cellStyle name="RowTitles1-Detail 2 2 3 4 6 3 2 3" xfId="33107"/>
    <cellStyle name="RowTitles1-Detail 2 2 3 4 6 3 3" xfId="17739"/>
    <cellStyle name="RowTitles1-Detail 2 2 3 4 6 3 3 2" xfId="30405"/>
    <cellStyle name="RowTitles1-Detail 2 2 3 4 6 3 3 2 2" xfId="39182"/>
    <cellStyle name="RowTitles1-Detail 2 2 3 4 6 3 4" xfId="9673"/>
    <cellStyle name="RowTitles1-Detail 2 2 3 4 6 3 4 2" xfId="19840"/>
    <cellStyle name="RowTitles1-Detail 2 2 3 4 6 3 5" xfId="17965"/>
    <cellStyle name="RowTitles1-Detail 2 2 3 4 6 4" xfId="11469"/>
    <cellStyle name="RowTitles1-Detail 2 2 3 4 6 4 2" xfId="21892"/>
    <cellStyle name="RowTitles1-Detail 2 2 3 4 6 4 2 2" xfId="33923"/>
    <cellStyle name="RowTitles1-Detail 2 2 3 4 6 4 3" xfId="31122"/>
    <cellStyle name="RowTitles1-Detail 2 2 3 4 6 5" xfId="15176"/>
    <cellStyle name="RowTitles1-Detail 2 2 3 4 6 5 2" xfId="27843"/>
    <cellStyle name="RowTitles1-Detail 2 2 3 4 6 5 2 2" xfId="36653"/>
    <cellStyle name="RowTitles1-Detail 2 2 3 4 6 6" xfId="5806"/>
    <cellStyle name="RowTitles1-Detail 2 2 3 4 6 6 2" xfId="26071"/>
    <cellStyle name="RowTitles1-Detail 2 2 3 4 6 7" xfId="19151"/>
    <cellStyle name="RowTitles1-Detail 2 2 3 4 7" xfId="2290"/>
    <cellStyle name="RowTitles1-Detail 2 2 3 4 7 2" xfId="11931"/>
    <cellStyle name="RowTitles1-Detail 2 2 3 4 7 2 2" xfId="22331"/>
    <cellStyle name="RowTitles1-Detail 2 2 3 4 7 2 2 2" xfId="34012"/>
    <cellStyle name="RowTitles1-Detail 2 2 3 4 7 2 3" xfId="31212"/>
    <cellStyle name="RowTitles1-Detail 2 2 3 4 7 3" xfId="15578"/>
    <cellStyle name="RowTitles1-Detail 2 2 3 4 7 3 2" xfId="28244"/>
    <cellStyle name="RowTitles1-Detail 2 2 3 4 7 3 2 2" xfId="37031"/>
    <cellStyle name="RowTitles1-Detail 2 2 3 4 7 4" xfId="6552"/>
    <cellStyle name="RowTitles1-Detail 2 2 3 4 7 4 2" xfId="4864"/>
    <cellStyle name="RowTitles1-Detail 2 2 3 4 7 5" xfId="26811"/>
    <cellStyle name="RowTitles1-Detail 2 2 3 4 8" xfId="8818"/>
    <cellStyle name="RowTitles1-Detail 2 2 3 4 8 2" xfId="24546"/>
    <cellStyle name="RowTitles1-Detail 2 2 3 4 9" xfId="10819"/>
    <cellStyle name="RowTitles1-Detail 2 2 3 4 9 2" xfId="5399"/>
    <cellStyle name="RowTitles1-Detail 2 2 3 4 9 2 2" xfId="19746"/>
    <cellStyle name="RowTitles1-Detail 2 2 3 4_STUD aligned by INSTIT" xfId="4951"/>
    <cellStyle name="RowTitles1-Detail 2 2 3 5" xfId="677"/>
    <cellStyle name="RowTitles1-Detail 2 2 3 5 2" xfId="2296"/>
    <cellStyle name="RowTitles1-Detail 2 2 3 5 2 2" xfId="11937"/>
    <cellStyle name="RowTitles1-Detail 2 2 3 5 2 2 2" xfId="22337"/>
    <cellStyle name="RowTitles1-Detail 2 2 3 5 2 2 2 2" xfId="34018"/>
    <cellStyle name="RowTitles1-Detail 2 2 3 5 2 2 3" xfId="31218"/>
    <cellStyle name="RowTitles1-Detail 2 2 3 5 2 3" xfId="15584"/>
    <cellStyle name="RowTitles1-Detail 2 2 3 5 2 3 2" xfId="28250"/>
    <cellStyle name="RowTitles1-Detail 2 2 3 5 2 3 2 2" xfId="37037"/>
    <cellStyle name="RowTitles1-Detail 2 2 3 5 2 4" xfId="6662"/>
    <cellStyle name="RowTitles1-Detail 2 2 3 5 2 4 2" xfId="25683"/>
    <cellStyle name="RowTitles1-Detail 2 2 3 5 2 5" xfId="26686"/>
    <cellStyle name="RowTitles1-Detail 2 2 3 5 3" xfId="3467"/>
    <cellStyle name="RowTitles1-Detail 2 2 3 5 3 2" xfId="13101"/>
    <cellStyle name="RowTitles1-Detail 2 2 3 5 3 2 2" xfId="23469"/>
    <cellStyle name="RowTitles1-Detail 2 2 3 5 3 2 2 2" xfId="34936"/>
    <cellStyle name="RowTitles1-Detail 2 2 3 5 3 2 3" xfId="32294"/>
    <cellStyle name="RowTitles1-Detail 2 2 3 5 3 3" xfId="16710"/>
    <cellStyle name="RowTitles1-Detail 2 2 3 5 3 3 2" xfId="29376"/>
    <cellStyle name="RowTitles1-Detail 2 2 3 5 3 3 2 2" xfId="38159"/>
    <cellStyle name="RowTitles1-Detail 2 2 3 5 3 4" xfId="8169"/>
    <cellStyle name="RowTitles1-Detail 2 2 3 5 3 4 2" xfId="26065"/>
    <cellStyle name="RowTitles1-Detail 2 2 3 5 3 5" xfId="25026"/>
    <cellStyle name="RowTitles1-Detail 2 2 3 5 4" xfId="7875"/>
    <cellStyle name="RowTitles1-Detail 2 2 3 5 4 2" xfId="26349"/>
    <cellStyle name="RowTitles1-Detail 2 2 3 5 5" xfId="10469"/>
    <cellStyle name="RowTitles1-Detail 2 2 3 5 5 2" xfId="20972"/>
    <cellStyle name="RowTitles1-Detail 2 2 3 5 5 2 2" xfId="33364"/>
    <cellStyle name="RowTitles1-Detail 2 2 3 5 5 3" xfId="30470"/>
    <cellStyle name="RowTitles1-Detail 2 2 3 5 6" xfId="10278"/>
    <cellStyle name="RowTitles1-Detail 2 2 3 5 6 2" xfId="19696"/>
    <cellStyle name="RowTitles1-Detail 2 2 3 5 6 2 2" xfId="33256"/>
    <cellStyle name="RowTitles1-Detail 2 2 3 6" xfId="959"/>
    <cellStyle name="RowTitles1-Detail 2 2 3 6 2" xfId="2297"/>
    <cellStyle name="RowTitles1-Detail 2 2 3 6 2 2" xfId="11938"/>
    <cellStyle name="RowTitles1-Detail 2 2 3 6 2 2 2" xfId="22338"/>
    <cellStyle name="RowTitles1-Detail 2 2 3 6 2 2 2 2" xfId="34019"/>
    <cellStyle name="RowTitles1-Detail 2 2 3 6 2 2 3" xfId="31219"/>
    <cellStyle name="RowTitles1-Detail 2 2 3 6 2 3" xfId="15585"/>
    <cellStyle name="RowTitles1-Detail 2 2 3 6 2 3 2" xfId="28251"/>
    <cellStyle name="RowTitles1-Detail 2 2 3 6 2 3 2 2" xfId="37038"/>
    <cellStyle name="RowTitles1-Detail 2 2 3 6 2 4" xfId="6584"/>
    <cellStyle name="RowTitles1-Detail 2 2 3 6 2 4 2" xfId="19289"/>
    <cellStyle name="RowTitles1-Detail 2 2 3 6 2 5" xfId="25387"/>
    <cellStyle name="RowTitles1-Detail 2 2 3 6 3" xfId="3737"/>
    <cellStyle name="RowTitles1-Detail 2 2 3 6 3 2" xfId="13364"/>
    <cellStyle name="RowTitles1-Detail 2 2 3 6 3 2 2" xfId="23729"/>
    <cellStyle name="RowTitles1-Detail 2 2 3 6 3 2 2 2" xfId="35100"/>
    <cellStyle name="RowTitles1-Detail 2 2 3 6 3 2 3" xfId="32483"/>
    <cellStyle name="RowTitles1-Detail 2 2 3 6 3 3" xfId="16963"/>
    <cellStyle name="RowTitles1-Detail 2 2 3 6 3 3 2" xfId="29629"/>
    <cellStyle name="RowTitles1-Detail 2 2 3 6 3 3 2 2" xfId="38408"/>
    <cellStyle name="RowTitles1-Detail 2 2 3 6 3 4" xfId="8084"/>
    <cellStyle name="RowTitles1-Detail 2 2 3 6 3 4 2" xfId="20398"/>
    <cellStyle name="RowTitles1-Detail 2 2 3 6 3 5" xfId="18919"/>
    <cellStyle name="RowTitles1-Detail 2 2 3 6 4" xfId="8785"/>
    <cellStyle name="RowTitles1-Detail 2 2 3 6 4 2" xfId="19575"/>
    <cellStyle name="RowTitles1-Detail 2 2 3 6 5" xfId="14366"/>
    <cellStyle name="RowTitles1-Detail 2 2 3 6 5 2" xfId="27063"/>
    <cellStyle name="RowTitles1-Detail 2 2 3 6 5 2 2" xfId="35902"/>
    <cellStyle name="RowTitles1-Detail 2 2 3 6 6" xfId="5139"/>
    <cellStyle name="RowTitles1-Detail 2 2 3 6 6 2" xfId="26484"/>
    <cellStyle name="RowTitles1-Detail 2 2 3 6 7" xfId="18584"/>
    <cellStyle name="RowTitles1-Detail 2 2 3 7" xfId="1196"/>
    <cellStyle name="RowTitles1-Detail 2 2 3 7 2" xfId="2298"/>
    <cellStyle name="RowTitles1-Detail 2 2 3 7 2 2" xfId="11939"/>
    <cellStyle name="RowTitles1-Detail 2 2 3 7 2 2 2" xfId="22339"/>
    <cellStyle name="RowTitles1-Detail 2 2 3 7 2 2 2 2" xfId="34020"/>
    <cellStyle name="RowTitles1-Detail 2 2 3 7 2 2 3" xfId="31220"/>
    <cellStyle name="RowTitles1-Detail 2 2 3 7 2 3" xfId="15586"/>
    <cellStyle name="RowTitles1-Detail 2 2 3 7 2 3 2" xfId="28252"/>
    <cellStyle name="RowTitles1-Detail 2 2 3 7 2 3 2 2" xfId="37039"/>
    <cellStyle name="RowTitles1-Detail 2 2 3 7 2 4" xfId="7049"/>
    <cellStyle name="RowTitles1-Detail 2 2 3 7 2 4 2" xfId="18373"/>
    <cellStyle name="RowTitles1-Detail 2 2 3 7 2 5" xfId="5310"/>
    <cellStyle name="RowTitles1-Detail 2 2 3 7 3" xfId="3974"/>
    <cellStyle name="RowTitles1-Detail 2 2 3 7 3 2" xfId="13596"/>
    <cellStyle name="RowTitles1-Detail 2 2 3 7 3 2 2" xfId="23953"/>
    <cellStyle name="RowTitles1-Detail 2 2 3 7 3 2 2 2" xfId="35247"/>
    <cellStyle name="RowTitles1-Detail 2 2 3 7 3 2 3" xfId="32656"/>
    <cellStyle name="RowTitles1-Detail 2 2 3 7 3 3" xfId="17180"/>
    <cellStyle name="RowTitles1-Detail 2 2 3 7 3 3 2" xfId="29846"/>
    <cellStyle name="RowTitles1-Detail 2 2 3 7 3 3 2 2" xfId="38623"/>
    <cellStyle name="RowTitles1-Detail 2 2 3 7 3 4" xfId="8557"/>
    <cellStyle name="RowTitles1-Detail 2 2 3 7 3 4 2" xfId="18347"/>
    <cellStyle name="RowTitles1-Detail 2 2 3 7 3 5" xfId="18884"/>
    <cellStyle name="RowTitles1-Detail 2 2 3 7 4" xfId="9353"/>
    <cellStyle name="RowTitles1-Detail 2 2 3 7 4 2" xfId="19622"/>
    <cellStyle name="RowTitles1-Detail 2 2 3 7 5" xfId="10867"/>
    <cellStyle name="RowTitles1-Detail 2 2 3 7 5 2" xfId="21312"/>
    <cellStyle name="RowTitles1-Detail 2 2 3 7 5 2 2" xfId="33532"/>
    <cellStyle name="RowTitles1-Detail 2 2 3 7 5 3" xfId="30671"/>
    <cellStyle name="RowTitles1-Detail 2 2 3 7 6" xfId="14574"/>
    <cellStyle name="RowTitles1-Detail 2 2 3 7 6 2" xfId="27263"/>
    <cellStyle name="RowTitles1-Detail 2 2 3 7 6 2 2" xfId="36094"/>
    <cellStyle name="RowTitles1-Detail 2 2 3 7 7" xfId="5509"/>
    <cellStyle name="RowTitles1-Detail 2 2 3 7 7 2" xfId="19190"/>
    <cellStyle name="RowTitles1-Detail 2 2 3 7 8" xfId="18978"/>
    <cellStyle name="RowTitles1-Detail 2 2 3 8" xfId="1417"/>
    <cellStyle name="RowTitles1-Detail 2 2 3 8 2" xfId="2299"/>
    <cellStyle name="RowTitles1-Detail 2 2 3 8 2 2" xfId="11940"/>
    <cellStyle name="RowTitles1-Detail 2 2 3 8 2 2 2" xfId="22340"/>
    <cellStyle name="RowTitles1-Detail 2 2 3 8 2 2 2 2" xfId="34021"/>
    <cellStyle name="RowTitles1-Detail 2 2 3 8 2 2 3" xfId="31221"/>
    <cellStyle name="RowTitles1-Detail 2 2 3 8 2 3" xfId="15587"/>
    <cellStyle name="RowTitles1-Detail 2 2 3 8 2 3 2" xfId="28253"/>
    <cellStyle name="RowTitles1-Detail 2 2 3 8 2 3 2 2" xfId="37040"/>
    <cellStyle name="RowTitles1-Detail 2 2 3 8 2 4" xfId="7351"/>
    <cellStyle name="RowTitles1-Detail 2 2 3 8 2 4 2" xfId="19541"/>
    <cellStyle name="RowTitles1-Detail 2 2 3 8 2 5" xfId="26261"/>
    <cellStyle name="RowTitles1-Detail 2 2 3 8 3" xfId="4195"/>
    <cellStyle name="RowTitles1-Detail 2 2 3 8 3 2" xfId="13817"/>
    <cellStyle name="RowTitles1-Detail 2 2 3 8 3 2 2" xfId="24162"/>
    <cellStyle name="RowTitles1-Detail 2 2 3 8 3 2 2 2" xfId="35390"/>
    <cellStyle name="RowTitles1-Detail 2 2 3 8 3 2 3" xfId="32820"/>
    <cellStyle name="RowTitles1-Detail 2 2 3 8 3 3" xfId="17383"/>
    <cellStyle name="RowTitles1-Detail 2 2 3 8 3 3 2" xfId="30049"/>
    <cellStyle name="RowTitles1-Detail 2 2 3 8 3 3 2 2" xfId="38826"/>
    <cellStyle name="RowTitles1-Detail 2 2 3 8 3 4" xfId="9674"/>
    <cellStyle name="RowTitles1-Detail 2 2 3 8 3 4 2" xfId="19353"/>
    <cellStyle name="RowTitles1-Detail 2 2 3 8 3 5" xfId="19980"/>
    <cellStyle name="RowTitles1-Detail 2 2 3 8 4" xfId="11088"/>
    <cellStyle name="RowTitles1-Detail 2 2 3 8 4 2" xfId="21522"/>
    <cellStyle name="RowTitles1-Detail 2 2 3 8 4 2 2" xfId="33675"/>
    <cellStyle name="RowTitles1-Detail 2 2 3 8 4 3" xfId="30835"/>
    <cellStyle name="RowTitles1-Detail 2 2 3 8 5" xfId="14795"/>
    <cellStyle name="RowTitles1-Detail 2 2 3 8 5 2" xfId="27476"/>
    <cellStyle name="RowTitles1-Detail 2 2 3 8 5 2 2" xfId="36297"/>
    <cellStyle name="RowTitles1-Detail 2 2 3 8 6" xfId="5807"/>
    <cellStyle name="RowTitles1-Detail 2 2 3 8 6 2" xfId="25782"/>
    <cellStyle name="RowTitles1-Detail 2 2 3 8 7" xfId="9016"/>
    <cellStyle name="RowTitles1-Detail 2 2 3 9" xfId="1622"/>
    <cellStyle name="RowTitles1-Detail 2 2 3 9 2" xfId="2300"/>
    <cellStyle name="RowTitles1-Detail 2 2 3 9 2 2" xfId="11941"/>
    <cellStyle name="RowTitles1-Detail 2 2 3 9 2 2 2" xfId="22341"/>
    <cellStyle name="RowTitles1-Detail 2 2 3 9 2 2 2 2" xfId="34022"/>
    <cellStyle name="RowTitles1-Detail 2 2 3 9 2 2 3" xfId="31222"/>
    <cellStyle name="RowTitles1-Detail 2 2 3 9 2 3" xfId="15588"/>
    <cellStyle name="RowTitles1-Detail 2 2 3 9 2 3 2" xfId="28254"/>
    <cellStyle name="RowTitles1-Detail 2 2 3 9 2 3 2 2" xfId="37041"/>
    <cellStyle name="RowTitles1-Detail 2 2 3 9 2 4" xfId="7352"/>
    <cellStyle name="RowTitles1-Detail 2 2 3 9 2 4 2" xfId="25556"/>
    <cellStyle name="RowTitles1-Detail 2 2 3 9 2 5" xfId="18895"/>
    <cellStyle name="RowTitles1-Detail 2 2 3 9 3" xfId="4400"/>
    <cellStyle name="RowTitles1-Detail 2 2 3 9 3 2" xfId="14022"/>
    <cellStyle name="RowTitles1-Detail 2 2 3 9 3 2 2" xfId="24359"/>
    <cellStyle name="RowTitles1-Detail 2 2 3 9 3 2 2 2" xfId="35524"/>
    <cellStyle name="RowTitles1-Detail 2 2 3 9 3 2 3" xfId="32975"/>
    <cellStyle name="RowTitles1-Detail 2 2 3 9 3 3" xfId="17573"/>
    <cellStyle name="RowTitles1-Detail 2 2 3 9 3 3 2" xfId="30239"/>
    <cellStyle name="RowTitles1-Detail 2 2 3 9 3 3 2 2" xfId="39016"/>
    <cellStyle name="RowTitles1-Detail 2 2 3 9 3 4" xfId="9675"/>
    <cellStyle name="RowTitles1-Detail 2 2 3 9 3 4 2" xfId="18852"/>
    <cellStyle name="RowTitles1-Detail 2 2 3 9 3 5" xfId="25861"/>
    <cellStyle name="RowTitles1-Detail 2 2 3 9 4" xfId="11293"/>
    <cellStyle name="RowTitles1-Detail 2 2 3 9 4 2" xfId="21722"/>
    <cellStyle name="RowTitles1-Detail 2 2 3 9 4 2 2" xfId="33809"/>
    <cellStyle name="RowTitles1-Detail 2 2 3 9 4 3" xfId="30990"/>
    <cellStyle name="RowTitles1-Detail 2 2 3 9 5" xfId="15000"/>
    <cellStyle name="RowTitles1-Detail 2 2 3 9 5 2" xfId="27673"/>
    <cellStyle name="RowTitles1-Detail 2 2 3 9 5 2 2" xfId="36487"/>
    <cellStyle name="RowTitles1-Detail 2 2 3 9 6" xfId="5808"/>
    <cellStyle name="RowTitles1-Detail 2 2 3 9 6 2" xfId="24601"/>
    <cellStyle name="RowTitles1-Detail 2 2 3 9 7" xfId="26072"/>
    <cellStyle name="RowTitles1-Detail 2 2 3_STUD aligned by INSTIT" xfId="4948"/>
    <cellStyle name="RowTitles1-Detail 2 2 4" xfId="386"/>
    <cellStyle name="RowTitles1-Detail 2 2 4 2" xfId="742"/>
    <cellStyle name="RowTitles1-Detail 2 2 4 2 2" xfId="2302"/>
    <cellStyle name="RowTitles1-Detail 2 2 4 2 2 2" xfId="11943"/>
    <cellStyle name="RowTitles1-Detail 2 2 4 2 2 2 2" xfId="22343"/>
    <cellStyle name="RowTitles1-Detail 2 2 4 2 2 2 2 2" xfId="34024"/>
    <cellStyle name="RowTitles1-Detail 2 2 4 2 2 2 3" xfId="31224"/>
    <cellStyle name="RowTitles1-Detail 2 2 4 2 2 3" xfId="15590"/>
    <cellStyle name="RowTitles1-Detail 2 2 4 2 2 3 2" xfId="28256"/>
    <cellStyle name="RowTitles1-Detail 2 2 4 2 2 3 2 2" xfId="37043"/>
    <cellStyle name="RowTitles1-Detail 2 2 4 2 2 4" xfId="6866"/>
    <cellStyle name="RowTitles1-Detail 2 2 4 2 2 4 2" xfId="24899"/>
    <cellStyle name="RowTitles1-Detail 2 2 4 2 2 5" xfId="24772"/>
    <cellStyle name="RowTitles1-Detail 2 2 4 2 3" xfId="3523"/>
    <cellStyle name="RowTitles1-Detail 2 2 4 2 3 2" xfId="13155"/>
    <cellStyle name="RowTitles1-Detail 2 2 4 2 3 2 2" xfId="23522"/>
    <cellStyle name="RowTitles1-Detail 2 2 4 2 3 2 2 2" xfId="34972"/>
    <cellStyle name="RowTitles1-Detail 2 2 4 2 3 2 3" xfId="32335"/>
    <cellStyle name="RowTitles1-Detail 2 2 4 2 3 3" xfId="16764"/>
    <cellStyle name="RowTitles1-Detail 2 2 4 2 3 3 2" xfId="29430"/>
    <cellStyle name="RowTitles1-Detail 2 2 4 2 3 3 2 2" xfId="38211"/>
    <cellStyle name="RowTitles1-Detail 2 2 4 2 3 4" xfId="8373"/>
    <cellStyle name="RowTitles1-Detail 2 2 4 2 3 4 2" xfId="26836"/>
    <cellStyle name="RowTitles1-Detail 2 2 4 2 3 5" xfId="25056"/>
    <cellStyle name="RowTitles1-Detail 2 2 4 2 4" xfId="9167"/>
    <cellStyle name="RowTitles1-Detail 2 2 4 2 4 2" xfId="20392"/>
    <cellStyle name="RowTitles1-Detail 2 2 4 2 5" xfId="10298"/>
    <cellStyle name="RowTitles1-Detail 2 2 4 2 5 2" xfId="19806"/>
    <cellStyle name="RowTitles1-Detail 2 2 4 2 5 2 2" xfId="33263"/>
    <cellStyle name="RowTitles1-Detail 2 2 4 3" xfId="1021"/>
    <cellStyle name="RowTitles1-Detail 2 2 4 3 2" xfId="2303"/>
    <cellStyle name="RowTitles1-Detail 2 2 4 3 2 2" xfId="11944"/>
    <cellStyle name="RowTitles1-Detail 2 2 4 3 2 2 2" xfId="22344"/>
    <cellStyle name="RowTitles1-Detail 2 2 4 3 2 2 2 2" xfId="34025"/>
    <cellStyle name="RowTitles1-Detail 2 2 4 3 2 2 3" xfId="31225"/>
    <cellStyle name="RowTitles1-Detail 2 2 4 3 2 3" xfId="15591"/>
    <cellStyle name="RowTitles1-Detail 2 2 4 3 2 3 2" xfId="28257"/>
    <cellStyle name="RowTitles1-Detail 2 2 4 3 2 3 2 2" xfId="37044"/>
    <cellStyle name="RowTitles1-Detail 2 2 4 3 2 4" xfId="7089"/>
    <cellStyle name="RowTitles1-Detail 2 2 4 3 2 4 2" xfId="18191"/>
    <cellStyle name="RowTitles1-Detail 2 2 4 3 2 5" xfId="4828"/>
    <cellStyle name="RowTitles1-Detail 2 2 4 3 3" xfId="3799"/>
    <cellStyle name="RowTitles1-Detail 2 2 4 3 3 2" xfId="13426"/>
    <cellStyle name="RowTitles1-Detail 2 2 4 3 3 2 2" xfId="23787"/>
    <cellStyle name="RowTitles1-Detail 2 2 4 3 3 2 2 2" xfId="35137"/>
    <cellStyle name="RowTitles1-Detail 2 2 4 3 3 2 3" xfId="32528"/>
    <cellStyle name="RowTitles1-Detail 2 2 4 3 3 3" xfId="17019"/>
    <cellStyle name="RowTitles1-Detail 2 2 4 3 3 3 2" xfId="29685"/>
    <cellStyle name="RowTitles1-Detail 2 2 4 3 3 3 2 2" xfId="38464"/>
    <cellStyle name="RowTitles1-Detail 2 2 4 3 3 4" xfId="8597"/>
    <cellStyle name="RowTitles1-Detail 2 2 4 3 3 4 2" xfId="18281"/>
    <cellStyle name="RowTitles1-Detail 2 2 4 3 3 5" xfId="18063"/>
    <cellStyle name="RowTitles1-Detail 2 2 4 3 4" xfId="9393"/>
    <cellStyle name="RowTitles1-Detail 2 2 4 3 4 2" xfId="24784"/>
    <cellStyle name="RowTitles1-Detail 2 2 4 3 5" xfId="10743"/>
    <cellStyle name="RowTitles1-Detail 2 2 4 3 5 2" xfId="21211"/>
    <cellStyle name="RowTitles1-Detail 2 2 4 3 5 2 2" xfId="33479"/>
    <cellStyle name="RowTitles1-Detail 2 2 4 3 5 3" xfId="30607"/>
    <cellStyle name="RowTitles1-Detail 2 2 4 3 6" xfId="14424"/>
    <cellStyle name="RowTitles1-Detail 2 2 4 3 6 2" xfId="27117"/>
    <cellStyle name="RowTitles1-Detail 2 2 4 3 6 2 2" xfId="35954"/>
    <cellStyle name="RowTitles1-Detail 2 2 4 3 7" xfId="5548"/>
    <cellStyle name="RowTitles1-Detail 2 2 4 3 7 2" xfId="26825"/>
    <cellStyle name="RowTitles1-Detail 2 2 4 3 8" xfId="25865"/>
    <cellStyle name="RowTitles1-Detail 2 2 4 4" xfId="1254"/>
    <cellStyle name="RowTitles1-Detail 2 2 4 4 2" xfId="2304"/>
    <cellStyle name="RowTitles1-Detail 2 2 4 4 2 2" xfId="11945"/>
    <cellStyle name="RowTitles1-Detail 2 2 4 4 2 2 2" xfId="22345"/>
    <cellStyle name="RowTitles1-Detail 2 2 4 4 2 2 2 2" xfId="34026"/>
    <cellStyle name="RowTitles1-Detail 2 2 4 4 2 2 3" xfId="31226"/>
    <cellStyle name="RowTitles1-Detail 2 2 4 4 2 3" xfId="15592"/>
    <cellStyle name="RowTitles1-Detail 2 2 4 4 2 3 2" xfId="28258"/>
    <cellStyle name="RowTitles1-Detail 2 2 4 4 2 3 2 2" xfId="37045"/>
    <cellStyle name="RowTitles1-Detail 2 2 4 4 2 4" xfId="7353"/>
    <cellStyle name="RowTitles1-Detail 2 2 4 4 2 4 2" xfId="18690"/>
    <cellStyle name="RowTitles1-Detail 2 2 4 4 2 5" xfId="19778"/>
    <cellStyle name="RowTitles1-Detail 2 2 4 4 3" xfId="4032"/>
    <cellStyle name="RowTitles1-Detail 2 2 4 4 3 2" xfId="13654"/>
    <cellStyle name="RowTitles1-Detail 2 2 4 4 3 2 2" xfId="24006"/>
    <cellStyle name="RowTitles1-Detail 2 2 4 4 3 2 2 2" xfId="35285"/>
    <cellStyle name="RowTitles1-Detail 2 2 4 4 3 2 3" xfId="32699"/>
    <cellStyle name="RowTitles1-Detail 2 2 4 4 3 3" xfId="17232"/>
    <cellStyle name="RowTitles1-Detail 2 2 4 4 3 3 2" xfId="29898"/>
    <cellStyle name="RowTitles1-Detail 2 2 4 4 3 3 2 2" xfId="38675"/>
    <cellStyle name="RowTitles1-Detail 2 2 4 4 3 4" xfId="9676"/>
    <cellStyle name="RowTitles1-Detail 2 2 4 4 3 4 2" xfId="19976"/>
    <cellStyle name="RowTitles1-Detail 2 2 4 4 3 5" xfId="24570"/>
    <cellStyle name="RowTitles1-Detail 2 2 4 4 4" xfId="10925"/>
    <cellStyle name="RowTitles1-Detail 2 2 4 4 4 2" xfId="21365"/>
    <cellStyle name="RowTitles1-Detail 2 2 4 4 4 2 2" xfId="33570"/>
    <cellStyle name="RowTitles1-Detail 2 2 4 4 4 3" xfId="30714"/>
    <cellStyle name="RowTitles1-Detail 2 2 4 4 5" xfId="14632"/>
    <cellStyle name="RowTitles1-Detail 2 2 4 4 5 2" xfId="27317"/>
    <cellStyle name="RowTitles1-Detail 2 2 4 4 5 2 2" xfId="36146"/>
    <cellStyle name="RowTitles1-Detail 2 2 4 4 6" xfId="5809"/>
    <cellStyle name="RowTitles1-Detail 2 2 4 4 6 2" xfId="19567"/>
    <cellStyle name="RowTitles1-Detail 2 2 4 4 7" xfId="25157"/>
    <cellStyle name="RowTitles1-Detail 2 2 4 5" xfId="1471"/>
    <cellStyle name="RowTitles1-Detail 2 2 4 5 2" xfId="2305"/>
    <cellStyle name="RowTitles1-Detail 2 2 4 5 2 2" xfId="11946"/>
    <cellStyle name="RowTitles1-Detail 2 2 4 5 2 2 2" xfId="22346"/>
    <cellStyle name="RowTitles1-Detail 2 2 4 5 2 2 2 2" xfId="34027"/>
    <cellStyle name="RowTitles1-Detail 2 2 4 5 2 2 3" xfId="31227"/>
    <cellStyle name="RowTitles1-Detail 2 2 4 5 2 3" xfId="15593"/>
    <cellStyle name="RowTitles1-Detail 2 2 4 5 2 3 2" xfId="28259"/>
    <cellStyle name="RowTitles1-Detail 2 2 4 5 2 3 2 2" xfId="37046"/>
    <cellStyle name="RowTitles1-Detail 2 2 4 5 2 4" xfId="7354"/>
    <cellStyle name="RowTitles1-Detail 2 2 4 5 2 4 2" xfId="17978"/>
    <cellStyle name="RowTitles1-Detail 2 2 4 5 2 5" xfId="8692"/>
    <cellStyle name="RowTitles1-Detail 2 2 4 5 3" xfId="4249"/>
    <cellStyle name="RowTitles1-Detail 2 2 4 5 3 2" xfId="13871"/>
    <cellStyle name="RowTitles1-Detail 2 2 4 5 3 2 2" xfId="24213"/>
    <cellStyle name="RowTitles1-Detail 2 2 4 5 3 2 2 2" xfId="35426"/>
    <cellStyle name="RowTitles1-Detail 2 2 4 5 3 2 3" xfId="32861"/>
    <cellStyle name="RowTitles1-Detail 2 2 4 5 3 3" xfId="17431"/>
    <cellStyle name="RowTitles1-Detail 2 2 4 5 3 3 2" xfId="30097"/>
    <cellStyle name="RowTitles1-Detail 2 2 4 5 3 3 2 2" xfId="38874"/>
    <cellStyle name="RowTitles1-Detail 2 2 4 5 3 4" xfId="9677"/>
    <cellStyle name="RowTitles1-Detail 2 2 4 5 3 4 2" xfId="24870"/>
    <cellStyle name="RowTitles1-Detail 2 2 4 5 3 5" xfId="18021"/>
    <cellStyle name="RowTitles1-Detail 2 2 4 5 4" xfId="11142"/>
    <cellStyle name="RowTitles1-Detail 2 2 4 5 4 2" xfId="21573"/>
    <cellStyle name="RowTitles1-Detail 2 2 4 5 4 2 2" xfId="33711"/>
    <cellStyle name="RowTitles1-Detail 2 2 4 5 4 3" xfId="30876"/>
    <cellStyle name="RowTitles1-Detail 2 2 4 5 5" xfId="14849"/>
    <cellStyle name="RowTitles1-Detail 2 2 4 5 5 2" xfId="27526"/>
    <cellStyle name="RowTitles1-Detail 2 2 4 5 5 2 2" xfId="36345"/>
    <cellStyle name="RowTitles1-Detail 2 2 4 5 6" xfId="5810"/>
    <cellStyle name="RowTitles1-Detail 2 2 4 5 6 2" xfId="25108"/>
    <cellStyle name="RowTitles1-Detail 2 2 4 5 7" xfId="25081"/>
    <cellStyle name="RowTitles1-Detail 2 2 4 6" xfId="1673"/>
    <cellStyle name="RowTitles1-Detail 2 2 4 6 2" xfId="2306"/>
    <cellStyle name="RowTitles1-Detail 2 2 4 6 2 2" xfId="11947"/>
    <cellStyle name="RowTitles1-Detail 2 2 4 6 2 2 2" xfId="22347"/>
    <cellStyle name="RowTitles1-Detail 2 2 4 6 2 2 2 2" xfId="34028"/>
    <cellStyle name="RowTitles1-Detail 2 2 4 6 2 2 3" xfId="31228"/>
    <cellStyle name="RowTitles1-Detail 2 2 4 6 2 3" xfId="15594"/>
    <cellStyle name="RowTitles1-Detail 2 2 4 6 2 3 2" xfId="28260"/>
    <cellStyle name="RowTitles1-Detail 2 2 4 6 2 3 2 2" xfId="37047"/>
    <cellStyle name="RowTitles1-Detail 2 2 4 6 2 4" xfId="7355"/>
    <cellStyle name="RowTitles1-Detail 2 2 4 6 2 4 2" xfId="18369"/>
    <cellStyle name="RowTitles1-Detail 2 2 4 6 2 5" xfId="19225"/>
    <cellStyle name="RowTitles1-Detail 2 2 4 6 3" xfId="4451"/>
    <cellStyle name="RowTitles1-Detail 2 2 4 6 3 2" xfId="14073"/>
    <cellStyle name="RowTitles1-Detail 2 2 4 6 3 2 2" xfId="24405"/>
    <cellStyle name="RowTitles1-Detail 2 2 4 6 3 2 2 2" xfId="35557"/>
    <cellStyle name="RowTitles1-Detail 2 2 4 6 3 2 3" xfId="33013"/>
    <cellStyle name="RowTitles1-Detail 2 2 4 6 3 3" xfId="17618"/>
    <cellStyle name="RowTitles1-Detail 2 2 4 6 3 3 2" xfId="30284"/>
    <cellStyle name="RowTitles1-Detail 2 2 4 6 3 3 2 2" xfId="39061"/>
    <cellStyle name="RowTitles1-Detail 2 2 4 6 3 4" xfId="9678"/>
    <cellStyle name="RowTitles1-Detail 2 2 4 6 3 4 2" xfId="26476"/>
    <cellStyle name="RowTitles1-Detail 2 2 4 6 3 5" xfId="26874"/>
    <cellStyle name="RowTitles1-Detail 2 2 4 6 4" xfId="11344"/>
    <cellStyle name="RowTitles1-Detail 2 2 4 6 4 2" xfId="21769"/>
    <cellStyle name="RowTitles1-Detail 2 2 4 6 4 2 2" xfId="33842"/>
    <cellStyle name="RowTitles1-Detail 2 2 4 6 4 3" xfId="31028"/>
    <cellStyle name="RowTitles1-Detail 2 2 4 6 5" xfId="15051"/>
    <cellStyle name="RowTitles1-Detail 2 2 4 6 5 2" xfId="27720"/>
    <cellStyle name="RowTitles1-Detail 2 2 4 6 5 2 2" xfId="36532"/>
    <cellStyle name="RowTitles1-Detail 2 2 4 6 6" xfId="5811"/>
    <cellStyle name="RowTitles1-Detail 2 2 4 6 6 2" xfId="21285"/>
    <cellStyle name="RowTitles1-Detail 2 2 4 6 7" xfId="25165"/>
    <cellStyle name="RowTitles1-Detail 2 2 4 7" xfId="2301"/>
    <cellStyle name="RowTitles1-Detail 2 2 4 7 2" xfId="11942"/>
    <cellStyle name="RowTitles1-Detail 2 2 4 7 2 2" xfId="22342"/>
    <cellStyle name="RowTitles1-Detail 2 2 4 7 2 2 2" xfId="34023"/>
    <cellStyle name="RowTitles1-Detail 2 2 4 7 2 3" xfId="31223"/>
    <cellStyle name="RowTitles1-Detail 2 2 4 7 3" xfId="15589"/>
    <cellStyle name="RowTitles1-Detail 2 2 4 7 3 2" xfId="28255"/>
    <cellStyle name="RowTitles1-Detail 2 2 4 7 3 2 2" xfId="37042"/>
    <cellStyle name="RowTitles1-Detail 2 2 4 7 4" xfId="6428"/>
    <cellStyle name="RowTitles1-Detail 2 2 4 7 4 2" xfId="19986"/>
    <cellStyle name="RowTitles1-Detail 2 2 4 7 5" xfId="20202"/>
    <cellStyle name="RowTitles1-Detail 2 2 4 8" xfId="8902"/>
    <cellStyle name="RowTitles1-Detail 2 2 4 8 2" xfId="5646"/>
    <cellStyle name="RowTitles1-Detail 2 2 4 9" xfId="10218"/>
    <cellStyle name="RowTitles1-Detail 2 2 4 9 2" xfId="18157"/>
    <cellStyle name="RowTitles1-Detail 2 2 4 9 2 2" xfId="33182"/>
    <cellStyle name="RowTitles1-Detail 2 2 4_STUD aligned by INSTIT" xfId="4952"/>
    <cellStyle name="RowTitles1-Detail 2 2 5" xfId="370"/>
    <cellStyle name="RowTitles1-Detail 2 2 5 2" xfId="726"/>
    <cellStyle name="RowTitles1-Detail 2 2 5 2 2" xfId="2308"/>
    <cellStyle name="RowTitles1-Detail 2 2 5 2 2 2" xfId="11949"/>
    <cellStyle name="RowTitles1-Detail 2 2 5 2 2 2 2" xfId="22349"/>
    <cellStyle name="RowTitles1-Detail 2 2 5 2 2 2 2 2" xfId="34030"/>
    <cellStyle name="RowTitles1-Detail 2 2 5 2 2 2 3" xfId="31230"/>
    <cellStyle name="RowTitles1-Detail 2 2 5 2 2 3" xfId="15596"/>
    <cellStyle name="RowTitles1-Detail 2 2 5 2 2 3 2" xfId="28262"/>
    <cellStyle name="RowTitles1-Detail 2 2 5 2 2 3 2 2" xfId="37049"/>
    <cellStyle name="RowTitles1-Detail 2 2 5 2 2 4" xfId="6699"/>
    <cellStyle name="RowTitles1-Detail 2 2 5 2 2 4 2" xfId="19049"/>
    <cellStyle name="RowTitles1-Detail 2 2 5 2 2 5" xfId="25477"/>
    <cellStyle name="RowTitles1-Detail 2 2 5 2 3" xfId="3507"/>
    <cellStyle name="RowTitles1-Detail 2 2 5 2 3 2" xfId="13139"/>
    <cellStyle name="RowTitles1-Detail 2 2 5 2 3 2 2" xfId="23508"/>
    <cellStyle name="RowTitles1-Detail 2 2 5 2 3 2 2 2" xfId="34963"/>
    <cellStyle name="RowTitles1-Detail 2 2 5 2 3 2 3" xfId="32325"/>
    <cellStyle name="RowTitles1-Detail 2 2 5 2 3 3" xfId="16750"/>
    <cellStyle name="RowTitles1-Detail 2 2 5 2 3 3 2" xfId="29416"/>
    <cellStyle name="RowTitles1-Detail 2 2 5 2 3 3 2 2" xfId="38197"/>
    <cellStyle name="RowTitles1-Detail 2 2 5 2 3 4" xfId="8205"/>
    <cellStyle name="RowTitles1-Detail 2 2 5 2 3 4 2" xfId="26223"/>
    <cellStyle name="RowTitles1-Detail 2 2 5 2 3 5" xfId="26803"/>
    <cellStyle name="RowTitles1-Detail 2 2 5 2 4" xfId="9021"/>
    <cellStyle name="RowTitles1-Detail 2 2 5 2 4 2" xfId="24753"/>
    <cellStyle name="RowTitles1-Detail 2 2 5 2 5" xfId="10509"/>
    <cellStyle name="RowTitles1-Detail 2 2 5 2 5 2" xfId="21007"/>
    <cellStyle name="RowTitles1-Detail 2 2 5 2 5 2 2" xfId="33387"/>
    <cellStyle name="RowTitles1-Detail 2 2 5 2 5 3" xfId="30498"/>
    <cellStyle name="RowTitles1-Detail 2 2 5 2 6" xfId="10212"/>
    <cellStyle name="RowTitles1-Detail 2 2 5 2 6 2" xfId="18507"/>
    <cellStyle name="RowTitles1-Detail 2 2 5 2 6 2 2" xfId="33186"/>
    <cellStyle name="RowTitles1-Detail 2 2 5 2 7" xfId="5235"/>
    <cellStyle name="RowTitles1-Detail 2 2 5 2 7 2" xfId="25862"/>
    <cellStyle name="RowTitles1-Detail 2 2 5 2 8" xfId="18910"/>
    <cellStyle name="RowTitles1-Detail 2 2 5 3" xfId="1005"/>
    <cellStyle name="RowTitles1-Detail 2 2 5 3 2" xfId="2309"/>
    <cellStyle name="RowTitles1-Detail 2 2 5 3 2 2" xfId="11950"/>
    <cellStyle name="RowTitles1-Detail 2 2 5 3 2 2 2" xfId="22350"/>
    <cellStyle name="RowTitles1-Detail 2 2 5 3 2 2 2 2" xfId="34031"/>
    <cellStyle name="RowTitles1-Detail 2 2 5 3 2 2 3" xfId="31231"/>
    <cellStyle name="RowTitles1-Detail 2 2 5 3 2 3" xfId="15597"/>
    <cellStyle name="RowTitles1-Detail 2 2 5 3 2 3 2" xfId="28263"/>
    <cellStyle name="RowTitles1-Detail 2 2 5 3 2 3 2 2" xfId="37050"/>
    <cellStyle name="RowTitles1-Detail 2 2 5 3 2 4" xfId="6852"/>
    <cellStyle name="RowTitles1-Detail 2 2 5 3 2 4 2" xfId="24855"/>
    <cellStyle name="RowTitles1-Detail 2 2 5 3 2 5" xfId="20084"/>
    <cellStyle name="RowTitles1-Detail 2 2 5 3 3" xfId="3783"/>
    <cellStyle name="RowTitles1-Detail 2 2 5 3 3 2" xfId="13410"/>
    <cellStyle name="RowTitles1-Detail 2 2 5 3 3 2 2" xfId="23773"/>
    <cellStyle name="RowTitles1-Detail 2 2 5 3 3 2 2 2" xfId="35128"/>
    <cellStyle name="RowTitles1-Detail 2 2 5 3 3 2 3" xfId="32518"/>
    <cellStyle name="RowTitles1-Detail 2 2 5 3 3 3" xfId="17005"/>
    <cellStyle name="RowTitles1-Detail 2 2 5 3 3 3 2" xfId="29671"/>
    <cellStyle name="RowTitles1-Detail 2 2 5 3 3 3 2 2" xfId="38450"/>
    <cellStyle name="RowTitles1-Detail 2 2 5 3 3 4" xfId="8358"/>
    <cellStyle name="RowTitles1-Detail 2 2 5 3 3 4 2" xfId="26219"/>
    <cellStyle name="RowTitles1-Detail 2 2 5 3 3 5" xfId="5508"/>
    <cellStyle name="RowTitles1-Detail 2 2 5 3 4" xfId="9151"/>
    <cellStyle name="RowTitles1-Detail 2 2 5 3 4 2" xfId="26346"/>
    <cellStyle name="RowTitles1-Detail 2 2 5 3 5" xfId="14411"/>
    <cellStyle name="RowTitles1-Detail 2 2 5 3 5 2" xfId="27105"/>
    <cellStyle name="RowTitles1-Detail 2 2 5 3 5 2 2" xfId="35943"/>
    <cellStyle name="RowTitles1-Detail 2 2 5 4" xfId="1238"/>
    <cellStyle name="RowTitles1-Detail 2 2 5 4 2" xfId="2310"/>
    <cellStyle name="RowTitles1-Detail 2 2 5 4 2 2" xfId="11951"/>
    <cellStyle name="RowTitles1-Detail 2 2 5 4 2 2 2" xfId="22351"/>
    <cellStyle name="RowTitles1-Detail 2 2 5 4 2 2 2 2" xfId="34032"/>
    <cellStyle name="RowTitles1-Detail 2 2 5 4 2 2 3" xfId="31232"/>
    <cellStyle name="RowTitles1-Detail 2 2 5 4 2 3" xfId="15598"/>
    <cellStyle name="RowTitles1-Detail 2 2 5 4 2 3 2" xfId="28264"/>
    <cellStyle name="RowTitles1-Detail 2 2 5 4 2 3 2 2" xfId="37051"/>
    <cellStyle name="RowTitles1-Detail 2 2 5 4 2 4" xfId="7356"/>
    <cellStyle name="RowTitles1-Detail 2 2 5 4 2 4 2" xfId="18450"/>
    <cellStyle name="RowTitles1-Detail 2 2 5 4 2 5" xfId="18539"/>
    <cellStyle name="RowTitles1-Detail 2 2 5 4 3" xfId="4016"/>
    <cellStyle name="RowTitles1-Detail 2 2 5 4 3 2" xfId="13638"/>
    <cellStyle name="RowTitles1-Detail 2 2 5 4 3 2 2" xfId="23991"/>
    <cellStyle name="RowTitles1-Detail 2 2 5 4 3 2 2 2" xfId="35276"/>
    <cellStyle name="RowTitles1-Detail 2 2 5 4 3 2 3" xfId="32689"/>
    <cellStyle name="RowTitles1-Detail 2 2 5 4 3 3" xfId="17218"/>
    <cellStyle name="RowTitles1-Detail 2 2 5 4 3 3 2" xfId="29884"/>
    <cellStyle name="RowTitles1-Detail 2 2 5 4 3 3 2 2" xfId="38661"/>
    <cellStyle name="RowTitles1-Detail 2 2 5 4 3 4" xfId="9679"/>
    <cellStyle name="RowTitles1-Detail 2 2 5 4 3 4 2" xfId="4684"/>
    <cellStyle name="RowTitles1-Detail 2 2 5 4 3 5" xfId="18333"/>
    <cellStyle name="RowTitles1-Detail 2 2 5 4 4" xfId="10909"/>
    <cellStyle name="RowTitles1-Detail 2 2 5 4 4 2" xfId="21350"/>
    <cellStyle name="RowTitles1-Detail 2 2 5 4 4 2 2" xfId="33561"/>
    <cellStyle name="RowTitles1-Detail 2 2 5 4 4 3" xfId="30704"/>
    <cellStyle name="RowTitles1-Detail 2 2 5 4 5" xfId="14616"/>
    <cellStyle name="RowTitles1-Detail 2 2 5 4 5 2" xfId="27302"/>
    <cellStyle name="RowTitles1-Detail 2 2 5 4 5 2 2" xfId="36132"/>
    <cellStyle name="RowTitles1-Detail 2 2 5 4 6" xfId="5812"/>
    <cellStyle name="RowTitles1-Detail 2 2 5 4 6 2" xfId="18077"/>
    <cellStyle name="RowTitles1-Detail 2 2 5 4 7" xfId="5346"/>
    <cellStyle name="RowTitles1-Detail 2 2 5 5" xfId="1455"/>
    <cellStyle name="RowTitles1-Detail 2 2 5 5 2" xfId="2311"/>
    <cellStyle name="RowTitles1-Detail 2 2 5 5 2 2" xfId="11952"/>
    <cellStyle name="RowTitles1-Detail 2 2 5 5 2 2 2" xfId="22352"/>
    <cellStyle name="RowTitles1-Detail 2 2 5 5 2 2 2 2" xfId="34033"/>
    <cellStyle name="RowTitles1-Detail 2 2 5 5 2 2 3" xfId="31233"/>
    <cellStyle name="RowTitles1-Detail 2 2 5 5 2 3" xfId="15599"/>
    <cellStyle name="RowTitles1-Detail 2 2 5 5 2 3 2" xfId="28265"/>
    <cellStyle name="RowTitles1-Detail 2 2 5 5 2 3 2 2" xfId="37052"/>
    <cellStyle name="RowTitles1-Detail 2 2 5 5 2 4" xfId="7357"/>
    <cellStyle name="RowTitles1-Detail 2 2 5 5 2 4 2" xfId="26361"/>
    <cellStyle name="RowTitles1-Detail 2 2 5 5 2 5" xfId="18689"/>
    <cellStyle name="RowTitles1-Detail 2 2 5 5 3" xfId="4233"/>
    <cellStyle name="RowTitles1-Detail 2 2 5 5 3 2" xfId="13855"/>
    <cellStyle name="RowTitles1-Detail 2 2 5 5 3 2 2" xfId="24198"/>
    <cellStyle name="RowTitles1-Detail 2 2 5 5 3 2 2 2" xfId="35417"/>
    <cellStyle name="RowTitles1-Detail 2 2 5 5 3 2 3" xfId="32851"/>
    <cellStyle name="RowTitles1-Detail 2 2 5 5 3 3" xfId="17417"/>
    <cellStyle name="RowTitles1-Detail 2 2 5 5 3 3 2" xfId="30083"/>
    <cellStyle name="RowTitles1-Detail 2 2 5 5 3 3 2 2" xfId="38860"/>
    <cellStyle name="RowTitles1-Detail 2 2 5 5 3 4" xfId="9680"/>
    <cellStyle name="RowTitles1-Detail 2 2 5 5 3 4 2" xfId="20176"/>
    <cellStyle name="RowTitles1-Detail 2 2 5 5 3 5" xfId="19529"/>
    <cellStyle name="RowTitles1-Detail 2 2 5 5 4" xfId="11126"/>
    <cellStyle name="RowTitles1-Detail 2 2 5 5 4 2" xfId="21558"/>
    <cellStyle name="RowTitles1-Detail 2 2 5 5 4 2 2" xfId="33702"/>
    <cellStyle name="RowTitles1-Detail 2 2 5 5 4 3" xfId="30866"/>
    <cellStyle name="RowTitles1-Detail 2 2 5 5 5" xfId="14833"/>
    <cellStyle name="RowTitles1-Detail 2 2 5 5 5 2" xfId="27511"/>
    <cellStyle name="RowTitles1-Detail 2 2 5 5 5 2 2" xfId="36331"/>
    <cellStyle name="RowTitles1-Detail 2 2 5 5 6" xfId="5813"/>
    <cellStyle name="RowTitles1-Detail 2 2 5 5 6 2" xfId="20815"/>
    <cellStyle name="RowTitles1-Detail 2 2 5 5 7" xfId="17891"/>
    <cellStyle name="RowTitles1-Detail 2 2 5 6" xfId="1657"/>
    <cellStyle name="RowTitles1-Detail 2 2 5 6 2" xfId="2312"/>
    <cellStyle name="RowTitles1-Detail 2 2 5 6 2 2" xfId="11953"/>
    <cellStyle name="RowTitles1-Detail 2 2 5 6 2 2 2" xfId="22353"/>
    <cellStyle name="RowTitles1-Detail 2 2 5 6 2 2 2 2" xfId="34034"/>
    <cellStyle name="RowTitles1-Detail 2 2 5 6 2 2 3" xfId="31234"/>
    <cellStyle name="RowTitles1-Detail 2 2 5 6 2 3" xfId="15600"/>
    <cellStyle name="RowTitles1-Detail 2 2 5 6 2 3 2" xfId="28266"/>
    <cellStyle name="RowTitles1-Detail 2 2 5 6 2 3 2 2" xfId="37053"/>
    <cellStyle name="RowTitles1-Detail 2 2 5 6 2 4" xfId="7358"/>
    <cellStyle name="RowTitles1-Detail 2 2 5 6 2 4 2" xfId="19987"/>
    <cellStyle name="RowTitles1-Detail 2 2 5 6 2 5" xfId="25092"/>
    <cellStyle name="RowTitles1-Detail 2 2 5 6 3" xfId="4435"/>
    <cellStyle name="RowTitles1-Detail 2 2 5 6 3 2" xfId="14057"/>
    <cellStyle name="RowTitles1-Detail 2 2 5 6 3 2 2" xfId="24391"/>
    <cellStyle name="RowTitles1-Detail 2 2 5 6 3 2 2 2" xfId="35548"/>
    <cellStyle name="RowTitles1-Detail 2 2 5 6 3 2 3" xfId="33003"/>
    <cellStyle name="RowTitles1-Detail 2 2 5 6 3 3" xfId="17604"/>
    <cellStyle name="RowTitles1-Detail 2 2 5 6 3 3 2" xfId="30270"/>
    <cellStyle name="RowTitles1-Detail 2 2 5 6 3 3 2 2" xfId="39047"/>
    <cellStyle name="RowTitles1-Detail 2 2 5 6 3 4" xfId="9681"/>
    <cellStyle name="RowTitles1-Detail 2 2 5 6 3 4 2" xfId="25812"/>
    <cellStyle name="RowTitles1-Detail 2 2 5 6 3 5" xfId="25680"/>
    <cellStyle name="RowTitles1-Detail 2 2 5 6 4" xfId="11328"/>
    <cellStyle name="RowTitles1-Detail 2 2 5 6 4 2" xfId="21754"/>
    <cellStyle name="RowTitles1-Detail 2 2 5 6 4 2 2" xfId="33833"/>
    <cellStyle name="RowTitles1-Detail 2 2 5 6 4 3" xfId="31018"/>
    <cellStyle name="RowTitles1-Detail 2 2 5 6 5" xfId="15035"/>
    <cellStyle name="RowTitles1-Detail 2 2 5 6 5 2" xfId="27705"/>
    <cellStyle name="RowTitles1-Detail 2 2 5 6 5 2 2" xfId="36518"/>
    <cellStyle name="RowTitles1-Detail 2 2 5 6 6" xfId="5814"/>
    <cellStyle name="RowTitles1-Detail 2 2 5 6 6 2" xfId="25823"/>
    <cellStyle name="RowTitles1-Detail 2 2 5 6 7" xfId="25087"/>
    <cellStyle name="RowTitles1-Detail 2 2 5 7" xfId="2307"/>
    <cellStyle name="RowTitles1-Detail 2 2 5 7 2" xfId="11948"/>
    <cellStyle name="RowTitles1-Detail 2 2 5 7 2 2" xfId="22348"/>
    <cellStyle name="RowTitles1-Detail 2 2 5 7 2 2 2" xfId="34029"/>
    <cellStyle name="RowTitles1-Detail 2 2 5 7 2 3" xfId="31229"/>
    <cellStyle name="RowTitles1-Detail 2 2 5 7 3" xfId="15595"/>
    <cellStyle name="RowTitles1-Detail 2 2 5 7 3 2" xfId="28261"/>
    <cellStyle name="RowTitles1-Detail 2 2 5 7 3 2 2" xfId="37048"/>
    <cellStyle name="RowTitles1-Detail 2 2 5 7 4" xfId="6413"/>
    <cellStyle name="RowTitles1-Detail 2 2 5 7 4 2" xfId="24891"/>
    <cellStyle name="RowTitles1-Detail 2 2 5 7 5" xfId="25827"/>
    <cellStyle name="RowTitles1-Detail 2 2 5 8" xfId="3309"/>
    <cellStyle name="RowTitles1-Detail 2 2 5 8 2" xfId="12950"/>
    <cellStyle name="RowTitles1-Detail 2 2 5 8 2 2" xfId="23322"/>
    <cellStyle name="RowTitles1-Detail 2 2 5 8 2 2 2" xfId="34856"/>
    <cellStyle name="RowTitles1-Detail 2 2 5 8 2 3" xfId="32201"/>
    <cellStyle name="RowTitles1-Detail 2 2 5 8 3" xfId="16567"/>
    <cellStyle name="RowTitles1-Detail 2 2 5 8 3 2" xfId="29233"/>
    <cellStyle name="RowTitles1-Detail 2 2 5 8 3 2 2" xfId="38020"/>
    <cellStyle name="RowTitles1-Detail 2 2 5 8 4" xfId="8911"/>
    <cellStyle name="RowTitles1-Detail 2 2 5 8 4 2" xfId="19826"/>
    <cellStyle name="RowTitles1-Detail 2 2 5 8 5" xfId="26761"/>
    <cellStyle name="RowTitles1-Detail 2 2 5 9" xfId="10239"/>
    <cellStyle name="RowTitles1-Detail 2 2 5 9 2" xfId="20098"/>
    <cellStyle name="RowTitles1-Detail 2 2 5 9 2 2" xfId="33278"/>
    <cellStyle name="RowTitles1-Detail 2 2 5_STUD aligned by INSTIT" xfId="4953"/>
    <cellStyle name="RowTitles1-Detail 2 2 6" xfId="482"/>
    <cellStyle name="RowTitles1-Detail 2 2 6 2" xfId="838"/>
    <cellStyle name="RowTitles1-Detail 2 2 6 2 2" xfId="2314"/>
    <cellStyle name="RowTitles1-Detail 2 2 6 2 2 2" xfId="11955"/>
    <cellStyle name="RowTitles1-Detail 2 2 6 2 2 2 2" xfId="22355"/>
    <cellStyle name="RowTitles1-Detail 2 2 6 2 2 2 2 2" xfId="34036"/>
    <cellStyle name="RowTitles1-Detail 2 2 6 2 2 2 3" xfId="31236"/>
    <cellStyle name="RowTitles1-Detail 2 2 6 2 2 3" xfId="15602"/>
    <cellStyle name="RowTitles1-Detail 2 2 6 2 2 3 2" xfId="28268"/>
    <cellStyle name="RowTitles1-Detail 2 2 6 2 2 3 2 2" xfId="37055"/>
    <cellStyle name="RowTitles1-Detail 2 2 6 2 2 4" xfId="6782"/>
    <cellStyle name="RowTitles1-Detail 2 2 6 2 2 4 2" xfId="26249"/>
    <cellStyle name="RowTitles1-Detail 2 2 6 2 2 5" xfId="18849"/>
    <cellStyle name="RowTitles1-Detail 2 2 6 2 3" xfId="3619"/>
    <cellStyle name="RowTitles1-Detail 2 2 6 2 3 2" xfId="13247"/>
    <cellStyle name="RowTitles1-Detail 2 2 6 2 3 2 2" xfId="23614"/>
    <cellStyle name="RowTitles1-Detail 2 2 6 2 3 2 2 2" xfId="35026"/>
    <cellStyle name="RowTitles1-Detail 2 2 6 2 3 2 3" xfId="32398"/>
    <cellStyle name="RowTitles1-Detail 2 2 6 2 3 3" xfId="16853"/>
    <cellStyle name="RowTitles1-Detail 2 2 6 2 3 3 2" xfId="29519"/>
    <cellStyle name="RowTitles1-Detail 2 2 6 2 3 3 2 2" xfId="38299"/>
    <cellStyle name="RowTitles1-Detail 2 2 6 2 3 4" xfId="8288"/>
    <cellStyle name="RowTitles1-Detail 2 2 6 2 3 4 2" xfId="26590"/>
    <cellStyle name="RowTitles1-Detail 2 2 6 2 3 5" xfId="18062"/>
    <cellStyle name="RowTitles1-Detail 2 2 6 2 4" xfId="9080"/>
    <cellStyle name="RowTitles1-Detail 2 2 6 2 4 2" xfId="18711"/>
    <cellStyle name="RowTitles1-Detail 2 2 6 2 5" xfId="10592"/>
    <cellStyle name="RowTitles1-Detail 2 2 6 2 5 2" xfId="21076"/>
    <cellStyle name="RowTitles1-Detail 2 2 6 2 5 2 2" xfId="33413"/>
    <cellStyle name="RowTitles1-Detail 2 2 6 2 5 3" xfId="30527"/>
    <cellStyle name="RowTitles1-Detail 2 2 6 2 6" xfId="14253"/>
    <cellStyle name="RowTitles1-Detail 2 2 6 2 6 2" xfId="26954"/>
    <cellStyle name="RowTitles1-Detail 2 2 6 2 6 2 2" xfId="35797"/>
    <cellStyle name="RowTitles1-Detail 2 2 6 3" xfId="1117"/>
    <cellStyle name="RowTitles1-Detail 2 2 6 3 2" xfId="2315"/>
    <cellStyle name="RowTitles1-Detail 2 2 6 3 2 2" xfId="11956"/>
    <cellStyle name="RowTitles1-Detail 2 2 6 3 2 2 2" xfId="22356"/>
    <cellStyle name="RowTitles1-Detail 2 2 6 3 2 2 2 2" xfId="34037"/>
    <cellStyle name="RowTitles1-Detail 2 2 6 3 2 2 3" xfId="31237"/>
    <cellStyle name="RowTitles1-Detail 2 2 6 3 2 3" xfId="15603"/>
    <cellStyle name="RowTitles1-Detail 2 2 6 3 2 3 2" xfId="28269"/>
    <cellStyle name="RowTitles1-Detail 2 2 6 3 2 3 2 2" xfId="37056"/>
    <cellStyle name="RowTitles1-Detail 2 2 6 3 2 4" xfId="6956"/>
    <cellStyle name="RowTitles1-Detail 2 2 6 3 2 4 2" xfId="25958"/>
    <cellStyle name="RowTitles1-Detail 2 2 6 3 2 5" xfId="24959"/>
    <cellStyle name="RowTitles1-Detail 2 2 6 3 3" xfId="3895"/>
    <cellStyle name="RowTitles1-Detail 2 2 6 3 3 2" xfId="13518"/>
    <cellStyle name="RowTitles1-Detail 2 2 6 3 3 2 2" xfId="23878"/>
    <cellStyle name="RowTitles1-Detail 2 2 6 3 3 2 2 2" xfId="35191"/>
    <cellStyle name="RowTitles1-Detail 2 2 6 3 3 2 3" xfId="32591"/>
    <cellStyle name="RowTitles1-Detail 2 2 6 3 3 3" xfId="17108"/>
    <cellStyle name="RowTitles1-Detail 2 2 6 3 3 3 2" xfId="29774"/>
    <cellStyle name="RowTitles1-Detail 2 2 6 3 3 3 2 2" xfId="38552"/>
    <cellStyle name="RowTitles1-Detail 2 2 6 3 3 4" xfId="8464"/>
    <cellStyle name="RowTitles1-Detail 2 2 6 3 3 4 2" xfId="20167"/>
    <cellStyle name="RowTitles1-Detail 2 2 6 3 3 5" xfId="26232"/>
    <cellStyle name="RowTitles1-Detail 2 2 6 3 4" xfId="9259"/>
    <cellStyle name="RowTitles1-Detail 2 2 6 3 4 2" xfId="20067"/>
    <cellStyle name="RowTitles1-Detail 2 2 6 3 5" xfId="14500"/>
    <cellStyle name="RowTitles1-Detail 2 2 6 3 5 2" xfId="27191"/>
    <cellStyle name="RowTitles1-Detail 2 2 6 3 5 2 2" xfId="36027"/>
    <cellStyle name="RowTitles1-Detail 2 2 6 3 6" xfId="5436"/>
    <cellStyle name="RowTitles1-Detail 2 2 6 3 6 2" xfId="7193"/>
    <cellStyle name="RowTitles1-Detail 2 2 6 3 7" xfId="20599"/>
    <cellStyle name="RowTitles1-Detail 2 2 6 4" xfId="1346"/>
    <cellStyle name="RowTitles1-Detail 2 2 6 4 2" xfId="2316"/>
    <cellStyle name="RowTitles1-Detail 2 2 6 4 2 2" xfId="11957"/>
    <cellStyle name="RowTitles1-Detail 2 2 6 4 2 2 2" xfId="22357"/>
    <cellStyle name="RowTitles1-Detail 2 2 6 4 2 2 2 2" xfId="34038"/>
    <cellStyle name="RowTitles1-Detail 2 2 6 4 2 2 3" xfId="31238"/>
    <cellStyle name="RowTitles1-Detail 2 2 6 4 2 3" xfId="15604"/>
    <cellStyle name="RowTitles1-Detail 2 2 6 4 2 3 2" xfId="28270"/>
    <cellStyle name="RowTitles1-Detail 2 2 6 4 2 3 2 2" xfId="37057"/>
    <cellStyle name="RowTitles1-Detail 2 2 6 4 2 4" xfId="7144"/>
    <cellStyle name="RowTitles1-Detail 2 2 6 4 2 4 2" xfId="26730"/>
    <cellStyle name="RowTitles1-Detail 2 2 6 4 2 5" xfId="17943"/>
    <cellStyle name="RowTitles1-Detail 2 2 6 4 3" xfId="4124"/>
    <cellStyle name="RowTitles1-Detail 2 2 6 4 3 2" xfId="13746"/>
    <cellStyle name="RowTitles1-Detail 2 2 6 4 3 2 2" xfId="24096"/>
    <cellStyle name="RowTitles1-Detail 2 2 6 4 3 2 2 2" xfId="35340"/>
    <cellStyle name="RowTitles1-Detail 2 2 6 4 3 2 3" xfId="32763"/>
    <cellStyle name="RowTitles1-Detail 2 2 6 4 3 3" xfId="17321"/>
    <cellStyle name="RowTitles1-Detail 2 2 6 4 3 3 2" xfId="29987"/>
    <cellStyle name="RowTitles1-Detail 2 2 6 4 3 3 2 2" xfId="38764"/>
    <cellStyle name="RowTitles1-Detail 2 2 6 4 3 4" xfId="8652"/>
    <cellStyle name="RowTitles1-Detail 2 2 6 4 3 4 2" xfId="20586"/>
    <cellStyle name="RowTitles1-Detail 2 2 6 4 3 5" xfId="19313"/>
    <cellStyle name="RowTitles1-Detail 2 2 6 4 4" xfId="9448"/>
    <cellStyle name="RowTitles1-Detail 2 2 6 4 4 2" xfId="5359"/>
    <cellStyle name="RowTitles1-Detail 2 2 6 4 5" xfId="11017"/>
    <cellStyle name="RowTitles1-Detail 2 2 6 4 5 2" xfId="21454"/>
    <cellStyle name="RowTitles1-Detail 2 2 6 4 5 2 2" xfId="33625"/>
    <cellStyle name="RowTitles1-Detail 2 2 6 4 5 3" xfId="30778"/>
    <cellStyle name="RowTitles1-Detail 2 2 6 4 6" xfId="14724"/>
    <cellStyle name="RowTitles1-Detail 2 2 6 4 6 2" xfId="27407"/>
    <cellStyle name="RowTitles1-Detail 2 2 6 4 6 2 2" xfId="36235"/>
    <cellStyle name="RowTitles1-Detail 2 2 6 4 7" xfId="5603"/>
    <cellStyle name="RowTitles1-Detail 2 2 6 4 7 2" xfId="20571"/>
    <cellStyle name="RowTitles1-Detail 2 2 6 4 8" xfId="26543"/>
    <cellStyle name="RowTitles1-Detail 2 2 6 5" xfId="1562"/>
    <cellStyle name="RowTitles1-Detail 2 2 6 5 2" xfId="2317"/>
    <cellStyle name="RowTitles1-Detail 2 2 6 5 2 2" xfId="11958"/>
    <cellStyle name="RowTitles1-Detail 2 2 6 5 2 2 2" xfId="22358"/>
    <cellStyle name="RowTitles1-Detail 2 2 6 5 2 2 2 2" xfId="34039"/>
    <cellStyle name="RowTitles1-Detail 2 2 6 5 2 2 3" xfId="31239"/>
    <cellStyle name="RowTitles1-Detail 2 2 6 5 2 3" xfId="15605"/>
    <cellStyle name="RowTitles1-Detail 2 2 6 5 2 3 2" xfId="28271"/>
    <cellStyle name="RowTitles1-Detail 2 2 6 5 2 3 2 2" xfId="37058"/>
    <cellStyle name="RowTitles1-Detail 2 2 6 5 2 4" xfId="7359"/>
    <cellStyle name="RowTitles1-Detail 2 2 6 5 2 4 2" xfId="18253"/>
    <cellStyle name="RowTitles1-Detail 2 2 6 5 2 5" xfId="18766"/>
    <cellStyle name="RowTitles1-Detail 2 2 6 5 3" xfId="4340"/>
    <cellStyle name="RowTitles1-Detail 2 2 6 5 3 2" xfId="13962"/>
    <cellStyle name="RowTitles1-Detail 2 2 6 5 3 2 2" xfId="24301"/>
    <cellStyle name="RowTitles1-Detail 2 2 6 5 3 2 2 2" xfId="35480"/>
    <cellStyle name="RowTitles1-Detail 2 2 6 5 3 2 3" xfId="32924"/>
    <cellStyle name="RowTitles1-Detail 2 2 6 5 3 3" xfId="17519"/>
    <cellStyle name="RowTitles1-Detail 2 2 6 5 3 3 2" xfId="30185"/>
    <cellStyle name="RowTitles1-Detail 2 2 6 5 3 3 2 2" xfId="38962"/>
    <cellStyle name="RowTitles1-Detail 2 2 6 5 3 4" xfId="9682"/>
    <cellStyle name="RowTitles1-Detail 2 2 6 5 3 4 2" xfId="17800"/>
    <cellStyle name="RowTitles1-Detail 2 2 6 5 3 5" xfId="24931"/>
    <cellStyle name="RowTitles1-Detail 2 2 6 5 4" xfId="11233"/>
    <cellStyle name="RowTitles1-Detail 2 2 6 5 4 2" xfId="21662"/>
    <cellStyle name="RowTitles1-Detail 2 2 6 5 4 2 2" xfId="33765"/>
    <cellStyle name="RowTitles1-Detail 2 2 6 5 4 3" xfId="30939"/>
    <cellStyle name="RowTitles1-Detail 2 2 6 5 5" xfId="14940"/>
    <cellStyle name="RowTitles1-Detail 2 2 6 5 5 2" xfId="27614"/>
    <cellStyle name="RowTitles1-Detail 2 2 6 5 5 2 2" xfId="36433"/>
    <cellStyle name="RowTitles1-Detail 2 2 6 5 6" xfId="5815"/>
    <cellStyle name="RowTitles1-Detail 2 2 6 5 6 2" xfId="20017"/>
    <cellStyle name="RowTitles1-Detail 2 2 6 5 7" xfId="19464"/>
    <cellStyle name="RowTitles1-Detail 2 2 6 6" xfId="1764"/>
    <cellStyle name="RowTitles1-Detail 2 2 6 6 2" xfId="2318"/>
    <cellStyle name="RowTitles1-Detail 2 2 6 6 2 2" xfId="11959"/>
    <cellStyle name="RowTitles1-Detail 2 2 6 6 2 2 2" xfId="22359"/>
    <cellStyle name="RowTitles1-Detail 2 2 6 6 2 2 2 2" xfId="34040"/>
    <cellStyle name="RowTitles1-Detail 2 2 6 6 2 2 3" xfId="31240"/>
    <cellStyle name="RowTitles1-Detail 2 2 6 6 2 3" xfId="15606"/>
    <cellStyle name="RowTitles1-Detail 2 2 6 6 2 3 2" xfId="28272"/>
    <cellStyle name="RowTitles1-Detail 2 2 6 6 2 3 2 2" xfId="37059"/>
    <cellStyle name="RowTitles1-Detail 2 2 6 6 2 4" xfId="7360"/>
    <cellStyle name="RowTitles1-Detail 2 2 6 6 2 4 2" xfId="25144"/>
    <cellStyle name="RowTitles1-Detail 2 2 6 6 2 5" xfId="25174"/>
    <cellStyle name="RowTitles1-Detail 2 2 6 6 3" xfId="4542"/>
    <cellStyle name="RowTitles1-Detail 2 2 6 6 3 2" xfId="14164"/>
    <cellStyle name="RowTitles1-Detail 2 2 6 6 3 2 2" xfId="24494"/>
    <cellStyle name="RowTitles1-Detail 2 2 6 6 3 2 2 2" xfId="35611"/>
    <cellStyle name="RowTitles1-Detail 2 2 6 6 3 2 3" xfId="33076"/>
    <cellStyle name="RowTitles1-Detail 2 2 6 6 3 3" xfId="17706"/>
    <cellStyle name="RowTitles1-Detail 2 2 6 6 3 3 2" xfId="30372"/>
    <cellStyle name="RowTitles1-Detail 2 2 6 6 3 3 2 2" xfId="39149"/>
    <cellStyle name="RowTitles1-Detail 2 2 6 6 3 4" xfId="9683"/>
    <cellStyle name="RowTitles1-Detail 2 2 6 6 3 4 2" xfId="20594"/>
    <cellStyle name="RowTitles1-Detail 2 2 6 6 3 5" xfId="19989"/>
    <cellStyle name="RowTitles1-Detail 2 2 6 6 4" xfId="11435"/>
    <cellStyle name="RowTitles1-Detail 2 2 6 6 4 2" xfId="21858"/>
    <cellStyle name="RowTitles1-Detail 2 2 6 6 4 2 2" xfId="33896"/>
    <cellStyle name="RowTitles1-Detail 2 2 6 6 4 3" xfId="31091"/>
    <cellStyle name="RowTitles1-Detail 2 2 6 6 5" xfId="15142"/>
    <cellStyle name="RowTitles1-Detail 2 2 6 6 5 2" xfId="27809"/>
    <cellStyle name="RowTitles1-Detail 2 2 6 6 5 2 2" xfId="36620"/>
    <cellStyle name="RowTitles1-Detail 2 2 6 6 6" xfId="5816"/>
    <cellStyle name="RowTitles1-Detail 2 2 6 6 6 2" xfId="19002"/>
    <cellStyle name="RowTitles1-Detail 2 2 6 6 7" xfId="26904"/>
    <cellStyle name="RowTitles1-Detail 2 2 6 7" xfId="2313"/>
    <cellStyle name="RowTitles1-Detail 2 2 6 7 2" xfId="11954"/>
    <cellStyle name="RowTitles1-Detail 2 2 6 7 2 2" xfId="22354"/>
    <cellStyle name="RowTitles1-Detail 2 2 6 7 2 2 2" xfId="34035"/>
    <cellStyle name="RowTitles1-Detail 2 2 6 7 2 3" xfId="31235"/>
    <cellStyle name="RowTitles1-Detail 2 2 6 7 3" xfId="15601"/>
    <cellStyle name="RowTitles1-Detail 2 2 6 7 3 2" xfId="28267"/>
    <cellStyle name="RowTitles1-Detail 2 2 6 7 3 2 2" xfId="37054"/>
    <cellStyle name="RowTitles1-Detail 2 2 6 7 4" xfId="6518"/>
    <cellStyle name="RowTitles1-Detail 2 2 6 7 4 2" xfId="25970"/>
    <cellStyle name="RowTitles1-Detail 2 2 6 7 5" xfId="24730"/>
    <cellStyle name="RowTitles1-Detail 2 2 6 8" xfId="8842"/>
    <cellStyle name="RowTitles1-Detail 2 2 6 8 2" xfId="19593"/>
    <cellStyle name="RowTitles1-Detail 2 2 6 9" xfId="10700"/>
    <cellStyle name="RowTitles1-Detail 2 2 6 9 2" xfId="26364"/>
    <cellStyle name="RowTitles1-Detail 2 2 6 9 2 2" xfId="35750"/>
    <cellStyle name="RowTitles1-Detail 2 2 6_STUD aligned by INSTIT" xfId="4954"/>
    <cellStyle name="RowTitles1-Detail 2 2 7" xfId="607"/>
    <cellStyle name="RowTitles1-Detail 2 2 7 2" xfId="2319"/>
    <cellStyle name="RowTitles1-Detail 2 2 7 2 2" xfId="11960"/>
    <cellStyle name="RowTitles1-Detail 2 2 7 2 2 2" xfId="22360"/>
    <cellStyle name="RowTitles1-Detail 2 2 7 2 2 2 2" xfId="34041"/>
    <cellStyle name="RowTitles1-Detail 2 2 7 2 2 3" xfId="31241"/>
    <cellStyle name="RowTitles1-Detail 2 2 7 2 3" xfId="15607"/>
    <cellStyle name="RowTitles1-Detail 2 2 7 2 3 2" xfId="28273"/>
    <cellStyle name="RowTitles1-Detail 2 2 7 2 3 2 2" xfId="37060"/>
    <cellStyle name="RowTitles1-Detail 2 2 7 2 4" xfId="6616"/>
    <cellStyle name="RowTitles1-Detail 2 2 7 2 4 2" xfId="18014"/>
    <cellStyle name="RowTitles1-Detail 2 2 7 2 5" xfId="25710"/>
    <cellStyle name="RowTitles1-Detail 2 2 7 3" xfId="3420"/>
    <cellStyle name="RowTitles1-Detail 2 2 7 3 2" xfId="13057"/>
    <cellStyle name="RowTitles1-Detail 2 2 7 3 2 2" xfId="23425"/>
    <cellStyle name="RowTitles1-Detail 2 2 7 3 2 2 2" xfId="34914"/>
    <cellStyle name="RowTitles1-Detail 2 2 7 3 2 3" xfId="32269"/>
    <cellStyle name="RowTitles1-Detail 2 2 7 3 3" xfId="16668"/>
    <cellStyle name="RowTitles1-Detail 2 2 7 3 3 2" xfId="29334"/>
    <cellStyle name="RowTitles1-Detail 2 2 7 3 3 2 2" xfId="38117"/>
    <cellStyle name="RowTitles1-Detail 2 2 7 3 4" xfId="8119"/>
    <cellStyle name="RowTitles1-Detail 2 2 7 3 4 2" xfId="26826"/>
    <cellStyle name="RowTitles1-Detail 2 2 7 3 5" xfId="18954"/>
    <cellStyle name="RowTitles1-Detail 2 2 7 4" xfId="8763"/>
    <cellStyle name="RowTitles1-Detail 2 2 7 4 2" xfId="25022"/>
    <cellStyle name="RowTitles1-Detail 2 2 7 5" xfId="10407"/>
    <cellStyle name="RowTitles1-Detail 2 2 7 5 2" xfId="20916"/>
    <cellStyle name="RowTitles1-Detail 2 2 7 5 2 2" xfId="33343"/>
    <cellStyle name="RowTitles1-Detail 2 2 7 5 3" xfId="30447"/>
    <cellStyle name="RowTitles1-Detail 2 2 7 6" xfId="11819"/>
    <cellStyle name="RowTitles1-Detail 2 2 7 6 2" xfId="17818"/>
    <cellStyle name="RowTitles1-Detail 2 2 7 6 2 2" xfId="33156"/>
    <cellStyle name="RowTitles1-Detail 2 2 8" xfId="903"/>
    <cellStyle name="RowTitles1-Detail 2 2 8 2" xfId="2320"/>
    <cellStyle name="RowTitles1-Detail 2 2 8 2 2" xfId="11961"/>
    <cellStyle name="RowTitles1-Detail 2 2 8 2 2 2" xfId="22361"/>
    <cellStyle name="RowTitles1-Detail 2 2 8 2 2 2 2" xfId="34042"/>
    <cellStyle name="RowTitles1-Detail 2 2 8 2 2 3" xfId="31242"/>
    <cellStyle name="RowTitles1-Detail 2 2 8 2 3" xfId="15608"/>
    <cellStyle name="RowTitles1-Detail 2 2 8 2 3 2" xfId="28274"/>
    <cellStyle name="RowTitles1-Detail 2 2 8 2 3 2 2" xfId="37061"/>
    <cellStyle name="RowTitles1-Detail 2 2 8 2 4" xfId="6611"/>
    <cellStyle name="RowTitles1-Detail 2 2 8 2 4 2" xfId="17968"/>
    <cellStyle name="RowTitles1-Detail 2 2 8 2 5" xfId="24913"/>
    <cellStyle name="RowTitles1-Detail 2 2 8 3" xfId="3682"/>
    <cellStyle name="RowTitles1-Detail 2 2 8 3 2" xfId="13309"/>
    <cellStyle name="RowTitles1-Detail 2 2 8 3 2 2" xfId="23674"/>
    <cellStyle name="RowTitles1-Detail 2 2 8 3 2 2 2" xfId="35071"/>
    <cellStyle name="RowTitles1-Detail 2 2 8 3 2 3" xfId="32449"/>
    <cellStyle name="RowTitles1-Detail 2 2 8 3 3" xfId="16910"/>
    <cellStyle name="RowTitles1-Detail 2 2 8 3 3 2" xfId="29576"/>
    <cellStyle name="RowTitles1-Detail 2 2 8 3 3 2 2" xfId="38355"/>
    <cellStyle name="RowTitles1-Detail 2 2 8 3 4" xfId="8114"/>
    <cellStyle name="RowTitles1-Detail 2 2 8 3 4 2" xfId="18041"/>
    <cellStyle name="RowTitles1-Detail 2 2 8 3 5" xfId="18640"/>
    <cellStyle name="RowTitles1-Detail 2 2 8 4" xfId="8767"/>
    <cellStyle name="RowTitles1-Detail 2 2 8 4 2" xfId="25723"/>
    <cellStyle name="RowTitles1-Detail 2 2 8 5" xfId="14311"/>
    <cellStyle name="RowTitles1-Detail 2 2 8 5 2" xfId="27010"/>
    <cellStyle name="RowTitles1-Detail 2 2 8 5 2 2" xfId="35849"/>
    <cellStyle name="RowTitles1-Detail 2 2 8 6" xfId="5165"/>
    <cellStyle name="RowTitles1-Detail 2 2 8 6 2" xfId="5434"/>
    <cellStyle name="RowTitles1-Detail 2 2 8 7" xfId="18204"/>
    <cellStyle name="RowTitles1-Detail 2 2 9" xfId="582"/>
    <cellStyle name="RowTitles1-Detail 2 2 9 2" xfId="2321"/>
    <cellStyle name="RowTitles1-Detail 2 2 9 2 2" xfId="11962"/>
    <cellStyle name="RowTitles1-Detail 2 2 9 2 2 2" xfId="22362"/>
    <cellStyle name="RowTitles1-Detail 2 2 9 2 2 2 2" xfId="34043"/>
    <cellStyle name="RowTitles1-Detail 2 2 9 2 2 3" xfId="31243"/>
    <cellStyle name="RowTitles1-Detail 2 2 9 2 3" xfId="15609"/>
    <cellStyle name="RowTitles1-Detail 2 2 9 2 3 2" xfId="28275"/>
    <cellStyle name="RowTitles1-Detail 2 2 9 2 3 2 2" xfId="37062"/>
    <cellStyle name="RowTitles1-Detail 2 2 9 2 4" xfId="6738"/>
    <cellStyle name="RowTitles1-Detail 2 2 9 2 4 2" xfId="5181"/>
    <cellStyle name="RowTitles1-Detail 2 2 9 2 5" xfId="19674"/>
    <cellStyle name="RowTitles1-Detail 2 2 9 3" xfId="3402"/>
    <cellStyle name="RowTitles1-Detail 2 2 9 3 2" xfId="13041"/>
    <cellStyle name="RowTitles1-Detail 2 2 9 3 2 2" xfId="23409"/>
    <cellStyle name="RowTitles1-Detail 2 2 9 3 2 2 2" xfId="34904"/>
    <cellStyle name="RowTitles1-Detail 2 2 9 3 2 3" xfId="32258"/>
    <cellStyle name="RowTitles1-Detail 2 2 9 3 3" xfId="16651"/>
    <cellStyle name="RowTitles1-Detail 2 2 9 3 3 2" xfId="29317"/>
    <cellStyle name="RowTitles1-Detail 2 2 9 3 3 2 2" xfId="38102"/>
    <cellStyle name="RowTitles1-Detail 2 2 9 3 4" xfId="8244"/>
    <cellStyle name="RowTitles1-Detail 2 2 9 3 4 2" xfId="24877"/>
    <cellStyle name="RowTitles1-Detail 2 2 9 3 5" xfId="25199"/>
    <cellStyle name="RowTitles1-Detail 2 2 9 4" xfId="9034"/>
    <cellStyle name="RowTitles1-Detail 2 2 9 4 2" xfId="25742"/>
    <cellStyle name="RowTitles1-Detail 2 2 9 5" xfId="10383"/>
    <cellStyle name="RowTitles1-Detail 2 2 9 5 2" xfId="20896"/>
    <cellStyle name="RowTitles1-Detail 2 2 9 5 2 2" xfId="33333"/>
    <cellStyle name="RowTitles1-Detail 2 2 9 5 3" xfId="30436"/>
    <cellStyle name="RowTitles1-Detail 2 2 9 6" xfId="10292"/>
    <cellStyle name="RowTitles1-Detail 2 2 9 6 2" xfId="25351"/>
    <cellStyle name="RowTitles1-Detail 2 2 9 6 2 2" xfId="35703"/>
    <cellStyle name="RowTitles1-Detail 2 2 9 7" xfId="5268"/>
    <cellStyle name="RowTitles1-Detail 2 2 9 7 2" xfId="24716"/>
    <cellStyle name="RowTitles1-Detail 2 2 9 8" xfId="24850"/>
    <cellStyle name="RowTitles1-Detail 2 2_STUD aligned by INSTIT" xfId="4939"/>
    <cellStyle name="RowTitles1-Detail 2 3" xfId="249"/>
    <cellStyle name="RowTitles1-Detail 2 3 10" xfId="707"/>
    <cellStyle name="RowTitles1-Detail 2 3 10 2" xfId="2323"/>
    <cellStyle name="RowTitles1-Detail 2 3 10 2 2" xfId="11964"/>
    <cellStyle name="RowTitles1-Detail 2 3 10 2 2 2" xfId="22364"/>
    <cellStyle name="RowTitles1-Detail 2 3 10 2 2 2 2" xfId="34045"/>
    <cellStyle name="RowTitles1-Detail 2 3 10 2 2 3" xfId="31245"/>
    <cellStyle name="RowTitles1-Detail 2 3 10 2 3" xfId="15611"/>
    <cellStyle name="RowTitles1-Detail 2 3 10 2 3 2" xfId="28277"/>
    <cellStyle name="RowTitles1-Detail 2 3 10 2 3 2 2" xfId="37064"/>
    <cellStyle name="RowTitles1-Detail 2 3 10 2 4" xfId="7361"/>
    <cellStyle name="RowTitles1-Detail 2 3 10 2 4 2" xfId="25071"/>
    <cellStyle name="RowTitles1-Detail 2 3 10 2 5" xfId="25175"/>
    <cellStyle name="RowTitles1-Detail 2 3 10 3" xfId="3492"/>
    <cellStyle name="RowTitles1-Detail 2 3 10 3 2" xfId="13126"/>
    <cellStyle name="RowTitles1-Detail 2 3 10 3 2 2" xfId="23494"/>
    <cellStyle name="RowTitles1-Detail 2 3 10 3 2 2 2" xfId="34954"/>
    <cellStyle name="RowTitles1-Detail 2 3 10 3 2 3" xfId="32314"/>
    <cellStyle name="RowTitles1-Detail 2 3 10 3 3" xfId="16735"/>
    <cellStyle name="RowTitles1-Detail 2 3 10 3 3 2" xfId="29401"/>
    <cellStyle name="RowTitles1-Detail 2 3 10 3 3 2 2" xfId="38184"/>
    <cellStyle name="RowTitles1-Detail 2 3 10 3 4" xfId="9684"/>
    <cellStyle name="RowTitles1-Detail 2 3 10 3 4 2" xfId="4870"/>
    <cellStyle name="RowTitles1-Detail 2 3 10 3 5" xfId="25448"/>
    <cellStyle name="RowTitles1-Detail 2 3 10 4" xfId="10493"/>
    <cellStyle name="RowTitles1-Detail 2 3 10 4 2" xfId="20995"/>
    <cellStyle name="RowTitles1-Detail 2 3 10 4 2 2" xfId="33382"/>
    <cellStyle name="RowTitles1-Detail 2 3 10 4 3" xfId="30490"/>
    <cellStyle name="RowTitles1-Detail 2 3 10 5" xfId="10738"/>
    <cellStyle name="RowTitles1-Detail 2 3 10 5 2" xfId="25299"/>
    <cellStyle name="RowTitles1-Detail 2 3 10 5 2 2" xfId="35687"/>
    <cellStyle name="RowTitles1-Detail 2 3 10 6" xfId="5817"/>
    <cellStyle name="RowTitles1-Detail 2 3 10 6 2" xfId="18644"/>
    <cellStyle name="RowTitles1-Detail 2 3 10 7" xfId="25149"/>
    <cellStyle name="RowTitles1-Detail 2 3 11" xfId="1410"/>
    <cellStyle name="RowTitles1-Detail 2 3 11 2" xfId="2324"/>
    <cellStyle name="RowTitles1-Detail 2 3 11 2 2" xfId="11965"/>
    <cellStyle name="RowTitles1-Detail 2 3 11 2 2 2" xfId="22365"/>
    <cellStyle name="RowTitles1-Detail 2 3 11 2 2 2 2" xfId="34046"/>
    <cellStyle name="RowTitles1-Detail 2 3 11 2 2 3" xfId="31246"/>
    <cellStyle name="RowTitles1-Detail 2 3 11 2 3" xfId="15612"/>
    <cellStyle name="RowTitles1-Detail 2 3 11 2 3 2" xfId="28278"/>
    <cellStyle name="RowTitles1-Detail 2 3 11 2 3 2 2" xfId="37065"/>
    <cellStyle name="RowTitles1-Detail 2 3 11 2 4" xfId="7362"/>
    <cellStyle name="RowTitles1-Detail 2 3 11 2 4 2" xfId="25256"/>
    <cellStyle name="RowTitles1-Detail 2 3 11 2 5" xfId="18949"/>
    <cellStyle name="RowTitles1-Detail 2 3 11 3" xfId="4188"/>
    <cellStyle name="RowTitles1-Detail 2 3 11 3 2" xfId="13810"/>
    <cellStyle name="RowTitles1-Detail 2 3 11 3 2 2" xfId="24156"/>
    <cellStyle name="RowTitles1-Detail 2 3 11 3 2 2 2" xfId="35388"/>
    <cellStyle name="RowTitles1-Detail 2 3 11 3 2 3" xfId="32817"/>
    <cellStyle name="RowTitles1-Detail 2 3 11 3 3" xfId="17378"/>
    <cellStyle name="RowTitles1-Detail 2 3 11 3 3 2" xfId="30044"/>
    <cellStyle name="RowTitles1-Detail 2 3 11 3 3 2 2" xfId="38821"/>
    <cellStyle name="RowTitles1-Detail 2 3 11 3 4" xfId="9685"/>
    <cellStyle name="RowTitles1-Detail 2 3 11 3 4 2" xfId="19834"/>
    <cellStyle name="RowTitles1-Detail 2 3 11 3 5" xfId="19234"/>
    <cellStyle name="RowTitles1-Detail 2 3 11 4" xfId="11081"/>
    <cellStyle name="RowTitles1-Detail 2 3 11 4 2" xfId="21516"/>
    <cellStyle name="RowTitles1-Detail 2 3 11 4 2 2" xfId="33673"/>
    <cellStyle name="RowTitles1-Detail 2 3 11 4 3" xfId="30832"/>
    <cellStyle name="RowTitles1-Detail 2 3 11 5" xfId="14788"/>
    <cellStyle name="RowTitles1-Detail 2 3 11 5 2" xfId="27470"/>
    <cellStyle name="RowTitles1-Detail 2 3 11 5 2 2" xfId="36292"/>
    <cellStyle name="RowTitles1-Detail 2 3 11 6" xfId="5818"/>
    <cellStyle name="RowTitles1-Detail 2 3 11 6 2" xfId="19042"/>
    <cellStyle name="RowTitles1-Detail 2 3 11 7" xfId="4672"/>
    <cellStyle name="RowTitles1-Detail 2 3 12" xfId="2322"/>
    <cellStyle name="RowTitles1-Detail 2 3 12 2" xfId="11963"/>
    <cellStyle name="RowTitles1-Detail 2 3 12 2 2" xfId="22363"/>
    <cellStyle name="RowTitles1-Detail 2 3 12 2 2 2" xfId="34044"/>
    <cellStyle name="RowTitles1-Detail 2 3 12 2 3" xfId="31244"/>
    <cellStyle name="RowTitles1-Detail 2 3 12 3" xfId="15610"/>
    <cellStyle name="RowTitles1-Detail 2 3 12 3 2" xfId="28276"/>
    <cellStyle name="RowTitles1-Detail 2 3 12 3 2 2" xfId="37063"/>
    <cellStyle name="RowTitles1-Detail 2 3 12 4" xfId="6311"/>
    <cellStyle name="RowTitles1-Detail 2 3 12 4 2" xfId="19133"/>
    <cellStyle name="RowTitles1-Detail 2 3 12 5" xfId="20553"/>
    <cellStyle name="RowTitles1-Detail 2 3 13" xfId="7806"/>
    <cellStyle name="RowTitles1-Detail 2 3 13 2" xfId="19355"/>
    <cellStyle name="RowTitles1-Detail 2 3 13 2 2" xfId="33233"/>
    <cellStyle name="RowTitles1-Detail 2 3 14" xfId="8965"/>
    <cellStyle name="RowTitles1-Detail 2 3 14 2" xfId="25808"/>
    <cellStyle name="RowTitles1-Detail 2 3 15" xfId="10539"/>
    <cellStyle name="RowTitles1-Detail 2 3 15 2" xfId="25318"/>
    <cellStyle name="RowTitles1-Detail 2 3 15 2 2" xfId="35690"/>
    <cellStyle name="RowTitles1-Detail 2 3 2" xfId="275"/>
    <cellStyle name="RowTitles1-Detail 2 3 2 10" xfId="1403"/>
    <cellStyle name="RowTitles1-Detail 2 3 2 10 2" xfId="2326"/>
    <cellStyle name="RowTitles1-Detail 2 3 2 10 2 2" xfId="11967"/>
    <cellStyle name="RowTitles1-Detail 2 3 2 10 2 2 2" xfId="22367"/>
    <cellStyle name="RowTitles1-Detail 2 3 2 10 2 2 2 2" xfId="34048"/>
    <cellStyle name="RowTitles1-Detail 2 3 2 10 2 2 3" xfId="31248"/>
    <cellStyle name="RowTitles1-Detail 2 3 2 10 2 3" xfId="15614"/>
    <cellStyle name="RowTitles1-Detail 2 3 2 10 2 3 2" xfId="28280"/>
    <cellStyle name="RowTitles1-Detail 2 3 2 10 2 3 2 2" xfId="37067"/>
    <cellStyle name="RowTitles1-Detail 2 3 2 10 2 4" xfId="7363"/>
    <cellStyle name="RowTitles1-Detail 2 3 2 10 2 4 2" xfId="26648"/>
    <cellStyle name="RowTitles1-Detail 2 3 2 10 2 5" xfId="26915"/>
    <cellStyle name="RowTitles1-Detail 2 3 2 10 3" xfId="4181"/>
    <cellStyle name="RowTitles1-Detail 2 3 2 10 3 2" xfId="13803"/>
    <cellStyle name="RowTitles1-Detail 2 3 2 10 3 2 2" xfId="24151"/>
    <cellStyle name="RowTitles1-Detail 2 3 2 10 3 2 2 2" xfId="35385"/>
    <cellStyle name="RowTitles1-Detail 2 3 2 10 3 2 3" xfId="32814"/>
    <cellStyle name="RowTitles1-Detail 2 3 2 10 3 3" xfId="17374"/>
    <cellStyle name="RowTitles1-Detail 2 3 2 10 3 3 2" xfId="30040"/>
    <cellStyle name="RowTitles1-Detail 2 3 2 10 3 3 2 2" xfId="38817"/>
    <cellStyle name="RowTitles1-Detail 2 3 2 10 3 4" xfId="9686"/>
    <cellStyle name="RowTitles1-Detail 2 3 2 10 3 4 2" xfId="19535"/>
    <cellStyle name="RowTitles1-Detail 2 3 2 10 3 5" xfId="7191"/>
    <cellStyle name="RowTitles1-Detail 2 3 2 10 4" xfId="11074"/>
    <cellStyle name="RowTitles1-Detail 2 3 2 10 4 2" xfId="21511"/>
    <cellStyle name="RowTitles1-Detail 2 3 2 10 4 2 2" xfId="33670"/>
    <cellStyle name="RowTitles1-Detail 2 3 2 10 4 3" xfId="30829"/>
    <cellStyle name="RowTitles1-Detail 2 3 2 10 5" xfId="14781"/>
    <cellStyle name="RowTitles1-Detail 2 3 2 10 5 2" xfId="27463"/>
    <cellStyle name="RowTitles1-Detail 2 3 2 10 5 2 2" xfId="36288"/>
    <cellStyle name="RowTitles1-Detail 2 3 2 10 6" xfId="5819"/>
    <cellStyle name="RowTitles1-Detail 2 3 2 10 6 2" xfId="24559"/>
    <cellStyle name="RowTitles1-Detail 2 3 2 10 7" xfId="20076"/>
    <cellStyle name="RowTitles1-Detail 2 3 2 11" xfId="2325"/>
    <cellStyle name="RowTitles1-Detail 2 3 2 11 2" xfId="11966"/>
    <cellStyle name="RowTitles1-Detail 2 3 2 11 2 2" xfId="22366"/>
    <cellStyle name="RowTitles1-Detail 2 3 2 11 2 2 2" xfId="34047"/>
    <cellStyle name="RowTitles1-Detail 2 3 2 11 2 3" xfId="31247"/>
    <cellStyle name="RowTitles1-Detail 2 3 2 11 3" xfId="15613"/>
    <cellStyle name="RowTitles1-Detail 2 3 2 11 3 2" xfId="28279"/>
    <cellStyle name="RowTitles1-Detail 2 3 2 11 3 2 2" xfId="37066"/>
    <cellStyle name="RowTitles1-Detail 2 3 2 11 4" xfId="6312"/>
    <cellStyle name="RowTitles1-Detail 2 3 2 11 4 2" xfId="23669"/>
    <cellStyle name="RowTitles1-Detail 2 3 2 11 5" xfId="23849"/>
    <cellStyle name="RowTitles1-Detail 2 3 2 12" xfId="7988"/>
    <cellStyle name="RowTitles1-Detail 2 3 2 12 2" xfId="19084"/>
    <cellStyle name="RowTitles1-Detail 2 3 2 13" xfId="10658"/>
    <cellStyle name="RowTitles1-Detail 2 3 2 13 2" xfId="20479"/>
    <cellStyle name="RowTitles1-Detail 2 3 2 13 2 2" xfId="33300"/>
    <cellStyle name="RowTitles1-Detail 2 3 2 2" xfId="340"/>
    <cellStyle name="RowTitles1-Detail 2 3 2 2 10" xfId="2327"/>
    <cellStyle name="RowTitles1-Detail 2 3 2 2 10 2" xfId="11968"/>
    <cellStyle name="RowTitles1-Detail 2 3 2 2 10 2 2" xfId="22368"/>
    <cellStyle name="RowTitles1-Detail 2 3 2 2 10 2 2 2" xfId="34049"/>
    <cellStyle name="RowTitles1-Detail 2 3 2 2 10 2 3" xfId="31249"/>
    <cellStyle name="RowTitles1-Detail 2 3 2 2 10 3" xfId="15615"/>
    <cellStyle name="RowTitles1-Detail 2 3 2 2 10 3 2" xfId="28281"/>
    <cellStyle name="RowTitles1-Detail 2 3 2 2 10 3 2 2" xfId="37068"/>
    <cellStyle name="RowTitles1-Detail 2 3 2 2 10 4" xfId="6313"/>
    <cellStyle name="RowTitles1-Detail 2 3 2 2 10 4 2" xfId="25538"/>
    <cellStyle name="RowTitles1-Detail 2 3 2 2 10 5" xfId="20511"/>
    <cellStyle name="RowTitles1-Detail 2 3 2 2 11" xfId="8964"/>
    <cellStyle name="RowTitles1-Detail 2 3 2 2 11 2" xfId="5343"/>
    <cellStyle name="RowTitles1-Detail 2 3 2 2 12" xfId="10150"/>
    <cellStyle name="RowTitles1-Detail 2 3 2 2 12 2" xfId="20107"/>
    <cellStyle name="RowTitles1-Detail 2 3 2 2 12 2 2" xfId="33280"/>
    <cellStyle name="RowTitles1-Detail 2 3 2 2 2" xfId="434"/>
    <cellStyle name="RowTitles1-Detail 2 3 2 2 2 2" xfId="790"/>
    <cellStyle name="RowTitles1-Detail 2 3 2 2 2 2 2" xfId="2329"/>
    <cellStyle name="RowTitles1-Detail 2 3 2 2 2 2 2 2" xfId="11970"/>
    <cellStyle name="RowTitles1-Detail 2 3 2 2 2 2 2 2 2" xfId="22370"/>
    <cellStyle name="RowTitles1-Detail 2 3 2 2 2 2 2 2 2 2" xfId="34051"/>
    <cellStyle name="RowTitles1-Detail 2 3 2 2 2 2 2 2 3" xfId="31251"/>
    <cellStyle name="RowTitles1-Detail 2 3 2 2 2 2 2 3" xfId="15617"/>
    <cellStyle name="RowTitles1-Detail 2 3 2 2 2 2 2 3 2" xfId="28283"/>
    <cellStyle name="RowTitles1-Detail 2 3 2 2 2 2 2 3 2 2" xfId="37070"/>
    <cellStyle name="RowTitles1-Detail 2 3 2 2 2 2 2 4" xfId="6913"/>
    <cellStyle name="RowTitles1-Detail 2 3 2 2 2 2 2 4 2" xfId="26290"/>
    <cellStyle name="RowTitles1-Detail 2 3 2 2 2 2 2 5" xfId="20236"/>
    <cellStyle name="RowTitles1-Detail 2 3 2 2 2 2 3" xfId="3571"/>
    <cellStyle name="RowTitles1-Detail 2 3 2 2 2 2 3 2" xfId="13202"/>
    <cellStyle name="RowTitles1-Detail 2 3 2 2 2 2 3 2 2" xfId="23569"/>
    <cellStyle name="RowTitles1-Detail 2 3 2 2 2 2 3 2 2 2" xfId="35000"/>
    <cellStyle name="RowTitles1-Detail 2 3 2 2 2 2 3 2 3" xfId="32367"/>
    <cellStyle name="RowTitles1-Detail 2 3 2 2 2 2 3 3" xfId="16811"/>
    <cellStyle name="RowTitles1-Detail 2 3 2 2 2 2 3 3 2" xfId="29477"/>
    <cellStyle name="RowTitles1-Detail 2 3 2 2 2 2 3 3 2 2" xfId="38257"/>
    <cellStyle name="RowTitles1-Detail 2 3 2 2 2 2 3 4" xfId="8420"/>
    <cellStyle name="RowTitles1-Detail 2 3 2 2 2 2 3 4 2" xfId="26527"/>
    <cellStyle name="RowTitles1-Detail 2 3 2 2 2 2 3 5" xfId="24757"/>
    <cellStyle name="RowTitles1-Detail 2 3 2 2 2 2 4" xfId="9214"/>
    <cellStyle name="RowTitles1-Detail 2 3 2 2 2 2 4 2" xfId="18374"/>
    <cellStyle name="RowTitles1-Detail 2 3 2 2 2 2 5" xfId="10233"/>
    <cellStyle name="RowTitles1-Detail 2 3 2 2 2 2 5 2" xfId="26197"/>
    <cellStyle name="RowTitles1-Detail 2 3 2 2 2 2 5 2 2" xfId="35739"/>
    <cellStyle name="RowTitles1-Detail 2 3 2 2 2 3" xfId="1069"/>
    <cellStyle name="RowTitles1-Detail 2 3 2 2 2 3 2" xfId="2330"/>
    <cellStyle name="RowTitles1-Detail 2 3 2 2 2 3 2 2" xfId="11971"/>
    <cellStyle name="RowTitles1-Detail 2 3 2 2 2 3 2 2 2" xfId="22371"/>
    <cellStyle name="RowTitles1-Detail 2 3 2 2 2 3 2 2 2 2" xfId="34052"/>
    <cellStyle name="RowTitles1-Detail 2 3 2 2 2 3 2 2 3" xfId="31252"/>
    <cellStyle name="RowTitles1-Detail 2 3 2 2 2 3 2 3" xfId="15618"/>
    <cellStyle name="RowTitles1-Detail 2 3 2 2 2 3 2 3 2" xfId="28284"/>
    <cellStyle name="RowTitles1-Detail 2 3 2 2 2 3 2 3 2 2" xfId="37071"/>
    <cellStyle name="RowTitles1-Detail 2 3 2 2 2 3 2 4" xfId="7133"/>
    <cellStyle name="RowTitles1-Detail 2 3 2 2 2 3 2 4 2" xfId="27763"/>
    <cellStyle name="RowTitles1-Detail 2 3 2 2 2 3 2 5" xfId="25763"/>
    <cellStyle name="RowTitles1-Detail 2 3 2 2 2 3 3" xfId="3847"/>
    <cellStyle name="RowTitles1-Detail 2 3 2 2 2 3 3 2" xfId="13473"/>
    <cellStyle name="RowTitles1-Detail 2 3 2 2 2 3 3 2 2" xfId="23834"/>
    <cellStyle name="RowTitles1-Detail 2 3 2 2 2 3 3 2 2 2" xfId="35165"/>
    <cellStyle name="RowTitles1-Detail 2 3 2 2 2 3 3 2 3" xfId="32560"/>
    <cellStyle name="RowTitles1-Detail 2 3 2 2 2 3 3 3" xfId="17066"/>
    <cellStyle name="RowTitles1-Detail 2 3 2 2 2 3 3 3 2" xfId="29732"/>
    <cellStyle name="RowTitles1-Detail 2 3 2 2 2 3 3 3 2 2" xfId="38510"/>
    <cellStyle name="RowTitles1-Detail 2 3 2 2 2 3 3 4" xfId="8641"/>
    <cellStyle name="RowTitles1-Detail 2 3 2 2 2 3 3 4 2" xfId="25870"/>
    <cellStyle name="RowTitles1-Detail 2 3 2 2 2 3 3 5" xfId="20778"/>
    <cellStyle name="RowTitles1-Detail 2 3 2 2 2 3 4" xfId="9437"/>
    <cellStyle name="RowTitles1-Detail 2 3 2 2 2 3 4 2" xfId="25810"/>
    <cellStyle name="RowTitles1-Detail 2 3 2 2 2 3 5" xfId="10785"/>
    <cellStyle name="RowTitles1-Detail 2 3 2 2 2 3 5 2" xfId="21249"/>
    <cellStyle name="RowTitles1-Detail 2 3 2 2 2 3 5 2 2" xfId="33506"/>
    <cellStyle name="RowTitles1-Detail 2 3 2 2 2 3 5 3" xfId="30639"/>
    <cellStyle name="RowTitles1-Detail 2 3 2 2 2 3 6" xfId="14470"/>
    <cellStyle name="RowTitles1-Detail 2 3 2 2 2 3 6 2" xfId="27163"/>
    <cellStyle name="RowTitles1-Detail 2 3 2 2 2 3 6 2 2" xfId="35999"/>
    <cellStyle name="RowTitles1-Detail 2 3 2 2 2 3 7" xfId="5592"/>
    <cellStyle name="RowTitles1-Detail 2 3 2 2 2 3 7 2" xfId="18564"/>
    <cellStyle name="RowTitles1-Detail 2 3 2 2 2 3 8" xfId="18966"/>
    <cellStyle name="RowTitles1-Detail 2 3 2 2 2 4" xfId="1302"/>
    <cellStyle name="RowTitles1-Detail 2 3 2 2 2 4 2" xfId="2331"/>
    <cellStyle name="RowTitles1-Detail 2 3 2 2 2 4 2 2" xfId="11972"/>
    <cellStyle name="RowTitles1-Detail 2 3 2 2 2 4 2 2 2" xfId="22372"/>
    <cellStyle name="RowTitles1-Detail 2 3 2 2 2 4 2 2 2 2" xfId="34053"/>
    <cellStyle name="RowTitles1-Detail 2 3 2 2 2 4 2 2 3" xfId="31253"/>
    <cellStyle name="RowTitles1-Detail 2 3 2 2 2 4 2 3" xfId="15619"/>
    <cellStyle name="RowTitles1-Detail 2 3 2 2 2 4 2 3 2" xfId="28285"/>
    <cellStyle name="RowTitles1-Detail 2 3 2 2 2 4 2 3 2 2" xfId="37072"/>
    <cellStyle name="RowTitles1-Detail 2 3 2 2 2 4 2 4" xfId="7364"/>
    <cellStyle name="RowTitles1-Detail 2 3 2 2 2 4 2 4 2" xfId="27717"/>
    <cellStyle name="RowTitles1-Detail 2 3 2 2 2 4 2 5" xfId="20805"/>
    <cellStyle name="RowTitles1-Detail 2 3 2 2 2 4 3" xfId="4080"/>
    <cellStyle name="RowTitles1-Detail 2 3 2 2 2 4 3 2" xfId="13702"/>
    <cellStyle name="RowTitles1-Detail 2 3 2 2 2 4 3 2 2" xfId="24054"/>
    <cellStyle name="RowTitles1-Detail 2 3 2 2 2 4 3 2 2 2" xfId="35314"/>
    <cellStyle name="RowTitles1-Detail 2 3 2 2 2 4 3 2 3" xfId="32732"/>
    <cellStyle name="RowTitles1-Detail 2 3 2 2 2 4 3 3" xfId="17279"/>
    <cellStyle name="RowTitles1-Detail 2 3 2 2 2 4 3 3 2" xfId="29945"/>
    <cellStyle name="RowTitles1-Detail 2 3 2 2 2 4 3 3 2 2" xfId="38722"/>
    <cellStyle name="RowTitles1-Detail 2 3 2 2 2 4 3 4" xfId="9687"/>
    <cellStyle name="RowTitles1-Detail 2 3 2 2 2 4 3 4 2" xfId="26284"/>
    <cellStyle name="RowTitles1-Detail 2 3 2 2 2 4 3 5" xfId="25204"/>
    <cellStyle name="RowTitles1-Detail 2 3 2 2 2 4 4" xfId="10973"/>
    <cellStyle name="RowTitles1-Detail 2 3 2 2 2 4 4 2" xfId="21412"/>
    <cellStyle name="RowTitles1-Detail 2 3 2 2 2 4 4 2 2" xfId="33599"/>
    <cellStyle name="RowTitles1-Detail 2 3 2 2 2 4 4 3" xfId="30747"/>
    <cellStyle name="RowTitles1-Detail 2 3 2 2 2 4 5" xfId="14680"/>
    <cellStyle name="RowTitles1-Detail 2 3 2 2 2 4 5 2" xfId="27365"/>
    <cellStyle name="RowTitles1-Detail 2 3 2 2 2 4 5 2 2" xfId="36193"/>
    <cellStyle name="RowTitles1-Detail 2 3 2 2 2 4 6" xfId="5820"/>
    <cellStyle name="RowTitles1-Detail 2 3 2 2 2 4 6 2" xfId="26480"/>
    <cellStyle name="RowTitles1-Detail 2 3 2 2 2 4 7" xfId="20563"/>
    <cellStyle name="RowTitles1-Detail 2 3 2 2 2 5" xfId="1518"/>
    <cellStyle name="RowTitles1-Detail 2 3 2 2 2 5 2" xfId="2332"/>
    <cellStyle name="RowTitles1-Detail 2 3 2 2 2 5 2 2" xfId="11973"/>
    <cellStyle name="RowTitles1-Detail 2 3 2 2 2 5 2 2 2" xfId="22373"/>
    <cellStyle name="RowTitles1-Detail 2 3 2 2 2 5 2 2 2 2" xfId="34054"/>
    <cellStyle name="RowTitles1-Detail 2 3 2 2 2 5 2 2 3" xfId="31254"/>
    <cellStyle name="RowTitles1-Detail 2 3 2 2 2 5 2 3" xfId="15620"/>
    <cellStyle name="RowTitles1-Detail 2 3 2 2 2 5 2 3 2" xfId="28286"/>
    <cellStyle name="RowTitles1-Detail 2 3 2 2 2 5 2 3 2 2" xfId="37073"/>
    <cellStyle name="RowTitles1-Detail 2 3 2 2 2 5 2 4" xfId="7365"/>
    <cellStyle name="RowTitles1-Detail 2 3 2 2 2 5 2 4 2" xfId="4682"/>
    <cellStyle name="RowTitles1-Detail 2 3 2 2 2 5 2 5" xfId="26793"/>
    <cellStyle name="RowTitles1-Detail 2 3 2 2 2 5 3" xfId="4296"/>
    <cellStyle name="RowTitles1-Detail 2 3 2 2 2 5 3 2" xfId="13918"/>
    <cellStyle name="RowTitles1-Detail 2 3 2 2 2 5 3 2 2" xfId="24259"/>
    <cellStyle name="RowTitles1-Detail 2 3 2 2 2 5 3 2 2 2" xfId="35454"/>
    <cellStyle name="RowTitles1-Detail 2 3 2 2 2 5 3 2 3" xfId="32893"/>
    <cellStyle name="RowTitles1-Detail 2 3 2 2 2 5 3 3" xfId="17477"/>
    <cellStyle name="RowTitles1-Detail 2 3 2 2 2 5 3 3 2" xfId="30143"/>
    <cellStyle name="RowTitles1-Detail 2 3 2 2 2 5 3 3 2 2" xfId="38920"/>
    <cellStyle name="RowTitles1-Detail 2 3 2 2 2 5 3 4" xfId="9688"/>
    <cellStyle name="RowTitles1-Detail 2 3 2 2 2 5 3 4 2" xfId="20705"/>
    <cellStyle name="RowTitles1-Detail 2 3 2 2 2 5 3 5" xfId="18969"/>
    <cellStyle name="RowTitles1-Detail 2 3 2 2 2 5 4" xfId="11189"/>
    <cellStyle name="RowTitles1-Detail 2 3 2 2 2 5 4 2" xfId="21620"/>
    <cellStyle name="RowTitles1-Detail 2 3 2 2 2 5 4 2 2" xfId="33739"/>
    <cellStyle name="RowTitles1-Detail 2 3 2 2 2 5 4 3" xfId="30908"/>
    <cellStyle name="RowTitles1-Detail 2 3 2 2 2 5 5" xfId="14896"/>
    <cellStyle name="RowTitles1-Detail 2 3 2 2 2 5 5 2" xfId="27572"/>
    <cellStyle name="RowTitles1-Detail 2 3 2 2 2 5 5 2 2" xfId="36391"/>
    <cellStyle name="RowTitles1-Detail 2 3 2 2 2 5 6" xfId="5821"/>
    <cellStyle name="RowTitles1-Detail 2 3 2 2 2 5 6 2" xfId="26412"/>
    <cellStyle name="RowTitles1-Detail 2 3 2 2 2 5 7" xfId="25101"/>
    <cellStyle name="RowTitles1-Detail 2 3 2 2 2 6" xfId="1720"/>
    <cellStyle name="RowTitles1-Detail 2 3 2 2 2 6 2" xfId="2333"/>
    <cellStyle name="RowTitles1-Detail 2 3 2 2 2 6 2 2" xfId="11974"/>
    <cellStyle name="RowTitles1-Detail 2 3 2 2 2 6 2 2 2" xfId="22374"/>
    <cellStyle name="RowTitles1-Detail 2 3 2 2 2 6 2 2 2 2" xfId="34055"/>
    <cellStyle name="RowTitles1-Detail 2 3 2 2 2 6 2 2 3" xfId="31255"/>
    <cellStyle name="RowTitles1-Detail 2 3 2 2 2 6 2 3" xfId="15621"/>
    <cellStyle name="RowTitles1-Detail 2 3 2 2 2 6 2 3 2" xfId="28287"/>
    <cellStyle name="RowTitles1-Detail 2 3 2 2 2 6 2 3 2 2" xfId="37074"/>
    <cellStyle name="RowTitles1-Detail 2 3 2 2 2 6 2 4" xfId="7366"/>
    <cellStyle name="RowTitles1-Detail 2 3 2 2 2 6 2 4 2" xfId="24648"/>
    <cellStyle name="RowTitles1-Detail 2 3 2 2 2 6 2 5" xfId="26347"/>
    <cellStyle name="RowTitles1-Detail 2 3 2 2 2 6 3" xfId="4498"/>
    <cellStyle name="RowTitles1-Detail 2 3 2 2 2 6 3 2" xfId="14120"/>
    <cellStyle name="RowTitles1-Detail 2 3 2 2 2 6 3 2 2" xfId="24452"/>
    <cellStyle name="RowTitles1-Detail 2 3 2 2 2 6 3 2 2 2" xfId="35585"/>
    <cellStyle name="RowTitles1-Detail 2 3 2 2 2 6 3 2 3" xfId="33045"/>
    <cellStyle name="RowTitles1-Detail 2 3 2 2 2 6 3 3" xfId="17664"/>
    <cellStyle name="RowTitles1-Detail 2 3 2 2 2 6 3 3 2" xfId="30330"/>
    <cellStyle name="RowTitles1-Detail 2 3 2 2 2 6 3 3 2 2" xfId="39107"/>
    <cellStyle name="RowTitles1-Detail 2 3 2 2 2 6 3 4" xfId="9689"/>
    <cellStyle name="RowTitles1-Detail 2 3 2 2 2 6 3 4 2" xfId="24876"/>
    <cellStyle name="RowTitles1-Detail 2 3 2 2 2 6 3 5" xfId="4890"/>
    <cellStyle name="RowTitles1-Detail 2 3 2 2 2 6 4" xfId="11391"/>
    <cellStyle name="RowTitles1-Detail 2 3 2 2 2 6 4 2" xfId="21816"/>
    <cellStyle name="RowTitles1-Detail 2 3 2 2 2 6 4 2 2" xfId="33870"/>
    <cellStyle name="RowTitles1-Detail 2 3 2 2 2 6 4 3" xfId="31060"/>
    <cellStyle name="RowTitles1-Detail 2 3 2 2 2 6 5" xfId="15098"/>
    <cellStyle name="RowTitles1-Detail 2 3 2 2 2 6 5 2" xfId="27767"/>
    <cellStyle name="RowTitles1-Detail 2 3 2 2 2 6 5 2 2" xfId="36578"/>
    <cellStyle name="RowTitles1-Detail 2 3 2 2 2 6 6" xfId="5822"/>
    <cellStyle name="RowTitles1-Detail 2 3 2 2 2 6 6 2" xfId="20273"/>
    <cellStyle name="RowTitles1-Detail 2 3 2 2 2 6 7" xfId="26183"/>
    <cellStyle name="RowTitles1-Detail 2 3 2 2 2 7" xfId="2328"/>
    <cellStyle name="RowTitles1-Detail 2 3 2 2 2 7 2" xfId="11969"/>
    <cellStyle name="RowTitles1-Detail 2 3 2 2 2 7 2 2" xfId="22369"/>
    <cellStyle name="RowTitles1-Detail 2 3 2 2 2 7 2 2 2" xfId="34050"/>
    <cellStyle name="RowTitles1-Detail 2 3 2 2 2 7 2 3" xfId="31250"/>
    <cellStyle name="RowTitles1-Detail 2 3 2 2 2 7 3" xfId="15616"/>
    <cellStyle name="RowTitles1-Detail 2 3 2 2 2 7 3 2" xfId="28282"/>
    <cellStyle name="RowTitles1-Detail 2 3 2 2 2 7 3 2 2" xfId="37069"/>
    <cellStyle name="RowTitles1-Detail 2 3 2 2 2 7 4" xfId="6475"/>
    <cellStyle name="RowTitles1-Detail 2 3 2 2 2 7 4 2" xfId="19136"/>
    <cellStyle name="RowTitles1-Detail 2 3 2 2 2 7 5" xfId="19598"/>
    <cellStyle name="RowTitles1-Detail 2 3 2 2 2 8" xfId="8875"/>
    <cellStyle name="RowTitles1-Detail 2 3 2 2 2 8 2" xfId="21138"/>
    <cellStyle name="RowTitles1-Detail 2 3 2 2 2 9" xfId="10274"/>
    <cellStyle name="RowTitles1-Detail 2 3 2 2 2 9 2" xfId="17957"/>
    <cellStyle name="RowTitles1-Detail 2 3 2 2 2 9 2 2" xfId="33161"/>
    <cellStyle name="RowTitles1-Detail 2 3 2 2 2_STUD aligned by INSTIT" xfId="4958"/>
    <cellStyle name="RowTitles1-Detail 2 3 2 2 3" xfId="497"/>
    <cellStyle name="RowTitles1-Detail 2 3 2 2 3 2" xfId="853"/>
    <cellStyle name="RowTitles1-Detail 2 3 2 2 3 2 2" xfId="2335"/>
    <cellStyle name="RowTitles1-Detail 2 3 2 2 3 2 2 2" xfId="11976"/>
    <cellStyle name="RowTitles1-Detail 2 3 2 2 3 2 2 2 2" xfId="22376"/>
    <cellStyle name="RowTitles1-Detail 2 3 2 2 3 2 2 2 2 2" xfId="34057"/>
    <cellStyle name="RowTitles1-Detail 2 3 2 2 3 2 2 2 3" xfId="31257"/>
    <cellStyle name="RowTitles1-Detail 2 3 2 2 3 2 2 3" xfId="15623"/>
    <cellStyle name="RowTitles1-Detail 2 3 2 2 3 2 2 3 2" xfId="28289"/>
    <cellStyle name="RowTitles1-Detail 2 3 2 2 3 2 2 3 2 2" xfId="37076"/>
    <cellStyle name="RowTitles1-Detail 2 3 2 2 3 2 2 4" xfId="6795"/>
    <cellStyle name="RowTitles1-Detail 2 3 2 2 3 2 2 4 2" xfId="18339"/>
    <cellStyle name="RowTitles1-Detail 2 3 2 2 3 2 2 5" xfId="18262"/>
    <cellStyle name="RowTitles1-Detail 2 3 2 2 3 2 3" xfId="3634"/>
    <cellStyle name="RowTitles1-Detail 2 3 2 2 3 2 3 2" xfId="13261"/>
    <cellStyle name="RowTitles1-Detail 2 3 2 2 3 2 3 2 2" xfId="23627"/>
    <cellStyle name="RowTitles1-Detail 2 3 2 2 3 2 3 2 2 2" xfId="35036"/>
    <cellStyle name="RowTitles1-Detail 2 3 2 2 3 2 3 2 3" xfId="32409"/>
    <cellStyle name="RowTitles1-Detail 2 3 2 2 3 2 3 3" xfId="16867"/>
    <cellStyle name="RowTitles1-Detail 2 3 2 2 3 2 3 3 2" xfId="29533"/>
    <cellStyle name="RowTitles1-Detail 2 3 2 2 3 2 3 3 2 2" xfId="38312"/>
    <cellStyle name="RowTitles1-Detail 2 3 2 2 3 2 3 4" xfId="8301"/>
    <cellStyle name="RowTitles1-Detail 2 3 2 2 3 2 3 4 2" xfId="18091"/>
    <cellStyle name="RowTitles1-Detail 2 3 2 2 3 2 3 5" xfId="4858"/>
    <cellStyle name="RowTitles1-Detail 2 3 2 2 3 2 4" xfId="9094"/>
    <cellStyle name="RowTitles1-Detail 2 3 2 2 3 2 4 2" xfId="26119"/>
    <cellStyle name="RowTitles1-Detail 2 3 2 2 3 2 5" xfId="10605"/>
    <cellStyle name="RowTitles1-Detail 2 3 2 2 3 2 5 2" xfId="21088"/>
    <cellStyle name="RowTitles1-Detail 2 3 2 2 3 2 5 2 2" xfId="33423"/>
    <cellStyle name="RowTitles1-Detail 2 3 2 2 3 2 5 3" xfId="30538"/>
    <cellStyle name="RowTitles1-Detail 2 3 2 2 3 2 6" xfId="14267"/>
    <cellStyle name="RowTitles1-Detail 2 3 2 2 3 2 6 2" xfId="26968"/>
    <cellStyle name="RowTitles1-Detail 2 3 2 2 3 2 6 2 2" xfId="35810"/>
    <cellStyle name="RowTitles1-Detail 2 3 2 2 3 2 7" xfId="5323"/>
    <cellStyle name="RowTitles1-Detail 2 3 2 2 3 2 7 2" xfId="18533"/>
    <cellStyle name="RowTitles1-Detail 2 3 2 2 3 2 8" xfId="19723"/>
    <cellStyle name="RowTitles1-Detail 2 3 2 2 3 3" xfId="1132"/>
    <cellStyle name="RowTitles1-Detail 2 3 2 2 3 3 2" xfId="2336"/>
    <cellStyle name="RowTitles1-Detail 2 3 2 2 3 3 2 2" xfId="11977"/>
    <cellStyle name="RowTitles1-Detail 2 3 2 2 3 3 2 2 2" xfId="22377"/>
    <cellStyle name="RowTitles1-Detail 2 3 2 2 3 3 2 2 2 2" xfId="34058"/>
    <cellStyle name="RowTitles1-Detail 2 3 2 2 3 3 2 2 3" xfId="31258"/>
    <cellStyle name="RowTitles1-Detail 2 3 2 2 3 3 2 3" xfId="15624"/>
    <cellStyle name="RowTitles1-Detail 2 3 2 2 3 3 2 3 2" xfId="28290"/>
    <cellStyle name="RowTitles1-Detail 2 3 2 2 3 3 2 3 2 2" xfId="37077"/>
    <cellStyle name="RowTitles1-Detail 2 3 2 2 3 3 2 4" xfId="6969"/>
    <cellStyle name="RowTitles1-Detail 2 3 2 2 3 3 2 4 2" xfId="5334"/>
    <cellStyle name="RowTitles1-Detail 2 3 2 2 3 3 2 5" xfId="19809"/>
    <cellStyle name="RowTitles1-Detail 2 3 2 2 3 3 3" xfId="3910"/>
    <cellStyle name="RowTitles1-Detail 2 3 2 2 3 3 3 2" xfId="13532"/>
    <cellStyle name="RowTitles1-Detail 2 3 2 2 3 3 3 2 2" xfId="23892"/>
    <cellStyle name="RowTitles1-Detail 2 3 2 2 3 3 3 2 2 2" xfId="35201"/>
    <cellStyle name="RowTitles1-Detail 2 3 2 2 3 3 3 2 3" xfId="32602"/>
    <cellStyle name="RowTitles1-Detail 2 3 2 2 3 3 3 3" xfId="17122"/>
    <cellStyle name="RowTitles1-Detail 2 3 2 2 3 3 3 3 2" xfId="29788"/>
    <cellStyle name="RowTitles1-Detail 2 3 2 2 3 3 3 3 2 2" xfId="38565"/>
    <cellStyle name="RowTitles1-Detail 2 3 2 2 3 3 3 4" xfId="8477"/>
    <cellStyle name="RowTitles1-Detail 2 3 2 2 3 3 3 4 2" xfId="19929"/>
    <cellStyle name="RowTitles1-Detail 2 3 2 2 3 3 3 5" xfId="18269"/>
    <cellStyle name="RowTitles1-Detail 2 3 2 2 3 3 4" xfId="9273"/>
    <cellStyle name="RowTitles1-Detail 2 3 2 2 3 3 4 2" xfId="20621"/>
    <cellStyle name="RowTitles1-Detail 2 3 2 2 3 3 5" xfId="14511"/>
    <cellStyle name="RowTitles1-Detail 2 3 2 2 3 3 5 2" xfId="27202"/>
    <cellStyle name="RowTitles1-Detail 2 3 2 2 3 3 5 2 2" xfId="36037"/>
    <cellStyle name="RowTitles1-Detail 2 3 2 2 3 4" xfId="1360"/>
    <cellStyle name="RowTitles1-Detail 2 3 2 2 3 4 2" xfId="2337"/>
    <cellStyle name="RowTitles1-Detail 2 3 2 2 3 4 2 2" xfId="11978"/>
    <cellStyle name="RowTitles1-Detail 2 3 2 2 3 4 2 2 2" xfId="22378"/>
    <cellStyle name="RowTitles1-Detail 2 3 2 2 3 4 2 2 2 2" xfId="34059"/>
    <cellStyle name="RowTitles1-Detail 2 3 2 2 3 4 2 2 3" xfId="31259"/>
    <cellStyle name="RowTitles1-Detail 2 3 2 2 3 4 2 3" xfId="15625"/>
    <cellStyle name="RowTitles1-Detail 2 3 2 2 3 4 2 3 2" xfId="28291"/>
    <cellStyle name="RowTitles1-Detail 2 3 2 2 3 4 2 3 2 2" xfId="37078"/>
    <cellStyle name="RowTitles1-Detail 2 3 2 2 3 4 2 4" xfId="7367"/>
    <cellStyle name="RowTitles1-Detail 2 3 2 2 3 4 2 4 2" xfId="26830"/>
    <cellStyle name="RowTitles1-Detail 2 3 2 2 3 4 2 5" xfId="25017"/>
    <cellStyle name="RowTitles1-Detail 2 3 2 2 3 4 3" xfId="4138"/>
    <cellStyle name="RowTitles1-Detail 2 3 2 2 3 4 3 2" xfId="13760"/>
    <cellStyle name="RowTitles1-Detail 2 3 2 2 3 4 3 2 2" xfId="24109"/>
    <cellStyle name="RowTitles1-Detail 2 3 2 2 3 4 3 2 2 2" xfId="35350"/>
    <cellStyle name="RowTitles1-Detail 2 3 2 2 3 4 3 2 3" xfId="32774"/>
    <cellStyle name="RowTitles1-Detail 2 3 2 2 3 4 3 3" xfId="17334"/>
    <cellStyle name="RowTitles1-Detail 2 3 2 2 3 4 3 3 2" xfId="30000"/>
    <cellStyle name="RowTitles1-Detail 2 3 2 2 3 4 3 3 2 2" xfId="38777"/>
    <cellStyle name="RowTitles1-Detail 2 3 2 2 3 4 3 4" xfId="9690"/>
    <cellStyle name="RowTitles1-Detail 2 3 2 2 3 4 3 4 2" xfId="18476"/>
    <cellStyle name="RowTitles1-Detail 2 3 2 2 3 4 3 5" xfId="25618"/>
    <cellStyle name="RowTitles1-Detail 2 3 2 2 3 4 4" xfId="11031"/>
    <cellStyle name="RowTitles1-Detail 2 3 2 2 3 4 4 2" xfId="21468"/>
    <cellStyle name="RowTitles1-Detail 2 3 2 2 3 4 4 2 2" xfId="33635"/>
    <cellStyle name="RowTitles1-Detail 2 3 2 2 3 4 4 3" xfId="30789"/>
    <cellStyle name="RowTitles1-Detail 2 3 2 2 3 4 5" xfId="14738"/>
    <cellStyle name="RowTitles1-Detail 2 3 2 2 3 4 5 2" xfId="27421"/>
    <cellStyle name="RowTitles1-Detail 2 3 2 2 3 4 5 2 2" xfId="36248"/>
    <cellStyle name="RowTitles1-Detail 2 3 2 2 3 4 6" xfId="5823"/>
    <cellStyle name="RowTitles1-Detail 2 3 2 2 3 4 6 2" xfId="20433"/>
    <cellStyle name="RowTitles1-Detail 2 3 2 2 3 4 7" xfId="26299"/>
    <cellStyle name="RowTitles1-Detail 2 3 2 2 3 5" xfId="1576"/>
    <cellStyle name="RowTitles1-Detail 2 3 2 2 3 5 2" xfId="2338"/>
    <cellStyle name="RowTitles1-Detail 2 3 2 2 3 5 2 2" xfId="11979"/>
    <cellStyle name="RowTitles1-Detail 2 3 2 2 3 5 2 2 2" xfId="22379"/>
    <cellStyle name="RowTitles1-Detail 2 3 2 2 3 5 2 2 2 2" xfId="34060"/>
    <cellStyle name="RowTitles1-Detail 2 3 2 2 3 5 2 2 3" xfId="31260"/>
    <cellStyle name="RowTitles1-Detail 2 3 2 2 3 5 2 3" xfId="15626"/>
    <cellStyle name="RowTitles1-Detail 2 3 2 2 3 5 2 3 2" xfId="28292"/>
    <cellStyle name="RowTitles1-Detail 2 3 2 2 3 5 2 3 2 2" xfId="37079"/>
    <cellStyle name="RowTitles1-Detail 2 3 2 2 3 5 2 4" xfId="7368"/>
    <cellStyle name="RowTitles1-Detail 2 3 2 2 3 5 2 4 2" xfId="18917"/>
    <cellStyle name="RowTitles1-Detail 2 3 2 2 3 5 2 5" xfId="26510"/>
    <cellStyle name="RowTitles1-Detail 2 3 2 2 3 5 3" xfId="4354"/>
    <cellStyle name="RowTitles1-Detail 2 3 2 2 3 5 3 2" xfId="13976"/>
    <cellStyle name="RowTitles1-Detail 2 3 2 2 3 5 3 2 2" xfId="24315"/>
    <cellStyle name="RowTitles1-Detail 2 3 2 2 3 5 3 2 2 2" xfId="35490"/>
    <cellStyle name="RowTitles1-Detail 2 3 2 2 3 5 3 2 3" xfId="32935"/>
    <cellStyle name="RowTitles1-Detail 2 3 2 2 3 5 3 3" xfId="17532"/>
    <cellStyle name="RowTitles1-Detail 2 3 2 2 3 5 3 3 2" xfId="30198"/>
    <cellStyle name="RowTitles1-Detail 2 3 2 2 3 5 3 3 2 2" xfId="38975"/>
    <cellStyle name="RowTitles1-Detail 2 3 2 2 3 5 3 4" xfId="9691"/>
    <cellStyle name="RowTitles1-Detail 2 3 2 2 3 5 3 4 2" xfId="19424"/>
    <cellStyle name="RowTitles1-Detail 2 3 2 2 3 5 3 5" xfId="19363"/>
    <cellStyle name="RowTitles1-Detail 2 3 2 2 3 5 4" xfId="11247"/>
    <cellStyle name="RowTitles1-Detail 2 3 2 2 3 5 4 2" xfId="21676"/>
    <cellStyle name="RowTitles1-Detail 2 3 2 2 3 5 4 2 2" xfId="33775"/>
    <cellStyle name="RowTitles1-Detail 2 3 2 2 3 5 4 3" xfId="30950"/>
    <cellStyle name="RowTitles1-Detail 2 3 2 2 3 5 5" xfId="14954"/>
    <cellStyle name="RowTitles1-Detail 2 3 2 2 3 5 5 2" xfId="27628"/>
    <cellStyle name="RowTitles1-Detail 2 3 2 2 3 5 5 2 2" xfId="36446"/>
    <cellStyle name="RowTitles1-Detail 2 3 2 2 3 5 6" xfId="5824"/>
    <cellStyle name="RowTitles1-Detail 2 3 2 2 3 5 6 2" xfId="25036"/>
    <cellStyle name="RowTitles1-Detail 2 3 2 2 3 5 7" xfId="20198"/>
    <cellStyle name="RowTitles1-Detail 2 3 2 2 3 6" xfId="1778"/>
    <cellStyle name="RowTitles1-Detail 2 3 2 2 3 6 2" xfId="2339"/>
    <cellStyle name="RowTitles1-Detail 2 3 2 2 3 6 2 2" xfId="11980"/>
    <cellStyle name="RowTitles1-Detail 2 3 2 2 3 6 2 2 2" xfId="22380"/>
    <cellStyle name="RowTitles1-Detail 2 3 2 2 3 6 2 2 2 2" xfId="34061"/>
    <cellStyle name="RowTitles1-Detail 2 3 2 2 3 6 2 2 3" xfId="31261"/>
    <cellStyle name="RowTitles1-Detail 2 3 2 2 3 6 2 3" xfId="15627"/>
    <cellStyle name="RowTitles1-Detail 2 3 2 2 3 6 2 3 2" xfId="28293"/>
    <cellStyle name="RowTitles1-Detail 2 3 2 2 3 6 2 3 2 2" xfId="37080"/>
    <cellStyle name="RowTitles1-Detail 2 3 2 2 3 6 2 4" xfId="7369"/>
    <cellStyle name="RowTitles1-Detail 2 3 2 2 3 6 2 4 2" xfId="19599"/>
    <cellStyle name="RowTitles1-Detail 2 3 2 2 3 6 2 5" xfId="24548"/>
    <cellStyle name="RowTitles1-Detail 2 3 2 2 3 6 3" xfId="4556"/>
    <cellStyle name="RowTitles1-Detail 2 3 2 2 3 6 3 2" xfId="14178"/>
    <cellStyle name="RowTitles1-Detail 2 3 2 2 3 6 3 2 2" xfId="24507"/>
    <cellStyle name="RowTitles1-Detail 2 3 2 2 3 6 3 2 2 2" xfId="35621"/>
    <cellStyle name="RowTitles1-Detail 2 3 2 2 3 6 3 2 3" xfId="33087"/>
    <cellStyle name="RowTitles1-Detail 2 3 2 2 3 6 3 3" xfId="17719"/>
    <cellStyle name="RowTitles1-Detail 2 3 2 2 3 6 3 3 2" xfId="30385"/>
    <cellStyle name="RowTitles1-Detail 2 3 2 2 3 6 3 3 2 2" xfId="39162"/>
    <cellStyle name="RowTitles1-Detail 2 3 2 2 3 6 3 4" xfId="9692"/>
    <cellStyle name="RowTitles1-Detail 2 3 2 2 3 6 3 4 2" xfId="25489"/>
    <cellStyle name="RowTitles1-Detail 2 3 2 2 3 6 3 5" xfId="26913"/>
    <cellStyle name="RowTitles1-Detail 2 3 2 2 3 6 4" xfId="11449"/>
    <cellStyle name="RowTitles1-Detail 2 3 2 2 3 6 4 2" xfId="21872"/>
    <cellStyle name="RowTitles1-Detail 2 3 2 2 3 6 4 2 2" xfId="33906"/>
    <cellStyle name="RowTitles1-Detail 2 3 2 2 3 6 4 3" xfId="31102"/>
    <cellStyle name="RowTitles1-Detail 2 3 2 2 3 6 5" xfId="15156"/>
    <cellStyle name="RowTitles1-Detail 2 3 2 2 3 6 5 2" xfId="27823"/>
    <cellStyle name="RowTitles1-Detail 2 3 2 2 3 6 5 2 2" xfId="36633"/>
    <cellStyle name="RowTitles1-Detail 2 3 2 2 3 6 6" xfId="5825"/>
    <cellStyle name="RowTitles1-Detail 2 3 2 2 3 6 6 2" xfId="25936"/>
    <cellStyle name="RowTitles1-Detail 2 3 2 2 3 6 7" xfId="21015"/>
    <cellStyle name="RowTitles1-Detail 2 3 2 2 3 7" xfId="2334"/>
    <cellStyle name="RowTitles1-Detail 2 3 2 2 3 7 2" xfId="11975"/>
    <cellStyle name="RowTitles1-Detail 2 3 2 2 3 7 2 2" xfId="22375"/>
    <cellStyle name="RowTitles1-Detail 2 3 2 2 3 7 2 2 2" xfId="34056"/>
    <cellStyle name="RowTitles1-Detail 2 3 2 2 3 7 2 3" xfId="31256"/>
    <cellStyle name="RowTitles1-Detail 2 3 2 2 3 7 3" xfId="15622"/>
    <cellStyle name="RowTitles1-Detail 2 3 2 2 3 7 3 2" xfId="28288"/>
    <cellStyle name="RowTitles1-Detail 2 3 2 2 3 7 3 2 2" xfId="37075"/>
    <cellStyle name="RowTitles1-Detail 2 3 2 2 3 7 4" xfId="6532"/>
    <cellStyle name="RowTitles1-Detail 2 3 2 2 3 7 4 2" xfId="18111"/>
    <cellStyle name="RowTitles1-Detail 2 3 2 2 3 7 5" xfId="26046"/>
    <cellStyle name="RowTitles1-Detail 2 3 2 2 3 8" xfId="3367"/>
    <cellStyle name="RowTitles1-Detail 2 3 2 2 3 8 2" xfId="13008"/>
    <cellStyle name="RowTitles1-Detail 2 3 2 2 3 8 2 2" xfId="23377"/>
    <cellStyle name="RowTitles1-Detail 2 3 2 2 3 8 2 2 2" xfId="34887"/>
    <cellStyle name="RowTitles1-Detail 2 3 2 2 3 8 2 3" xfId="32237"/>
    <cellStyle name="RowTitles1-Detail 2 3 2 2 3 8 3" xfId="16619"/>
    <cellStyle name="RowTitles1-Detail 2 3 2 2 3 8 3 2" xfId="29285"/>
    <cellStyle name="RowTitles1-Detail 2 3 2 2 3 8 3 2 2" xfId="38072"/>
    <cellStyle name="RowTitles1-Detail 2 3 2 2 3 8 4" xfId="8058"/>
    <cellStyle name="RowTitles1-Detail 2 3 2 2 3 8 4 2" xfId="18499"/>
    <cellStyle name="RowTitles1-Detail 2 3 2 2 3 8 5" xfId="20121"/>
    <cellStyle name="RowTitles1-Detail 2 3 2 2 3 9" xfId="10713"/>
    <cellStyle name="RowTitles1-Detail 2 3 2 2 3 9 2" xfId="20204"/>
    <cellStyle name="RowTitles1-Detail 2 3 2 2 3 9 2 2" xfId="33284"/>
    <cellStyle name="RowTitles1-Detail 2 3 2 2 3_STUD aligned by INSTIT" xfId="4959"/>
    <cellStyle name="RowTitles1-Detail 2 3 2 2 4" xfId="527"/>
    <cellStyle name="RowTitles1-Detail 2 3 2 2 4 2" xfId="883"/>
    <cellStyle name="RowTitles1-Detail 2 3 2 2 4 2 2" xfId="2341"/>
    <cellStyle name="RowTitles1-Detail 2 3 2 2 4 2 2 2" xfId="11982"/>
    <cellStyle name="RowTitles1-Detail 2 3 2 2 4 2 2 2 2" xfId="22382"/>
    <cellStyle name="RowTitles1-Detail 2 3 2 2 4 2 2 2 2 2" xfId="34063"/>
    <cellStyle name="RowTitles1-Detail 2 3 2 2 4 2 2 2 3" xfId="31263"/>
    <cellStyle name="RowTitles1-Detail 2 3 2 2 4 2 2 3" xfId="15629"/>
    <cellStyle name="RowTitles1-Detail 2 3 2 2 4 2 2 3 2" xfId="28295"/>
    <cellStyle name="RowTitles1-Detail 2 3 2 2 4 2 2 3 2 2" xfId="37082"/>
    <cellStyle name="RowTitles1-Detail 2 3 2 2 4 2 2 4" xfId="6825"/>
    <cellStyle name="RowTitles1-Detail 2 3 2 2 4 2 2 4 2" xfId="25793"/>
    <cellStyle name="RowTitles1-Detail 2 3 2 2 4 2 2 5" xfId="19383"/>
    <cellStyle name="RowTitles1-Detail 2 3 2 2 4 2 3" xfId="3664"/>
    <cellStyle name="RowTitles1-Detail 2 3 2 2 4 2 3 2" xfId="13291"/>
    <cellStyle name="RowTitles1-Detail 2 3 2 2 4 2 3 2 2" xfId="23657"/>
    <cellStyle name="RowTitles1-Detail 2 3 2 2 4 2 3 2 2 2" xfId="35062"/>
    <cellStyle name="RowTitles1-Detail 2 3 2 2 4 2 3 2 3" xfId="32439"/>
    <cellStyle name="RowTitles1-Detail 2 3 2 2 4 2 3 3" xfId="16897"/>
    <cellStyle name="RowTitles1-Detail 2 3 2 2 4 2 3 3 2" xfId="29563"/>
    <cellStyle name="RowTitles1-Detail 2 3 2 2 4 2 3 3 2 2" xfId="38342"/>
    <cellStyle name="RowTitles1-Detail 2 3 2 2 4 2 3 4" xfId="8331"/>
    <cellStyle name="RowTitles1-Detail 2 3 2 2 4 2 3 4 2" xfId="20787"/>
    <cellStyle name="RowTitles1-Detail 2 3 2 2 4 2 3 5" xfId="18587"/>
    <cellStyle name="RowTitles1-Detail 2 3 2 2 4 2 4" xfId="9124"/>
    <cellStyle name="RowTitles1-Detail 2 3 2 2 4 2 4 2" xfId="20854"/>
    <cellStyle name="RowTitles1-Detail 2 3 2 2 4 2 5" xfId="10635"/>
    <cellStyle name="RowTitles1-Detail 2 3 2 2 4 2 5 2" xfId="21118"/>
    <cellStyle name="RowTitles1-Detail 2 3 2 2 4 2 5 2 2" xfId="33449"/>
    <cellStyle name="RowTitles1-Detail 2 3 2 2 4 2 5 3" xfId="30568"/>
    <cellStyle name="RowTitles1-Detail 2 3 2 2 4 2 6" xfId="14294"/>
    <cellStyle name="RowTitles1-Detail 2 3 2 2 4 2 6 2" xfId="26995"/>
    <cellStyle name="RowTitles1-Detail 2 3 2 2 4 2 6 2 2" xfId="35837"/>
    <cellStyle name="RowTitles1-Detail 2 3 2 2 4 3" xfId="1162"/>
    <cellStyle name="RowTitles1-Detail 2 3 2 2 4 3 2" xfId="2342"/>
    <cellStyle name="RowTitles1-Detail 2 3 2 2 4 3 2 2" xfId="11983"/>
    <cellStyle name="RowTitles1-Detail 2 3 2 2 4 3 2 2 2" xfId="22383"/>
    <cellStyle name="RowTitles1-Detail 2 3 2 2 4 3 2 2 2 2" xfId="34064"/>
    <cellStyle name="RowTitles1-Detail 2 3 2 2 4 3 2 2 3" xfId="31264"/>
    <cellStyle name="RowTitles1-Detail 2 3 2 2 4 3 2 3" xfId="15630"/>
    <cellStyle name="RowTitles1-Detail 2 3 2 2 4 3 2 3 2" xfId="28296"/>
    <cellStyle name="RowTitles1-Detail 2 3 2 2 4 3 2 3 2 2" xfId="37083"/>
    <cellStyle name="RowTitles1-Detail 2 3 2 2 4 3 2 4" xfId="6999"/>
    <cellStyle name="RowTitles1-Detail 2 3 2 2 4 3 2 4 2" xfId="19457"/>
    <cellStyle name="RowTitles1-Detail 2 3 2 2 4 3 2 5" xfId="25983"/>
    <cellStyle name="RowTitles1-Detail 2 3 2 2 4 3 3" xfId="3940"/>
    <cellStyle name="RowTitles1-Detail 2 3 2 2 4 3 3 2" xfId="13562"/>
    <cellStyle name="RowTitles1-Detail 2 3 2 2 4 3 3 2 2" xfId="23922"/>
    <cellStyle name="RowTitles1-Detail 2 3 2 2 4 3 3 2 2 2" xfId="35227"/>
    <cellStyle name="RowTitles1-Detail 2 3 2 2 4 3 3 2 3" xfId="32632"/>
    <cellStyle name="RowTitles1-Detail 2 3 2 2 4 3 3 3" xfId="17152"/>
    <cellStyle name="RowTitles1-Detail 2 3 2 2 4 3 3 3 2" xfId="29818"/>
    <cellStyle name="RowTitles1-Detail 2 3 2 2 4 3 3 3 2 2" xfId="38595"/>
    <cellStyle name="RowTitles1-Detail 2 3 2 2 4 3 3 4" xfId="8507"/>
    <cellStyle name="RowTitles1-Detail 2 3 2 2 4 3 3 4 2" xfId="20486"/>
    <cellStyle name="RowTitles1-Detail 2 3 2 2 4 3 3 5" xfId="20051"/>
    <cellStyle name="RowTitles1-Detail 2 3 2 2 4 3 4" xfId="9303"/>
    <cellStyle name="RowTitles1-Detail 2 3 2 2 4 3 4 2" xfId="18699"/>
    <cellStyle name="RowTitles1-Detail 2 3 2 2 4 3 5" xfId="14540"/>
    <cellStyle name="RowTitles1-Detail 2 3 2 2 4 3 5 2" xfId="27231"/>
    <cellStyle name="RowTitles1-Detail 2 3 2 2 4 3 5 2 2" xfId="36066"/>
    <cellStyle name="RowTitles1-Detail 2 3 2 2 4 3 6" xfId="5467"/>
    <cellStyle name="RowTitles1-Detail 2 3 2 2 4 3 6 2" xfId="18751"/>
    <cellStyle name="RowTitles1-Detail 2 3 2 2 4 3 7" xfId="26466"/>
    <cellStyle name="RowTitles1-Detail 2 3 2 2 4 4" xfId="1390"/>
    <cellStyle name="RowTitles1-Detail 2 3 2 2 4 4 2" xfId="2343"/>
    <cellStyle name="RowTitles1-Detail 2 3 2 2 4 4 2 2" xfId="11984"/>
    <cellStyle name="RowTitles1-Detail 2 3 2 2 4 4 2 2 2" xfId="22384"/>
    <cellStyle name="RowTitles1-Detail 2 3 2 2 4 4 2 2 2 2" xfId="34065"/>
    <cellStyle name="RowTitles1-Detail 2 3 2 2 4 4 2 2 3" xfId="31265"/>
    <cellStyle name="RowTitles1-Detail 2 3 2 2 4 4 2 3" xfId="15631"/>
    <cellStyle name="RowTitles1-Detail 2 3 2 2 4 4 2 3 2" xfId="28297"/>
    <cellStyle name="RowTitles1-Detail 2 3 2 2 4 4 2 3 2 2" xfId="37084"/>
    <cellStyle name="RowTitles1-Detail 2 3 2 2 4 4 2 4" xfId="7169"/>
    <cellStyle name="RowTitles1-Detail 2 3 2 2 4 4 2 4 2" xfId="24750"/>
    <cellStyle name="RowTitles1-Detail 2 3 2 2 4 4 2 5" xfId="8805"/>
    <cellStyle name="RowTitles1-Detail 2 3 2 2 4 4 3" xfId="4168"/>
    <cellStyle name="RowTitles1-Detail 2 3 2 2 4 4 3 2" xfId="13790"/>
    <cellStyle name="RowTitles1-Detail 2 3 2 2 4 4 3 2 2" xfId="24139"/>
    <cellStyle name="RowTitles1-Detail 2 3 2 2 4 4 3 2 2 2" xfId="35376"/>
    <cellStyle name="RowTitles1-Detail 2 3 2 2 4 4 3 2 3" xfId="32804"/>
    <cellStyle name="RowTitles1-Detail 2 3 2 2 4 4 3 3" xfId="17364"/>
    <cellStyle name="RowTitles1-Detail 2 3 2 2 4 4 3 3 2" xfId="30030"/>
    <cellStyle name="RowTitles1-Detail 2 3 2 2 4 4 3 3 2 2" xfId="38807"/>
    <cellStyle name="RowTitles1-Detail 2 3 2 2 4 4 3 4" xfId="8677"/>
    <cellStyle name="RowTitles1-Detail 2 3 2 2 4 4 3 4 2" xfId="26327"/>
    <cellStyle name="RowTitles1-Detail 2 3 2 2 4 4 3 5" xfId="25403"/>
    <cellStyle name="RowTitles1-Detail 2 3 2 2 4 4 4" xfId="9472"/>
    <cellStyle name="RowTitles1-Detail 2 3 2 2 4 4 4 2" xfId="25437"/>
    <cellStyle name="RowTitles1-Detail 2 3 2 2 4 4 5" xfId="11061"/>
    <cellStyle name="RowTitles1-Detail 2 3 2 2 4 4 5 2" xfId="21498"/>
    <cellStyle name="RowTitles1-Detail 2 3 2 2 4 4 5 2 2" xfId="33661"/>
    <cellStyle name="RowTitles1-Detail 2 3 2 2 4 4 5 3" xfId="30819"/>
    <cellStyle name="RowTitles1-Detail 2 3 2 2 4 4 6" xfId="14768"/>
    <cellStyle name="RowTitles1-Detail 2 3 2 2 4 4 6 2" xfId="27451"/>
    <cellStyle name="RowTitles1-Detail 2 3 2 2 4 4 6 2 2" xfId="36278"/>
    <cellStyle name="RowTitles1-Detail 2 3 2 2 4 4 7" xfId="5628"/>
    <cellStyle name="RowTitles1-Detail 2 3 2 2 4 4 7 2" xfId="24728"/>
    <cellStyle name="RowTitles1-Detail 2 3 2 2 4 4 8" xfId="25047"/>
    <cellStyle name="RowTitles1-Detail 2 3 2 2 4 5" xfId="1606"/>
    <cellStyle name="RowTitles1-Detail 2 3 2 2 4 5 2" xfId="2344"/>
    <cellStyle name="RowTitles1-Detail 2 3 2 2 4 5 2 2" xfId="11985"/>
    <cellStyle name="RowTitles1-Detail 2 3 2 2 4 5 2 2 2" xfId="22385"/>
    <cellStyle name="RowTitles1-Detail 2 3 2 2 4 5 2 2 2 2" xfId="34066"/>
    <cellStyle name="RowTitles1-Detail 2 3 2 2 4 5 2 2 3" xfId="31266"/>
    <cellStyle name="RowTitles1-Detail 2 3 2 2 4 5 2 3" xfId="15632"/>
    <cellStyle name="RowTitles1-Detail 2 3 2 2 4 5 2 3 2" xfId="28298"/>
    <cellStyle name="RowTitles1-Detail 2 3 2 2 4 5 2 3 2 2" xfId="37085"/>
    <cellStyle name="RowTitles1-Detail 2 3 2 2 4 5 2 4" xfId="7370"/>
    <cellStyle name="RowTitles1-Detail 2 3 2 2 4 5 2 4 2" xfId="26653"/>
    <cellStyle name="RowTitles1-Detail 2 3 2 2 4 5 2 5" xfId="25456"/>
    <cellStyle name="RowTitles1-Detail 2 3 2 2 4 5 3" xfId="4384"/>
    <cellStyle name="RowTitles1-Detail 2 3 2 2 4 5 3 2" xfId="14006"/>
    <cellStyle name="RowTitles1-Detail 2 3 2 2 4 5 3 2 2" xfId="24345"/>
    <cellStyle name="RowTitles1-Detail 2 3 2 2 4 5 3 2 2 2" xfId="35516"/>
    <cellStyle name="RowTitles1-Detail 2 3 2 2 4 5 3 2 3" xfId="32965"/>
    <cellStyle name="RowTitles1-Detail 2 3 2 2 4 5 3 3" xfId="17562"/>
    <cellStyle name="RowTitles1-Detail 2 3 2 2 4 5 3 3 2" xfId="30228"/>
    <cellStyle name="RowTitles1-Detail 2 3 2 2 4 5 3 3 2 2" xfId="39005"/>
    <cellStyle name="RowTitles1-Detail 2 3 2 2 4 5 3 4" xfId="9693"/>
    <cellStyle name="RowTitles1-Detail 2 3 2 2 4 5 3 4 2" xfId="25573"/>
    <cellStyle name="RowTitles1-Detail 2 3 2 2 4 5 3 5" xfId="26359"/>
    <cellStyle name="RowTitles1-Detail 2 3 2 2 4 5 4" xfId="11277"/>
    <cellStyle name="RowTitles1-Detail 2 3 2 2 4 5 4 2" xfId="21706"/>
    <cellStyle name="RowTitles1-Detail 2 3 2 2 4 5 4 2 2" xfId="33801"/>
    <cellStyle name="RowTitles1-Detail 2 3 2 2 4 5 4 3" xfId="30980"/>
    <cellStyle name="RowTitles1-Detail 2 3 2 2 4 5 5" xfId="14984"/>
    <cellStyle name="RowTitles1-Detail 2 3 2 2 4 5 5 2" xfId="27658"/>
    <cellStyle name="RowTitles1-Detail 2 3 2 2 4 5 5 2 2" xfId="36476"/>
    <cellStyle name="RowTitles1-Detail 2 3 2 2 4 5 6" xfId="5826"/>
    <cellStyle name="RowTitles1-Detail 2 3 2 2 4 5 6 2" xfId="24582"/>
    <cellStyle name="RowTitles1-Detail 2 3 2 2 4 5 7" xfId="17937"/>
    <cellStyle name="RowTitles1-Detail 2 3 2 2 4 6" xfId="1808"/>
    <cellStyle name="RowTitles1-Detail 2 3 2 2 4 6 2" xfId="2345"/>
    <cellStyle name="RowTitles1-Detail 2 3 2 2 4 6 2 2" xfId="11986"/>
    <cellStyle name="RowTitles1-Detail 2 3 2 2 4 6 2 2 2" xfId="22386"/>
    <cellStyle name="RowTitles1-Detail 2 3 2 2 4 6 2 2 2 2" xfId="34067"/>
    <cellStyle name="RowTitles1-Detail 2 3 2 2 4 6 2 2 3" xfId="31267"/>
    <cellStyle name="RowTitles1-Detail 2 3 2 2 4 6 2 3" xfId="15633"/>
    <cellStyle name="RowTitles1-Detail 2 3 2 2 4 6 2 3 2" xfId="28299"/>
    <cellStyle name="RowTitles1-Detail 2 3 2 2 4 6 2 3 2 2" xfId="37086"/>
    <cellStyle name="RowTitles1-Detail 2 3 2 2 4 6 2 4" xfId="7371"/>
    <cellStyle name="RowTitles1-Detail 2 3 2 2 4 6 2 4 2" xfId="19274"/>
    <cellStyle name="RowTitles1-Detail 2 3 2 2 4 6 2 5" xfId="20789"/>
    <cellStyle name="RowTitles1-Detail 2 3 2 2 4 6 3" xfId="4586"/>
    <cellStyle name="RowTitles1-Detail 2 3 2 2 4 6 3 2" xfId="14208"/>
    <cellStyle name="RowTitles1-Detail 2 3 2 2 4 6 3 2 2" xfId="24537"/>
    <cellStyle name="RowTitles1-Detail 2 3 2 2 4 6 3 2 2 2" xfId="35647"/>
    <cellStyle name="RowTitles1-Detail 2 3 2 2 4 6 3 2 3" xfId="33117"/>
    <cellStyle name="RowTitles1-Detail 2 3 2 2 4 6 3 3" xfId="17749"/>
    <cellStyle name="RowTitles1-Detail 2 3 2 2 4 6 3 3 2" xfId="30415"/>
    <cellStyle name="RowTitles1-Detail 2 3 2 2 4 6 3 3 2 2" xfId="39192"/>
    <cellStyle name="RowTitles1-Detail 2 3 2 2 4 6 3 4" xfId="9694"/>
    <cellStyle name="RowTitles1-Detail 2 3 2 2 4 6 3 4 2" xfId="25592"/>
    <cellStyle name="RowTitles1-Detail 2 3 2 2 4 6 3 5" xfId="19299"/>
    <cellStyle name="RowTitles1-Detail 2 3 2 2 4 6 4" xfId="11479"/>
    <cellStyle name="RowTitles1-Detail 2 3 2 2 4 6 4 2" xfId="21902"/>
    <cellStyle name="RowTitles1-Detail 2 3 2 2 4 6 4 2 2" xfId="33932"/>
    <cellStyle name="RowTitles1-Detail 2 3 2 2 4 6 4 3" xfId="31132"/>
    <cellStyle name="RowTitles1-Detail 2 3 2 2 4 6 5" xfId="15186"/>
    <cellStyle name="RowTitles1-Detail 2 3 2 2 4 6 5 2" xfId="27853"/>
    <cellStyle name="RowTitles1-Detail 2 3 2 2 4 6 5 2 2" xfId="36663"/>
    <cellStyle name="RowTitles1-Detail 2 3 2 2 4 6 6" xfId="5827"/>
    <cellStyle name="RowTitles1-Detail 2 3 2 2 4 6 6 2" xfId="18572"/>
    <cellStyle name="RowTitles1-Detail 2 3 2 2 4 6 7" xfId="26759"/>
    <cellStyle name="RowTitles1-Detail 2 3 2 2 4 7" xfId="2340"/>
    <cellStyle name="RowTitles1-Detail 2 3 2 2 4 7 2" xfId="11981"/>
    <cellStyle name="RowTitles1-Detail 2 3 2 2 4 7 2 2" xfId="22381"/>
    <cellStyle name="RowTitles1-Detail 2 3 2 2 4 7 2 2 2" xfId="34062"/>
    <cellStyle name="RowTitles1-Detail 2 3 2 2 4 7 2 3" xfId="31262"/>
    <cellStyle name="RowTitles1-Detail 2 3 2 2 4 7 3" xfId="15628"/>
    <cellStyle name="RowTitles1-Detail 2 3 2 2 4 7 3 2" xfId="28294"/>
    <cellStyle name="RowTitles1-Detail 2 3 2 2 4 7 3 2 2" xfId="37081"/>
    <cellStyle name="RowTitles1-Detail 2 3 2 2 4 7 4" xfId="6562"/>
    <cellStyle name="RowTitles1-Detail 2 3 2 2 4 7 4 2" xfId="24844"/>
    <cellStyle name="RowTitles1-Detail 2 3 2 2 4 7 5" xfId="25520"/>
    <cellStyle name="RowTitles1-Detail 2 3 2 2 4 8" xfId="8810"/>
    <cellStyle name="RowTitles1-Detail 2 3 2 2 4 8 2" xfId="25807"/>
    <cellStyle name="RowTitles1-Detail 2 3 2 2 4 9" xfId="10535"/>
    <cellStyle name="RowTitles1-Detail 2 3 2 2 4 9 2" xfId="17760"/>
    <cellStyle name="RowTitles1-Detail 2 3 2 2 4 9 2 2" xfId="33153"/>
    <cellStyle name="RowTitles1-Detail 2 3 2 2 4_STUD aligned by INSTIT" xfId="4960"/>
    <cellStyle name="RowTitles1-Detail 2 3 2 2 5" xfId="697"/>
    <cellStyle name="RowTitles1-Detail 2 3 2 2 5 2" xfId="2346"/>
    <cellStyle name="RowTitles1-Detail 2 3 2 2 5 2 2" xfId="11987"/>
    <cellStyle name="RowTitles1-Detail 2 3 2 2 5 2 2 2" xfId="22387"/>
    <cellStyle name="RowTitles1-Detail 2 3 2 2 5 2 2 2 2" xfId="34068"/>
    <cellStyle name="RowTitles1-Detail 2 3 2 2 5 2 2 3" xfId="31268"/>
    <cellStyle name="RowTitles1-Detail 2 3 2 2 5 2 3" xfId="15634"/>
    <cellStyle name="RowTitles1-Detail 2 3 2 2 5 2 3 2" xfId="28300"/>
    <cellStyle name="RowTitles1-Detail 2 3 2 2 5 2 3 2 2" xfId="37087"/>
    <cellStyle name="RowTitles1-Detail 2 3 2 2 5 2 4" xfId="6676"/>
    <cellStyle name="RowTitles1-Detail 2 3 2 2 5 2 4 2" xfId="5406"/>
    <cellStyle name="RowTitles1-Detail 2 3 2 2 5 2 5" xfId="26062"/>
    <cellStyle name="RowTitles1-Detail 2 3 2 2 5 3" xfId="3482"/>
    <cellStyle name="RowTitles1-Detail 2 3 2 2 5 3 2" xfId="13116"/>
    <cellStyle name="RowTitles1-Detail 2 3 2 2 5 3 2 2" xfId="23484"/>
    <cellStyle name="RowTitles1-Detail 2 3 2 2 5 3 2 2 2" xfId="34946"/>
    <cellStyle name="RowTitles1-Detail 2 3 2 2 5 3 2 3" xfId="32305"/>
    <cellStyle name="RowTitles1-Detail 2 3 2 2 5 3 3" xfId="16725"/>
    <cellStyle name="RowTitles1-Detail 2 3 2 2 5 3 3 2" xfId="29391"/>
    <cellStyle name="RowTitles1-Detail 2 3 2 2 5 3 3 2 2" xfId="38174"/>
    <cellStyle name="RowTitles1-Detail 2 3 2 2 5 3 4" xfId="8183"/>
    <cellStyle name="RowTitles1-Detail 2 3 2 2 5 3 4 2" xfId="18305"/>
    <cellStyle name="RowTitles1-Detail 2 3 2 2 5 3 5" xfId="20750"/>
    <cellStyle name="RowTitles1-Detail 2 3 2 2 5 4" xfId="8721"/>
    <cellStyle name="RowTitles1-Detail 2 3 2 2 5 4 2" xfId="25010"/>
    <cellStyle name="RowTitles1-Detail 2 3 2 2 5 5" xfId="10484"/>
    <cellStyle name="RowTitles1-Detail 2 3 2 2 5 5 2" xfId="20986"/>
    <cellStyle name="RowTitles1-Detail 2 3 2 2 5 5 2 2" xfId="33374"/>
    <cellStyle name="RowTitles1-Detail 2 3 2 2 5 5 3" xfId="30481"/>
    <cellStyle name="RowTitles1-Detail 2 3 2 2 5 6" xfId="10603"/>
    <cellStyle name="RowTitles1-Detail 2 3 2 2 5 6 2" xfId="19582"/>
    <cellStyle name="RowTitles1-Detail 2 3 2 2 5 6 2 2" xfId="33247"/>
    <cellStyle name="RowTitles1-Detail 2 3 2 2 6" xfId="976"/>
    <cellStyle name="RowTitles1-Detail 2 3 2 2 6 2" xfId="2347"/>
    <cellStyle name="RowTitles1-Detail 2 3 2 2 6 2 2" xfId="11988"/>
    <cellStyle name="RowTitles1-Detail 2 3 2 2 6 2 2 2" xfId="22388"/>
    <cellStyle name="RowTitles1-Detail 2 3 2 2 6 2 2 2 2" xfId="34069"/>
    <cellStyle name="RowTitles1-Detail 2 3 2 2 6 2 2 3" xfId="31269"/>
    <cellStyle name="RowTitles1-Detail 2 3 2 2 6 2 3" xfId="15635"/>
    <cellStyle name="RowTitles1-Detail 2 3 2 2 6 2 3 2" xfId="28301"/>
    <cellStyle name="RowTitles1-Detail 2 3 2 2 6 2 3 2 2" xfId="37088"/>
    <cellStyle name="RowTitles1-Detail 2 3 2 2 6 2 4" xfId="6687"/>
    <cellStyle name="RowTitles1-Detail 2 3 2 2 6 2 4 2" xfId="18881"/>
    <cellStyle name="RowTitles1-Detail 2 3 2 2 6 2 5" xfId="17823"/>
    <cellStyle name="RowTitles1-Detail 2 3 2 2 6 3" xfId="3754"/>
    <cellStyle name="RowTitles1-Detail 2 3 2 2 6 3 2" xfId="13381"/>
    <cellStyle name="RowTitles1-Detail 2 3 2 2 6 3 2 2" xfId="23746"/>
    <cellStyle name="RowTitles1-Detail 2 3 2 2 6 3 2 2 2" xfId="35111"/>
    <cellStyle name="RowTitles1-Detail 2 3 2 2 6 3 2 3" xfId="32496"/>
    <cellStyle name="RowTitles1-Detail 2 3 2 2 6 3 3" xfId="16980"/>
    <cellStyle name="RowTitles1-Detail 2 3 2 2 6 3 3 2" xfId="29646"/>
    <cellStyle name="RowTitles1-Detail 2 3 2 2 6 3 3 2 2" xfId="38425"/>
    <cellStyle name="RowTitles1-Detail 2 3 2 2 6 3 4" xfId="8194"/>
    <cellStyle name="RowTitles1-Detail 2 3 2 2 6 3 4 2" xfId="25016"/>
    <cellStyle name="RowTitles1-Detail 2 3 2 2 6 3 5" xfId="19149"/>
    <cellStyle name="RowTitles1-Detail 2 3 2 2 6 4" xfId="8025"/>
    <cellStyle name="RowTitles1-Detail 2 3 2 2 6 4 2" xfId="19918"/>
    <cellStyle name="RowTitles1-Detail 2 3 2 2 6 5" xfId="14383"/>
    <cellStyle name="RowTitles1-Detail 2 3 2 2 6 5 2" xfId="27080"/>
    <cellStyle name="RowTitles1-Detail 2 3 2 2 6 5 2 2" xfId="35919"/>
    <cellStyle name="RowTitles1-Detail 2 3 2 2 6 6" xfId="5223"/>
    <cellStyle name="RowTitles1-Detail 2 3 2 2 6 6 2" xfId="5771"/>
    <cellStyle name="RowTitles1-Detail 2 3 2 2 6 7" xfId="20346"/>
    <cellStyle name="RowTitles1-Detail 2 3 2 2 7" xfId="1210"/>
    <cellStyle name="RowTitles1-Detail 2 3 2 2 7 2" xfId="2348"/>
    <cellStyle name="RowTitles1-Detail 2 3 2 2 7 2 2" xfId="11989"/>
    <cellStyle name="RowTitles1-Detail 2 3 2 2 7 2 2 2" xfId="22389"/>
    <cellStyle name="RowTitles1-Detail 2 3 2 2 7 2 2 2 2" xfId="34070"/>
    <cellStyle name="RowTitles1-Detail 2 3 2 2 7 2 2 3" xfId="31270"/>
    <cellStyle name="RowTitles1-Detail 2 3 2 2 7 2 3" xfId="15636"/>
    <cellStyle name="RowTitles1-Detail 2 3 2 2 7 2 3 2" xfId="28302"/>
    <cellStyle name="RowTitles1-Detail 2 3 2 2 7 2 3 2 2" xfId="37089"/>
    <cellStyle name="RowTitles1-Detail 2 3 2 2 7 2 4" xfId="7064"/>
    <cellStyle name="RowTitles1-Detail 2 3 2 2 7 2 4 2" xfId="26406"/>
    <cellStyle name="RowTitles1-Detail 2 3 2 2 7 2 5" xfId="20156"/>
    <cellStyle name="RowTitles1-Detail 2 3 2 2 7 3" xfId="3988"/>
    <cellStyle name="RowTitles1-Detail 2 3 2 2 7 3 2" xfId="13610"/>
    <cellStyle name="RowTitles1-Detail 2 3 2 2 7 3 2 2" xfId="23967"/>
    <cellStyle name="RowTitles1-Detail 2 3 2 2 7 3 2 2 2" xfId="35258"/>
    <cellStyle name="RowTitles1-Detail 2 3 2 2 7 3 2 3" xfId="32668"/>
    <cellStyle name="RowTitles1-Detail 2 3 2 2 7 3 3" xfId="17194"/>
    <cellStyle name="RowTitles1-Detail 2 3 2 2 7 3 3 2" xfId="29860"/>
    <cellStyle name="RowTitles1-Detail 2 3 2 2 7 3 3 2 2" xfId="38637"/>
    <cellStyle name="RowTitles1-Detail 2 3 2 2 7 3 4" xfId="8572"/>
    <cellStyle name="RowTitles1-Detail 2 3 2 2 7 3 4 2" xfId="19659"/>
    <cellStyle name="RowTitles1-Detail 2 3 2 2 7 3 5" xfId="18820"/>
    <cellStyle name="RowTitles1-Detail 2 3 2 2 7 4" xfId="9368"/>
    <cellStyle name="RowTitles1-Detail 2 3 2 2 7 4 2" xfId="26745"/>
    <cellStyle name="RowTitles1-Detail 2 3 2 2 7 5" xfId="10881"/>
    <cellStyle name="RowTitles1-Detail 2 3 2 2 7 5 2" xfId="21325"/>
    <cellStyle name="RowTitles1-Detail 2 3 2 2 7 5 2 2" xfId="33543"/>
    <cellStyle name="RowTitles1-Detail 2 3 2 2 7 5 3" xfId="30683"/>
    <cellStyle name="RowTitles1-Detail 2 3 2 2 7 6" xfId="14588"/>
    <cellStyle name="RowTitles1-Detail 2 3 2 2 7 6 2" xfId="27277"/>
    <cellStyle name="RowTitles1-Detail 2 3 2 2 7 6 2 2" xfId="36108"/>
    <cellStyle name="RowTitles1-Detail 2 3 2 2 7 7" xfId="5524"/>
    <cellStyle name="RowTitles1-Detail 2 3 2 2 7 7 2" xfId="19329"/>
    <cellStyle name="RowTitles1-Detail 2 3 2 2 7 8" xfId="25555"/>
    <cellStyle name="RowTitles1-Detail 2 3 2 2 8" xfId="1430"/>
    <cellStyle name="RowTitles1-Detail 2 3 2 2 8 2" xfId="2349"/>
    <cellStyle name="RowTitles1-Detail 2 3 2 2 8 2 2" xfId="11990"/>
    <cellStyle name="RowTitles1-Detail 2 3 2 2 8 2 2 2" xfId="22390"/>
    <cellStyle name="RowTitles1-Detail 2 3 2 2 8 2 2 2 2" xfId="34071"/>
    <cellStyle name="RowTitles1-Detail 2 3 2 2 8 2 2 3" xfId="31271"/>
    <cellStyle name="RowTitles1-Detail 2 3 2 2 8 2 3" xfId="15637"/>
    <cellStyle name="RowTitles1-Detail 2 3 2 2 8 2 3 2" xfId="28303"/>
    <cellStyle name="RowTitles1-Detail 2 3 2 2 8 2 3 2 2" xfId="37090"/>
    <cellStyle name="RowTitles1-Detail 2 3 2 2 8 2 4" xfId="7372"/>
    <cellStyle name="RowTitles1-Detail 2 3 2 2 8 2 4 2" xfId="27523"/>
    <cellStyle name="RowTitles1-Detail 2 3 2 2 8 2 5" xfId="20694"/>
    <cellStyle name="RowTitles1-Detail 2 3 2 2 8 3" xfId="4208"/>
    <cellStyle name="RowTitles1-Detail 2 3 2 2 8 3 2" xfId="13830"/>
    <cellStyle name="RowTitles1-Detail 2 3 2 2 8 3 2 2" xfId="24175"/>
    <cellStyle name="RowTitles1-Detail 2 3 2 2 8 3 2 2 2" xfId="35400"/>
    <cellStyle name="RowTitles1-Detail 2 3 2 2 8 3 2 3" xfId="32831"/>
    <cellStyle name="RowTitles1-Detail 2 3 2 2 8 3 3" xfId="17396"/>
    <cellStyle name="RowTitles1-Detail 2 3 2 2 8 3 3 2" xfId="30062"/>
    <cellStyle name="RowTitles1-Detail 2 3 2 2 8 3 3 2 2" xfId="38839"/>
    <cellStyle name="RowTitles1-Detail 2 3 2 2 8 3 4" xfId="9695"/>
    <cellStyle name="RowTitles1-Detail 2 3 2 2 8 3 4 2" xfId="20252"/>
    <cellStyle name="RowTitles1-Detail 2 3 2 2 8 3 5" xfId="20313"/>
    <cellStyle name="RowTitles1-Detail 2 3 2 2 8 4" xfId="11101"/>
    <cellStyle name="RowTitles1-Detail 2 3 2 2 8 4 2" xfId="21535"/>
    <cellStyle name="RowTitles1-Detail 2 3 2 2 8 4 2 2" xfId="33685"/>
    <cellStyle name="RowTitles1-Detail 2 3 2 2 8 4 3" xfId="30846"/>
    <cellStyle name="RowTitles1-Detail 2 3 2 2 8 5" xfId="14808"/>
    <cellStyle name="RowTitles1-Detail 2 3 2 2 8 5 2" xfId="27489"/>
    <cellStyle name="RowTitles1-Detail 2 3 2 2 8 5 2 2" xfId="36310"/>
    <cellStyle name="RowTitles1-Detail 2 3 2 2 8 6" xfId="5828"/>
    <cellStyle name="RowTitles1-Detail 2 3 2 2 8 6 2" xfId="26375"/>
    <cellStyle name="RowTitles1-Detail 2 3 2 2 8 7" xfId="20784"/>
    <cellStyle name="RowTitles1-Detail 2 3 2 2 9" xfId="1634"/>
    <cellStyle name="RowTitles1-Detail 2 3 2 2 9 2" xfId="2350"/>
    <cellStyle name="RowTitles1-Detail 2 3 2 2 9 2 2" xfId="11991"/>
    <cellStyle name="RowTitles1-Detail 2 3 2 2 9 2 2 2" xfId="22391"/>
    <cellStyle name="RowTitles1-Detail 2 3 2 2 9 2 2 2 2" xfId="34072"/>
    <cellStyle name="RowTitles1-Detail 2 3 2 2 9 2 2 3" xfId="31272"/>
    <cellStyle name="RowTitles1-Detail 2 3 2 2 9 2 3" xfId="15638"/>
    <cellStyle name="RowTitles1-Detail 2 3 2 2 9 2 3 2" xfId="28304"/>
    <cellStyle name="RowTitles1-Detail 2 3 2 2 9 2 3 2 2" xfId="37091"/>
    <cellStyle name="RowTitles1-Detail 2 3 2 2 9 2 4" xfId="7373"/>
    <cellStyle name="RowTitles1-Detail 2 3 2 2 9 2 4 2" xfId="20459"/>
    <cellStyle name="RowTitles1-Detail 2 3 2 2 9 2 5" xfId="19668"/>
    <cellStyle name="RowTitles1-Detail 2 3 2 2 9 3" xfId="4412"/>
    <cellStyle name="RowTitles1-Detail 2 3 2 2 9 3 2" xfId="14034"/>
    <cellStyle name="RowTitles1-Detail 2 3 2 2 9 3 2 2" xfId="24371"/>
    <cellStyle name="RowTitles1-Detail 2 3 2 2 9 3 2 2 2" xfId="35533"/>
    <cellStyle name="RowTitles1-Detail 2 3 2 2 9 3 2 3" xfId="32985"/>
    <cellStyle name="RowTitles1-Detail 2 3 2 2 9 3 3" xfId="17585"/>
    <cellStyle name="RowTitles1-Detail 2 3 2 2 9 3 3 2" xfId="30251"/>
    <cellStyle name="RowTitles1-Detail 2 3 2 2 9 3 3 2 2" xfId="39028"/>
    <cellStyle name="RowTitles1-Detail 2 3 2 2 9 3 4" xfId="9696"/>
    <cellStyle name="RowTitles1-Detail 2 3 2 2 9 3 4 2" xfId="25342"/>
    <cellStyle name="RowTitles1-Detail 2 3 2 2 9 3 5" xfId="22227"/>
    <cellStyle name="RowTitles1-Detail 2 3 2 2 9 4" xfId="11305"/>
    <cellStyle name="RowTitles1-Detail 2 3 2 2 9 4 2" xfId="21734"/>
    <cellStyle name="RowTitles1-Detail 2 3 2 2 9 4 2 2" xfId="33818"/>
    <cellStyle name="RowTitles1-Detail 2 3 2 2 9 4 3" xfId="31000"/>
    <cellStyle name="RowTitles1-Detail 2 3 2 2 9 5" xfId="15012"/>
    <cellStyle name="RowTitles1-Detail 2 3 2 2 9 5 2" xfId="27685"/>
    <cellStyle name="RowTitles1-Detail 2 3 2 2 9 5 2 2" xfId="36499"/>
    <cellStyle name="RowTitles1-Detail 2 3 2 2 9 6" xfId="5829"/>
    <cellStyle name="RowTitles1-Detail 2 3 2 2 9 6 2" xfId="19586"/>
    <cellStyle name="RowTitles1-Detail 2 3 2 2 9 7" xfId="4832"/>
    <cellStyle name="RowTitles1-Detail 2 3 2 2_STUD aligned by INSTIT" xfId="4957"/>
    <cellStyle name="RowTitles1-Detail 2 3 2 3" xfId="402"/>
    <cellStyle name="RowTitles1-Detail 2 3 2 3 2" xfId="758"/>
    <cellStyle name="RowTitles1-Detail 2 3 2 3 2 2" xfId="2352"/>
    <cellStyle name="RowTitles1-Detail 2 3 2 3 2 2 2" xfId="11993"/>
    <cellStyle name="RowTitles1-Detail 2 3 2 3 2 2 2 2" xfId="22393"/>
    <cellStyle name="RowTitles1-Detail 2 3 2 3 2 2 2 2 2" xfId="34074"/>
    <cellStyle name="RowTitles1-Detail 2 3 2 3 2 2 2 3" xfId="31274"/>
    <cellStyle name="RowTitles1-Detail 2 3 2 3 2 2 3" xfId="15640"/>
    <cellStyle name="RowTitles1-Detail 2 3 2 3 2 2 3 2" xfId="28306"/>
    <cellStyle name="RowTitles1-Detail 2 3 2 3 2 2 3 2 2" xfId="37093"/>
    <cellStyle name="RowTitles1-Detail 2 3 2 3 2 2 4" xfId="6882"/>
    <cellStyle name="RowTitles1-Detail 2 3 2 3 2 2 4 2" xfId="26502"/>
    <cellStyle name="RowTitles1-Detail 2 3 2 3 2 2 5" xfId="24547"/>
    <cellStyle name="RowTitles1-Detail 2 3 2 3 2 3" xfId="3539"/>
    <cellStyle name="RowTitles1-Detail 2 3 2 3 2 3 2" xfId="13171"/>
    <cellStyle name="RowTitles1-Detail 2 3 2 3 2 3 2 2" xfId="23538"/>
    <cellStyle name="RowTitles1-Detail 2 3 2 3 2 3 2 2 2" xfId="34982"/>
    <cellStyle name="RowTitles1-Detail 2 3 2 3 2 3 2 3" xfId="32346"/>
    <cellStyle name="RowTitles1-Detail 2 3 2 3 2 3 3" xfId="16780"/>
    <cellStyle name="RowTitles1-Detail 2 3 2 3 2 3 3 2" xfId="29446"/>
    <cellStyle name="RowTitles1-Detail 2 3 2 3 2 3 3 2 2" xfId="38227"/>
    <cellStyle name="RowTitles1-Detail 2 3 2 3 2 3 4" xfId="8389"/>
    <cellStyle name="RowTitles1-Detail 2 3 2 3 2 3 4 2" xfId="25666"/>
    <cellStyle name="RowTitles1-Detail 2 3 2 3 2 3 5" xfId="18217"/>
    <cellStyle name="RowTitles1-Detail 2 3 2 3 2 4" xfId="9183"/>
    <cellStyle name="RowTitles1-Detail 2 3 2 3 2 4 2" xfId="18977"/>
    <cellStyle name="RowTitles1-Detail 2 3 2 3 2 5" xfId="10183"/>
    <cellStyle name="RowTitles1-Detail 2 3 2 3 2 5 2" xfId="25368"/>
    <cellStyle name="RowTitles1-Detail 2 3 2 3 2 5 2 2" xfId="35718"/>
    <cellStyle name="RowTitles1-Detail 2 3 2 3 3" xfId="1037"/>
    <cellStyle name="RowTitles1-Detail 2 3 2 3 3 2" xfId="2353"/>
    <cellStyle name="RowTitles1-Detail 2 3 2 3 3 2 2" xfId="11994"/>
    <cellStyle name="RowTitles1-Detail 2 3 2 3 3 2 2 2" xfId="22394"/>
    <cellStyle name="RowTitles1-Detail 2 3 2 3 3 2 2 2 2" xfId="34075"/>
    <cellStyle name="RowTitles1-Detail 2 3 2 3 3 2 2 3" xfId="31275"/>
    <cellStyle name="RowTitles1-Detail 2 3 2 3 3 2 3" xfId="15641"/>
    <cellStyle name="RowTitles1-Detail 2 3 2 3 3 2 3 2" xfId="28307"/>
    <cellStyle name="RowTitles1-Detail 2 3 2 3 3 2 3 2 2" xfId="37094"/>
    <cellStyle name="RowTitles1-Detail 2 3 2 3 3 2 4" xfId="7103"/>
    <cellStyle name="RowTitles1-Detail 2 3 2 3 3 2 4 2" xfId="26370"/>
    <cellStyle name="RowTitles1-Detail 2 3 2 3 3 2 5" xfId="18735"/>
    <cellStyle name="RowTitles1-Detail 2 3 2 3 3 3" xfId="3815"/>
    <cellStyle name="RowTitles1-Detail 2 3 2 3 3 3 2" xfId="13442"/>
    <cellStyle name="RowTitles1-Detail 2 3 2 3 3 3 2 2" xfId="23803"/>
    <cellStyle name="RowTitles1-Detail 2 3 2 3 3 3 2 2 2" xfId="35147"/>
    <cellStyle name="RowTitles1-Detail 2 3 2 3 3 3 2 3" xfId="32539"/>
    <cellStyle name="RowTitles1-Detail 2 3 2 3 3 3 3" xfId="17035"/>
    <cellStyle name="RowTitles1-Detail 2 3 2 3 3 3 3 2" xfId="29701"/>
    <cellStyle name="RowTitles1-Detail 2 3 2 3 3 3 3 2 2" xfId="38480"/>
    <cellStyle name="RowTitles1-Detail 2 3 2 3 3 3 4" xfId="8611"/>
    <cellStyle name="RowTitles1-Detail 2 3 2 3 3 3 4 2" xfId="24574"/>
    <cellStyle name="RowTitles1-Detail 2 3 2 3 3 3 5" xfId="19764"/>
    <cellStyle name="RowTitles1-Detail 2 3 2 3 3 4" xfId="9407"/>
    <cellStyle name="RowTitles1-Detail 2 3 2 3 3 4 2" xfId="18473"/>
    <cellStyle name="RowTitles1-Detail 2 3 2 3 3 5" xfId="10755"/>
    <cellStyle name="RowTitles1-Detail 2 3 2 3 3 5 2" xfId="21223"/>
    <cellStyle name="RowTitles1-Detail 2 3 2 3 3 5 2 2" xfId="33488"/>
    <cellStyle name="RowTitles1-Detail 2 3 2 3 3 5 3" xfId="30617"/>
    <cellStyle name="RowTitles1-Detail 2 3 2 3 3 6" xfId="14439"/>
    <cellStyle name="RowTitles1-Detail 2 3 2 3 3 6 2" xfId="27132"/>
    <cellStyle name="RowTitles1-Detail 2 3 2 3 3 6 2 2" xfId="35969"/>
    <cellStyle name="RowTitles1-Detail 2 3 2 3 3 7" xfId="5562"/>
    <cellStyle name="RowTitles1-Detail 2 3 2 3 3 7 2" xfId="19041"/>
    <cellStyle name="RowTitles1-Detail 2 3 2 3 3 8" xfId="19702"/>
    <cellStyle name="RowTitles1-Detail 2 3 2 3 4" xfId="1270"/>
    <cellStyle name="RowTitles1-Detail 2 3 2 3 4 2" xfId="2354"/>
    <cellStyle name="RowTitles1-Detail 2 3 2 3 4 2 2" xfId="11995"/>
    <cellStyle name="RowTitles1-Detail 2 3 2 3 4 2 2 2" xfId="22395"/>
    <cellStyle name="RowTitles1-Detail 2 3 2 3 4 2 2 2 2" xfId="34076"/>
    <cellStyle name="RowTitles1-Detail 2 3 2 3 4 2 2 3" xfId="31276"/>
    <cellStyle name="RowTitles1-Detail 2 3 2 3 4 2 3" xfId="15642"/>
    <cellStyle name="RowTitles1-Detail 2 3 2 3 4 2 3 2" xfId="28308"/>
    <cellStyle name="RowTitles1-Detail 2 3 2 3 4 2 3 2 2" xfId="37095"/>
    <cellStyle name="RowTitles1-Detail 2 3 2 3 4 2 4" xfId="7374"/>
    <cellStyle name="RowTitles1-Detail 2 3 2 3 4 2 4 2" xfId="18182"/>
    <cellStyle name="RowTitles1-Detail 2 3 2 3 4 2 5" xfId="18775"/>
    <cellStyle name="RowTitles1-Detail 2 3 2 3 4 3" xfId="4048"/>
    <cellStyle name="RowTitles1-Detail 2 3 2 3 4 3 2" xfId="13670"/>
    <cellStyle name="RowTitles1-Detail 2 3 2 3 4 3 2 2" xfId="24022"/>
    <cellStyle name="RowTitles1-Detail 2 3 2 3 4 3 2 2 2" xfId="35295"/>
    <cellStyle name="RowTitles1-Detail 2 3 2 3 4 3 2 3" xfId="32710"/>
    <cellStyle name="RowTitles1-Detail 2 3 2 3 4 3 3" xfId="17248"/>
    <cellStyle name="RowTitles1-Detail 2 3 2 3 4 3 3 2" xfId="29914"/>
    <cellStyle name="RowTitles1-Detail 2 3 2 3 4 3 3 2 2" xfId="38691"/>
    <cellStyle name="RowTitles1-Detail 2 3 2 3 4 3 4" xfId="9697"/>
    <cellStyle name="RowTitles1-Detail 2 3 2 3 4 3 4 2" xfId="20582"/>
    <cellStyle name="RowTitles1-Detail 2 3 2 3 4 3 5" xfId="19890"/>
    <cellStyle name="RowTitles1-Detail 2 3 2 3 4 4" xfId="10941"/>
    <cellStyle name="RowTitles1-Detail 2 3 2 3 4 4 2" xfId="21381"/>
    <cellStyle name="RowTitles1-Detail 2 3 2 3 4 4 2 2" xfId="33580"/>
    <cellStyle name="RowTitles1-Detail 2 3 2 3 4 4 3" xfId="30725"/>
    <cellStyle name="RowTitles1-Detail 2 3 2 3 4 5" xfId="14648"/>
    <cellStyle name="RowTitles1-Detail 2 3 2 3 4 5 2" xfId="27333"/>
    <cellStyle name="RowTitles1-Detail 2 3 2 3 4 5 2 2" xfId="36162"/>
    <cellStyle name="RowTitles1-Detail 2 3 2 3 4 6" xfId="5830"/>
    <cellStyle name="RowTitles1-Detail 2 3 2 3 4 6 2" xfId="25561"/>
    <cellStyle name="RowTitles1-Detail 2 3 2 3 4 7" xfId="25379"/>
    <cellStyle name="RowTitles1-Detail 2 3 2 3 5" xfId="1487"/>
    <cellStyle name="RowTitles1-Detail 2 3 2 3 5 2" xfId="2355"/>
    <cellStyle name="RowTitles1-Detail 2 3 2 3 5 2 2" xfId="11996"/>
    <cellStyle name="RowTitles1-Detail 2 3 2 3 5 2 2 2" xfId="22396"/>
    <cellStyle name="RowTitles1-Detail 2 3 2 3 5 2 2 2 2" xfId="34077"/>
    <cellStyle name="RowTitles1-Detail 2 3 2 3 5 2 2 3" xfId="31277"/>
    <cellStyle name="RowTitles1-Detail 2 3 2 3 5 2 3" xfId="15643"/>
    <cellStyle name="RowTitles1-Detail 2 3 2 3 5 2 3 2" xfId="28309"/>
    <cellStyle name="RowTitles1-Detail 2 3 2 3 5 2 3 2 2" xfId="37096"/>
    <cellStyle name="RowTitles1-Detail 2 3 2 3 5 2 4" xfId="7375"/>
    <cellStyle name="RowTitles1-Detail 2 3 2 3 5 2 4 2" xfId="26704"/>
    <cellStyle name="RowTitles1-Detail 2 3 2 3 5 2 5" xfId="18646"/>
    <cellStyle name="RowTitles1-Detail 2 3 2 3 5 3" xfId="4265"/>
    <cellStyle name="RowTitles1-Detail 2 3 2 3 5 3 2" xfId="13887"/>
    <cellStyle name="RowTitles1-Detail 2 3 2 3 5 3 2 2" xfId="24229"/>
    <cellStyle name="RowTitles1-Detail 2 3 2 3 5 3 2 2 2" xfId="35436"/>
    <cellStyle name="RowTitles1-Detail 2 3 2 3 5 3 2 3" xfId="32872"/>
    <cellStyle name="RowTitles1-Detail 2 3 2 3 5 3 3" xfId="17447"/>
    <cellStyle name="RowTitles1-Detail 2 3 2 3 5 3 3 2" xfId="30113"/>
    <cellStyle name="RowTitles1-Detail 2 3 2 3 5 3 3 2 2" xfId="38890"/>
    <cellStyle name="RowTitles1-Detail 2 3 2 3 5 3 4" xfId="9698"/>
    <cellStyle name="RowTitles1-Detail 2 3 2 3 5 3 4 2" xfId="4620"/>
    <cellStyle name="RowTitles1-Detail 2 3 2 3 5 3 5" xfId="26428"/>
    <cellStyle name="RowTitles1-Detail 2 3 2 3 5 4" xfId="11158"/>
    <cellStyle name="RowTitles1-Detail 2 3 2 3 5 4 2" xfId="21589"/>
    <cellStyle name="RowTitles1-Detail 2 3 2 3 5 4 2 2" xfId="33721"/>
    <cellStyle name="RowTitles1-Detail 2 3 2 3 5 4 3" xfId="30887"/>
    <cellStyle name="RowTitles1-Detail 2 3 2 3 5 5" xfId="14865"/>
    <cellStyle name="RowTitles1-Detail 2 3 2 3 5 5 2" xfId="27542"/>
    <cellStyle name="RowTitles1-Detail 2 3 2 3 5 5 2 2" xfId="36361"/>
    <cellStyle name="RowTitles1-Detail 2 3 2 3 5 6" xfId="5831"/>
    <cellStyle name="RowTitles1-Detail 2 3 2 3 5 6 2" xfId="26421"/>
    <cellStyle name="RowTitles1-Detail 2 3 2 3 5 7" xfId="19706"/>
    <cellStyle name="RowTitles1-Detail 2 3 2 3 6" xfId="1689"/>
    <cellStyle name="RowTitles1-Detail 2 3 2 3 6 2" xfId="2356"/>
    <cellStyle name="RowTitles1-Detail 2 3 2 3 6 2 2" xfId="11997"/>
    <cellStyle name="RowTitles1-Detail 2 3 2 3 6 2 2 2" xfId="22397"/>
    <cellStyle name="RowTitles1-Detail 2 3 2 3 6 2 2 2 2" xfId="34078"/>
    <cellStyle name="RowTitles1-Detail 2 3 2 3 6 2 2 3" xfId="31278"/>
    <cellStyle name="RowTitles1-Detail 2 3 2 3 6 2 3" xfId="15644"/>
    <cellStyle name="RowTitles1-Detail 2 3 2 3 6 2 3 2" xfId="28310"/>
    <cellStyle name="RowTitles1-Detail 2 3 2 3 6 2 3 2 2" xfId="37097"/>
    <cellStyle name="RowTitles1-Detail 2 3 2 3 6 2 4" xfId="7376"/>
    <cellStyle name="RowTitles1-Detail 2 3 2 3 6 2 4 2" xfId="25510"/>
    <cellStyle name="RowTitles1-Detail 2 3 2 3 6 2 5" xfId="20369"/>
    <cellStyle name="RowTitles1-Detail 2 3 2 3 6 3" xfId="4467"/>
    <cellStyle name="RowTitles1-Detail 2 3 2 3 6 3 2" xfId="14089"/>
    <cellStyle name="RowTitles1-Detail 2 3 2 3 6 3 2 2" xfId="24421"/>
    <cellStyle name="RowTitles1-Detail 2 3 2 3 6 3 2 2 2" xfId="35567"/>
    <cellStyle name="RowTitles1-Detail 2 3 2 3 6 3 2 3" xfId="33024"/>
    <cellStyle name="RowTitles1-Detail 2 3 2 3 6 3 3" xfId="17634"/>
    <cellStyle name="RowTitles1-Detail 2 3 2 3 6 3 3 2" xfId="30300"/>
    <cellStyle name="RowTitles1-Detail 2 3 2 3 6 3 3 2 2" xfId="39077"/>
    <cellStyle name="RowTitles1-Detail 2 3 2 3 6 3 4" xfId="9699"/>
    <cellStyle name="RowTitles1-Detail 2 3 2 3 6 3 4 2" xfId="26090"/>
    <cellStyle name="RowTitles1-Detail 2 3 2 3 6 3 5" xfId="4677"/>
    <cellStyle name="RowTitles1-Detail 2 3 2 3 6 4" xfId="11360"/>
    <cellStyle name="RowTitles1-Detail 2 3 2 3 6 4 2" xfId="21785"/>
    <cellStyle name="RowTitles1-Detail 2 3 2 3 6 4 2 2" xfId="33852"/>
    <cellStyle name="RowTitles1-Detail 2 3 2 3 6 4 3" xfId="31039"/>
    <cellStyle name="RowTitles1-Detail 2 3 2 3 6 5" xfId="15067"/>
    <cellStyle name="RowTitles1-Detail 2 3 2 3 6 5 2" xfId="27736"/>
    <cellStyle name="RowTitles1-Detail 2 3 2 3 6 5 2 2" xfId="36548"/>
    <cellStyle name="RowTitles1-Detail 2 3 2 3 6 6" xfId="5832"/>
    <cellStyle name="RowTitles1-Detail 2 3 2 3 6 6 2" xfId="25707"/>
    <cellStyle name="RowTitles1-Detail 2 3 2 3 6 7" xfId="26307"/>
    <cellStyle name="RowTitles1-Detail 2 3 2 3 7" xfId="2351"/>
    <cellStyle name="RowTitles1-Detail 2 3 2 3 7 2" xfId="11992"/>
    <cellStyle name="RowTitles1-Detail 2 3 2 3 7 2 2" xfId="22392"/>
    <cellStyle name="RowTitles1-Detail 2 3 2 3 7 2 2 2" xfId="34073"/>
    <cellStyle name="RowTitles1-Detail 2 3 2 3 7 2 3" xfId="31273"/>
    <cellStyle name="RowTitles1-Detail 2 3 2 3 7 3" xfId="15639"/>
    <cellStyle name="RowTitles1-Detail 2 3 2 3 7 3 2" xfId="28305"/>
    <cellStyle name="RowTitles1-Detail 2 3 2 3 7 3 2 2" xfId="37092"/>
    <cellStyle name="RowTitles1-Detail 2 3 2 3 7 4" xfId="6444"/>
    <cellStyle name="RowTitles1-Detail 2 3 2 3 7 4 2" xfId="18145"/>
    <cellStyle name="RowTitles1-Detail 2 3 2 3 7 5" xfId="25478"/>
    <cellStyle name="RowTitles1-Detail 2 3 2 3 8" xfId="7991"/>
    <cellStyle name="RowTitles1-Detail 2 3 2 3 8 2" xfId="19161"/>
    <cellStyle name="RowTitles1-Detail 2 3 2 3 9" xfId="10275"/>
    <cellStyle name="RowTitles1-Detail 2 3 2 3 9 2" xfId="20843"/>
    <cellStyle name="RowTitles1-Detail 2 3 2 3 9 2 2" xfId="33323"/>
    <cellStyle name="RowTitles1-Detail 2 3 2 3_STUD aligned by INSTIT" xfId="4961"/>
    <cellStyle name="RowTitles1-Detail 2 3 2 4" xfId="460"/>
    <cellStyle name="RowTitles1-Detail 2 3 2 4 2" xfId="816"/>
    <cellStyle name="RowTitles1-Detail 2 3 2 4 2 2" xfId="2358"/>
    <cellStyle name="RowTitles1-Detail 2 3 2 4 2 2 2" xfId="11999"/>
    <cellStyle name="RowTitles1-Detail 2 3 2 4 2 2 2 2" xfId="22399"/>
    <cellStyle name="RowTitles1-Detail 2 3 2 4 2 2 2 2 2" xfId="34080"/>
    <cellStyle name="RowTitles1-Detail 2 3 2 4 2 2 2 3" xfId="31280"/>
    <cellStyle name="RowTitles1-Detail 2 3 2 4 2 2 3" xfId="15646"/>
    <cellStyle name="RowTitles1-Detail 2 3 2 4 2 2 3 2" xfId="28312"/>
    <cellStyle name="RowTitles1-Detail 2 3 2 4 2 2 3 2 2" xfId="37099"/>
    <cellStyle name="RowTitles1-Detail 2 3 2 4 2 2 4" xfId="6763"/>
    <cellStyle name="RowTitles1-Detail 2 3 2 4 2 2 4 2" xfId="26431"/>
    <cellStyle name="RowTitles1-Detail 2 3 2 4 2 2 5" xfId="26187"/>
    <cellStyle name="RowTitles1-Detail 2 3 2 4 2 3" xfId="3597"/>
    <cellStyle name="RowTitles1-Detail 2 3 2 4 2 3 2" xfId="13225"/>
    <cellStyle name="RowTitles1-Detail 2 3 2 4 2 3 2 2" xfId="23593"/>
    <cellStyle name="RowTitles1-Detail 2 3 2 4 2 3 2 2 2" xfId="35014"/>
    <cellStyle name="RowTitles1-Detail 2 3 2 4 2 3 2 3" xfId="32384"/>
    <cellStyle name="RowTitles1-Detail 2 3 2 4 2 3 3" xfId="16832"/>
    <cellStyle name="RowTitles1-Detail 2 3 2 4 2 3 3 2" xfId="29498"/>
    <cellStyle name="RowTitles1-Detail 2 3 2 4 2 3 3 2 2" xfId="38278"/>
    <cellStyle name="RowTitles1-Detail 2 3 2 4 2 3 4" xfId="8269"/>
    <cellStyle name="RowTitles1-Detail 2 3 2 4 2 3 4 2" xfId="19372"/>
    <cellStyle name="RowTitles1-Detail 2 3 2 4 2 3 5" xfId="25949"/>
    <cellStyle name="RowTitles1-Detail 2 3 2 4 2 4" xfId="9060"/>
    <cellStyle name="RowTitles1-Detail 2 3 2 4 2 4 2" xfId="24740"/>
    <cellStyle name="RowTitles1-Detail 2 3 2 4 2 5" xfId="10577"/>
    <cellStyle name="RowTitles1-Detail 2 3 2 4 2 5 2" xfId="21062"/>
    <cellStyle name="RowTitles1-Detail 2 3 2 4 2 5 2 2" xfId="33403"/>
    <cellStyle name="RowTitles1-Detail 2 3 2 4 2 5 3" xfId="30515"/>
    <cellStyle name="RowTitles1-Detail 2 3 2 4 2 6" xfId="14231"/>
    <cellStyle name="RowTitles1-Detail 2 3 2 4 2 6 2" xfId="26933"/>
    <cellStyle name="RowTitles1-Detail 2 3 2 4 2 6 2 2" xfId="35776"/>
    <cellStyle name="RowTitles1-Detail 2 3 2 4 2 7" xfId="5291"/>
    <cellStyle name="RowTitles1-Detail 2 3 2 4 2 7 2" xfId="25221"/>
    <cellStyle name="RowTitles1-Detail 2 3 2 4 2 8" xfId="25376"/>
    <cellStyle name="RowTitles1-Detail 2 3 2 4 3" xfId="1095"/>
    <cellStyle name="RowTitles1-Detail 2 3 2 4 3 2" xfId="2359"/>
    <cellStyle name="RowTitles1-Detail 2 3 2 4 3 2 2" xfId="12000"/>
    <cellStyle name="RowTitles1-Detail 2 3 2 4 3 2 2 2" xfId="22400"/>
    <cellStyle name="RowTitles1-Detail 2 3 2 4 3 2 2 2 2" xfId="34081"/>
    <cellStyle name="RowTitles1-Detail 2 3 2 4 3 2 2 3" xfId="31281"/>
    <cellStyle name="RowTitles1-Detail 2 3 2 4 3 2 3" xfId="15647"/>
    <cellStyle name="RowTitles1-Detail 2 3 2 4 3 2 3 2" xfId="28313"/>
    <cellStyle name="RowTitles1-Detail 2 3 2 4 3 2 3 2 2" xfId="37100"/>
    <cellStyle name="RowTitles1-Detail 2 3 2 4 3 2 4" xfId="6935"/>
    <cellStyle name="RowTitles1-Detail 2 3 2 4 3 2 4 2" xfId="26768"/>
    <cellStyle name="RowTitles1-Detail 2 3 2 4 3 2 5" xfId="25138"/>
    <cellStyle name="RowTitles1-Detail 2 3 2 4 3 3" xfId="3873"/>
    <cellStyle name="RowTitles1-Detail 2 3 2 4 3 3 2" xfId="13496"/>
    <cellStyle name="RowTitles1-Detail 2 3 2 4 3 3 2 2" xfId="23857"/>
    <cellStyle name="RowTitles1-Detail 2 3 2 4 3 3 2 2 2" xfId="35179"/>
    <cellStyle name="RowTitles1-Detail 2 3 2 4 3 3 2 3" xfId="32577"/>
    <cellStyle name="RowTitles1-Detail 2 3 2 4 3 3 3" xfId="17087"/>
    <cellStyle name="RowTitles1-Detail 2 3 2 4 3 3 3 2" xfId="29753"/>
    <cellStyle name="RowTitles1-Detail 2 3 2 4 3 3 3 2 2" xfId="38531"/>
    <cellStyle name="RowTitles1-Detail 2 3 2 4 3 3 4" xfId="8443"/>
    <cellStyle name="RowTitles1-Detail 2 3 2 4 3 3 4 2" xfId="19947"/>
    <cellStyle name="RowTitles1-Detail 2 3 2 4 3 3 5" xfId="25040"/>
    <cellStyle name="RowTitles1-Detail 2 3 2 4 3 4" xfId="9237"/>
    <cellStyle name="RowTitles1-Detail 2 3 2 4 3 4 2" xfId="25882"/>
    <cellStyle name="RowTitles1-Detail 2 3 2 4 3 5" xfId="14487"/>
    <cellStyle name="RowTitles1-Detail 2 3 2 4 3 5 2" xfId="27179"/>
    <cellStyle name="RowTitles1-Detail 2 3 2 4 3 5 2 2" xfId="36015"/>
    <cellStyle name="RowTitles1-Detail 2 3 2 4 4" xfId="1324"/>
    <cellStyle name="RowTitles1-Detail 2 3 2 4 4 2" xfId="2360"/>
    <cellStyle name="RowTitles1-Detail 2 3 2 4 4 2 2" xfId="12001"/>
    <cellStyle name="RowTitles1-Detail 2 3 2 4 4 2 2 2" xfId="22401"/>
    <cellStyle name="RowTitles1-Detail 2 3 2 4 4 2 2 2 2" xfId="34082"/>
    <cellStyle name="RowTitles1-Detail 2 3 2 4 4 2 2 3" xfId="31282"/>
    <cellStyle name="RowTitles1-Detail 2 3 2 4 4 2 3" xfId="15648"/>
    <cellStyle name="RowTitles1-Detail 2 3 2 4 4 2 3 2" xfId="28314"/>
    <cellStyle name="RowTitles1-Detail 2 3 2 4 4 2 3 2 2" xfId="37101"/>
    <cellStyle name="RowTitles1-Detail 2 3 2 4 4 2 4" xfId="7377"/>
    <cellStyle name="RowTitles1-Detail 2 3 2 4 4 2 4 2" xfId="26047"/>
    <cellStyle name="RowTitles1-Detail 2 3 2 4 4 2 5" xfId="26483"/>
    <cellStyle name="RowTitles1-Detail 2 3 2 4 4 3" xfId="4102"/>
    <cellStyle name="RowTitles1-Detail 2 3 2 4 4 3 2" xfId="13724"/>
    <cellStyle name="RowTitles1-Detail 2 3 2 4 4 3 2 2" xfId="24075"/>
    <cellStyle name="RowTitles1-Detail 2 3 2 4 4 3 2 2 2" xfId="35328"/>
    <cellStyle name="RowTitles1-Detail 2 3 2 4 4 3 2 3" xfId="32749"/>
    <cellStyle name="RowTitles1-Detail 2 3 2 4 4 3 3" xfId="17300"/>
    <cellStyle name="RowTitles1-Detail 2 3 2 4 4 3 3 2" xfId="29966"/>
    <cellStyle name="RowTitles1-Detail 2 3 2 4 4 3 3 2 2" xfId="38743"/>
    <cellStyle name="RowTitles1-Detail 2 3 2 4 4 3 4" xfId="9700"/>
    <cellStyle name="RowTitles1-Detail 2 3 2 4 4 3 4 2" xfId="18948"/>
    <cellStyle name="RowTitles1-Detail 2 3 2 4 4 3 5" xfId="18922"/>
    <cellStyle name="RowTitles1-Detail 2 3 2 4 4 4" xfId="10995"/>
    <cellStyle name="RowTitles1-Detail 2 3 2 4 4 4 2" xfId="21433"/>
    <cellStyle name="RowTitles1-Detail 2 3 2 4 4 4 2 2" xfId="33613"/>
    <cellStyle name="RowTitles1-Detail 2 3 2 4 4 4 3" xfId="30764"/>
    <cellStyle name="RowTitles1-Detail 2 3 2 4 4 5" xfId="14702"/>
    <cellStyle name="RowTitles1-Detail 2 3 2 4 4 5 2" xfId="27386"/>
    <cellStyle name="RowTitles1-Detail 2 3 2 4 4 5 2 2" xfId="36214"/>
    <cellStyle name="RowTitles1-Detail 2 3 2 4 4 6" xfId="5833"/>
    <cellStyle name="RowTitles1-Detail 2 3 2 4 4 6 2" xfId="18815"/>
    <cellStyle name="RowTitles1-Detail 2 3 2 4 4 7" xfId="26903"/>
    <cellStyle name="RowTitles1-Detail 2 3 2 4 5" xfId="1540"/>
    <cellStyle name="RowTitles1-Detail 2 3 2 4 5 2" xfId="2361"/>
    <cellStyle name="RowTitles1-Detail 2 3 2 4 5 2 2" xfId="12002"/>
    <cellStyle name="RowTitles1-Detail 2 3 2 4 5 2 2 2" xfId="22402"/>
    <cellStyle name="RowTitles1-Detail 2 3 2 4 5 2 2 2 2" xfId="34083"/>
    <cellStyle name="RowTitles1-Detail 2 3 2 4 5 2 2 3" xfId="31283"/>
    <cellStyle name="RowTitles1-Detail 2 3 2 4 5 2 3" xfId="15649"/>
    <cellStyle name="RowTitles1-Detail 2 3 2 4 5 2 3 2" xfId="28315"/>
    <cellStyle name="RowTitles1-Detail 2 3 2 4 5 2 3 2 2" xfId="37102"/>
    <cellStyle name="RowTitles1-Detail 2 3 2 4 5 2 4" xfId="7378"/>
    <cellStyle name="RowTitles1-Detail 2 3 2 4 5 2 4 2" xfId="25094"/>
    <cellStyle name="RowTitles1-Detail 2 3 2 4 5 2 5" xfId="18912"/>
    <cellStyle name="RowTitles1-Detail 2 3 2 4 5 3" xfId="4318"/>
    <cellStyle name="RowTitles1-Detail 2 3 2 4 5 3 2" xfId="13940"/>
    <cellStyle name="RowTitles1-Detail 2 3 2 4 5 3 2 2" xfId="24280"/>
    <cellStyle name="RowTitles1-Detail 2 3 2 4 5 3 2 2 2" xfId="35468"/>
    <cellStyle name="RowTitles1-Detail 2 3 2 4 5 3 2 3" xfId="32910"/>
    <cellStyle name="RowTitles1-Detail 2 3 2 4 5 3 3" xfId="17498"/>
    <cellStyle name="RowTitles1-Detail 2 3 2 4 5 3 3 2" xfId="30164"/>
    <cellStyle name="RowTitles1-Detail 2 3 2 4 5 3 3 2 2" xfId="38941"/>
    <cellStyle name="RowTitles1-Detail 2 3 2 4 5 3 4" xfId="9701"/>
    <cellStyle name="RowTitles1-Detail 2 3 2 4 5 3 4 2" xfId="20177"/>
    <cellStyle name="RowTitles1-Detail 2 3 2 4 5 3 5" xfId="5342"/>
    <cellStyle name="RowTitles1-Detail 2 3 2 4 5 4" xfId="11211"/>
    <cellStyle name="RowTitles1-Detail 2 3 2 4 5 4 2" xfId="21641"/>
    <cellStyle name="RowTitles1-Detail 2 3 2 4 5 4 2 2" xfId="33753"/>
    <cellStyle name="RowTitles1-Detail 2 3 2 4 5 4 3" xfId="30925"/>
    <cellStyle name="RowTitles1-Detail 2 3 2 4 5 5" xfId="14918"/>
    <cellStyle name="RowTitles1-Detail 2 3 2 4 5 5 2" xfId="27593"/>
    <cellStyle name="RowTitles1-Detail 2 3 2 4 5 5 2 2" xfId="36412"/>
    <cellStyle name="RowTitles1-Detail 2 3 2 4 5 6" xfId="5834"/>
    <cellStyle name="RowTitles1-Detail 2 3 2 4 5 6 2" xfId="26380"/>
    <cellStyle name="RowTitles1-Detail 2 3 2 4 5 7" xfId="22239"/>
    <cellStyle name="RowTitles1-Detail 2 3 2 4 6" xfId="1742"/>
    <cellStyle name="RowTitles1-Detail 2 3 2 4 6 2" xfId="2362"/>
    <cellStyle name="RowTitles1-Detail 2 3 2 4 6 2 2" xfId="12003"/>
    <cellStyle name="RowTitles1-Detail 2 3 2 4 6 2 2 2" xfId="22403"/>
    <cellStyle name="RowTitles1-Detail 2 3 2 4 6 2 2 2 2" xfId="34084"/>
    <cellStyle name="RowTitles1-Detail 2 3 2 4 6 2 2 3" xfId="31284"/>
    <cellStyle name="RowTitles1-Detail 2 3 2 4 6 2 3" xfId="15650"/>
    <cellStyle name="RowTitles1-Detail 2 3 2 4 6 2 3 2" xfId="28316"/>
    <cellStyle name="RowTitles1-Detail 2 3 2 4 6 2 3 2 2" xfId="37103"/>
    <cellStyle name="RowTitles1-Detail 2 3 2 4 6 2 4" xfId="7379"/>
    <cellStyle name="RowTitles1-Detail 2 3 2 4 6 2 4 2" xfId="25797"/>
    <cellStyle name="RowTitles1-Detail 2 3 2 4 6 2 5" xfId="18623"/>
    <cellStyle name="RowTitles1-Detail 2 3 2 4 6 3" xfId="4520"/>
    <cellStyle name="RowTitles1-Detail 2 3 2 4 6 3 2" xfId="14142"/>
    <cellStyle name="RowTitles1-Detail 2 3 2 4 6 3 2 2" xfId="24473"/>
    <cellStyle name="RowTitles1-Detail 2 3 2 4 6 3 2 2 2" xfId="35599"/>
    <cellStyle name="RowTitles1-Detail 2 3 2 4 6 3 2 3" xfId="33062"/>
    <cellStyle name="RowTitles1-Detail 2 3 2 4 6 3 3" xfId="17685"/>
    <cellStyle name="RowTitles1-Detail 2 3 2 4 6 3 3 2" xfId="30351"/>
    <cellStyle name="RowTitles1-Detail 2 3 2 4 6 3 3 2 2" xfId="39128"/>
    <cellStyle name="RowTitles1-Detail 2 3 2 4 6 3 4" xfId="9702"/>
    <cellStyle name="RowTitles1-Detail 2 3 2 4 6 3 4 2" xfId="19148"/>
    <cellStyle name="RowTitles1-Detail 2 3 2 4 6 3 5" xfId="26809"/>
    <cellStyle name="RowTitles1-Detail 2 3 2 4 6 4" xfId="11413"/>
    <cellStyle name="RowTitles1-Detail 2 3 2 4 6 4 2" xfId="21837"/>
    <cellStyle name="RowTitles1-Detail 2 3 2 4 6 4 2 2" xfId="33884"/>
    <cellStyle name="RowTitles1-Detail 2 3 2 4 6 4 3" xfId="31077"/>
    <cellStyle name="RowTitles1-Detail 2 3 2 4 6 5" xfId="15120"/>
    <cellStyle name="RowTitles1-Detail 2 3 2 4 6 5 2" xfId="27788"/>
    <cellStyle name="RowTitles1-Detail 2 3 2 4 6 5 2 2" xfId="36599"/>
    <cellStyle name="RowTitles1-Detail 2 3 2 4 6 6" xfId="5835"/>
    <cellStyle name="RowTitles1-Detail 2 3 2 4 6 6 2" xfId="19379"/>
    <cellStyle name="RowTitles1-Detail 2 3 2 4 6 7" xfId="20158"/>
    <cellStyle name="RowTitles1-Detail 2 3 2 4 7" xfId="2357"/>
    <cellStyle name="RowTitles1-Detail 2 3 2 4 7 2" xfId="11998"/>
    <cellStyle name="RowTitles1-Detail 2 3 2 4 7 2 2" xfId="22398"/>
    <cellStyle name="RowTitles1-Detail 2 3 2 4 7 2 2 2" xfId="34079"/>
    <cellStyle name="RowTitles1-Detail 2 3 2 4 7 2 3" xfId="31279"/>
    <cellStyle name="RowTitles1-Detail 2 3 2 4 7 3" xfId="15645"/>
    <cellStyle name="RowTitles1-Detail 2 3 2 4 7 3 2" xfId="28311"/>
    <cellStyle name="RowTitles1-Detail 2 3 2 4 7 3 2 2" xfId="37098"/>
    <cellStyle name="RowTitles1-Detail 2 3 2 4 7 4" xfId="6496"/>
    <cellStyle name="RowTitles1-Detail 2 3 2 4 7 4 2" xfId="20525"/>
    <cellStyle name="RowTitles1-Detail 2 3 2 4 7 5" xfId="20125"/>
    <cellStyle name="RowTitles1-Detail 2 3 2 4 8" xfId="3333"/>
    <cellStyle name="RowTitles1-Detail 2 3 2 4 8 2" xfId="12974"/>
    <cellStyle name="RowTitles1-Detail 2 3 2 4 8 2 2" xfId="23344"/>
    <cellStyle name="RowTitles1-Detail 2 3 2 4 8 2 2 2" xfId="34867"/>
    <cellStyle name="RowTitles1-Detail 2 3 2 4 8 2 3" xfId="32214"/>
    <cellStyle name="RowTitles1-Detail 2 3 2 4 8 3" xfId="16587"/>
    <cellStyle name="RowTitles1-Detail 2 3 2 4 8 3 2" xfId="29253"/>
    <cellStyle name="RowTitles1-Detail 2 3 2 4 8 3 2 2" xfId="38040"/>
    <cellStyle name="RowTitles1-Detail 2 3 2 4 8 4" xfId="8858"/>
    <cellStyle name="RowTitles1-Detail 2 3 2 4 8 4 2" xfId="20484"/>
    <cellStyle name="RowTitles1-Detail 2 3 2 4 8 5" xfId="25050"/>
    <cellStyle name="RowTitles1-Detail 2 3 2 4 9" xfId="10417"/>
    <cellStyle name="RowTitles1-Detail 2 3 2 4 9 2" xfId="19850"/>
    <cellStyle name="RowTitles1-Detail 2 3 2 4 9 2 2" xfId="33265"/>
    <cellStyle name="RowTitles1-Detail 2 3 2 4_STUD aligned by INSTIT" xfId="4962"/>
    <cellStyle name="RowTitles1-Detail 2 3 2 5" xfId="506"/>
    <cellStyle name="RowTitles1-Detail 2 3 2 5 2" xfId="862"/>
    <cellStyle name="RowTitles1-Detail 2 3 2 5 2 2" xfId="2364"/>
    <cellStyle name="RowTitles1-Detail 2 3 2 5 2 2 2" xfId="12005"/>
    <cellStyle name="RowTitles1-Detail 2 3 2 5 2 2 2 2" xfId="22405"/>
    <cellStyle name="RowTitles1-Detail 2 3 2 5 2 2 2 2 2" xfId="34086"/>
    <cellStyle name="RowTitles1-Detail 2 3 2 5 2 2 2 3" xfId="31286"/>
    <cellStyle name="RowTitles1-Detail 2 3 2 5 2 2 3" xfId="15652"/>
    <cellStyle name="RowTitles1-Detail 2 3 2 5 2 2 3 2" xfId="28318"/>
    <cellStyle name="RowTitles1-Detail 2 3 2 5 2 2 3 2 2" xfId="37105"/>
    <cellStyle name="RowTitles1-Detail 2 3 2 5 2 2 4" xfId="6804"/>
    <cellStyle name="RowTitles1-Detail 2 3 2 5 2 2 4 2" xfId="18747"/>
    <cellStyle name="RowTitles1-Detail 2 3 2 5 2 2 5" xfId="26896"/>
    <cellStyle name="RowTitles1-Detail 2 3 2 5 2 3" xfId="3643"/>
    <cellStyle name="RowTitles1-Detail 2 3 2 5 2 3 2" xfId="13270"/>
    <cellStyle name="RowTitles1-Detail 2 3 2 5 2 3 2 2" xfId="23636"/>
    <cellStyle name="RowTitles1-Detail 2 3 2 5 2 3 2 2 2" xfId="35044"/>
    <cellStyle name="RowTitles1-Detail 2 3 2 5 2 3 2 3" xfId="32418"/>
    <cellStyle name="RowTitles1-Detail 2 3 2 5 2 3 3" xfId="16876"/>
    <cellStyle name="RowTitles1-Detail 2 3 2 5 2 3 3 2" xfId="29542"/>
    <cellStyle name="RowTitles1-Detail 2 3 2 5 2 3 3 2 2" xfId="38321"/>
    <cellStyle name="RowTitles1-Detail 2 3 2 5 2 3 4" xfId="8310"/>
    <cellStyle name="RowTitles1-Detail 2 3 2 5 2 3 4 2" xfId="18361"/>
    <cellStyle name="RowTitles1-Detail 2 3 2 5 2 3 5" xfId="25091"/>
    <cellStyle name="RowTitles1-Detail 2 3 2 5 2 4" xfId="9103"/>
    <cellStyle name="RowTitles1-Detail 2 3 2 5 2 4 2" xfId="20574"/>
    <cellStyle name="RowTitles1-Detail 2 3 2 5 2 5" xfId="10614"/>
    <cellStyle name="RowTitles1-Detail 2 3 2 5 2 5 2" xfId="21097"/>
    <cellStyle name="RowTitles1-Detail 2 3 2 5 2 5 2 2" xfId="33431"/>
    <cellStyle name="RowTitles1-Detail 2 3 2 5 2 5 3" xfId="30547"/>
    <cellStyle name="RowTitles1-Detail 2 3 2 5 2 6" xfId="14276"/>
    <cellStyle name="RowTitles1-Detail 2 3 2 5 2 6 2" xfId="26977"/>
    <cellStyle name="RowTitles1-Detail 2 3 2 5 2 6 2 2" xfId="35819"/>
    <cellStyle name="RowTitles1-Detail 2 3 2 5 3" xfId="1141"/>
    <cellStyle name="RowTitles1-Detail 2 3 2 5 3 2" xfId="2365"/>
    <cellStyle name="RowTitles1-Detail 2 3 2 5 3 2 2" xfId="12006"/>
    <cellStyle name="RowTitles1-Detail 2 3 2 5 3 2 2 2" xfId="22406"/>
    <cellStyle name="RowTitles1-Detail 2 3 2 5 3 2 2 2 2" xfId="34087"/>
    <cellStyle name="RowTitles1-Detail 2 3 2 5 3 2 2 3" xfId="31287"/>
    <cellStyle name="RowTitles1-Detail 2 3 2 5 3 2 3" xfId="15653"/>
    <cellStyle name="RowTitles1-Detail 2 3 2 5 3 2 3 2" xfId="28319"/>
    <cellStyle name="RowTitles1-Detail 2 3 2 5 3 2 3 2 2" xfId="37106"/>
    <cellStyle name="RowTitles1-Detail 2 3 2 5 3 2 4" xfId="6978"/>
    <cellStyle name="RowTitles1-Detail 2 3 2 5 3 2 4 2" xfId="26579"/>
    <cellStyle name="RowTitles1-Detail 2 3 2 5 3 2 5" xfId="24795"/>
    <cellStyle name="RowTitles1-Detail 2 3 2 5 3 3" xfId="3919"/>
    <cellStyle name="RowTitles1-Detail 2 3 2 5 3 3 2" xfId="13541"/>
    <cellStyle name="RowTitles1-Detail 2 3 2 5 3 3 2 2" xfId="23901"/>
    <cellStyle name="RowTitles1-Detail 2 3 2 5 3 3 2 2 2" xfId="35209"/>
    <cellStyle name="RowTitles1-Detail 2 3 2 5 3 3 2 3" xfId="32611"/>
    <cellStyle name="RowTitles1-Detail 2 3 2 5 3 3 3" xfId="17131"/>
    <cellStyle name="RowTitles1-Detail 2 3 2 5 3 3 3 2" xfId="29797"/>
    <cellStyle name="RowTitles1-Detail 2 3 2 5 3 3 3 2 2" xfId="38574"/>
    <cellStyle name="RowTitles1-Detail 2 3 2 5 3 3 4" xfId="8486"/>
    <cellStyle name="RowTitles1-Detail 2 3 2 5 3 3 4 2" xfId="18908"/>
    <cellStyle name="RowTitles1-Detail 2 3 2 5 3 3 5" xfId="25444"/>
    <cellStyle name="RowTitles1-Detail 2 3 2 5 3 4" xfId="9282"/>
    <cellStyle name="RowTitles1-Detail 2 3 2 5 3 4 2" xfId="19000"/>
    <cellStyle name="RowTitles1-Detail 2 3 2 5 3 5" xfId="14519"/>
    <cellStyle name="RowTitles1-Detail 2 3 2 5 3 5 2" xfId="27210"/>
    <cellStyle name="RowTitles1-Detail 2 3 2 5 3 5 2 2" xfId="36045"/>
    <cellStyle name="RowTitles1-Detail 2 3 2 5 3 6" xfId="5446"/>
    <cellStyle name="RowTitles1-Detail 2 3 2 5 3 6 2" xfId="25699"/>
    <cellStyle name="RowTitles1-Detail 2 3 2 5 3 7" xfId="18045"/>
    <cellStyle name="RowTitles1-Detail 2 3 2 5 4" xfId="1369"/>
    <cellStyle name="RowTitles1-Detail 2 3 2 5 4 2" xfId="2366"/>
    <cellStyle name="RowTitles1-Detail 2 3 2 5 4 2 2" xfId="12007"/>
    <cellStyle name="RowTitles1-Detail 2 3 2 5 4 2 2 2" xfId="22407"/>
    <cellStyle name="RowTitles1-Detail 2 3 2 5 4 2 2 2 2" xfId="34088"/>
    <cellStyle name="RowTitles1-Detail 2 3 2 5 4 2 2 3" xfId="31288"/>
    <cellStyle name="RowTitles1-Detail 2 3 2 5 4 2 3" xfId="15654"/>
    <cellStyle name="RowTitles1-Detail 2 3 2 5 4 2 3 2" xfId="28320"/>
    <cellStyle name="RowTitles1-Detail 2 3 2 5 4 2 3 2 2" xfId="37107"/>
    <cellStyle name="RowTitles1-Detail 2 3 2 5 4 2 4" xfId="7148"/>
    <cellStyle name="RowTitles1-Detail 2 3 2 5 4 2 4 2" xfId="26190"/>
    <cellStyle name="RowTitles1-Detail 2 3 2 5 4 2 5" xfId="19691"/>
    <cellStyle name="RowTitles1-Detail 2 3 2 5 4 3" xfId="4147"/>
    <cellStyle name="RowTitles1-Detail 2 3 2 5 4 3 2" xfId="13769"/>
    <cellStyle name="RowTitles1-Detail 2 3 2 5 4 3 2 2" xfId="24118"/>
    <cellStyle name="RowTitles1-Detail 2 3 2 5 4 3 2 2 2" xfId="35358"/>
    <cellStyle name="RowTitles1-Detail 2 3 2 5 4 3 2 3" xfId="32783"/>
    <cellStyle name="RowTitles1-Detail 2 3 2 5 4 3 3" xfId="17343"/>
    <cellStyle name="RowTitles1-Detail 2 3 2 5 4 3 3 2" xfId="30009"/>
    <cellStyle name="RowTitles1-Detail 2 3 2 5 4 3 3 2 2" xfId="38786"/>
    <cellStyle name="RowTitles1-Detail 2 3 2 5 4 3 4" xfId="8656"/>
    <cellStyle name="RowTitles1-Detail 2 3 2 5 4 3 4 2" xfId="19326"/>
    <cellStyle name="RowTitles1-Detail 2 3 2 5 4 3 5" xfId="25475"/>
    <cellStyle name="RowTitles1-Detail 2 3 2 5 4 4" xfId="9451"/>
    <cellStyle name="RowTitles1-Detail 2 3 2 5 4 4 2" xfId="17779"/>
    <cellStyle name="RowTitles1-Detail 2 3 2 5 4 5" xfId="11040"/>
    <cellStyle name="RowTitles1-Detail 2 3 2 5 4 5 2" xfId="21477"/>
    <cellStyle name="RowTitles1-Detail 2 3 2 5 4 5 2 2" xfId="33643"/>
    <cellStyle name="RowTitles1-Detail 2 3 2 5 4 5 3" xfId="30798"/>
    <cellStyle name="RowTitles1-Detail 2 3 2 5 4 6" xfId="14747"/>
    <cellStyle name="RowTitles1-Detail 2 3 2 5 4 6 2" xfId="27430"/>
    <cellStyle name="RowTitles1-Detail 2 3 2 5 4 6 2 2" xfId="36257"/>
    <cellStyle name="RowTitles1-Detail 2 3 2 5 4 7" xfId="5607"/>
    <cellStyle name="RowTitles1-Detail 2 3 2 5 4 7 2" xfId="26130"/>
    <cellStyle name="RowTitles1-Detail 2 3 2 5 4 8" xfId="18164"/>
    <cellStyle name="RowTitles1-Detail 2 3 2 5 5" xfId="1585"/>
    <cellStyle name="RowTitles1-Detail 2 3 2 5 5 2" xfId="2367"/>
    <cellStyle name="RowTitles1-Detail 2 3 2 5 5 2 2" xfId="12008"/>
    <cellStyle name="RowTitles1-Detail 2 3 2 5 5 2 2 2" xfId="22408"/>
    <cellStyle name="RowTitles1-Detail 2 3 2 5 5 2 2 2 2" xfId="34089"/>
    <cellStyle name="RowTitles1-Detail 2 3 2 5 5 2 2 3" xfId="31289"/>
    <cellStyle name="RowTitles1-Detail 2 3 2 5 5 2 3" xfId="15655"/>
    <cellStyle name="RowTitles1-Detail 2 3 2 5 5 2 3 2" xfId="28321"/>
    <cellStyle name="RowTitles1-Detail 2 3 2 5 5 2 3 2 2" xfId="37108"/>
    <cellStyle name="RowTitles1-Detail 2 3 2 5 5 2 4" xfId="7380"/>
    <cellStyle name="RowTitles1-Detail 2 3 2 5 5 2 4 2" xfId="27314"/>
    <cellStyle name="RowTitles1-Detail 2 3 2 5 5 2 5" xfId="19194"/>
    <cellStyle name="RowTitles1-Detail 2 3 2 5 5 3" xfId="4363"/>
    <cellStyle name="RowTitles1-Detail 2 3 2 5 5 3 2" xfId="13985"/>
    <cellStyle name="RowTitles1-Detail 2 3 2 5 5 3 2 2" xfId="24324"/>
    <cellStyle name="RowTitles1-Detail 2 3 2 5 5 3 2 2 2" xfId="35498"/>
    <cellStyle name="RowTitles1-Detail 2 3 2 5 5 3 2 3" xfId="32944"/>
    <cellStyle name="RowTitles1-Detail 2 3 2 5 5 3 3" xfId="17541"/>
    <cellStyle name="RowTitles1-Detail 2 3 2 5 5 3 3 2" xfId="30207"/>
    <cellStyle name="RowTitles1-Detail 2 3 2 5 5 3 3 2 2" xfId="38984"/>
    <cellStyle name="RowTitles1-Detail 2 3 2 5 5 3 4" xfId="9703"/>
    <cellStyle name="RowTitles1-Detail 2 3 2 5 5 3 4 2" xfId="18591"/>
    <cellStyle name="RowTitles1-Detail 2 3 2 5 5 3 5" xfId="5149"/>
    <cellStyle name="RowTitles1-Detail 2 3 2 5 5 4" xfId="11256"/>
    <cellStyle name="RowTitles1-Detail 2 3 2 5 5 4 2" xfId="21685"/>
    <cellStyle name="RowTitles1-Detail 2 3 2 5 5 4 2 2" xfId="33783"/>
    <cellStyle name="RowTitles1-Detail 2 3 2 5 5 4 3" xfId="30959"/>
    <cellStyle name="RowTitles1-Detail 2 3 2 5 5 5" xfId="14963"/>
    <cellStyle name="RowTitles1-Detail 2 3 2 5 5 5 2" xfId="27637"/>
    <cellStyle name="RowTitles1-Detail 2 3 2 5 5 5 2 2" xfId="36455"/>
    <cellStyle name="RowTitles1-Detail 2 3 2 5 5 6" xfId="5836"/>
    <cellStyle name="RowTitles1-Detail 2 3 2 5 5 6 2" xfId="19690"/>
    <cellStyle name="RowTitles1-Detail 2 3 2 5 5 7" xfId="25933"/>
    <cellStyle name="RowTitles1-Detail 2 3 2 5 6" xfId="1787"/>
    <cellStyle name="RowTitles1-Detail 2 3 2 5 6 2" xfId="2368"/>
    <cellStyle name="RowTitles1-Detail 2 3 2 5 6 2 2" xfId="12009"/>
    <cellStyle name="RowTitles1-Detail 2 3 2 5 6 2 2 2" xfId="22409"/>
    <cellStyle name="RowTitles1-Detail 2 3 2 5 6 2 2 2 2" xfId="34090"/>
    <cellStyle name="RowTitles1-Detail 2 3 2 5 6 2 2 3" xfId="31290"/>
    <cellStyle name="RowTitles1-Detail 2 3 2 5 6 2 3" xfId="15656"/>
    <cellStyle name="RowTitles1-Detail 2 3 2 5 6 2 3 2" xfId="28322"/>
    <cellStyle name="RowTitles1-Detail 2 3 2 5 6 2 3 2 2" xfId="37109"/>
    <cellStyle name="RowTitles1-Detail 2 3 2 5 6 2 4" xfId="7381"/>
    <cellStyle name="RowTitles1-Detail 2 3 2 5 6 2 4 2" xfId="24767"/>
    <cellStyle name="RowTitles1-Detail 2 3 2 5 6 2 5" xfId="26305"/>
    <cellStyle name="RowTitles1-Detail 2 3 2 5 6 3" xfId="4565"/>
    <cellStyle name="RowTitles1-Detail 2 3 2 5 6 3 2" xfId="14187"/>
    <cellStyle name="RowTitles1-Detail 2 3 2 5 6 3 2 2" xfId="24516"/>
    <cellStyle name="RowTitles1-Detail 2 3 2 5 6 3 2 2 2" xfId="35629"/>
    <cellStyle name="RowTitles1-Detail 2 3 2 5 6 3 2 3" xfId="33096"/>
    <cellStyle name="RowTitles1-Detail 2 3 2 5 6 3 3" xfId="17728"/>
    <cellStyle name="RowTitles1-Detail 2 3 2 5 6 3 3 2" xfId="30394"/>
    <cellStyle name="RowTitles1-Detail 2 3 2 5 6 3 3 2 2" xfId="39171"/>
    <cellStyle name="RowTitles1-Detail 2 3 2 5 6 3 4" xfId="9704"/>
    <cellStyle name="RowTitles1-Detail 2 3 2 5 6 3 4 2" xfId="5766"/>
    <cellStyle name="RowTitles1-Detail 2 3 2 5 6 3 5" xfId="18552"/>
    <cellStyle name="RowTitles1-Detail 2 3 2 5 6 4" xfId="11458"/>
    <cellStyle name="RowTitles1-Detail 2 3 2 5 6 4 2" xfId="21881"/>
    <cellStyle name="RowTitles1-Detail 2 3 2 5 6 4 2 2" xfId="33914"/>
    <cellStyle name="RowTitles1-Detail 2 3 2 5 6 4 3" xfId="31111"/>
    <cellStyle name="RowTitles1-Detail 2 3 2 5 6 5" xfId="15165"/>
    <cellStyle name="RowTitles1-Detail 2 3 2 5 6 5 2" xfId="27832"/>
    <cellStyle name="RowTitles1-Detail 2 3 2 5 6 5 2 2" xfId="36642"/>
    <cellStyle name="RowTitles1-Detail 2 3 2 5 6 6" xfId="5837"/>
    <cellStyle name="RowTitles1-Detail 2 3 2 5 6 6 2" xfId="24878"/>
    <cellStyle name="RowTitles1-Detail 2 3 2 5 6 7" xfId="19661"/>
    <cellStyle name="RowTitles1-Detail 2 3 2 5 7" xfId="2363"/>
    <cellStyle name="RowTitles1-Detail 2 3 2 5 7 2" xfId="12004"/>
    <cellStyle name="RowTitles1-Detail 2 3 2 5 7 2 2" xfId="22404"/>
    <cellStyle name="RowTitles1-Detail 2 3 2 5 7 2 2 2" xfId="34085"/>
    <cellStyle name="RowTitles1-Detail 2 3 2 5 7 2 3" xfId="31285"/>
    <cellStyle name="RowTitles1-Detail 2 3 2 5 7 3" xfId="15651"/>
    <cellStyle name="RowTitles1-Detail 2 3 2 5 7 3 2" xfId="28317"/>
    <cellStyle name="RowTitles1-Detail 2 3 2 5 7 3 2 2" xfId="37104"/>
    <cellStyle name="RowTitles1-Detail 2 3 2 5 7 4" xfId="6541"/>
    <cellStyle name="RowTitles1-Detail 2 3 2 5 7 4 2" xfId="25244"/>
    <cellStyle name="RowTitles1-Detail 2 3 2 5 7 5" xfId="25993"/>
    <cellStyle name="RowTitles1-Detail 2 3 2 5 8" xfId="8826"/>
    <cellStyle name="RowTitles1-Detail 2 3 2 5 8 2" xfId="8695"/>
    <cellStyle name="RowTitles1-Detail 2 3 2 5 9" xfId="10198"/>
    <cellStyle name="RowTitles1-Detail 2 3 2 5 9 2" xfId="18832"/>
    <cellStyle name="RowTitles1-Detail 2 3 2 5 9 2 2" xfId="33202"/>
    <cellStyle name="RowTitles1-Detail 2 3 2 5_STUD aligned by INSTIT" xfId="4963"/>
    <cellStyle name="RowTitles1-Detail 2 3 2 6" xfId="633"/>
    <cellStyle name="RowTitles1-Detail 2 3 2 6 2" xfId="2369"/>
    <cellStyle name="RowTitles1-Detail 2 3 2 6 2 2" xfId="12010"/>
    <cellStyle name="RowTitles1-Detail 2 3 2 6 2 2 2" xfId="22410"/>
    <cellStyle name="RowTitles1-Detail 2 3 2 6 2 2 2 2" xfId="34091"/>
    <cellStyle name="RowTitles1-Detail 2 3 2 6 2 2 3" xfId="31291"/>
    <cellStyle name="RowTitles1-Detail 2 3 2 6 2 3" xfId="15657"/>
    <cellStyle name="RowTitles1-Detail 2 3 2 6 2 3 2" xfId="28323"/>
    <cellStyle name="RowTitles1-Detail 2 3 2 6 2 3 2 2" xfId="37110"/>
    <cellStyle name="RowTitles1-Detail 2 3 2 6 2 4" xfId="6633"/>
    <cellStyle name="RowTitles1-Detail 2 3 2 6 2 4 2" xfId="25848"/>
    <cellStyle name="RowTitles1-Detail 2 3 2 6 2 5" xfId="19406"/>
    <cellStyle name="RowTitles1-Detail 2 3 2 6 3" xfId="3443"/>
    <cellStyle name="RowTitles1-Detail 2 3 2 6 3 2" xfId="13077"/>
    <cellStyle name="RowTitles1-Detail 2 3 2 6 3 2 2" xfId="23446"/>
    <cellStyle name="RowTitles1-Detail 2 3 2 6 3 2 2 2" xfId="34925"/>
    <cellStyle name="RowTitles1-Detail 2 3 2 6 3 2 3" xfId="32281"/>
    <cellStyle name="RowTitles1-Detail 2 3 2 6 3 3" xfId="16687"/>
    <cellStyle name="RowTitles1-Detail 2 3 2 6 3 3 2" xfId="29353"/>
    <cellStyle name="RowTitles1-Detail 2 3 2 6 3 3 2 2" xfId="38136"/>
    <cellStyle name="RowTitles1-Detail 2 3 2 6 3 4" xfId="8140"/>
    <cellStyle name="RowTitles1-Detail 2 3 2 6 3 4 2" xfId="17994"/>
    <cellStyle name="RowTitles1-Detail 2 3 2 6 3 5" xfId="19966"/>
    <cellStyle name="RowTitles1-Detail 2 3 2 6 4" xfId="7995"/>
    <cellStyle name="RowTitles1-Detail 2 3 2 6 4 2" xfId="24673"/>
    <cellStyle name="RowTitles1-Detail 2 3 2 6 5" xfId="10429"/>
    <cellStyle name="RowTitles1-Detail 2 3 2 6 5 2" xfId="20935"/>
    <cellStyle name="RowTitles1-Detail 2 3 2 6 5 2 2" xfId="33353"/>
    <cellStyle name="RowTitles1-Detail 2 3 2 6 5 3" xfId="30458"/>
    <cellStyle name="RowTitles1-Detail 2 3 2 6 6" xfId="10205"/>
    <cellStyle name="RowTitles1-Detail 2 3 2 6 6 2" xfId="18733"/>
    <cellStyle name="RowTitles1-Detail 2 3 2 6 6 2 2" xfId="33197"/>
    <cellStyle name="RowTitles1-Detail 2 3 2 7" xfId="922"/>
    <cellStyle name="RowTitles1-Detail 2 3 2 7 2" xfId="2370"/>
    <cellStyle name="RowTitles1-Detail 2 3 2 7 2 2" xfId="12011"/>
    <cellStyle name="RowTitles1-Detail 2 3 2 7 2 2 2" xfId="22411"/>
    <cellStyle name="RowTitles1-Detail 2 3 2 7 2 2 2 2" xfId="34092"/>
    <cellStyle name="RowTitles1-Detail 2 3 2 7 2 2 3" xfId="31292"/>
    <cellStyle name="RowTitles1-Detail 2 3 2 7 2 3" xfId="15658"/>
    <cellStyle name="RowTitles1-Detail 2 3 2 7 2 3 2" xfId="28324"/>
    <cellStyle name="RowTitles1-Detail 2 3 2 7 2 3 2 2" xfId="37111"/>
    <cellStyle name="RowTitles1-Detail 2 3 2 7 2 4" xfId="6627"/>
    <cellStyle name="RowTitles1-Detail 2 3 2 7 2 4 2" xfId="26413"/>
    <cellStyle name="RowTitles1-Detail 2 3 2 7 2 5" xfId="26773"/>
    <cellStyle name="RowTitles1-Detail 2 3 2 7 3" xfId="3700"/>
    <cellStyle name="RowTitles1-Detail 2 3 2 7 3 2" xfId="13327"/>
    <cellStyle name="RowTitles1-Detail 2 3 2 7 3 2 2" xfId="23692"/>
    <cellStyle name="RowTitles1-Detail 2 3 2 7 3 2 2 2" xfId="35081"/>
    <cellStyle name="RowTitles1-Detail 2 3 2 7 3 2 3" xfId="32461"/>
    <cellStyle name="RowTitles1-Detail 2 3 2 7 3 3" xfId="16927"/>
    <cellStyle name="RowTitles1-Detail 2 3 2 7 3 3 2" xfId="29593"/>
    <cellStyle name="RowTitles1-Detail 2 3 2 7 3 3 2 2" xfId="38372"/>
    <cellStyle name="RowTitles1-Detail 2 3 2 7 3 4" xfId="8132"/>
    <cellStyle name="RowTitles1-Detail 2 3 2 7 3 4 2" xfId="21041"/>
    <cellStyle name="RowTitles1-Detail 2 3 2 7 3 5" xfId="18292"/>
    <cellStyle name="RowTitles1-Detail 2 3 2 7 4" xfId="7879"/>
    <cellStyle name="RowTitles1-Detail 2 3 2 7 4 2" xfId="21232"/>
    <cellStyle name="RowTitles1-Detail 2 3 2 7 5" xfId="14329"/>
    <cellStyle name="RowTitles1-Detail 2 3 2 7 5 2" xfId="27027"/>
    <cellStyle name="RowTitles1-Detail 2 3 2 7 5 2 2" xfId="35866"/>
    <cellStyle name="RowTitles1-Detail 2 3 2 7 6" xfId="5175"/>
    <cellStyle name="RowTitles1-Detail 2 3 2 7 6 2" xfId="26080"/>
    <cellStyle name="RowTitles1-Detail 2 3 2 7 7" xfId="26775"/>
    <cellStyle name="RowTitles1-Detail 2 3 2 8" xfId="598"/>
    <cellStyle name="RowTitles1-Detail 2 3 2 8 2" xfId="2371"/>
    <cellStyle name="RowTitles1-Detail 2 3 2 8 2 2" xfId="12012"/>
    <cellStyle name="RowTitles1-Detail 2 3 2 8 2 2 2" xfId="22412"/>
    <cellStyle name="RowTitles1-Detail 2 3 2 8 2 2 2 2" xfId="34093"/>
    <cellStyle name="RowTitles1-Detail 2 3 2 8 2 2 3" xfId="31293"/>
    <cellStyle name="RowTitles1-Detail 2 3 2 8 2 3" xfId="15659"/>
    <cellStyle name="RowTitles1-Detail 2 3 2 8 2 3 2" xfId="28325"/>
    <cellStyle name="RowTitles1-Detail 2 3 2 8 2 3 2 2" xfId="37112"/>
    <cellStyle name="RowTitles1-Detail 2 3 2 8 2 4" xfId="7012"/>
    <cellStyle name="RowTitles1-Detail 2 3 2 8 2 4 2" xfId="24619"/>
    <cellStyle name="RowTitles1-Detail 2 3 2 8 2 5" xfId="18167"/>
    <cellStyle name="RowTitles1-Detail 2 3 2 8 3" xfId="3414"/>
    <cellStyle name="RowTitles1-Detail 2 3 2 8 3 2" xfId="13051"/>
    <cellStyle name="RowTitles1-Detail 2 3 2 8 3 2 2" xfId="23420"/>
    <cellStyle name="RowTitles1-Detail 2 3 2 8 3 2 2 2" xfId="34911"/>
    <cellStyle name="RowTitles1-Detail 2 3 2 8 3 2 3" xfId="32265"/>
    <cellStyle name="RowTitles1-Detail 2 3 2 8 3 3" xfId="16663"/>
    <cellStyle name="RowTitles1-Detail 2 3 2 8 3 3 2" xfId="29329"/>
    <cellStyle name="RowTitles1-Detail 2 3 2 8 3 3 2 2" xfId="38112"/>
    <cellStyle name="RowTitles1-Detail 2 3 2 8 3 4" xfId="8520"/>
    <cellStyle name="RowTitles1-Detail 2 3 2 8 3 4 2" xfId="22258"/>
    <cellStyle name="RowTitles1-Detail 2 3 2 8 3 5" xfId="24694"/>
    <cellStyle name="RowTitles1-Detail 2 3 2 8 4" xfId="9316"/>
    <cellStyle name="RowTitles1-Detail 2 3 2 8 4 2" xfId="25323"/>
    <cellStyle name="RowTitles1-Detail 2 3 2 8 5" xfId="10399"/>
    <cellStyle name="RowTitles1-Detail 2 3 2 8 5 2" xfId="20910"/>
    <cellStyle name="RowTitles1-Detail 2 3 2 8 5 2 2" xfId="33340"/>
    <cellStyle name="RowTitles1-Detail 2 3 2 8 5 3" xfId="30443"/>
    <cellStyle name="RowTitles1-Detail 2 3 2 8 6" xfId="11827"/>
    <cellStyle name="RowTitles1-Detail 2 3 2 8 6 2" xfId="4863"/>
    <cellStyle name="RowTitles1-Detail 2 3 2 8 6 2 2" xfId="17880"/>
    <cellStyle name="RowTitles1-Detail 2 3 2 8 7" xfId="5480"/>
    <cellStyle name="RowTitles1-Detail 2 3 2 8 7 2" xfId="19166"/>
    <cellStyle name="RowTitles1-Detail 2 3 2 8 8" xfId="25758"/>
    <cellStyle name="RowTitles1-Detail 2 3 2 9" xfId="943"/>
    <cellStyle name="RowTitles1-Detail 2 3 2 9 2" xfId="2372"/>
    <cellStyle name="RowTitles1-Detail 2 3 2 9 2 2" xfId="12013"/>
    <cellStyle name="RowTitles1-Detail 2 3 2 9 2 2 2" xfId="22413"/>
    <cellStyle name="RowTitles1-Detail 2 3 2 9 2 2 2 2" xfId="34094"/>
    <cellStyle name="RowTitles1-Detail 2 3 2 9 2 2 3" xfId="31294"/>
    <cellStyle name="RowTitles1-Detail 2 3 2 9 2 3" xfId="15660"/>
    <cellStyle name="RowTitles1-Detail 2 3 2 9 2 3 2" xfId="28326"/>
    <cellStyle name="RowTitles1-Detail 2 3 2 9 2 3 2 2" xfId="37113"/>
    <cellStyle name="RowTitles1-Detail 2 3 2 9 2 4" xfId="7382"/>
    <cellStyle name="RowTitles1-Detail 2 3 2 9 2 4 2" xfId="19125"/>
    <cellStyle name="RowTitles1-Detail 2 3 2 9 2 5" xfId="26203"/>
    <cellStyle name="RowTitles1-Detail 2 3 2 9 3" xfId="3721"/>
    <cellStyle name="RowTitles1-Detail 2 3 2 9 3 2" xfId="13348"/>
    <cellStyle name="RowTitles1-Detail 2 3 2 9 3 2 2" xfId="23713"/>
    <cellStyle name="RowTitles1-Detail 2 3 2 9 3 2 2 2" xfId="35093"/>
    <cellStyle name="RowTitles1-Detail 2 3 2 9 3 2 3" xfId="32474"/>
    <cellStyle name="RowTitles1-Detail 2 3 2 9 3 3" xfId="16948"/>
    <cellStyle name="RowTitles1-Detail 2 3 2 9 3 3 2" xfId="29614"/>
    <cellStyle name="RowTitles1-Detail 2 3 2 9 3 3 2 2" xfId="38393"/>
    <cellStyle name="RowTitles1-Detail 2 3 2 9 3 4" xfId="9705"/>
    <cellStyle name="RowTitles1-Detail 2 3 2 9 3 4 2" xfId="25753"/>
    <cellStyle name="RowTitles1-Detail 2 3 2 9 3 5" xfId="23418"/>
    <cellStyle name="RowTitles1-Detail 2 3 2 9 4" xfId="10686"/>
    <cellStyle name="RowTitles1-Detail 2 3 2 9 4 2" xfId="21164"/>
    <cellStyle name="RowTitles1-Detail 2 3 2 9 4 2 2" xfId="33464"/>
    <cellStyle name="RowTitles1-Detail 2 3 2 9 4 3" xfId="30585"/>
    <cellStyle name="RowTitles1-Detail 2 3 2 9 5" xfId="14350"/>
    <cellStyle name="RowTitles1-Detail 2 3 2 9 5 2" xfId="27048"/>
    <cellStyle name="RowTitles1-Detail 2 3 2 9 5 2 2" xfId="35887"/>
    <cellStyle name="RowTitles1-Detail 2 3 2 9 6" xfId="5838"/>
    <cellStyle name="RowTitles1-Detail 2 3 2 9 6 2" xfId="26212"/>
    <cellStyle name="RowTitles1-Detail 2 3 2 9 7" xfId="19793"/>
    <cellStyle name="RowTitles1-Detail 2 3 2_STUD aligned by INSTIT" xfId="4956"/>
    <cellStyle name="RowTitles1-Detail 2 3 3" xfId="321"/>
    <cellStyle name="RowTitles1-Detail 2 3 3 10" xfId="2373"/>
    <cellStyle name="RowTitles1-Detail 2 3 3 10 2" xfId="12014"/>
    <cellStyle name="RowTitles1-Detail 2 3 3 10 2 2" xfId="22414"/>
    <cellStyle name="RowTitles1-Detail 2 3 3 10 2 2 2" xfId="34095"/>
    <cellStyle name="RowTitles1-Detail 2 3 3 10 2 3" xfId="31295"/>
    <cellStyle name="RowTitles1-Detail 2 3 3 10 3" xfId="15661"/>
    <cellStyle name="RowTitles1-Detail 2 3 3 10 3 2" xfId="28327"/>
    <cellStyle name="RowTitles1-Detail 2 3 3 10 3 2 2" xfId="37114"/>
    <cellStyle name="RowTitles1-Detail 2 3 3 10 4" xfId="6314"/>
    <cellStyle name="RowTitles1-Detail 2 3 3 10 4 2" xfId="5337"/>
    <cellStyle name="RowTitles1-Detail 2 3 3 10 5" xfId="25606"/>
    <cellStyle name="RowTitles1-Detail 2 3 3 11" xfId="8963"/>
    <cellStyle name="RowTitles1-Detail 2 3 3 11 2" xfId="26446"/>
    <cellStyle name="RowTitles1-Detail 2 3 3 12" xfId="10240"/>
    <cellStyle name="RowTitles1-Detail 2 3 3 12 2" xfId="26040"/>
    <cellStyle name="RowTitles1-Detail 2 3 3 12 2 2" xfId="35729"/>
    <cellStyle name="RowTitles1-Detail 2 3 3 2" xfId="422"/>
    <cellStyle name="RowTitles1-Detail 2 3 3 2 2" xfId="778"/>
    <cellStyle name="RowTitles1-Detail 2 3 3 2 2 2" xfId="2375"/>
    <cellStyle name="RowTitles1-Detail 2 3 3 2 2 2 2" xfId="12016"/>
    <cellStyle name="RowTitles1-Detail 2 3 3 2 2 2 2 2" xfId="22416"/>
    <cellStyle name="RowTitles1-Detail 2 3 3 2 2 2 2 2 2" xfId="34097"/>
    <cellStyle name="RowTitles1-Detail 2 3 3 2 2 2 2 3" xfId="31297"/>
    <cellStyle name="RowTitles1-Detail 2 3 3 2 2 2 3" xfId="15663"/>
    <cellStyle name="RowTitles1-Detail 2 3 3 2 2 2 3 2" xfId="28329"/>
    <cellStyle name="RowTitles1-Detail 2 3 3 2 2 2 3 2 2" xfId="37116"/>
    <cellStyle name="RowTitles1-Detail 2 3 3 2 2 2 4" xfId="6901"/>
    <cellStyle name="RowTitles1-Detail 2 3 3 2 2 2 4 2" xfId="5230"/>
    <cellStyle name="RowTitles1-Detail 2 3 3 2 2 2 5" xfId="20464"/>
    <cellStyle name="RowTitles1-Detail 2 3 3 2 2 3" xfId="3559"/>
    <cellStyle name="RowTitles1-Detail 2 3 3 2 2 3 2" xfId="13190"/>
    <cellStyle name="RowTitles1-Detail 2 3 3 2 2 3 2 2" xfId="23558"/>
    <cellStyle name="RowTitles1-Detail 2 3 3 2 2 3 2 2 2" xfId="34992"/>
    <cellStyle name="RowTitles1-Detail 2 3 3 2 2 3 2 3" xfId="32358"/>
    <cellStyle name="RowTitles1-Detail 2 3 3 2 2 3 3" xfId="16800"/>
    <cellStyle name="RowTitles1-Detail 2 3 3 2 2 3 3 2" xfId="29466"/>
    <cellStyle name="RowTitles1-Detail 2 3 3 2 2 3 3 2 2" xfId="38246"/>
    <cellStyle name="RowTitles1-Detail 2 3 3 2 2 3 4" xfId="8408"/>
    <cellStyle name="RowTitles1-Detail 2 3 3 2 2 3 4 2" xfId="20462"/>
    <cellStyle name="RowTitles1-Detail 2 3 3 2 2 3 5" xfId="18290"/>
    <cellStyle name="RowTitles1-Detail 2 3 3 2 2 4" xfId="9202"/>
    <cellStyle name="RowTitles1-Detail 2 3 3 2 2 4 2" xfId="26392"/>
    <cellStyle name="RowTitles1-Detail 2 3 3 2 2 5" xfId="10179"/>
    <cellStyle name="RowTitles1-Detail 2 3 3 2 2 5 2" xfId="18159"/>
    <cellStyle name="RowTitles1-Detail 2 3 3 2 2 5 2 2" xfId="33184"/>
    <cellStyle name="RowTitles1-Detail 2 3 3 2 3" xfId="1057"/>
    <cellStyle name="RowTitles1-Detail 2 3 3 2 3 2" xfId="2376"/>
    <cellStyle name="RowTitles1-Detail 2 3 3 2 3 2 2" xfId="12017"/>
    <cellStyle name="RowTitles1-Detail 2 3 3 2 3 2 2 2" xfId="22417"/>
    <cellStyle name="RowTitles1-Detail 2 3 3 2 3 2 2 2 2" xfId="34098"/>
    <cellStyle name="RowTitles1-Detail 2 3 3 2 3 2 2 3" xfId="31298"/>
    <cellStyle name="RowTitles1-Detail 2 3 3 2 3 2 3" xfId="15664"/>
    <cellStyle name="RowTitles1-Detail 2 3 3 2 3 2 3 2" xfId="28330"/>
    <cellStyle name="RowTitles1-Detail 2 3 3 2 3 2 3 2 2" xfId="37117"/>
    <cellStyle name="RowTitles1-Detail 2 3 3 2 3 2 4" xfId="7122"/>
    <cellStyle name="RowTitles1-Detail 2 3 3 2 3 2 4 2" xfId="5269"/>
    <cellStyle name="RowTitles1-Detail 2 3 3 2 3 2 5" xfId="24872"/>
    <cellStyle name="RowTitles1-Detail 2 3 3 2 3 3" xfId="3835"/>
    <cellStyle name="RowTitles1-Detail 2 3 3 2 3 3 2" xfId="13461"/>
    <cellStyle name="RowTitles1-Detail 2 3 3 2 3 3 2 2" xfId="23822"/>
    <cellStyle name="RowTitles1-Detail 2 3 3 2 3 3 2 2 2" xfId="35157"/>
    <cellStyle name="RowTitles1-Detail 2 3 3 2 3 3 2 3" xfId="32551"/>
    <cellStyle name="RowTitles1-Detail 2 3 3 2 3 3 3" xfId="17055"/>
    <cellStyle name="RowTitles1-Detail 2 3 3 2 3 3 3 2" xfId="29721"/>
    <cellStyle name="RowTitles1-Detail 2 3 3 2 3 3 3 2 2" xfId="38499"/>
    <cellStyle name="RowTitles1-Detail 2 3 3 2 3 3 4" xfId="8630"/>
    <cellStyle name="RowTitles1-Detail 2 3 3 2 3 3 4 2" xfId="24900"/>
    <cellStyle name="RowTitles1-Detail 2 3 3 2 3 3 5" xfId="24928"/>
    <cellStyle name="RowTitles1-Detail 2 3 3 2 3 4" xfId="9426"/>
    <cellStyle name="RowTitles1-Detail 2 3 3 2 3 4 2" xfId="17900"/>
    <cellStyle name="RowTitles1-Detail 2 3 3 2 3 5" xfId="10773"/>
    <cellStyle name="RowTitles1-Detail 2 3 3 2 3 5 2" xfId="21238"/>
    <cellStyle name="RowTitles1-Detail 2 3 3 2 3 5 2 2" xfId="33498"/>
    <cellStyle name="RowTitles1-Detail 2 3 3 2 3 5 3" xfId="30630"/>
    <cellStyle name="RowTitles1-Detail 2 3 3 2 3 6" xfId="14458"/>
    <cellStyle name="RowTitles1-Detail 2 3 3 2 3 6 2" xfId="27151"/>
    <cellStyle name="RowTitles1-Detail 2 3 3 2 3 6 2 2" xfId="35988"/>
    <cellStyle name="RowTitles1-Detail 2 3 3 2 3 7" xfId="5581"/>
    <cellStyle name="RowTitles1-Detail 2 3 3 2 3 7 2" xfId="4891"/>
    <cellStyle name="RowTitles1-Detail 2 3 3 2 3 8" xfId="19673"/>
    <cellStyle name="RowTitles1-Detail 2 3 3 2 4" xfId="1290"/>
    <cellStyle name="RowTitles1-Detail 2 3 3 2 4 2" xfId="2377"/>
    <cellStyle name="RowTitles1-Detail 2 3 3 2 4 2 2" xfId="12018"/>
    <cellStyle name="RowTitles1-Detail 2 3 3 2 4 2 2 2" xfId="22418"/>
    <cellStyle name="RowTitles1-Detail 2 3 3 2 4 2 2 2 2" xfId="34099"/>
    <cellStyle name="RowTitles1-Detail 2 3 3 2 4 2 2 3" xfId="31299"/>
    <cellStyle name="RowTitles1-Detail 2 3 3 2 4 2 3" xfId="15665"/>
    <cellStyle name="RowTitles1-Detail 2 3 3 2 4 2 3 2" xfId="28331"/>
    <cellStyle name="RowTitles1-Detail 2 3 3 2 4 2 3 2 2" xfId="37118"/>
    <cellStyle name="RowTitles1-Detail 2 3 3 2 4 2 4" xfId="7383"/>
    <cellStyle name="RowTitles1-Detail 2 3 3 2 4 2 4 2" xfId="23932"/>
    <cellStyle name="RowTitles1-Detail 2 3 3 2 4 2 5" xfId="19111"/>
    <cellStyle name="RowTitles1-Detail 2 3 3 2 4 3" xfId="4068"/>
    <cellStyle name="RowTitles1-Detail 2 3 3 2 4 3 2" xfId="13690"/>
    <cellStyle name="RowTitles1-Detail 2 3 3 2 4 3 2 2" xfId="24042"/>
    <cellStyle name="RowTitles1-Detail 2 3 3 2 4 3 2 2 2" xfId="35306"/>
    <cellStyle name="RowTitles1-Detail 2 3 3 2 4 3 2 3" xfId="32723"/>
    <cellStyle name="RowTitles1-Detail 2 3 3 2 4 3 3" xfId="17268"/>
    <cellStyle name="RowTitles1-Detail 2 3 3 2 4 3 3 2" xfId="29934"/>
    <cellStyle name="RowTitles1-Detail 2 3 3 2 4 3 3 2 2" xfId="38711"/>
    <cellStyle name="RowTitles1-Detail 2 3 3 2 4 3 4" xfId="9706"/>
    <cellStyle name="RowTitles1-Detail 2 3 3 2 4 3 4 2" xfId="19932"/>
    <cellStyle name="RowTitles1-Detail 2 3 3 2 4 3 5" xfId="20550"/>
    <cellStyle name="RowTitles1-Detail 2 3 3 2 4 4" xfId="10961"/>
    <cellStyle name="RowTitles1-Detail 2 3 3 2 4 4 2" xfId="21401"/>
    <cellStyle name="RowTitles1-Detail 2 3 3 2 4 4 2 2" xfId="33591"/>
    <cellStyle name="RowTitles1-Detail 2 3 3 2 4 4 3" xfId="30738"/>
    <cellStyle name="RowTitles1-Detail 2 3 3 2 4 5" xfId="14668"/>
    <cellStyle name="RowTitles1-Detail 2 3 3 2 4 5 2" xfId="27353"/>
    <cellStyle name="RowTitles1-Detail 2 3 3 2 4 5 2 2" xfId="36182"/>
    <cellStyle name="RowTitles1-Detail 2 3 3 2 4 6" xfId="5839"/>
    <cellStyle name="RowTitles1-Detail 2 3 3 2 4 6 2" xfId="19305"/>
    <cellStyle name="RowTitles1-Detail 2 3 3 2 4 7" xfId="19708"/>
    <cellStyle name="RowTitles1-Detail 2 3 3 2 5" xfId="1506"/>
    <cellStyle name="RowTitles1-Detail 2 3 3 2 5 2" xfId="2378"/>
    <cellStyle name="RowTitles1-Detail 2 3 3 2 5 2 2" xfId="12019"/>
    <cellStyle name="RowTitles1-Detail 2 3 3 2 5 2 2 2" xfId="22419"/>
    <cellStyle name="RowTitles1-Detail 2 3 3 2 5 2 2 2 2" xfId="34100"/>
    <cellStyle name="RowTitles1-Detail 2 3 3 2 5 2 2 3" xfId="31300"/>
    <cellStyle name="RowTitles1-Detail 2 3 3 2 5 2 3" xfId="15666"/>
    <cellStyle name="RowTitles1-Detail 2 3 3 2 5 2 3 2" xfId="28332"/>
    <cellStyle name="RowTitles1-Detail 2 3 3 2 5 2 3 2 2" xfId="37119"/>
    <cellStyle name="RowTitles1-Detail 2 3 3 2 5 2 4" xfId="7384"/>
    <cellStyle name="RowTitles1-Detail 2 3 3 2 5 2 4 2" xfId="19833"/>
    <cellStyle name="RowTitles1-Detail 2 3 3 2 5 2 5" xfId="20174"/>
    <cellStyle name="RowTitles1-Detail 2 3 3 2 5 3" xfId="4284"/>
    <cellStyle name="RowTitles1-Detail 2 3 3 2 5 3 2" xfId="13906"/>
    <cellStyle name="RowTitles1-Detail 2 3 3 2 5 3 2 2" xfId="24248"/>
    <cellStyle name="RowTitles1-Detail 2 3 3 2 5 3 2 2 2" xfId="35446"/>
    <cellStyle name="RowTitles1-Detail 2 3 3 2 5 3 2 3" xfId="32884"/>
    <cellStyle name="RowTitles1-Detail 2 3 3 2 5 3 3" xfId="17466"/>
    <cellStyle name="RowTitles1-Detail 2 3 3 2 5 3 3 2" xfId="30132"/>
    <cellStyle name="RowTitles1-Detail 2 3 3 2 5 3 3 2 2" xfId="38909"/>
    <cellStyle name="RowTitles1-Detail 2 3 3 2 5 3 4" xfId="9707"/>
    <cellStyle name="RowTitles1-Detail 2 3 3 2 5 3 4 2" xfId="25452"/>
    <cellStyle name="RowTitles1-Detail 2 3 3 2 5 3 5" xfId="20819"/>
    <cellStyle name="RowTitles1-Detail 2 3 3 2 5 4" xfId="11177"/>
    <cellStyle name="RowTitles1-Detail 2 3 3 2 5 4 2" xfId="21608"/>
    <cellStyle name="RowTitles1-Detail 2 3 3 2 5 4 2 2" xfId="33731"/>
    <cellStyle name="RowTitles1-Detail 2 3 3 2 5 4 3" xfId="30899"/>
    <cellStyle name="RowTitles1-Detail 2 3 3 2 5 5" xfId="14884"/>
    <cellStyle name="RowTitles1-Detail 2 3 3 2 5 5 2" xfId="27561"/>
    <cellStyle name="RowTitles1-Detail 2 3 3 2 5 5 2 2" xfId="36380"/>
    <cellStyle name="RowTitles1-Detail 2 3 3 2 5 6" xfId="5840"/>
    <cellStyle name="RowTitles1-Detail 2 3 3 2 5 6 2" xfId="24807"/>
    <cellStyle name="RowTitles1-Detail 2 3 3 2 5 7" xfId="20510"/>
    <cellStyle name="RowTitles1-Detail 2 3 3 2 6" xfId="1708"/>
    <cellStyle name="RowTitles1-Detail 2 3 3 2 6 2" xfId="2379"/>
    <cellStyle name="RowTitles1-Detail 2 3 3 2 6 2 2" xfId="12020"/>
    <cellStyle name="RowTitles1-Detail 2 3 3 2 6 2 2 2" xfId="22420"/>
    <cellStyle name="RowTitles1-Detail 2 3 3 2 6 2 2 2 2" xfId="34101"/>
    <cellStyle name="RowTitles1-Detail 2 3 3 2 6 2 2 3" xfId="31301"/>
    <cellStyle name="RowTitles1-Detail 2 3 3 2 6 2 3" xfId="15667"/>
    <cellStyle name="RowTitles1-Detail 2 3 3 2 6 2 3 2" xfId="28333"/>
    <cellStyle name="RowTitles1-Detail 2 3 3 2 6 2 3 2 2" xfId="37120"/>
    <cellStyle name="RowTitles1-Detail 2 3 3 2 6 2 4" xfId="7385"/>
    <cellStyle name="RowTitles1-Detail 2 3 3 2 6 2 4 2" xfId="19382"/>
    <cellStyle name="RowTitles1-Detail 2 3 3 2 6 2 5" xfId="20601"/>
    <cellStyle name="RowTitles1-Detail 2 3 3 2 6 3" xfId="4486"/>
    <cellStyle name="RowTitles1-Detail 2 3 3 2 6 3 2" xfId="14108"/>
    <cellStyle name="RowTitles1-Detail 2 3 3 2 6 3 2 2" xfId="24440"/>
    <cellStyle name="RowTitles1-Detail 2 3 3 2 6 3 2 2 2" xfId="35577"/>
    <cellStyle name="RowTitles1-Detail 2 3 3 2 6 3 2 3" xfId="33036"/>
    <cellStyle name="RowTitles1-Detail 2 3 3 2 6 3 3" xfId="17653"/>
    <cellStyle name="RowTitles1-Detail 2 3 3 2 6 3 3 2" xfId="30319"/>
    <cellStyle name="RowTitles1-Detail 2 3 3 2 6 3 3 2 2" xfId="39096"/>
    <cellStyle name="RowTitles1-Detail 2 3 3 2 6 3 4" xfId="9708"/>
    <cellStyle name="RowTitles1-Detail 2 3 3 2 6 3 4 2" xfId="17805"/>
    <cellStyle name="RowTitles1-Detail 2 3 3 2 6 3 5" xfId="17990"/>
    <cellStyle name="RowTitles1-Detail 2 3 3 2 6 4" xfId="11379"/>
    <cellStyle name="RowTitles1-Detail 2 3 3 2 6 4 2" xfId="21804"/>
    <cellStyle name="RowTitles1-Detail 2 3 3 2 6 4 2 2" xfId="33862"/>
    <cellStyle name="RowTitles1-Detail 2 3 3 2 6 4 3" xfId="31051"/>
    <cellStyle name="RowTitles1-Detail 2 3 3 2 6 5" xfId="15086"/>
    <cellStyle name="RowTitles1-Detail 2 3 3 2 6 5 2" xfId="27755"/>
    <cellStyle name="RowTitles1-Detail 2 3 3 2 6 5 2 2" xfId="36567"/>
    <cellStyle name="RowTitles1-Detail 2 3 3 2 6 6" xfId="5841"/>
    <cellStyle name="RowTitles1-Detail 2 3 3 2 6 6 2" xfId="18221"/>
    <cellStyle name="RowTitles1-Detail 2 3 3 2 6 7" xfId="26184"/>
    <cellStyle name="RowTitles1-Detail 2 3 3 2 7" xfId="2374"/>
    <cellStyle name="RowTitles1-Detail 2 3 3 2 7 2" xfId="12015"/>
    <cellStyle name="RowTitles1-Detail 2 3 3 2 7 2 2" xfId="22415"/>
    <cellStyle name="RowTitles1-Detail 2 3 3 2 7 2 2 2" xfId="34096"/>
    <cellStyle name="RowTitles1-Detail 2 3 3 2 7 2 3" xfId="31296"/>
    <cellStyle name="RowTitles1-Detail 2 3 3 2 7 3" xfId="15662"/>
    <cellStyle name="RowTitles1-Detail 2 3 3 2 7 3 2" xfId="28328"/>
    <cellStyle name="RowTitles1-Detail 2 3 3 2 7 3 2 2" xfId="37115"/>
    <cellStyle name="RowTitles1-Detail 2 3 3 2 7 4" xfId="6463"/>
    <cellStyle name="RowTitles1-Detail 2 3 3 2 7 4 2" xfId="25419"/>
    <cellStyle name="RowTitles1-Detail 2 3 3 2 7 5" xfId="20300"/>
    <cellStyle name="RowTitles1-Detail 2 3 3 2 8" xfId="8883"/>
    <cellStyle name="RowTitles1-Detail 2 3 3 2 8 2" xfId="26566"/>
    <cellStyle name="RowTitles1-Detail 2 3 3 2 9" xfId="10328"/>
    <cellStyle name="RowTitles1-Detail 2 3 3 2 9 2" xfId="20495"/>
    <cellStyle name="RowTitles1-Detail 2 3 3 2 9 2 2" xfId="33305"/>
    <cellStyle name="RowTitles1-Detail 2 3 3 2_STUD aligned by INSTIT" xfId="4965"/>
    <cellStyle name="RowTitles1-Detail 2 3 3 3" xfId="484"/>
    <cellStyle name="RowTitles1-Detail 2 3 3 3 2" xfId="840"/>
    <cellStyle name="RowTitles1-Detail 2 3 3 3 2 2" xfId="2381"/>
    <cellStyle name="RowTitles1-Detail 2 3 3 3 2 2 2" xfId="12022"/>
    <cellStyle name="RowTitles1-Detail 2 3 3 3 2 2 2 2" xfId="22422"/>
    <cellStyle name="RowTitles1-Detail 2 3 3 3 2 2 2 2 2" xfId="34103"/>
    <cellStyle name="RowTitles1-Detail 2 3 3 3 2 2 2 3" xfId="31303"/>
    <cellStyle name="RowTitles1-Detail 2 3 3 3 2 2 3" xfId="15669"/>
    <cellStyle name="RowTitles1-Detail 2 3 3 3 2 2 3 2" xfId="28335"/>
    <cellStyle name="RowTitles1-Detail 2 3 3 3 2 2 3 2 2" xfId="37122"/>
    <cellStyle name="RowTitles1-Detail 2 3 3 3 2 2 4" xfId="6784"/>
    <cellStyle name="RowTitles1-Detail 2 3 3 3 2 2 4 2" xfId="5391"/>
    <cellStyle name="RowTitles1-Detail 2 3 3 3 2 2 5" xfId="19516"/>
    <cellStyle name="RowTitles1-Detail 2 3 3 3 2 3" xfId="3621"/>
    <cellStyle name="RowTitles1-Detail 2 3 3 3 2 3 2" xfId="13249"/>
    <cellStyle name="RowTitles1-Detail 2 3 3 3 2 3 2 2" xfId="23616"/>
    <cellStyle name="RowTitles1-Detail 2 3 3 3 2 3 2 2 2" xfId="35028"/>
    <cellStyle name="RowTitles1-Detail 2 3 3 3 2 3 2 3" xfId="32400"/>
    <cellStyle name="RowTitles1-Detail 2 3 3 3 2 3 3" xfId="16855"/>
    <cellStyle name="RowTitles1-Detail 2 3 3 3 2 3 3 2" xfId="29521"/>
    <cellStyle name="RowTitles1-Detail 2 3 3 3 2 3 3 2 2" xfId="38301"/>
    <cellStyle name="RowTitles1-Detail 2 3 3 3 2 3 4" xfId="8290"/>
    <cellStyle name="RowTitles1-Detail 2 3 3 3 2 3 4 2" xfId="19003"/>
    <cellStyle name="RowTitles1-Detail 2 3 3 3 2 3 5" xfId="20850"/>
    <cellStyle name="RowTitles1-Detail 2 3 3 3 2 4" xfId="9082"/>
    <cellStyle name="RowTitles1-Detail 2 3 3 3 2 4 2" xfId="26721"/>
    <cellStyle name="RowTitles1-Detail 2 3 3 3 2 5" xfId="10594"/>
    <cellStyle name="RowTitles1-Detail 2 3 3 3 2 5 2" xfId="21078"/>
    <cellStyle name="RowTitles1-Detail 2 3 3 3 2 5 2 2" xfId="33415"/>
    <cellStyle name="RowTitles1-Detail 2 3 3 3 2 5 3" xfId="30529"/>
    <cellStyle name="RowTitles1-Detail 2 3 3 3 2 6" xfId="14255"/>
    <cellStyle name="RowTitles1-Detail 2 3 3 3 2 6 2" xfId="26956"/>
    <cellStyle name="RowTitles1-Detail 2 3 3 3 2 6 2 2" xfId="35799"/>
    <cellStyle name="RowTitles1-Detail 2 3 3 3 2 7" xfId="5312"/>
    <cellStyle name="RowTitles1-Detail 2 3 3 3 2 7 2" xfId="20164"/>
    <cellStyle name="RowTitles1-Detail 2 3 3 3 2 8" xfId="26293"/>
    <cellStyle name="RowTitles1-Detail 2 3 3 3 3" xfId="1119"/>
    <cellStyle name="RowTitles1-Detail 2 3 3 3 3 2" xfId="2382"/>
    <cellStyle name="RowTitles1-Detail 2 3 3 3 3 2 2" xfId="12023"/>
    <cellStyle name="RowTitles1-Detail 2 3 3 3 3 2 2 2" xfId="22423"/>
    <cellStyle name="RowTitles1-Detail 2 3 3 3 3 2 2 2 2" xfId="34104"/>
    <cellStyle name="RowTitles1-Detail 2 3 3 3 3 2 2 3" xfId="31304"/>
    <cellStyle name="RowTitles1-Detail 2 3 3 3 3 2 3" xfId="15670"/>
    <cellStyle name="RowTitles1-Detail 2 3 3 3 3 2 3 2" xfId="28336"/>
    <cellStyle name="RowTitles1-Detail 2 3 3 3 3 2 3 2 2" xfId="37123"/>
    <cellStyle name="RowTitles1-Detail 2 3 3 3 3 2 4" xfId="6958"/>
    <cellStyle name="RowTitles1-Detail 2 3 3 3 3 2 4 2" xfId="26306"/>
    <cellStyle name="RowTitles1-Detail 2 3 3 3 3 2 5" xfId="20389"/>
    <cellStyle name="RowTitles1-Detail 2 3 3 3 3 3" xfId="3897"/>
    <cellStyle name="RowTitles1-Detail 2 3 3 3 3 3 2" xfId="13520"/>
    <cellStyle name="RowTitles1-Detail 2 3 3 3 3 3 2 2" xfId="23880"/>
    <cellStyle name="RowTitles1-Detail 2 3 3 3 3 3 2 2 2" xfId="35193"/>
    <cellStyle name="RowTitles1-Detail 2 3 3 3 3 3 2 3" xfId="32593"/>
    <cellStyle name="RowTitles1-Detail 2 3 3 3 3 3 3" xfId="17110"/>
    <cellStyle name="RowTitles1-Detail 2 3 3 3 3 3 3 2" xfId="29776"/>
    <cellStyle name="RowTitles1-Detail 2 3 3 3 3 3 3 2 2" xfId="38554"/>
    <cellStyle name="RowTitles1-Detail 2 3 3 3 3 3 4" xfId="8466"/>
    <cellStyle name="RowTitles1-Detail 2 3 3 3 3 3 4 2" xfId="18453"/>
    <cellStyle name="RowTitles1-Detail 2 3 3 3 3 3 5" xfId="20044"/>
    <cellStyle name="RowTitles1-Detail 2 3 3 3 3 4" xfId="9261"/>
    <cellStyle name="RowTitles1-Detail 2 3 3 3 3 4 2" xfId="19216"/>
    <cellStyle name="RowTitles1-Detail 2 3 3 3 3 5" xfId="14502"/>
    <cellStyle name="RowTitles1-Detail 2 3 3 3 3 5 2" xfId="27193"/>
    <cellStyle name="RowTitles1-Detail 2 3 3 3 3 5 2 2" xfId="36029"/>
    <cellStyle name="RowTitles1-Detail 2 3 3 3 4" xfId="1348"/>
    <cellStyle name="RowTitles1-Detail 2 3 3 3 4 2" xfId="2383"/>
    <cellStyle name="RowTitles1-Detail 2 3 3 3 4 2 2" xfId="12024"/>
    <cellStyle name="RowTitles1-Detail 2 3 3 3 4 2 2 2" xfId="22424"/>
    <cellStyle name="RowTitles1-Detail 2 3 3 3 4 2 2 2 2" xfId="34105"/>
    <cellStyle name="RowTitles1-Detail 2 3 3 3 4 2 2 3" xfId="31305"/>
    <cellStyle name="RowTitles1-Detail 2 3 3 3 4 2 3" xfId="15671"/>
    <cellStyle name="RowTitles1-Detail 2 3 3 3 4 2 3 2" xfId="28337"/>
    <cellStyle name="RowTitles1-Detail 2 3 3 3 4 2 3 2 2" xfId="37124"/>
    <cellStyle name="RowTitles1-Detail 2 3 3 3 4 2 4" xfId="7386"/>
    <cellStyle name="RowTitles1-Detail 2 3 3 3 4 2 4 2" xfId="18597"/>
    <cellStyle name="RowTitles1-Detail 2 3 3 3 4 2 5" xfId="20025"/>
    <cellStyle name="RowTitles1-Detail 2 3 3 3 4 3" xfId="4126"/>
    <cellStyle name="RowTitles1-Detail 2 3 3 3 4 3 2" xfId="13748"/>
    <cellStyle name="RowTitles1-Detail 2 3 3 3 4 3 2 2" xfId="24098"/>
    <cellStyle name="RowTitles1-Detail 2 3 3 3 4 3 2 2 2" xfId="35342"/>
    <cellStyle name="RowTitles1-Detail 2 3 3 3 4 3 2 3" xfId="32765"/>
    <cellStyle name="RowTitles1-Detail 2 3 3 3 4 3 3" xfId="17323"/>
    <cellStyle name="RowTitles1-Detail 2 3 3 3 4 3 3 2" xfId="29989"/>
    <cellStyle name="RowTitles1-Detail 2 3 3 3 4 3 3 2 2" xfId="38766"/>
    <cellStyle name="RowTitles1-Detail 2 3 3 3 4 3 4" xfId="9709"/>
    <cellStyle name="RowTitles1-Detail 2 3 3 3 4 3 4 2" xfId="20245"/>
    <cellStyle name="RowTitles1-Detail 2 3 3 3 4 3 5" xfId="26162"/>
    <cellStyle name="RowTitles1-Detail 2 3 3 3 4 4" xfId="11019"/>
    <cellStyle name="RowTitles1-Detail 2 3 3 3 4 4 2" xfId="21456"/>
    <cellStyle name="RowTitles1-Detail 2 3 3 3 4 4 2 2" xfId="33627"/>
    <cellStyle name="RowTitles1-Detail 2 3 3 3 4 4 3" xfId="30780"/>
    <cellStyle name="RowTitles1-Detail 2 3 3 3 4 5" xfId="14726"/>
    <cellStyle name="RowTitles1-Detail 2 3 3 3 4 5 2" xfId="27409"/>
    <cellStyle name="RowTitles1-Detail 2 3 3 3 4 5 2 2" xfId="36237"/>
    <cellStyle name="RowTitles1-Detail 2 3 3 3 4 6" xfId="5842"/>
    <cellStyle name="RowTitles1-Detail 2 3 3 3 4 6 2" xfId="25132"/>
    <cellStyle name="RowTitles1-Detail 2 3 3 3 4 7" xfId="25311"/>
    <cellStyle name="RowTitles1-Detail 2 3 3 3 5" xfId="1564"/>
    <cellStyle name="RowTitles1-Detail 2 3 3 3 5 2" xfId="2384"/>
    <cellStyle name="RowTitles1-Detail 2 3 3 3 5 2 2" xfId="12025"/>
    <cellStyle name="RowTitles1-Detail 2 3 3 3 5 2 2 2" xfId="22425"/>
    <cellStyle name="RowTitles1-Detail 2 3 3 3 5 2 2 2 2" xfId="34106"/>
    <cellStyle name="RowTitles1-Detail 2 3 3 3 5 2 2 3" xfId="31306"/>
    <cellStyle name="RowTitles1-Detail 2 3 3 3 5 2 3" xfId="15672"/>
    <cellStyle name="RowTitles1-Detail 2 3 3 3 5 2 3 2" xfId="28338"/>
    <cellStyle name="RowTitles1-Detail 2 3 3 3 5 2 3 2 2" xfId="37125"/>
    <cellStyle name="RowTitles1-Detail 2 3 3 3 5 2 4" xfId="7387"/>
    <cellStyle name="RowTitles1-Detail 2 3 3 3 5 2 4 2" xfId="20676"/>
    <cellStyle name="RowTitles1-Detail 2 3 3 3 5 2 5" xfId="24659"/>
    <cellStyle name="RowTitles1-Detail 2 3 3 3 5 3" xfId="4342"/>
    <cellStyle name="RowTitles1-Detail 2 3 3 3 5 3 2" xfId="13964"/>
    <cellStyle name="RowTitles1-Detail 2 3 3 3 5 3 2 2" xfId="24303"/>
    <cellStyle name="RowTitles1-Detail 2 3 3 3 5 3 2 2 2" xfId="35482"/>
    <cellStyle name="RowTitles1-Detail 2 3 3 3 5 3 2 3" xfId="32926"/>
    <cellStyle name="RowTitles1-Detail 2 3 3 3 5 3 3" xfId="17521"/>
    <cellStyle name="RowTitles1-Detail 2 3 3 3 5 3 3 2" xfId="30187"/>
    <cellStyle name="RowTitles1-Detail 2 3 3 3 5 3 3 2 2" xfId="38964"/>
    <cellStyle name="RowTitles1-Detail 2 3 3 3 5 3 4" xfId="9710"/>
    <cellStyle name="RowTitles1-Detail 2 3 3 3 5 3 4 2" xfId="20692"/>
    <cellStyle name="RowTitles1-Detail 2 3 3 3 5 3 5" xfId="26050"/>
    <cellStyle name="RowTitles1-Detail 2 3 3 3 5 4" xfId="11235"/>
    <cellStyle name="RowTitles1-Detail 2 3 3 3 5 4 2" xfId="21664"/>
    <cellStyle name="RowTitles1-Detail 2 3 3 3 5 4 2 2" xfId="33767"/>
    <cellStyle name="RowTitles1-Detail 2 3 3 3 5 4 3" xfId="30941"/>
    <cellStyle name="RowTitles1-Detail 2 3 3 3 5 5" xfId="14942"/>
    <cellStyle name="RowTitles1-Detail 2 3 3 3 5 5 2" xfId="27616"/>
    <cellStyle name="RowTitles1-Detail 2 3 3 3 5 5 2 2" xfId="36435"/>
    <cellStyle name="RowTitles1-Detail 2 3 3 3 5 6" xfId="5843"/>
    <cellStyle name="RowTitles1-Detail 2 3 3 3 5 6 2" xfId="19398"/>
    <cellStyle name="RowTitles1-Detail 2 3 3 3 5 7" xfId="19991"/>
    <cellStyle name="RowTitles1-Detail 2 3 3 3 6" xfId="1766"/>
    <cellStyle name="RowTitles1-Detail 2 3 3 3 6 2" xfId="2385"/>
    <cellStyle name="RowTitles1-Detail 2 3 3 3 6 2 2" xfId="12026"/>
    <cellStyle name="RowTitles1-Detail 2 3 3 3 6 2 2 2" xfId="22426"/>
    <cellStyle name="RowTitles1-Detail 2 3 3 3 6 2 2 2 2" xfId="34107"/>
    <cellStyle name="RowTitles1-Detail 2 3 3 3 6 2 2 3" xfId="31307"/>
    <cellStyle name="RowTitles1-Detail 2 3 3 3 6 2 3" xfId="15673"/>
    <cellStyle name="RowTitles1-Detail 2 3 3 3 6 2 3 2" xfId="28339"/>
    <cellStyle name="RowTitles1-Detail 2 3 3 3 6 2 3 2 2" xfId="37126"/>
    <cellStyle name="RowTitles1-Detail 2 3 3 3 6 2 4" xfId="7388"/>
    <cellStyle name="RowTitles1-Detail 2 3 3 3 6 2 4 2" xfId="27114"/>
    <cellStyle name="RowTitles1-Detail 2 3 3 3 6 2 5" xfId="19978"/>
    <cellStyle name="RowTitles1-Detail 2 3 3 3 6 3" xfId="4544"/>
    <cellStyle name="RowTitles1-Detail 2 3 3 3 6 3 2" xfId="14166"/>
    <cellStyle name="RowTitles1-Detail 2 3 3 3 6 3 2 2" xfId="24496"/>
    <cellStyle name="RowTitles1-Detail 2 3 3 3 6 3 2 2 2" xfId="35613"/>
    <cellStyle name="RowTitles1-Detail 2 3 3 3 6 3 2 3" xfId="33078"/>
    <cellStyle name="RowTitles1-Detail 2 3 3 3 6 3 3" xfId="17708"/>
    <cellStyle name="RowTitles1-Detail 2 3 3 3 6 3 3 2" xfId="30374"/>
    <cellStyle name="RowTitles1-Detail 2 3 3 3 6 3 3 2 2" xfId="39151"/>
    <cellStyle name="RowTitles1-Detail 2 3 3 3 6 3 4" xfId="9711"/>
    <cellStyle name="RowTitles1-Detail 2 3 3 3 6 3 4 2" xfId="4914"/>
    <cellStyle name="RowTitles1-Detail 2 3 3 3 6 3 5" xfId="26270"/>
    <cellStyle name="RowTitles1-Detail 2 3 3 3 6 4" xfId="11437"/>
    <cellStyle name="RowTitles1-Detail 2 3 3 3 6 4 2" xfId="21860"/>
    <cellStyle name="RowTitles1-Detail 2 3 3 3 6 4 2 2" xfId="33898"/>
    <cellStyle name="RowTitles1-Detail 2 3 3 3 6 4 3" xfId="31093"/>
    <cellStyle name="RowTitles1-Detail 2 3 3 3 6 5" xfId="15144"/>
    <cellStyle name="RowTitles1-Detail 2 3 3 3 6 5 2" xfId="27811"/>
    <cellStyle name="RowTitles1-Detail 2 3 3 3 6 5 2 2" xfId="36622"/>
    <cellStyle name="RowTitles1-Detail 2 3 3 3 6 6" xfId="5844"/>
    <cellStyle name="RowTitles1-Detail 2 3 3 3 6 6 2" xfId="18433"/>
    <cellStyle name="RowTitles1-Detail 2 3 3 3 6 7" xfId="26354"/>
    <cellStyle name="RowTitles1-Detail 2 3 3 3 7" xfId="2380"/>
    <cellStyle name="RowTitles1-Detail 2 3 3 3 7 2" xfId="12021"/>
    <cellStyle name="RowTitles1-Detail 2 3 3 3 7 2 2" xfId="22421"/>
    <cellStyle name="RowTitles1-Detail 2 3 3 3 7 2 2 2" xfId="34102"/>
    <cellStyle name="RowTitles1-Detail 2 3 3 3 7 2 3" xfId="31302"/>
    <cellStyle name="RowTitles1-Detail 2 3 3 3 7 3" xfId="15668"/>
    <cellStyle name="RowTitles1-Detail 2 3 3 3 7 3 2" xfId="28334"/>
    <cellStyle name="RowTitles1-Detail 2 3 3 3 7 3 2 2" xfId="37121"/>
    <cellStyle name="RowTitles1-Detail 2 3 3 3 7 4" xfId="6520"/>
    <cellStyle name="RowTitles1-Detail 2 3 3 3 7 4 2" xfId="20548"/>
    <cellStyle name="RowTitles1-Detail 2 3 3 3 7 5" xfId="24752"/>
    <cellStyle name="RowTitles1-Detail 2 3 3 3 8" xfId="3355"/>
    <cellStyle name="RowTitles1-Detail 2 3 3 3 8 2" xfId="12996"/>
    <cellStyle name="RowTitles1-Detail 2 3 3 3 8 2 2" xfId="23365"/>
    <cellStyle name="RowTitles1-Detail 2 3 3 3 8 2 2 2" xfId="34879"/>
    <cellStyle name="RowTitles1-Detail 2 3 3 3 8 2 3" xfId="32228"/>
    <cellStyle name="RowTitles1-Detail 2 3 3 3 8 3" xfId="16608"/>
    <cellStyle name="RowTitles1-Detail 2 3 3 3 8 3 2" xfId="29274"/>
    <cellStyle name="RowTitles1-Detail 2 3 3 3 8 3 2 2" xfId="38061"/>
    <cellStyle name="RowTitles1-Detail 2 3 3 3 8 4" xfId="8039"/>
    <cellStyle name="RowTitles1-Detail 2 3 3 3 8 4 2" xfId="18705"/>
    <cellStyle name="RowTitles1-Detail 2 3 3 3 8 5" xfId="18330"/>
    <cellStyle name="RowTitles1-Detail 2 3 3 3 9" xfId="10333"/>
    <cellStyle name="RowTitles1-Detail 2 3 3 3 9 2" xfId="20365"/>
    <cellStyle name="RowTitles1-Detail 2 3 3 3 9 2 2" xfId="33294"/>
    <cellStyle name="RowTitles1-Detail 2 3 3 3_STUD aligned by INSTIT" xfId="4966"/>
    <cellStyle name="RowTitles1-Detail 2 3 3 4" xfId="518"/>
    <cellStyle name="RowTitles1-Detail 2 3 3 4 2" xfId="874"/>
    <cellStyle name="RowTitles1-Detail 2 3 3 4 2 2" xfId="2387"/>
    <cellStyle name="RowTitles1-Detail 2 3 3 4 2 2 2" xfId="12028"/>
    <cellStyle name="RowTitles1-Detail 2 3 3 4 2 2 2 2" xfId="22428"/>
    <cellStyle name="RowTitles1-Detail 2 3 3 4 2 2 2 2 2" xfId="34109"/>
    <cellStyle name="RowTitles1-Detail 2 3 3 4 2 2 2 3" xfId="31309"/>
    <cellStyle name="RowTitles1-Detail 2 3 3 4 2 2 3" xfId="15675"/>
    <cellStyle name="RowTitles1-Detail 2 3 3 4 2 2 3 2" xfId="28341"/>
    <cellStyle name="RowTitles1-Detail 2 3 3 4 2 2 3 2 2" xfId="37128"/>
    <cellStyle name="RowTitles1-Detail 2 3 3 4 2 2 4" xfId="6816"/>
    <cellStyle name="RowTitles1-Detail 2 3 3 4 2 2 4 2" xfId="25902"/>
    <cellStyle name="RowTitles1-Detail 2 3 3 4 2 2 5" xfId="18604"/>
    <cellStyle name="RowTitles1-Detail 2 3 3 4 2 3" xfId="3655"/>
    <cellStyle name="RowTitles1-Detail 2 3 3 4 2 3 2" xfId="13282"/>
    <cellStyle name="RowTitles1-Detail 2 3 3 4 2 3 2 2" xfId="23648"/>
    <cellStyle name="RowTitles1-Detail 2 3 3 4 2 3 2 2 2" xfId="35054"/>
    <cellStyle name="RowTitles1-Detail 2 3 3 4 2 3 2 3" xfId="32430"/>
    <cellStyle name="RowTitles1-Detail 2 3 3 4 2 3 3" xfId="16888"/>
    <cellStyle name="RowTitles1-Detail 2 3 3 4 2 3 3 2" xfId="29554"/>
    <cellStyle name="RowTitles1-Detail 2 3 3 4 2 3 3 2 2" xfId="38333"/>
    <cellStyle name="RowTitles1-Detail 2 3 3 4 2 3 4" xfId="8322"/>
    <cellStyle name="RowTitles1-Detail 2 3 3 4 2 3 4 2" xfId="25716"/>
    <cellStyle name="RowTitles1-Detail 2 3 3 4 2 3 5" xfId="20790"/>
    <cellStyle name="RowTitles1-Detail 2 3 3 4 2 4" xfId="9115"/>
    <cellStyle name="RowTitles1-Detail 2 3 3 4 2 4 2" xfId="19623"/>
    <cellStyle name="RowTitles1-Detail 2 3 3 4 2 5" xfId="10626"/>
    <cellStyle name="RowTitles1-Detail 2 3 3 4 2 5 2" xfId="21109"/>
    <cellStyle name="RowTitles1-Detail 2 3 3 4 2 5 2 2" xfId="33441"/>
    <cellStyle name="RowTitles1-Detail 2 3 3 4 2 5 3" xfId="30559"/>
    <cellStyle name="RowTitles1-Detail 2 3 3 4 2 6" xfId="14286"/>
    <cellStyle name="RowTitles1-Detail 2 3 3 4 2 6 2" xfId="26987"/>
    <cellStyle name="RowTitles1-Detail 2 3 3 4 2 6 2 2" xfId="35829"/>
    <cellStyle name="RowTitles1-Detail 2 3 3 4 3" xfId="1153"/>
    <cellStyle name="RowTitles1-Detail 2 3 3 4 3 2" xfId="2388"/>
    <cellStyle name="RowTitles1-Detail 2 3 3 4 3 2 2" xfId="12029"/>
    <cellStyle name="RowTitles1-Detail 2 3 3 4 3 2 2 2" xfId="22429"/>
    <cellStyle name="RowTitles1-Detail 2 3 3 4 3 2 2 2 2" xfId="34110"/>
    <cellStyle name="RowTitles1-Detail 2 3 3 4 3 2 2 3" xfId="31310"/>
    <cellStyle name="RowTitles1-Detail 2 3 3 4 3 2 3" xfId="15676"/>
    <cellStyle name="RowTitles1-Detail 2 3 3 4 3 2 3 2" xfId="28342"/>
    <cellStyle name="RowTitles1-Detail 2 3 3 4 3 2 3 2 2" xfId="37129"/>
    <cellStyle name="RowTitles1-Detail 2 3 3 4 3 2 4" xfId="6990"/>
    <cellStyle name="RowTitles1-Detail 2 3 3 4 3 2 4 2" xfId="17856"/>
    <cellStyle name="RowTitles1-Detail 2 3 3 4 3 2 5" xfId="19140"/>
    <cellStyle name="RowTitles1-Detail 2 3 3 4 3 3" xfId="3931"/>
    <cellStyle name="RowTitles1-Detail 2 3 3 4 3 3 2" xfId="13553"/>
    <cellStyle name="RowTitles1-Detail 2 3 3 4 3 3 2 2" xfId="23913"/>
    <cellStyle name="RowTitles1-Detail 2 3 3 4 3 3 2 2 2" xfId="35219"/>
    <cellStyle name="RowTitles1-Detail 2 3 3 4 3 3 2 3" xfId="32623"/>
    <cellStyle name="RowTitles1-Detail 2 3 3 4 3 3 3" xfId="17143"/>
    <cellStyle name="RowTitles1-Detail 2 3 3 4 3 3 3 2" xfId="29809"/>
    <cellStyle name="RowTitles1-Detail 2 3 3 4 3 3 3 2 2" xfId="38586"/>
    <cellStyle name="RowTitles1-Detail 2 3 3 4 3 3 4" xfId="8498"/>
    <cellStyle name="RowTitles1-Detail 2 3 3 4 3 3 4 2" xfId="20452"/>
    <cellStyle name="RowTitles1-Detail 2 3 3 4 3 3 5" xfId="8802"/>
    <cellStyle name="RowTitles1-Detail 2 3 3 4 3 4" xfId="9294"/>
    <cellStyle name="RowTitles1-Detail 2 3 3 4 3 4 2" xfId="20740"/>
    <cellStyle name="RowTitles1-Detail 2 3 3 4 3 5" xfId="14531"/>
    <cellStyle name="RowTitles1-Detail 2 3 3 4 3 5 2" xfId="27222"/>
    <cellStyle name="RowTitles1-Detail 2 3 3 4 3 5 2 2" xfId="36057"/>
    <cellStyle name="RowTitles1-Detail 2 3 3 4 3 6" xfId="5458"/>
    <cellStyle name="RowTitles1-Detail 2 3 3 4 3 6 2" xfId="18829"/>
    <cellStyle name="RowTitles1-Detail 2 3 3 4 3 7" xfId="26680"/>
    <cellStyle name="RowTitles1-Detail 2 3 3 4 4" xfId="1381"/>
    <cellStyle name="RowTitles1-Detail 2 3 3 4 4 2" xfId="2389"/>
    <cellStyle name="RowTitles1-Detail 2 3 3 4 4 2 2" xfId="12030"/>
    <cellStyle name="RowTitles1-Detail 2 3 3 4 4 2 2 2" xfId="22430"/>
    <cellStyle name="RowTitles1-Detail 2 3 3 4 4 2 2 2 2" xfId="34111"/>
    <cellStyle name="RowTitles1-Detail 2 3 3 4 4 2 2 3" xfId="31311"/>
    <cellStyle name="RowTitles1-Detail 2 3 3 4 4 2 3" xfId="15677"/>
    <cellStyle name="RowTitles1-Detail 2 3 3 4 4 2 3 2" xfId="28343"/>
    <cellStyle name="RowTitles1-Detail 2 3 3 4 4 2 3 2 2" xfId="37130"/>
    <cellStyle name="RowTitles1-Detail 2 3 3 4 4 2 4" xfId="7160"/>
    <cellStyle name="RowTitles1-Detail 2 3 3 4 4 2 4 2" xfId="20540"/>
    <cellStyle name="RowTitles1-Detail 2 3 3 4 4 2 5" xfId="20286"/>
    <cellStyle name="RowTitles1-Detail 2 3 3 4 4 3" xfId="4159"/>
    <cellStyle name="RowTitles1-Detail 2 3 3 4 4 3 2" xfId="13781"/>
    <cellStyle name="RowTitles1-Detail 2 3 3 4 4 3 2 2" xfId="24130"/>
    <cellStyle name="RowTitles1-Detail 2 3 3 4 4 3 2 2 2" xfId="35368"/>
    <cellStyle name="RowTitles1-Detail 2 3 3 4 4 3 2 3" xfId="32795"/>
    <cellStyle name="RowTitles1-Detail 2 3 3 4 4 3 3" xfId="17355"/>
    <cellStyle name="RowTitles1-Detail 2 3 3 4 4 3 3 2" xfId="30021"/>
    <cellStyle name="RowTitles1-Detail 2 3 3 4 4 3 3 2 2" xfId="38798"/>
    <cellStyle name="RowTitles1-Detail 2 3 3 4 4 3 4" xfId="8668"/>
    <cellStyle name="RowTitles1-Detail 2 3 3 4 4 3 4 2" xfId="26758"/>
    <cellStyle name="RowTitles1-Detail 2 3 3 4 4 3 5" xfId="26051"/>
    <cellStyle name="RowTitles1-Detail 2 3 3 4 4 4" xfId="9463"/>
    <cellStyle name="RowTitles1-Detail 2 3 3 4 4 4 2" xfId="20655"/>
    <cellStyle name="RowTitles1-Detail 2 3 3 4 4 5" xfId="11052"/>
    <cellStyle name="RowTitles1-Detail 2 3 3 4 4 5 2" xfId="21489"/>
    <cellStyle name="RowTitles1-Detail 2 3 3 4 4 5 2 2" xfId="33653"/>
    <cellStyle name="RowTitles1-Detail 2 3 3 4 4 5 3" xfId="30810"/>
    <cellStyle name="RowTitles1-Detail 2 3 3 4 4 6" xfId="14759"/>
    <cellStyle name="RowTitles1-Detail 2 3 3 4 4 6 2" xfId="27442"/>
    <cellStyle name="RowTitles1-Detail 2 3 3 4 4 6 2 2" xfId="36269"/>
    <cellStyle name="RowTitles1-Detail 2 3 3 4 4 7" xfId="5619"/>
    <cellStyle name="RowTitles1-Detail 2 3 3 4 4 7 2" xfId="26291"/>
    <cellStyle name="RowTitles1-Detail 2 3 3 4 4 8" xfId="18558"/>
    <cellStyle name="RowTitles1-Detail 2 3 3 4 5" xfId="1597"/>
    <cellStyle name="RowTitles1-Detail 2 3 3 4 5 2" xfId="2390"/>
    <cellStyle name="RowTitles1-Detail 2 3 3 4 5 2 2" xfId="12031"/>
    <cellStyle name="RowTitles1-Detail 2 3 3 4 5 2 2 2" xfId="22431"/>
    <cellStyle name="RowTitles1-Detail 2 3 3 4 5 2 2 2 2" xfId="34112"/>
    <cellStyle name="RowTitles1-Detail 2 3 3 4 5 2 2 3" xfId="31312"/>
    <cellStyle name="RowTitles1-Detail 2 3 3 4 5 2 3" xfId="15678"/>
    <cellStyle name="RowTitles1-Detail 2 3 3 4 5 2 3 2" xfId="28344"/>
    <cellStyle name="RowTitles1-Detail 2 3 3 4 5 2 3 2 2" xfId="37131"/>
    <cellStyle name="RowTitles1-Detail 2 3 3 4 5 2 4" xfId="7389"/>
    <cellStyle name="RowTitles1-Detail 2 3 3 4 5 2 4 2" xfId="21042"/>
    <cellStyle name="RowTitles1-Detail 2 3 3 4 5 2 5" xfId="25079"/>
    <cellStyle name="RowTitles1-Detail 2 3 3 4 5 3" xfId="4375"/>
    <cellStyle name="RowTitles1-Detail 2 3 3 4 5 3 2" xfId="13997"/>
    <cellStyle name="RowTitles1-Detail 2 3 3 4 5 3 2 2" xfId="24336"/>
    <cellStyle name="RowTitles1-Detail 2 3 3 4 5 3 2 2 2" xfId="35508"/>
    <cellStyle name="RowTitles1-Detail 2 3 3 4 5 3 2 3" xfId="32956"/>
    <cellStyle name="RowTitles1-Detail 2 3 3 4 5 3 3" xfId="17553"/>
    <cellStyle name="RowTitles1-Detail 2 3 3 4 5 3 3 2" xfId="30219"/>
    <cellStyle name="RowTitles1-Detail 2 3 3 4 5 3 3 2 2" xfId="38996"/>
    <cellStyle name="RowTitles1-Detail 2 3 3 4 5 3 4" xfId="9712"/>
    <cellStyle name="RowTitles1-Detail 2 3 3 4 5 3 4 2" xfId="24649"/>
    <cellStyle name="RowTitles1-Detail 2 3 3 4 5 3 5" xfId="24811"/>
    <cellStyle name="RowTitles1-Detail 2 3 3 4 5 4" xfId="11268"/>
    <cellStyle name="RowTitles1-Detail 2 3 3 4 5 4 2" xfId="21697"/>
    <cellStyle name="RowTitles1-Detail 2 3 3 4 5 4 2 2" xfId="33793"/>
    <cellStyle name="RowTitles1-Detail 2 3 3 4 5 4 3" xfId="30971"/>
    <cellStyle name="RowTitles1-Detail 2 3 3 4 5 5" xfId="14975"/>
    <cellStyle name="RowTitles1-Detail 2 3 3 4 5 5 2" xfId="27649"/>
    <cellStyle name="RowTitles1-Detail 2 3 3 4 5 5 2 2" xfId="36467"/>
    <cellStyle name="RowTitles1-Detail 2 3 3 4 5 6" xfId="5845"/>
    <cellStyle name="RowTitles1-Detail 2 3 3 4 5 6 2" xfId="25718"/>
    <cellStyle name="RowTitles1-Detail 2 3 3 4 5 7" xfId="19376"/>
    <cellStyle name="RowTitles1-Detail 2 3 3 4 6" xfId="1799"/>
    <cellStyle name="RowTitles1-Detail 2 3 3 4 6 2" xfId="2391"/>
    <cellStyle name="RowTitles1-Detail 2 3 3 4 6 2 2" xfId="12032"/>
    <cellStyle name="RowTitles1-Detail 2 3 3 4 6 2 2 2" xfId="22432"/>
    <cellStyle name="RowTitles1-Detail 2 3 3 4 6 2 2 2 2" xfId="34113"/>
    <cellStyle name="RowTitles1-Detail 2 3 3 4 6 2 2 3" xfId="31313"/>
    <cellStyle name="RowTitles1-Detail 2 3 3 4 6 2 3" xfId="15679"/>
    <cellStyle name="RowTitles1-Detail 2 3 3 4 6 2 3 2" xfId="28345"/>
    <cellStyle name="RowTitles1-Detail 2 3 3 4 6 2 3 2 2" xfId="37132"/>
    <cellStyle name="RowTitles1-Detail 2 3 3 4 6 2 4" xfId="7390"/>
    <cellStyle name="RowTitles1-Detail 2 3 3 4 6 2 4 2" xfId="21208"/>
    <cellStyle name="RowTitles1-Detail 2 3 3 4 6 2 5" xfId="17955"/>
    <cellStyle name="RowTitles1-Detail 2 3 3 4 6 3" xfId="4577"/>
    <cellStyle name="RowTitles1-Detail 2 3 3 4 6 3 2" xfId="14199"/>
    <cellStyle name="RowTitles1-Detail 2 3 3 4 6 3 2 2" xfId="24528"/>
    <cellStyle name="RowTitles1-Detail 2 3 3 4 6 3 2 2 2" xfId="35639"/>
    <cellStyle name="RowTitles1-Detail 2 3 3 4 6 3 2 3" xfId="33108"/>
    <cellStyle name="RowTitles1-Detail 2 3 3 4 6 3 3" xfId="17740"/>
    <cellStyle name="RowTitles1-Detail 2 3 3 4 6 3 3 2" xfId="30406"/>
    <cellStyle name="RowTitles1-Detail 2 3 3 4 6 3 3 2 2" xfId="39183"/>
    <cellStyle name="RowTitles1-Detail 2 3 3 4 6 3 4" xfId="9713"/>
    <cellStyle name="RowTitles1-Detail 2 3 3 4 6 3 4 2" xfId="18211"/>
    <cellStyle name="RowTitles1-Detail 2 3 3 4 6 3 5" xfId="24556"/>
    <cellStyle name="RowTitles1-Detail 2 3 3 4 6 4" xfId="11470"/>
    <cellStyle name="RowTitles1-Detail 2 3 3 4 6 4 2" xfId="21893"/>
    <cellStyle name="RowTitles1-Detail 2 3 3 4 6 4 2 2" xfId="33924"/>
    <cellStyle name="RowTitles1-Detail 2 3 3 4 6 4 3" xfId="31123"/>
    <cellStyle name="RowTitles1-Detail 2 3 3 4 6 5" xfId="15177"/>
    <cellStyle name="RowTitles1-Detail 2 3 3 4 6 5 2" xfId="27844"/>
    <cellStyle name="RowTitles1-Detail 2 3 3 4 6 5 2 2" xfId="36654"/>
    <cellStyle name="RowTitles1-Detail 2 3 3 4 6 6" xfId="5846"/>
    <cellStyle name="RowTitles1-Detail 2 3 3 4 6 6 2" xfId="20769"/>
    <cellStyle name="RowTitles1-Detail 2 3 3 4 6 7" xfId="25169"/>
    <cellStyle name="RowTitles1-Detail 2 3 3 4 7" xfId="2386"/>
    <cellStyle name="RowTitles1-Detail 2 3 3 4 7 2" xfId="12027"/>
    <cellStyle name="RowTitles1-Detail 2 3 3 4 7 2 2" xfId="22427"/>
    <cellStyle name="RowTitles1-Detail 2 3 3 4 7 2 2 2" xfId="34108"/>
    <cellStyle name="RowTitles1-Detail 2 3 3 4 7 2 3" xfId="31308"/>
    <cellStyle name="RowTitles1-Detail 2 3 3 4 7 3" xfId="15674"/>
    <cellStyle name="RowTitles1-Detail 2 3 3 4 7 3 2" xfId="28340"/>
    <cellStyle name="RowTitles1-Detail 2 3 3 4 7 3 2 2" xfId="37127"/>
    <cellStyle name="RowTitles1-Detail 2 3 3 4 7 4" xfId="6553"/>
    <cellStyle name="RowTitles1-Detail 2 3 3 4 7 4 2" xfId="25527"/>
    <cellStyle name="RowTitles1-Detail 2 3 3 4 7 5" xfId="18957"/>
    <cellStyle name="RowTitles1-Detail 2 3 3 4 8" xfId="8817"/>
    <cellStyle name="RowTitles1-Detail 2 3 3 4 8 2" xfId="20099"/>
    <cellStyle name="RowTitles1-Detail 2 3 3 4 9" xfId="10320"/>
    <cellStyle name="RowTitles1-Detail 2 3 3 4 9 2" xfId="25095"/>
    <cellStyle name="RowTitles1-Detail 2 3 3 4 9 2 2" xfId="35682"/>
    <cellStyle name="RowTitles1-Detail 2 3 3 4_STUD aligned by INSTIT" xfId="4967"/>
    <cellStyle name="RowTitles1-Detail 2 3 3 5" xfId="678"/>
    <cellStyle name="RowTitles1-Detail 2 3 3 5 2" xfId="2392"/>
    <cellStyle name="RowTitles1-Detail 2 3 3 5 2 2" xfId="12033"/>
    <cellStyle name="RowTitles1-Detail 2 3 3 5 2 2 2" xfId="22433"/>
    <cellStyle name="RowTitles1-Detail 2 3 3 5 2 2 2 2" xfId="34114"/>
    <cellStyle name="RowTitles1-Detail 2 3 3 5 2 2 3" xfId="31314"/>
    <cellStyle name="RowTitles1-Detail 2 3 3 5 2 3" xfId="15680"/>
    <cellStyle name="RowTitles1-Detail 2 3 3 5 2 3 2" xfId="28346"/>
    <cellStyle name="RowTitles1-Detail 2 3 3 5 2 3 2 2" xfId="37133"/>
    <cellStyle name="RowTitles1-Detail 2 3 3 5 2 4" xfId="6663"/>
    <cellStyle name="RowTitles1-Detail 2 3 3 5 2 4 2" xfId="18596"/>
    <cellStyle name="RowTitles1-Detail 2 3 3 5 2 5" xfId="21264"/>
    <cellStyle name="RowTitles1-Detail 2 3 3 5 3" xfId="3468"/>
    <cellStyle name="RowTitles1-Detail 2 3 3 5 3 2" xfId="13102"/>
    <cellStyle name="RowTitles1-Detail 2 3 3 5 3 2 2" xfId="23470"/>
    <cellStyle name="RowTitles1-Detail 2 3 3 5 3 2 2 2" xfId="34937"/>
    <cellStyle name="RowTitles1-Detail 2 3 3 5 3 2 3" xfId="32295"/>
    <cellStyle name="RowTitles1-Detail 2 3 3 5 3 3" xfId="16711"/>
    <cellStyle name="RowTitles1-Detail 2 3 3 5 3 3 2" xfId="29377"/>
    <cellStyle name="RowTitles1-Detail 2 3 3 5 3 3 2 2" xfId="38160"/>
    <cellStyle name="RowTitles1-Detail 2 3 3 5 3 4" xfId="8170"/>
    <cellStyle name="RowTitles1-Detail 2 3 3 5 3 4 2" xfId="21203"/>
    <cellStyle name="RowTitles1-Detail 2 3 3 5 3 5" xfId="20720"/>
    <cellStyle name="RowTitles1-Detail 2 3 3 5 4" xfId="7874"/>
    <cellStyle name="RowTitles1-Detail 2 3 3 5 4 2" xfId="20866"/>
    <cellStyle name="RowTitles1-Detail 2 3 3 5 5" xfId="10470"/>
    <cellStyle name="RowTitles1-Detail 2 3 3 5 5 2" xfId="20973"/>
    <cellStyle name="RowTitles1-Detail 2 3 3 5 5 2 2" xfId="33365"/>
    <cellStyle name="RowTitles1-Detail 2 3 3 5 5 3" xfId="30471"/>
    <cellStyle name="RowTitles1-Detail 2 3 3 5 6" xfId="10416"/>
    <cellStyle name="RowTitles1-Detail 2 3 3 5 6 2" xfId="26228"/>
    <cellStyle name="RowTitles1-Detail 2 3 3 5 6 2 2" xfId="35743"/>
    <cellStyle name="RowTitles1-Detail 2 3 3 6" xfId="960"/>
    <cellStyle name="RowTitles1-Detail 2 3 3 6 2" xfId="2393"/>
    <cellStyle name="RowTitles1-Detail 2 3 3 6 2 2" xfId="12034"/>
    <cellStyle name="RowTitles1-Detail 2 3 3 6 2 2 2" xfId="22434"/>
    <cellStyle name="RowTitles1-Detail 2 3 3 6 2 2 2 2" xfId="34115"/>
    <cellStyle name="RowTitles1-Detail 2 3 3 6 2 2 3" xfId="31315"/>
    <cellStyle name="RowTitles1-Detail 2 3 3 6 2 3" xfId="15681"/>
    <cellStyle name="RowTitles1-Detail 2 3 3 6 2 3 2" xfId="28347"/>
    <cellStyle name="RowTitles1-Detail 2 3 3 6 2 3 2 2" xfId="37134"/>
    <cellStyle name="RowTitles1-Detail 2 3 3 6 2 4" xfId="6599"/>
    <cellStyle name="RowTitles1-Detail 2 3 3 6 2 4 2" xfId="26303"/>
    <cellStyle name="RowTitles1-Detail 2 3 3 6 2 5" xfId="19499"/>
    <cellStyle name="RowTitles1-Detail 2 3 3 6 3" xfId="3738"/>
    <cellStyle name="RowTitles1-Detail 2 3 3 6 3 2" xfId="13365"/>
    <cellStyle name="RowTitles1-Detail 2 3 3 6 3 2 2" xfId="23730"/>
    <cellStyle name="RowTitles1-Detail 2 3 3 6 3 2 2 2" xfId="35101"/>
    <cellStyle name="RowTitles1-Detail 2 3 3 6 3 2 3" xfId="32484"/>
    <cellStyle name="RowTitles1-Detail 2 3 3 6 3 3" xfId="16964"/>
    <cellStyle name="RowTitles1-Detail 2 3 3 6 3 3 2" xfId="29630"/>
    <cellStyle name="RowTitles1-Detail 2 3 3 6 3 3 2 2" xfId="38409"/>
    <cellStyle name="RowTitles1-Detail 2 3 3 6 3 4" xfId="8101"/>
    <cellStyle name="RowTitles1-Detail 2 3 3 6 3 4 2" xfId="18674"/>
    <cellStyle name="RowTitles1-Detail 2 3 3 6 3 5" xfId="20981"/>
    <cellStyle name="RowTitles1-Detail 2 3 3 6 4" xfId="8775"/>
    <cellStyle name="RowTitles1-Detail 2 3 3 6 4 2" xfId="18516"/>
    <cellStyle name="RowTitles1-Detail 2 3 3 6 5" xfId="14367"/>
    <cellStyle name="RowTitles1-Detail 2 3 3 6 5 2" xfId="27064"/>
    <cellStyle name="RowTitles1-Detail 2 3 3 6 5 2 2" xfId="35903"/>
    <cellStyle name="RowTitles1-Detail 2 3 3 6 6" xfId="5154"/>
    <cellStyle name="RowTitles1-Detail 2 3 3 6 6 2" xfId="25659"/>
    <cellStyle name="RowTitles1-Detail 2 3 3 6 7" xfId="24647"/>
    <cellStyle name="RowTitles1-Detail 2 3 3 7" xfId="1197"/>
    <cellStyle name="RowTitles1-Detail 2 3 3 7 2" xfId="2394"/>
    <cellStyle name="RowTitles1-Detail 2 3 3 7 2 2" xfId="12035"/>
    <cellStyle name="RowTitles1-Detail 2 3 3 7 2 2 2" xfId="22435"/>
    <cellStyle name="RowTitles1-Detail 2 3 3 7 2 2 2 2" xfId="34116"/>
    <cellStyle name="RowTitles1-Detail 2 3 3 7 2 2 3" xfId="31316"/>
    <cellStyle name="RowTitles1-Detail 2 3 3 7 2 3" xfId="15682"/>
    <cellStyle name="RowTitles1-Detail 2 3 3 7 2 3 2" xfId="28348"/>
    <cellStyle name="RowTitles1-Detail 2 3 3 7 2 3 2 2" xfId="37135"/>
    <cellStyle name="RowTitles1-Detail 2 3 3 7 2 4" xfId="7050"/>
    <cellStyle name="RowTitles1-Detail 2 3 3 7 2 4 2" xfId="5331"/>
    <cellStyle name="RowTitles1-Detail 2 3 3 7 2 5" xfId="25908"/>
    <cellStyle name="RowTitles1-Detail 2 3 3 7 3" xfId="3975"/>
    <cellStyle name="RowTitles1-Detail 2 3 3 7 3 2" xfId="13597"/>
    <cellStyle name="RowTitles1-Detail 2 3 3 7 3 2 2" xfId="23954"/>
    <cellStyle name="RowTitles1-Detail 2 3 3 7 3 2 2 2" xfId="35248"/>
    <cellStyle name="RowTitles1-Detail 2 3 3 7 3 2 3" xfId="32657"/>
    <cellStyle name="RowTitles1-Detail 2 3 3 7 3 3" xfId="17181"/>
    <cellStyle name="RowTitles1-Detail 2 3 3 7 3 3 2" xfId="29847"/>
    <cellStyle name="RowTitles1-Detail 2 3 3 7 3 3 2 2" xfId="38624"/>
    <cellStyle name="RowTitles1-Detail 2 3 3 7 3 4" xfId="8558"/>
    <cellStyle name="RowTitles1-Detail 2 3 3 7 3 4 2" xfId="4839"/>
    <cellStyle name="RowTitles1-Detail 2 3 3 7 3 5" xfId="19117"/>
    <cellStyle name="RowTitles1-Detail 2 3 3 7 4" xfId="9354"/>
    <cellStyle name="RowTitles1-Detail 2 3 3 7 4 2" xfId="20801"/>
    <cellStyle name="RowTitles1-Detail 2 3 3 7 5" xfId="10868"/>
    <cellStyle name="RowTitles1-Detail 2 3 3 7 5 2" xfId="21313"/>
    <cellStyle name="RowTitles1-Detail 2 3 3 7 5 2 2" xfId="33533"/>
    <cellStyle name="RowTitles1-Detail 2 3 3 7 5 3" xfId="30672"/>
    <cellStyle name="RowTitles1-Detail 2 3 3 7 6" xfId="14575"/>
    <cellStyle name="RowTitles1-Detail 2 3 3 7 6 2" xfId="27264"/>
    <cellStyle name="RowTitles1-Detail 2 3 3 7 6 2 2" xfId="36095"/>
    <cellStyle name="RowTitles1-Detail 2 3 3 7 7" xfId="5510"/>
    <cellStyle name="RowTitles1-Detail 2 3 3 7 7 2" xfId="25226"/>
    <cellStyle name="RowTitles1-Detail 2 3 3 7 8" xfId="26418"/>
    <cellStyle name="RowTitles1-Detail 2 3 3 8" xfId="1418"/>
    <cellStyle name="RowTitles1-Detail 2 3 3 8 2" xfId="2395"/>
    <cellStyle name="RowTitles1-Detail 2 3 3 8 2 2" xfId="12036"/>
    <cellStyle name="RowTitles1-Detail 2 3 3 8 2 2 2" xfId="22436"/>
    <cellStyle name="RowTitles1-Detail 2 3 3 8 2 2 2 2" xfId="34117"/>
    <cellStyle name="RowTitles1-Detail 2 3 3 8 2 2 3" xfId="31317"/>
    <cellStyle name="RowTitles1-Detail 2 3 3 8 2 3" xfId="15683"/>
    <cellStyle name="RowTitles1-Detail 2 3 3 8 2 3 2" xfId="28349"/>
    <cellStyle name="RowTitles1-Detail 2 3 3 8 2 3 2 2" xfId="37136"/>
    <cellStyle name="RowTitles1-Detail 2 3 3 8 2 4" xfId="7391"/>
    <cellStyle name="RowTitles1-Detail 2 3 3 8 2 4 2" xfId="25469"/>
    <cellStyle name="RowTitles1-Detail 2 3 3 8 2 5" xfId="20161"/>
    <cellStyle name="RowTitles1-Detail 2 3 3 8 3" xfId="4196"/>
    <cellStyle name="RowTitles1-Detail 2 3 3 8 3 2" xfId="13818"/>
    <cellStyle name="RowTitles1-Detail 2 3 3 8 3 2 2" xfId="24163"/>
    <cellStyle name="RowTitles1-Detail 2 3 3 8 3 2 2 2" xfId="35391"/>
    <cellStyle name="RowTitles1-Detail 2 3 3 8 3 2 3" xfId="32821"/>
    <cellStyle name="RowTitles1-Detail 2 3 3 8 3 3" xfId="17384"/>
    <cellStyle name="RowTitles1-Detail 2 3 3 8 3 3 2" xfId="30050"/>
    <cellStyle name="RowTitles1-Detail 2 3 3 8 3 3 2 2" xfId="38827"/>
    <cellStyle name="RowTitles1-Detail 2 3 3 8 3 4" xfId="9714"/>
    <cellStyle name="RowTitles1-Detail 2 3 3 8 3 4 2" xfId="26651"/>
    <cellStyle name="RowTitles1-Detail 2 3 3 8 3 5" xfId="18914"/>
    <cellStyle name="RowTitles1-Detail 2 3 3 8 4" xfId="11089"/>
    <cellStyle name="RowTitles1-Detail 2 3 3 8 4 2" xfId="21523"/>
    <cellStyle name="RowTitles1-Detail 2 3 3 8 4 2 2" xfId="33676"/>
    <cellStyle name="RowTitles1-Detail 2 3 3 8 4 3" xfId="30836"/>
    <cellStyle name="RowTitles1-Detail 2 3 3 8 5" xfId="14796"/>
    <cellStyle name="RowTitles1-Detail 2 3 3 8 5 2" xfId="27477"/>
    <cellStyle name="RowTitles1-Detail 2 3 3 8 5 2 2" xfId="36298"/>
    <cellStyle name="RowTitles1-Detail 2 3 3 8 6" xfId="5847"/>
    <cellStyle name="RowTitles1-Detail 2 3 3 8 6 2" xfId="20715"/>
    <cellStyle name="RowTitles1-Detail 2 3 3 8 7" xfId="18846"/>
    <cellStyle name="RowTitles1-Detail 2 3 3 9" xfId="1623"/>
    <cellStyle name="RowTitles1-Detail 2 3 3 9 2" xfId="2396"/>
    <cellStyle name="RowTitles1-Detail 2 3 3 9 2 2" xfId="12037"/>
    <cellStyle name="RowTitles1-Detail 2 3 3 9 2 2 2" xfId="22437"/>
    <cellStyle name="RowTitles1-Detail 2 3 3 9 2 2 2 2" xfId="34118"/>
    <cellStyle name="RowTitles1-Detail 2 3 3 9 2 2 3" xfId="31318"/>
    <cellStyle name="RowTitles1-Detail 2 3 3 9 2 3" xfId="15684"/>
    <cellStyle name="RowTitles1-Detail 2 3 3 9 2 3 2" xfId="28350"/>
    <cellStyle name="RowTitles1-Detail 2 3 3 9 2 3 2 2" xfId="37137"/>
    <cellStyle name="RowTitles1-Detail 2 3 3 9 2 4" xfId="7392"/>
    <cellStyle name="RowTitles1-Detail 2 3 3 9 2 4 2" xfId="19941"/>
    <cellStyle name="RowTitles1-Detail 2 3 3 9 2 5" xfId="25503"/>
    <cellStyle name="RowTitles1-Detail 2 3 3 9 3" xfId="4401"/>
    <cellStyle name="RowTitles1-Detail 2 3 3 9 3 2" xfId="14023"/>
    <cellStyle name="RowTitles1-Detail 2 3 3 9 3 2 2" xfId="24360"/>
    <cellStyle name="RowTitles1-Detail 2 3 3 9 3 2 2 2" xfId="35525"/>
    <cellStyle name="RowTitles1-Detail 2 3 3 9 3 2 3" xfId="32976"/>
    <cellStyle name="RowTitles1-Detail 2 3 3 9 3 3" xfId="17574"/>
    <cellStyle name="RowTitles1-Detail 2 3 3 9 3 3 2" xfId="30240"/>
    <cellStyle name="RowTitles1-Detail 2 3 3 9 3 3 2 2" xfId="39017"/>
    <cellStyle name="RowTitles1-Detail 2 3 3 9 3 4" xfId="9715"/>
    <cellStyle name="RowTitles1-Detail 2 3 3 9 3 4 2" xfId="18758"/>
    <cellStyle name="RowTitles1-Detail 2 3 3 9 3 5" xfId="25336"/>
    <cellStyle name="RowTitles1-Detail 2 3 3 9 4" xfId="11294"/>
    <cellStyle name="RowTitles1-Detail 2 3 3 9 4 2" xfId="21723"/>
    <cellStyle name="RowTitles1-Detail 2 3 3 9 4 2 2" xfId="33810"/>
    <cellStyle name="RowTitles1-Detail 2 3 3 9 4 3" xfId="30991"/>
    <cellStyle name="RowTitles1-Detail 2 3 3 9 5" xfId="15001"/>
    <cellStyle name="RowTitles1-Detail 2 3 3 9 5 2" xfId="27674"/>
    <cellStyle name="RowTitles1-Detail 2 3 3 9 5 2 2" xfId="36488"/>
    <cellStyle name="RowTitles1-Detail 2 3 3 9 6" xfId="5848"/>
    <cellStyle name="RowTitles1-Detail 2 3 3 9 6 2" xfId="20589"/>
    <cellStyle name="RowTitles1-Detail 2 3 3 9 7" xfId="26869"/>
    <cellStyle name="RowTitles1-Detail 2 3 3_STUD aligned by INSTIT" xfId="4964"/>
    <cellStyle name="RowTitles1-Detail 2 3 4" xfId="387"/>
    <cellStyle name="RowTitles1-Detail 2 3 4 2" xfId="743"/>
    <cellStyle name="RowTitles1-Detail 2 3 4 2 2" xfId="2398"/>
    <cellStyle name="RowTitles1-Detail 2 3 4 2 2 2" xfId="12039"/>
    <cellStyle name="RowTitles1-Detail 2 3 4 2 2 2 2" xfId="22439"/>
    <cellStyle name="RowTitles1-Detail 2 3 4 2 2 2 2 2" xfId="34120"/>
    <cellStyle name="RowTitles1-Detail 2 3 4 2 2 2 3" xfId="31320"/>
    <cellStyle name="RowTitles1-Detail 2 3 4 2 2 3" xfId="15686"/>
    <cellStyle name="RowTitles1-Detail 2 3 4 2 2 3 2" xfId="28352"/>
    <cellStyle name="RowTitles1-Detail 2 3 4 2 2 3 2 2" xfId="37139"/>
    <cellStyle name="RowTitles1-Detail 2 3 4 2 2 4" xfId="6867"/>
    <cellStyle name="RowTitles1-Detail 2 3 4 2 2 4 2" xfId="20385"/>
    <cellStyle name="RowTitles1-Detail 2 3 4 2 2 5" xfId="26236"/>
    <cellStyle name="RowTitles1-Detail 2 3 4 2 3" xfId="3524"/>
    <cellStyle name="RowTitles1-Detail 2 3 4 2 3 2" xfId="13156"/>
    <cellStyle name="RowTitles1-Detail 2 3 4 2 3 2 2" xfId="23523"/>
    <cellStyle name="RowTitles1-Detail 2 3 4 2 3 2 2 2" xfId="34973"/>
    <cellStyle name="RowTitles1-Detail 2 3 4 2 3 2 3" xfId="32336"/>
    <cellStyle name="RowTitles1-Detail 2 3 4 2 3 3" xfId="16765"/>
    <cellStyle name="RowTitles1-Detail 2 3 4 2 3 3 2" xfId="29431"/>
    <cellStyle name="RowTitles1-Detail 2 3 4 2 3 3 2 2" xfId="38212"/>
    <cellStyle name="RowTitles1-Detail 2 3 4 2 3 4" xfId="8374"/>
    <cellStyle name="RowTitles1-Detail 2 3 4 2 3 4 2" xfId="20172"/>
    <cellStyle name="RowTitles1-Detail 2 3 4 2 3 5" xfId="26221"/>
    <cellStyle name="RowTitles1-Detail 2 3 4 2 4" xfId="9168"/>
    <cellStyle name="RowTitles1-Detail 2 3 4 2 4 2" xfId="20142"/>
    <cellStyle name="RowTitles1-Detail 2 3 4 2 5" xfId="10247"/>
    <cellStyle name="RowTitles1-Detail 2 3 4 2 5 2" xfId="20035"/>
    <cellStyle name="RowTitles1-Detail 2 3 4 2 5 2 2" xfId="33274"/>
    <cellStyle name="RowTitles1-Detail 2 3 4 3" xfId="1022"/>
    <cellStyle name="RowTitles1-Detail 2 3 4 3 2" xfId="2399"/>
    <cellStyle name="RowTitles1-Detail 2 3 4 3 2 2" xfId="12040"/>
    <cellStyle name="RowTitles1-Detail 2 3 4 3 2 2 2" xfId="22440"/>
    <cellStyle name="RowTitles1-Detail 2 3 4 3 2 2 2 2" xfId="34121"/>
    <cellStyle name="RowTitles1-Detail 2 3 4 3 2 2 3" xfId="31321"/>
    <cellStyle name="RowTitles1-Detail 2 3 4 3 2 3" xfId="15687"/>
    <cellStyle name="RowTitles1-Detail 2 3 4 3 2 3 2" xfId="28353"/>
    <cellStyle name="RowTitles1-Detail 2 3 4 3 2 3 2 2" xfId="37140"/>
    <cellStyle name="RowTitles1-Detail 2 3 4 3 2 4" xfId="7090"/>
    <cellStyle name="RowTitles1-Detail 2 3 4 3 2 4 2" xfId="19393"/>
    <cellStyle name="RowTitles1-Detail 2 3 4 3 2 5" xfId="25293"/>
    <cellStyle name="RowTitles1-Detail 2 3 4 3 3" xfId="3800"/>
    <cellStyle name="RowTitles1-Detail 2 3 4 3 3 2" xfId="13427"/>
    <cellStyle name="RowTitles1-Detail 2 3 4 3 3 2 2" xfId="23788"/>
    <cellStyle name="RowTitles1-Detail 2 3 4 3 3 2 2 2" xfId="35138"/>
    <cellStyle name="RowTitles1-Detail 2 3 4 3 3 2 3" xfId="32529"/>
    <cellStyle name="RowTitles1-Detail 2 3 4 3 3 3" xfId="17020"/>
    <cellStyle name="RowTitles1-Detail 2 3 4 3 3 3 2" xfId="29686"/>
    <cellStyle name="RowTitles1-Detail 2 3 4 3 3 3 2 2" xfId="38465"/>
    <cellStyle name="RowTitles1-Detail 2 3 4 3 3 4" xfId="8598"/>
    <cellStyle name="RowTitles1-Detail 2 3 4 3 3 4 2" xfId="26371"/>
    <cellStyle name="RowTitles1-Detail 2 3 4 3 3 5" xfId="24666"/>
    <cellStyle name="RowTitles1-Detail 2 3 4 3 4" xfId="9394"/>
    <cellStyle name="RowTitles1-Detail 2 3 4 3 4 2" xfId="21204"/>
    <cellStyle name="RowTitles1-Detail 2 3 4 3 5" xfId="10744"/>
    <cellStyle name="RowTitles1-Detail 2 3 4 3 5 2" xfId="21212"/>
    <cellStyle name="RowTitles1-Detail 2 3 4 3 5 2 2" xfId="33480"/>
    <cellStyle name="RowTitles1-Detail 2 3 4 3 5 3" xfId="30608"/>
    <cellStyle name="RowTitles1-Detail 2 3 4 3 6" xfId="14425"/>
    <cellStyle name="RowTitles1-Detail 2 3 4 3 6 2" xfId="27118"/>
    <cellStyle name="RowTitles1-Detail 2 3 4 3 6 2 2" xfId="35955"/>
    <cellStyle name="RowTitles1-Detail 2 3 4 3 7" xfId="5549"/>
    <cellStyle name="RowTitles1-Detail 2 3 4 3 7 2" xfId="20148"/>
    <cellStyle name="RowTitles1-Detail 2 3 4 3 8" xfId="19185"/>
    <cellStyle name="RowTitles1-Detail 2 3 4 4" xfId="1255"/>
    <cellStyle name="RowTitles1-Detail 2 3 4 4 2" xfId="2400"/>
    <cellStyle name="RowTitles1-Detail 2 3 4 4 2 2" xfId="12041"/>
    <cellStyle name="RowTitles1-Detail 2 3 4 4 2 2 2" xfId="22441"/>
    <cellStyle name="RowTitles1-Detail 2 3 4 4 2 2 2 2" xfId="34122"/>
    <cellStyle name="RowTitles1-Detail 2 3 4 4 2 2 3" xfId="31322"/>
    <cellStyle name="RowTitles1-Detail 2 3 4 4 2 3" xfId="15688"/>
    <cellStyle name="RowTitles1-Detail 2 3 4 4 2 3 2" xfId="28354"/>
    <cellStyle name="RowTitles1-Detail 2 3 4 4 2 3 2 2" xfId="37141"/>
    <cellStyle name="RowTitles1-Detail 2 3 4 4 2 4" xfId="7393"/>
    <cellStyle name="RowTitles1-Detail 2 3 4 4 2 4 2" xfId="26076"/>
    <cellStyle name="RowTitles1-Detail 2 3 4 4 2 5" xfId="26863"/>
    <cellStyle name="RowTitles1-Detail 2 3 4 4 3" xfId="4033"/>
    <cellStyle name="RowTitles1-Detail 2 3 4 4 3 2" xfId="13655"/>
    <cellStyle name="RowTitles1-Detail 2 3 4 4 3 2 2" xfId="24007"/>
    <cellStyle name="RowTitles1-Detail 2 3 4 4 3 2 2 2" xfId="35286"/>
    <cellStyle name="RowTitles1-Detail 2 3 4 4 3 2 3" xfId="32700"/>
    <cellStyle name="RowTitles1-Detail 2 3 4 4 3 3" xfId="17233"/>
    <cellStyle name="RowTitles1-Detail 2 3 4 4 3 3 2" xfId="29899"/>
    <cellStyle name="RowTitles1-Detail 2 3 4 4 3 3 2 2" xfId="38676"/>
    <cellStyle name="RowTitles1-Detail 2 3 4 4 3 4" xfId="9716"/>
    <cellStyle name="RowTitles1-Detail 2 3 4 4 3 4 2" xfId="26274"/>
    <cellStyle name="RowTitles1-Detail 2 3 4 4 3 5" xfId="25073"/>
    <cellStyle name="RowTitles1-Detail 2 3 4 4 4" xfId="10926"/>
    <cellStyle name="RowTitles1-Detail 2 3 4 4 4 2" xfId="21366"/>
    <cellStyle name="RowTitles1-Detail 2 3 4 4 4 2 2" xfId="33571"/>
    <cellStyle name="RowTitles1-Detail 2 3 4 4 4 3" xfId="30715"/>
    <cellStyle name="RowTitles1-Detail 2 3 4 4 5" xfId="14633"/>
    <cellStyle name="RowTitles1-Detail 2 3 4 4 5 2" xfId="27318"/>
    <cellStyle name="RowTitles1-Detail 2 3 4 4 5 2 2" xfId="36147"/>
    <cellStyle name="RowTitles1-Detail 2 3 4 4 6" xfId="5849"/>
    <cellStyle name="RowTitles1-Detail 2 3 4 4 6 2" xfId="19606"/>
    <cellStyle name="RowTitles1-Detail 2 3 4 4 7" xfId="25734"/>
    <cellStyle name="RowTitles1-Detail 2 3 4 5" xfId="1472"/>
    <cellStyle name="RowTitles1-Detail 2 3 4 5 2" xfId="2401"/>
    <cellStyle name="RowTitles1-Detail 2 3 4 5 2 2" xfId="12042"/>
    <cellStyle name="RowTitles1-Detail 2 3 4 5 2 2 2" xfId="22442"/>
    <cellStyle name="RowTitles1-Detail 2 3 4 5 2 2 2 2" xfId="34123"/>
    <cellStyle name="RowTitles1-Detail 2 3 4 5 2 2 3" xfId="31323"/>
    <cellStyle name="RowTitles1-Detail 2 3 4 5 2 3" xfId="15689"/>
    <cellStyle name="RowTitles1-Detail 2 3 4 5 2 3 2" xfId="28355"/>
    <cellStyle name="RowTitles1-Detail 2 3 4 5 2 3 2 2" xfId="37142"/>
    <cellStyle name="RowTitles1-Detail 2 3 4 5 2 4" xfId="7394"/>
    <cellStyle name="RowTitles1-Detail 2 3 4 5 2 4 2" xfId="17824"/>
    <cellStyle name="RowTitles1-Detail 2 3 4 5 2 5" xfId="25388"/>
    <cellStyle name="RowTitles1-Detail 2 3 4 5 3" xfId="4250"/>
    <cellStyle name="RowTitles1-Detail 2 3 4 5 3 2" xfId="13872"/>
    <cellStyle name="RowTitles1-Detail 2 3 4 5 3 2 2" xfId="24214"/>
    <cellStyle name="RowTitles1-Detail 2 3 4 5 3 2 2 2" xfId="35427"/>
    <cellStyle name="RowTitles1-Detail 2 3 4 5 3 2 3" xfId="32862"/>
    <cellStyle name="RowTitles1-Detail 2 3 4 5 3 3" xfId="17432"/>
    <cellStyle name="RowTitles1-Detail 2 3 4 5 3 3 2" xfId="30098"/>
    <cellStyle name="RowTitles1-Detail 2 3 4 5 3 3 2 2" xfId="38875"/>
    <cellStyle name="RowTitles1-Detail 2 3 4 5 3 4" xfId="9717"/>
    <cellStyle name="RowTitles1-Detail 2 3 4 5 3 4 2" xfId="4862"/>
    <cellStyle name="RowTitles1-Detail 2 3 4 5 3 5" xfId="18228"/>
    <cellStyle name="RowTitles1-Detail 2 3 4 5 4" xfId="11143"/>
    <cellStyle name="RowTitles1-Detail 2 3 4 5 4 2" xfId="21574"/>
    <cellStyle name="RowTitles1-Detail 2 3 4 5 4 2 2" xfId="33712"/>
    <cellStyle name="RowTitles1-Detail 2 3 4 5 4 3" xfId="30877"/>
    <cellStyle name="RowTitles1-Detail 2 3 4 5 5" xfId="14850"/>
    <cellStyle name="RowTitles1-Detail 2 3 4 5 5 2" xfId="27527"/>
    <cellStyle name="RowTitles1-Detail 2 3 4 5 5 2 2" xfId="36346"/>
    <cellStyle name="RowTitles1-Detail 2 3 4 5 6" xfId="5850"/>
    <cellStyle name="RowTitles1-Detail 2 3 4 5 6 2" xfId="17804"/>
    <cellStyle name="RowTitles1-Detail 2 3 4 5 7" xfId="19405"/>
    <cellStyle name="RowTitles1-Detail 2 3 4 6" xfId="1674"/>
    <cellStyle name="RowTitles1-Detail 2 3 4 6 2" xfId="2402"/>
    <cellStyle name="RowTitles1-Detail 2 3 4 6 2 2" xfId="12043"/>
    <cellStyle name="RowTitles1-Detail 2 3 4 6 2 2 2" xfId="22443"/>
    <cellStyle name="RowTitles1-Detail 2 3 4 6 2 2 2 2" xfId="34124"/>
    <cellStyle name="RowTitles1-Detail 2 3 4 6 2 2 3" xfId="31324"/>
    <cellStyle name="RowTitles1-Detail 2 3 4 6 2 3" xfId="15690"/>
    <cellStyle name="RowTitles1-Detail 2 3 4 6 2 3 2" xfId="28356"/>
    <cellStyle name="RowTitles1-Detail 2 3 4 6 2 3 2 2" xfId="37143"/>
    <cellStyle name="RowTitles1-Detail 2 3 4 6 2 4" xfId="7395"/>
    <cellStyle name="RowTitles1-Detail 2 3 4 6 2 4 2" xfId="26125"/>
    <cellStyle name="RowTitles1-Detail 2 3 4 6 2 5" xfId="25176"/>
    <cellStyle name="RowTitles1-Detail 2 3 4 6 3" xfId="4452"/>
    <cellStyle name="RowTitles1-Detail 2 3 4 6 3 2" xfId="14074"/>
    <cellStyle name="RowTitles1-Detail 2 3 4 6 3 2 2" xfId="24406"/>
    <cellStyle name="RowTitles1-Detail 2 3 4 6 3 2 2 2" xfId="35558"/>
    <cellStyle name="RowTitles1-Detail 2 3 4 6 3 2 3" xfId="33014"/>
    <cellStyle name="RowTitles1-Detail 2 3 4 6 3 3" xfId="17619"/>
    <cellStyle name="RowTitles1-Detail 2 3 4 6 3 3 2" xfId="30285"/>
    <cellStyle name="RowTitles1-Detail 2 3 4 6 3 3 2 2" xfId="39062"/>
    <cellStyle name="RowTitles1-Detail 2 3 4 6 3 4" xfId="9718"/>
    <cellStyle name="RowTitles1-Detail 2 3 4 6 3 4 2" xfId="20155"/>
    <cellStyle name="RowTitles1-Detail 2 3 4 6 3 5" xfId="19119"/>
    <cellStyle name="RowTitles1-Detail 2 3 4 6 4" xfId="11345"/>
    <cellStyle name="RowTitles1-Detail 2 3 4 6 4 2" xfId="21770"/>
    <cellStyle name="RowTitles1-Detail 2 3 4 6 4 2 2" xfId="33843"/>
    <cellStyle name="RowTitles1-Detail 2 3 4 6 4 3" xfId="31029"/>
    <cellStyle name="RowTitles1-Detail 2 3 4 6 5" xfId="15052"/>
    <cellStyle name="RowTitles1-Detail 2 3 4 6 5 2" xfId="27721"/>
    <cellStyle name="RowTitles1-Detail 2 3 4 6 5 2 2" xfId="36533"/>
    <cellStyle name="RowTitles1-Detail 2 3 4 6 6" xfId="5851"/>
    <cellStyle name="RowTitles1-Detail 2 3 4 6 6 2" xfId="5442"/>
    <cellStyle name="RowTitles1-Detail 2 3 4 6 7" xfId="26077"/>
    <cellStyle name="RowTitles1-Detail 2 3 4 7" xfId="2397"/>
    <cellStyle name="RowTitles1-Detail 2 3 4 7 2" xfId="12038"/>
    <cellStyle name="RowTitles1-Detail 2 3 4 7 2 2" xfId="22438"/>
    <cellStyle name="RowTitles1-Detail 2 3 4 7 2 2 2" xfId="34119"/>
    <cellStyle name="RowTitles1-Detail 2 3 4 7 2 3" xfId="31319"/>
    <cellStyle name="RowTitles1-Detail 2 3 4 7 3" xfId="15685"/>
    <cellStyle name="RowTitles1-Detail 2 3 4 7 3 2" xfId="28351"/>
    <cellStyle name="RowTitles1-Detail 2 3 4 7 3 2 2" xfId="37138"/>
    <cellStyle name="RowTitles1-Detail 2 3 4 7 4" xfId="6429"/>
    <cellStyle name="RowTitles1-Detail 2 3 4 7 4 2" xfId="18523"/>
    <cellStyle name="RowTitles1-Detail 2 3 4 7 5" xfId="18053"/>
    <cellStyle name="RowTitles1-Detail 2 3 4 8" xfId="8046"/>
    <cellStyle name="RowTitles1-Detail 2 3 4 8 2" xfId="26419"/>
    <cellStyle name="RowTitles1-Detail 2 3 4 9" xfId="10201"/>
    <cellStyle name="RowTitles1-Detail 2 3 4 9 2" xfId="20131"/>
    <cellStyle name="RowTitles1-Detail 2 3 4 9 2 2" xfId="33281"/>
    <cellStyle name="RowTitles1-Detail 2 3 4_STUD aligned by INSTIT" xfId="4968"/>
    <cellStyle name="RowTitles1-Detail 2 3 5" xfId="353"/>
    <cellStyle name="RowTitles1-Detail 2 3 5 2" xfId="709"/>
    <cellStyle name="RowTitles1-Detail 2 3 5 2 2" xfId="2404"/>
    <cellStyle name="RowTitles1-Detail 2 3 5 2 2 2" xfId="12045"/>
    <cellStyle name="RowTitles1-Detail 2 3 5 2 2 2 2" xfId="22445"/>
    <cellStyle name="RowTitles1-Detail 2 3 5 2 2 2 2 2" xfId="34126"/>
    <cellStyle name="RowTitles1-Detail 2 3 5 2 2 2 3" xfId="31326"/>
    <cellStyle name="RowTitles1-Detail 2 3 5 2 2 3" xfId="15692"/>
    <cellStyle name="RowTitles1-Detail 2 3 5 2 2 3 2" xfId="28358"/>
    <cellStyle name="RowTitles1-Detail 2 3 5 2 2 3 2 2" xfId="37145"/>
    <cellStyle name="RowTitles1-Detail 2 3 5 2 2 4" xfId="6689"/>
    <cellStyle name="RowTitles1-Detail 2 3 5 2 2 4 2" xfId="20091"/>
    <cellStyle name="RowTitles1-Detail 2 3 5 2 2 5" xfId="18326"/>
    <cellStyle name="RowTitles1-Detail 2 3 5 2 3" xfId="3494"/>
    <cellStyle name="RowTitles1-Detail 2 3 5 2 3 2" xfId="13128"/>
    <cellStyle name="RowTitles1-Detail 2 3 5 2 3 2 2" xfId="23496"/>
    <cellStyle name="RowTitles1-Detail 2 3 5 2 3 2 2 2" xfId="34955"/>
    <cellStyle name="RowTitles1-Detail 2 3 5 2 3 2 3" xfId="32315"/>
    <cellStyle name="RowTitles1-Detail 2 3 5 2 3 3" xfId="16737"/>
    <cellStyle name="RowTitles1-Detail 2 3 5 2 3 3 2" xfId="29403"/>
    <cellStyle name="RowTitles1-Detail 2 3 5 2 3 3 2 2" xfId="38186"/>
    <cellStyle name="RowTitles1-Detail 2 3 5 2 3 4" xfId="8196"/>
    <cellStyle name="RowTitles1-Detail 2 3 5 2 3 4 2" xfId="20537"/>
    <cellStyle name="RowTitles1-Detail 2 3 5 2 3 5" xfId="26525"/>
    <cellStyle name="RowTitles1-Detail 2 3 5 2 4" xfId="8713"/>
    <cellStyle name="RowTitles1-Detail 2 3 5 2 4 2" xfId="18478"/>
    <cellStyle name="RowTitles1-Detail 2 3 5 2 5" xfId="10494"/>
    <cellStyle name="RowTitles1-Detail 2 3 5 2 5 2" xfId="20996"/>
    <cellStyle name="RowTitles1-Detail 2 3 5 2 5 2 2" xfId="33383"/>
    <cellStyle name="RowTitles1-Detail 2 3 5 2 5 3" xfId="30491"/>
    <cellStyle name="RowTitles1-Detail 2 3 5 2 6" xfId="10692"/>
    <cellStyle name="RowTitles1-Detail 2 3 5 2 6 2" xfId="18133"/>
    <cellStyle name="RowTitles1-Detail 2 3 5 2 6 2 2" xfId="33167"/>
    <cellStyle name="RowTitles1-Detail 2 3 5 2 7" xfId="5225"/>
    <cellStyle name="RowTitles1-Detail 2 3 5 2 7 2" xfId="26064"/>
    <cellStyle name="RowTitles1-Detail 2 3 5 2 8" xfId="20662"/>
    <cellStyle name="RowTitles1-Detail 2 3 5 3" xfId="988"/>
    <cellStyle name="RowTitles1-Detail 2 3 5 3 2" xfId="2405"/>
    <cellStyle name="RowTitles1-Detail 2 3 5 3 2 2" xfId="12046"/>
    <cellStyle name="RowTitles1-Detail 2 3 5 3 2 2 2" xfId="22446"/>
    <cellStyle name="RowTitles1-Detail 2 3 5 3 2 2 2 2" xfId="34127"/>
    <cellStyle name="RowTitles1-Detail 2 3 5 3 2 2 3" xfId="31327"/>
    <cellStyle name="RowTitles1-Detail 2 3 5 3 2 3" xfId="15693"/>
    <cellStyle name="RowTitles1-Detail 2 3 5 3 2 3 2" xfId="28359"/>
    <cellStyle name="RowTitles1-Detail 2 3 5 3 2 3 2 2" xfId="37146"/>
    <cellStyle name="RowTitles1-Detail 2 3 5 3 2 4" xfId="6840"/>
    <cellStyle name="RowTitles1-Detail 2 3 5 3 2 4 2" xfId="20085"/>
    <cellStyle name="RowTitles1-Detail 2 3 5 3 2 5" xfId="19068"/>
    <cellStyle name="RowTitles1-Detail 2 3 5 3 3" xfId="3766"/>
    <cellStyle name="RowTitles1-Detail 2 3 5 3 3 2" xfId="13393"/>
    <cellStyle name="RowTitles1-Detail 2 3 5 3 3 2 2" xfId="23758"/>
    <cellStyle name="RowTitles1-Detail 2 3 5 3 3 2 2 2" xfId="35119"/>
    <cellStyle name="RowTitles1-Detail 2 3 5 3 3 2 3" xfId="32506"/>
    <cellStyle name="RowTitles1-Detail 2 3 5 3 3 3" xfId="16992"/>
    <cellStyle name="RowTitles1-Detail 2 3 5 3 3 3 2" xfId="29658"/>
    <cellStyle name="RowTitles1-Detail 2 3 5 3 3 3 2 2" xfId="38437"/>
    <cellStyle name="RowTitles1-Detail 2 3 5 3 3 4" xfId="8346"/>
    <cellStyle name="RowTitles1-Detail 2 3 5 3 3 4 2" xfId="24991"/>
    <cellStyle name="RowTitles1-Detail 2 3 5 3 3 5" xfId="18937"/>
    <cellStyle name="RowTitles1-Detail 2 3 5 3 4" xfId="9139"/>
    <cellStyle name="RowTitles1-Detail 2 3 5 3 4 2" xfId="25585"/>
    <cellStyle name="RowTitles1-Detail 2 3 5 3 5" xfId="14395"/>
    <cellStyle name="RowTitles1-Detail 2 3 5 3 5 2" xfId="27092"/>
    <cellStyle name="RowTitles1-Detail 2 3 5 3 5 2 2" xfId="35931"/>
    <cellStyle name="RowTitles1-Detail 2 3 5 4" xfId="1221"/>
    <cellStyle name="RowTitles1-Detail 2 3 5 4 2" xfId="2406"/>
    <cellStyle name="RowTitles1-Detail 2 3 5 4 2 2" xfId="12047"/>
    <cellStyle name="RowTitles1-Detail 2 3 5 4 2 2 2" xfId="22447"/>
    <cellStyle name="RowTitles1-Detail 2 3 5 4 2 2 2 2" xfId="34128"/>
    <cellStyle name="RowTitles1-Detail 2 3 5 4 2 2 3" xfId="31328"/>
    <cellStyle name="RowTitles1-Detail 2 3 5 4 2 3" xfId="15694"/>
    <cellStyle name="RowTitles1-Detail 2 3 5 4 2 3 2" xfId="28360"/>
    <cellStyle name="RowTitles1-Detail 2 3 5 4 2 3 2 2" xfId="37147"/>
    <cellStyle name="RowTitles1-Detail 2 3 5 4 2 4" xfId="7396"/>
    <cellStyle name="RowTitles1-Detail 2 3 5 4 2 4 2" xfId="20699"/>
    <cellStyle name="RowTitles1-Detail 2 3 5 4 2 5" xfId="26735"/>
    <cellStyle name="RowTitles1-Detail 2 3 5 4 3" xfId="3999"/>
    <cellStyle name="RowTitles1-Detail 2 3 5 4 3 2" xfId="13621"/>
    <cellStyle name="RowTitles1-Detail 2 3 5 4 3 2 2" xfId="23978"/>
    <cellStyle name="RowTitles1-Detail 2 3 5 4 3 2 2 2" xfId="35267"/>
    <cellStyle name="RowTitles1-Detail 2 3 5 4 3 2 3" xfId="32678"/>
    <cellStyle name="RowTitles1-Detail 2 3 5 4 3 3" xfId="17205"/>
    <cellStyle name="RowTitles1-Detail 2 3 5 4 3 3 2" xfId="29871"/>
    <cellStyle name="RowTitles1-Detail 2 3 5 4 3 3 2 2" xfId="38648"/>
    <cellStyle name="RowTitles1-Detail 2 3 5 4 3 4" xfId="9719"/>
    <cellStyle name="RowTitles1-Detail 2 3 5 4 3 4 2" xfId="25564"/>
    <cellStyle name="RowTitles1-Detail 2 3 5 4 3 5" xfId="22235"/>
    <cellStyle name="RowTitles1-Detail 2 3 5 4 4" xfId="10892"/>
    <cellStyle name="RowTitles1-Detail 2 3 5 4 4 2" xfId="21336"/>
    <cellStyle name="RowTitles1-Detail 2 3 5 4 4 2 2" xfId="33552"/>
    <cellStyle name="RowTitles1-Detail 2 3 5 4 4 3" xfId="30693"/>
    <cellStyle name="RowTitles1-Detail 2 3 5 4 5" xfId="14599"/>
    <cellStyle name="RowTitles1-Detail 2 3 5 4 5 2" xfId="27288"/>
    <cellStyle name="RowTitles1-Detail 2 3 5 4 5 2 2" xfId="36119"/>
    <cellStyle name="RowTitles1-Detail 2 3 5 4 6" xfId="5852"/>
    <cellStyle name="RowTitles1-Detail 2 3 5 4 6 2" xfId="26827"/>
    <cellStyle name="RowTitles1-Detail 2 3 5 4 7" xfId="26889"/>
    <cellStyle name="RowTitles1-Detail 2 3 5 5" xfId="1440"/>
    <cellStyle name="RowTitles1-Detail 2 3 5 5 2" xfId="2407"/>
    <cellStyle name="RowTitles1-Detail 2 3 5 5 2 2" xfId="12048"/>
    <cellStyle name="RowTitles1-Detail 2 3 5 5 2 2 2" xfId="22448"/>
    <cellStyle name="RowTitles1-Detail 2 3 5 5 2 2 2 2" xfId="34129"/>
    <cellStyle name="RowTitles1-Detail 2 3 5 5 2 2 3" xfId="31329"/>
    <cellStyle name="RowTitles1-Detail 2 3 5 5 2 3" xfId="15695"/>
    <cellStyle name="RowTitles1-Detail 2 3 5 5 2 3 2" xfId="28361"/>
    <cellStyle name="RowTitles1-Detail 2 3 5 5 2 3 2 2" xfId="37148"/>
    <cellStyle name="RowTitles1-Detail 2 3 5 5 2 4" xfId="7397"/>
    <cellStyle name="RowTitles1-Detail 2 3 5 5 2 4 2" xfId="24050"/>
    <cellStyle name="RowTitles1-Detail 2 3 5 5 2 5" xfId="20512"/>
    <cellStyle name="RowTitles1-Detail 2 3 5 5 3" xfId="4218"/>
    <cellStyle name="RowTitles1-Detail 2 3 5 5 3 2" xfId="13840"/>
    <cellStyle name="RowTitles1-Detail 2 3 5 5 3 2 2" xfId="24185"/>
    <cellStyle name="RowTitles1-Detail 2 3 5 5 3 2 2 2" xfId="35409"/>
    <cellStyle name="RowTitles1-Detail 2 3 5 5 3 2 3" xfId="32841"/>
    <cellStyle name="RowTitles1-Detail 2 3 5 5 3 3" xfId="17406"/>
    <cellStyle name="RowTitles1-Detail 2 3 5 5 3 3 2" xfId="30072"/>
    <cellStyle name="RowTitles1-Detail 2 3 5 5 3 3 2 2" xfId="38849"/>
    <cellStyle name="RowTitles1-Detail 2 3 5 5 3 4" xfId="9720"/>
    <cellStyle name="RowTitles1-Detail 2 3 5 5 3 4 2" xfId="25709"/>
    <cellStyle name="RowTitles1-Detail 2 3 5 5 3 5" xfId="18813"/>
    <cellStyle name="RowTitles1-Detail 2 3 5 5 4" xfId="11111"/>
    <cellStyle name="RowTitles1-Detail 2 3 5 5 4 2" xfId="21545"/>
    <cellStyle name="RowTitles1-Detail 2 3 5 5 4 2 2" xfId="33694"/>
    <cellStyle name="RowTitles1-Detail 2 3 5 5 4 3" xfId="30856"/>
    <cellStyle name="RowTitles1-Detail 2 3 5 5 5" xfId="14818"/>
    <cellStyle name="RowTitles1-Detail 2 3 5 5 5 2" xfId="27499"/>
    <cellStyle name="RowTitles1-Detail 2 3 5 5 5 2 2" xfId="36320"/>
    <cellStyle name="RowTitles1-Detail 2 3 5 5 6" xfId="5853"/>
    <cellStyle name="RowTitles1-Detail 2 3 5 5 6 2" xfId="26535"/>
    <cellStyle name="RowTitles1-Detail 2 3 5 5 7" xfId="25997"/>
    <cellStyle name="RowTitles1-Detail 2 3 5 6" xfId="1642"/>
    <cellStyle name="RowTitles1-Detail 2 3 5 6 2" xfId="2408"/>
    <cellStyle name="RowTitles1-Detail 2 3 5 6 2 2" xfId="12049"/>
    <cellStyle name="RowTitles1-Detail 2 3 5 6 2 2 2" xfId="22449"/>
    <cellStyle name="RowTitles1-Detail 2 3 5 6 2 2 2 2" xfId="34130"/>
    <cellStyle name="RowTitles1-Detail 2 3 5 6 2 2 3" xfId="31330"/>
    <cellStyle name="RowTitles1-Detail 2 3 5 6 2 3" xfId="15696"/>
    <cellStyle name="RowTitles1-Detail 2 3 5 6 2 3 2" xfId="28362"/>
    <cellStyle name="RowTitles1-Detail 2 3 5 6 2 3 2 2" xfId="37149"/>
    <cellStyle name="RowTitles1-Detail 2 3 5 6 2 4" xfId="7398"/>
    <cellStyle name="RowTitles1-Detail 2 3 5 6 2 4 2" xfId="19881"/>
    <cellStyle name="RowTitles1-Detail 2 3 5 6 2 5" xfId="19830"/>
    <cellStyle name="RowTitles1-Detail 2 3 5 6 3" xfId="4420"/>
    <cellStyle name="RowTitles1-Detail 2 3 5 6 3 2" xfId="14042"/>
    <cellStyle name="RowTitles1-Detail 2 3 5 6 3 2 2" xfId="24379"/>
    <cellStyle name="RowTitles1-Detail 2 3 5 6 3 2 2 2" xfId="35540"/>
    <cellStyle name="RowTitles1-Detail 2 3 5 6 3 2 3" xfId="32993"/>
    <cellStyle name="RowTitles1-Detail 2 3 5 6 3 3" xfId="17593"/>
    <cellStyle name="RowTitles1-Detail 2 3 5 6 3 3 2" xfId="30259"/>
    <cellStyle name="RowTitles1-Detail 2 3 5 6 3 3 2 2" xfId="39036"/>
    <cellStyle name="RowTitles1-Detail 2 3 5 6 3 4" xfId="9721"/>
    <cellStyle name="RowTitles1-Detail 2 3 5 6 3 4 2" xfId="25868"/>
    <cellStyle name="RowTitles1-Detail 2 3 5 6 3 5" xfId="18174"/>
    <cellStyle name="RowTitles1-Detail 2 3 5 6 4" xfId="11313"/>
    <cellStyle name="RowTitles1-Detail 2 3 5 6 4 2" xfId="21742"/>
    <cellStyle name="RowTitles1-Detail 2 3 5 6 4 2 2" xfId="33825"/>
    <cellStyle name="RowTitles1-Detail 2 3 5 6 4 3" xfId="31008"/>
    <cellStyle name="RowTitles1-Detail 2 3 5 6 5" xfId="15020"/>
    <cellStyle name="RowTitles1-Detail 2 3 5 6 5 2" xfId="27693"/>
    <cellStyle name="RowTitles1-Detail 2 3 5 6 5 2 2" xfId="36507"/>
    <cellStyle name="RowTitles1-Detail 2 3 5 6 6" xfId="5854"/>
    <cellStyle name="RowTitles1-Detail 2 3 5 6 6 2" xfId="25217"/>
    <cellStyle name="RowTitles1-Detail 2 3 5 6 7" xfId="19911"/>
    <cellStyle name="RowTitles1-Detail 2 3 5 7" xfId="2403"/>
    <cellStyle name="RowTitles1-Detail 2 3 5 7 2" xfId="12044"/>
    <cellStyle name="RowTitles1-Detail 2 3 5 7 2 2" xfId="22444"/>
    <cellStyle name="RowTitles1-Detail 2 3 5 7 2 2 2" xfId="34125"/>
    <cellStyle name="RowTitles1-Detail 2 3 5 7 2 3" xfId="31325"/>
    <cellStyle name="RowTitles1-Detail 2 3 5 7 3" xfId="15691"/>
    <cellStyle name="RowTitles1-Detail 2 3 5 7 3 2" xfId="28357"/>
    <cellStyle name="RowTitles1-Detail 2 3 5 7 3 2 2" xfId="37144"/>
    <cellStyle name="RowTitles1-Detail 2 3 5 7 4" xfId="6398"/>
    <cellStyle name="RowTitles1-Detail 2 3 5 7 4 2" xfId="19786"/>
    <cellStyle name="RowTitles1-Detail 2 3 5 7 5" xfId="26387"/>
    <cellStyle name="RowTitles1-Detail 2 3 5 8" xfId="3304"/>
    <cellStyle name="RowTitles1-Detail 2 3 5 8 2" xfId="12945"/>
    <cellStyle name="RowTitles1-Detail 2 3 5 8 2 2" xfId="23317"/>
    <cellStyle name="RowTitles1-Detail 2 3 5 8 2 2 2" xfId="34852"/>
    <cellStyle name="RowTitles1-Detail 2 3 5 8 2 3" xfId="32196"/>
    <cellStyle name="RowTitles1-Detail 2 3 5 8 3" xfId="16562"/>
    <cellStyle name="RowTitles1-Detail 2 3 5 8 3 2" xfId="29228"/>
    <cellStyle name="RowTitles1-Detail 2 3 5 8 3 2 2" xfId="38015"/>
    <cellStyle name="RowTitles1-Detail 2 3 5 8 4" xfId="8922"/>
    <cellStyle name="RowTitles1-Detail 2 3 5 8 4 2" xfId="26326"/>
    <cellStyle name="RowTitles1-Detail 2 3 5 8 5" xfId="20248"/>
    <cellStyle name="RowTitles1-Detail 2 3 5 9" xfId="10548"/>
    <cellStyle name="RowTitles1-Detail 2 3 5 9 2" xfId="26468"/>
    <cellStyle name="RowTitles1-Detail 2 3 5 9 2 2" xfId="35756"/>
    <cellStyle name="RowTitles1-Detail 2 3 5_STUD aligned by INSTIT" xfId="4969"/>
    <cellStyle name="RowTitles1-Detail 2 3 6" xfId="374"/>
    <cellStyle name="RowTitles1-Detail 2 3 6 2" xfId="730"/>
    <cellStyle name="RowTitles1-Detail 2 3 6 2 2" xfId="2410"/>
    <cellStyle name="RowTitles1-Detail 2 3 6 2 2 2" xfId="12051"/>
    <cellStyle name="RowTitles1-Detail 2 3 6 2 2 2 2" xfId="22451"/>
    <cellStyle name="RowTitles1-Detail 2 3 6 2 2 2 2 2" xfId="34132"/>
    <cellStyle name="RowTitles1-Detail 2 3 6 2 2 2 3" xfId="31332"/>
    <cellStyle name="RowTitles1-Detail 2 3 6 2 2 3" xfId="15698"/>
    <cellStyle name="RowTitles1-Detail 2 3 6 2 2 3 2" xfId="28364"/>
    <cellStyle name="RowTitles1-Detail 2 3 6 2 2 3 2 2" xfId="37151"/>
    <cellStyle name="RowTitles1-Detail 2 3 6 2 2 4" xfId="6702"/>
    <cellStyle name="RowTitles1-Detail 2 3 6 2 2 4 2" xfId="18546"/>
    <cellStyle name="RowTitles1-Detail 2 3 6 2 2 5" xfId="19258"/>
    <cellStyle name="RowTitles1-Detail 2 3 6 2 3" xfId="3511"/>
    <cellStyle name="RowTitles1-Detail 2 3 6 2 3 2" xfId="13143"/>
    <cellStyle name="RowTitles1-Detail 2 3 6 2 3 2 2" xfId="23512"/>
    <cellStyle name="RowTitles1-Detail 2 3 6 2 3 2 2 2" xfId="34965"/>
    <cellStyle name="RowTitles1-Detail 2 3 6 2 3 2 3" xfId="32327"/>
    <cellStyle name="RowTitles1-Detail 2 3 6 2 3 3" xfId="16754"/>
    <cellStyle name="RowTitles1-Detail 2 3 6 2 3 3 2" xfId="29420"/>
    <cellStyle name="RowTitles1-Detail 2 3 6 2 3 3 2 2" xfId="38201"/>
    <cellStyle name="RowTitles1-Detail 2 3 6 2 3 4" xfId="8208"/>
    <cellStyle name="RowTitles1-Detail 2 3 6 2 3 4 2" xfId="24577"/>
    <cellStyle name="RowTitles1-Detail 2 3 6 2 3 5" xfId="20672"/>
    <cellStyle name="RowTitles1-Detail 2 3 6 2 4" xfId="7860"/>
    <cellStyle name="RowTitles1-Detail 2 3 6 2 4 2" xfId="20578"/>
    <cellStyle name="RowTitles1-Detail 2 3 6 2 5" xfId="10513"/>
    <cellStyle name="RowTitles1-Detail 2 3 6 2 5 2" xfId="21010"/>
    <cellStyle name="RowTitles1-Detail 2 3 6 2 5 2 2" xfId="33388"/>
    <cellStyle name="RowTitles1-Detail 2 3 6 2 5 3" xfId="30499"/>
    <cellStyle name="RowTitles1-Detail 2 3 6 2 6" xfId="10753"/>
    <cellStyle name="RowTitles1-Detail 2 3 6 2 6 2" xfId="20793"/>
    <cellStyle name="RowTitles1-Detail 2 3 6 2 6 2 2" xfId="33319"/>
    <cellStyle name="RowTitles1-Detail 2 3 6 3" xfId="1009"/>
    <cellStyle name="RowTitles1-Detail 2 3 6 3 2" xfId="2411"/>
    <cellStyle name="RowTitles1-Detail 2 3 6 3 2 2" xfId="12052"/>
    <cellStyle name="RowTitles1-Detail 2 3 6 3 2 2 2" xfId="22452"/>
    <cellStyle name="RowTitles1-Detail 2 3 6 3 2 2 2 2" xfId="34133"/>
    <cellStyle name="RowTitles1-Detail 2 3 6 3 2 2 3" xfId="31333"/>
    <cellStyle name="RowTitles1-Detail 2 3 6 3 2 3" xfId="15699"/>
    <cellStyle name="RowTitles1-Detail 2 3 6 3 2 3 2" xfId="28365"/>
    <cellStyle name="RowTitles1-Detail 2 3 6 3 2 3 2 2" xfId="37152"/>
    <cellStyle name="RowTitles1-Detail 2 3 6 3 2 4" xfId="6856"/>
    <cellStyle name="RowTitles1-Detail 2 3 6 3 2 4 2" xfId="18085"/>
    <cellStyle name="RowTitles1-Detail 2 3 6 3 2 5" xfId="6528"/>
    <cellStyle name="RowTitles1-Detail 2 3 6 3 3" xfId="3787"/>
    <cellStyle name="RowTitles1-Detail 2 3 6 3 3 2" xfId="13414"/>
    <cellStyle name="RowTitles1-Detail 2 3 6 3 3 2 2" xfId="23777"/>
    <cellStyle name="RowTitles1-Detail 2 3 6 3 3 2 2 2" xfId="35130"/>
    <cellStyle name="RowTitles1-Detail 2 3 6 3 3 2 3" xfId="32520"/>
    <cellStyle name="RowTitles1-Detail 2 3 6 3 3 3" xfId="17009"/>
    <cellStyle name="RowTitles1-Detail 2 3 6 3 3 3 2" xfId="29675"/>
    <cellStyle name="RowTitles1-Detail 2 3 6 3 3 3 2 2" xfId="38454"/>
    <cellStyle name="RowTitles1-Detail 2 3 6 3 3 4" xfId="8362"/>
    <cellStyle name="RowTitles1-Detail 2 3 6 3 3 4 2" xfId="24638"/>
    <cellStyle name="RowTitles1-Detail 2 3 6 3 3 5" xfId="17776"/>
    <cellStyle name="RowTitles1-Detail 2 3 6 3 4" xfId="9155"/>
    <cellStyle name="RowTitles1-Detail 2 3 6 3 4 2" xfId="26744"/>
    <cellStyle name="RowTitles1-Detail 2 3 6 3 5" xfId="14413"/>
    <cellStyle name="RowTitles1-Detail 2 3 6 3 5 2" xfId="27107"/>
    <cellStyle name="RowTitles1-Detail 2 3 6 3 5 2 2" xfId="35945"/>
    <cellStyle name="RowTitles1-Detail 2 3 6 3 6" xfId="5363"/>
    <cellStyle name="RowTitles1-Detail 2 3 6 3 6 2" xfId="18926"/>
    <cellStyle name="RowTitles1-Detail 2 3 6 3 7" xfId="21188"/>
    <cellStyle name="RowTitles1-Detail 2 3 6 4" xfId="1242"/>
    <cellStyle name="RowTitles1-Detail 2 3 6 4 2" xfId="2412"/>
    <cellStyle name="RowTitles1-Detail 2 3 6 4 2 2" xfId="12053"/>
    <cellStyle name="RowTitles1-Detail 2 3 6 4 2 2 2" xfId="22453"/>
    <cellStyle name="RowTitles1-Detail 2 3 6 4 2 2 2 2" xfId="34134"/>
    <cellStyle name="RowTitles1-Detail 2 3 6 4 2 2 3" xfId="31334"/>
    <cellStyle name="RowTitles1-Detail 2 3 6 4 2 3" xfId="15700"/>
    <cellStyle name="RowTitles1-Detail 2 3 6 4 2 3 2" xfId="28366"/>
    <cellStyle name="RowTitles1-Detail 2 3 6 4 2 3 2 2" xfId="37153"/>
    <cellStyle name="RowTitles1-Detail 2 3 6 4 2 4" xfId="7082"/>
    <cellStyle name="RowTitles1-Detail 2 3 6 4 2 4 2" xfId="25866"/>
    <cellStyle name="RowTitles1-Detail 2 3 6 4 2 5" xfId="6230"/>
    <cellStyle name="RowTitles1-Detail 2 3 6 4 3" xfId="4020"/>
    <cellStyle name="RowTitles1-Detail 2 3 6 4 3 2" xfId="13642"/>
    <cellStyle name="RowTitles1-Detail 2 3 6 4 3 2 2" xfId="23995"/>
    <cellStyle name="RowTitles1-Detail 2 3 6 4 3 2 2 2" xfId="35278"/>
    <cellStyle name="RowTitles1-Detail 2 3 6 4 3 2 3" xfId="32691"/>
    <cellStyle name="RowTitles1-Detail 2 3 6 4 3 3" xfId="17222"/>
    <cellStyle name="RowTitles1-Detail 2 3 6 4 3 3 2" xfId="29888"/>
    <cellStyle name="RowTitles1-Detail 2 3 6 4 3 3 2 2" xfId="38665"/>
    <cellStyle name="RowTitles1-Detail 2 3 6 4 3 4" xfId="8590"/>
    <cellStyle name="RowTitles1-Detail 2 3 6 4 3 4 2" xfId="19444"/>
    <cellStyle name="RowTitles1-Detail 2 3 6 4 3 5" xfId="20426"/>
    <cellStyle name="RowTitles1-Detail 2 3 6 4 4" xfId="9386"/>
    <cellStyle name="RowTitles1-Detail 2 3 6 4 4 2" xfId="25034"/>
    <cellStyle name="RowTitles1-Detail 2 3 6 4 5" xfId="10913"/>
    <cellStyle name="RowTitles1-Detail 2 3 6 4 5 2" xfId="21354"/>
    <cellStyle name="RowTitles1-Detail 2 3 6 4 5 2 2" xfId="33563"/>
    <cellStyle name="RowTitles1-Detail 2 3 6 4 5 3" xfId="30706"/>
    <cellStyle name="RowTitles1-Detail 2 3 6 4 6" xfId="14620"/>
    <cellStyle name="RowTitles1-Detail 2 3 6 4 6 2" xfId="27306"/>
    <cellStyle name="RowTitles1-Detail 2 3 6 4 6 2 2" xfId="36136"/>
    <cellStyle name="RowTitles1-Detail 2 3 6 4 7" xfId="5541"/>
    <cellStyle name="RowTitles1-Detail 2 3 6 4 7 2" xfId="26269"/>
    <cellStyle name="RowTitles1-Detail 2 3 6 4 8" xfId="25682"/>
    <cellStyle name="RowTitles1-Detail 2 3 6 5" xfId="1459"/>
    <cellStyle name="RowTitles1-Detail 2 3 6 5 2" xfId="2413"/>
    <cellStyle name="RowTitles1-Detail 2 3 6 5 2 2" xfId="12054"/>
    <cellStyle name="RowTitles1-Detail 2 3 6 5 2 2 2" xfId="22454"/>
    <cellStyle name="RowTitles1-Detail 2 3 6 5 2 2 2 2" xfId="34135"/>
    <cellStyle name="RowTitles1-Detail 2 3 6 5 2 2 3" xfId="31335"/>
    <cellStyle name="RowTitles1-Detail 2 3 6 5 2 3" xfId="15701"/>
    <cellStyle name="RowTitles1-Detail 2 3 6 5 2 3 2" xfId="28367"/>
    <cellStyle name="RowTitles1-Detail 2 3 6 5 2 3 2 2" xfId="37154"/>
    <cellStyle name="RowTitles1-Detail 2 3 6 5 2 4" xfId="7399"/>
    <cellStyle name="RowTitles1-Detail 2 3 6 5 2 4 2" xfId="26521"/>
    <cellStyle name="RowTitles1-Detail 2 3 6 5 2 5" xfId="26469"/>
    <cellStyle name="RowTitles1-Detail 2 3 6 5 3" xfId="4237"/>
    <cellStyle name="RowTitles1-Detail 2 3 6 5 3 2" xfId="13859"/>
    <cellStyle name="RowTitles1-Detail 2 3 6 5 3 2 2" xfId="24202"/>
    <cellStyle name="RowTitles1-Detail 2 3 6 5 3 2 2 2" xfId="35419"/>
    <cellStyle name="RowTitles1-Detail 2 3 6 5 3 2 3" xfId="32853"/>
    <cellStyle name="RowTitles1-Detail 2 3 6 5 3 3" xfId="17421"/>
    <cellStyle name="RowTitles1-Detail 2 3 6 5 3 3 2" xfId="30087"/>
    <cellStyle name="RowTitles1-Detail 2 3 6 5 3 3 2 2" xfId="38864"/>
    <cellStyle name="RowTitles1-Detail 2 3 6 5 3 4" xfId="9722"/>
    <cellStyle name="RowTitles1-Detail 2 3 6 5 3 4 2" xfId="19694"/>
    <cellStyle name="RowTitles1-Detail 2 3 6 5 3 5" xfId="18940"/>
    <cellStyle name="RowTitles1-Detail 2 3 6 5 4" xfId="11130"/>
    <cellStyle name="RowTitles1-Detail 2 3 6 5 4 2" xfId="21562"/>
    <cellStyle name="RowTitles1-Detail 2 3 6 5 4 2 2" xfId="33704"/>
    <cellStyle name="RowTitles1-Detail 2 3 6 5 4 3" xfId="30868"/>
    <cellStyle name="RowTitles1-Detail 2 3 6 5 5" xfId="14837"/>
    <cellStyle name="RowTitles1-Detail 2 3 6 5 5 2" xfId="27515"/>
    <cellStyle name="RowTitles1-Detail 2 3 6 5 5 2 2" xfId="36335"/>
    <cellStyle name="RowTitles1-Detail 2 3 6 5 6" xfId="5855"/>
    <cellStyle name="RowTitles1-Detail 2 3 6 5 6 2" xfId="20196"/>
    <cellStyle name="RowTitles1-Detail 2 3 6 5 7" xfId="25161"/>
    <cellStyle name="RowTitles1-Detail 2 3 6 6" xfId="1661"/>
    <cellStyle name="RowTitles1-Detail 2 3 6 6 2" xfId="2414"/>
    <cellStyle name="RowTitles1-Detail 2 3 6 6 2 2" xfId="12055"/>
    <cellStyle name="RowTitles1-Detail 2 3 6 6 2 2 2" xfId="22455"/>
    <cellStyle name="RowTitles1-Detail 2 3 6 6 2 2 2 2" xfId="34136"/>
    <cellStyle name="RowTitles1-Detail 2 3 6 6 2 2 3" xfId="31336"/>
    <cellStyle name="RowTitles1-Detail 2 3 6 6 2 3" xfId="15702"/>
    <cellStyle name="RowTitles1-Detail 2 3 6 6 2 3 2" xfId="28368"/>
    <cellStyle name="RowTitles1-Detail 2 3 6 6 2 3 2 2" xfId="37155"/>
    <cellStyle name="RowTitles1-Detail 2 3 6 6 2 4" xfId="7400"/>
    <cellStyle name="RowTitles1-Detail 2 3 6 6 2 4 2" xfId="20575"/>
    <cellStyle name="RowTitles1-Detail 2 3 6 6 2 5" xfId="26333"/>
    <cellStyle name="RowTitles1-Detail 2 3 6 6 3" xfId="4439"/>
    <cellStyle name="RowTitles1-Detail 2 3 6 6 3 2" xfId="14061"/>
    <cellStyle name="RowTitles1-Detail 2 3 6 6 3 2 2" xfId="24395"/>
    <cellStyle name="RowTitles1-Detail 2 3 6 6 3 2 2 2" xfId="35550"/>
    <cellStyle name="RowTitles1-Detail 2 3 6 6 3 2 3" xfId="33005"/>
    <cellStyle name="RowTitles1-Detail 2 3 6 6 3 3" xfId="17608"/>
    <cellStyle name="RowTitles1-Detail 2 3 6 6 3 3 2" xfId="30274"/>
    <cellStyle name="RowTitles1-Detail 2 3 6 6 3 3 2 2" xfId="39051"/>
    <cellStyle name="RowTitles1-Detail 2 3 6 6 3 4" xfId="9723"/>
    <cellStyle name="RowTitles1-Detail 2 3 6 6 3 4 2" xfId="25499"/>
    <cellStyle name="RowTitles1-Detail 2 3 6 6 3 5" xfId="20047"/>
    <cellStyle name="RowTitles1-Detail 2 3 6 6 4" xfId="11332"/>
    <cellStyle name="RowTitles1-Detail 2 3 6 6 4 2" xfId="21758"/>
    <cellStyle name="RowTitles1-Detail 2 3 6 6 4 2 2" xfId="33835"/>
    <cellStyle name="RowTitles1-Detail 2 3 6 6 4 3" xfId="31020"/>
    <cellStyle name="RowTitles1-Detail 2 3 6 6 5" xfId="15039"/>
    <cellStyle name="RowTitles1-Detail 2 3 6 6 5 2" xfId="27709"/>
    <cellStyle name="RowTitles1-Detail 2 3 6 6 5 2 2" xfId="36522"/>
    <cellStyle name="RowTitles1-Detail 2 3 6 6 6" xfId="5856"/>
    <cellStyle name="RowTitles1-Detail 2 3 6 6 6 2" xfId="20003"/>
    <cellStyle name="RowTitles1-Detail 2 3 6 6 7" xfId="7184"/>
    <cellStyle name="RowTitles1-Detail 2 3 6 7" xfId="2409"/>
    <cellStyle name="RowTitles1-Detail 2 3 6 7 2" xfId="12050"/>
    <cellStyle name="RowTitles1-Detail 2 3 6 7 2 2" xfId="22450"/>
    <cellStyle name="RowTitles1-Detail 2 3 6 7 2 2 2" xfId="34131"/>
    <cellStyle name="RowTitles1-Detail 2 3 6 7 2 3" xfId="31331"/>
    <cellStyle name="RowTitles1-Detail 2 3 6 7 3" xfId="15697"/>
    <cellStyle name="RowTitles1-Detail 2 3 6 7 3 2" xfId="28363"/>
    <cellStyle name="RowTitles1-Detail 2 3 6 7 3 2 2" xfId="37150"/>
    <cellStyle name="RowTitles1-Detail 2 3 6 7 4" xfId="6417"/>
    <cellStyle name="RowTitles1-Detail 2 3 6 7 4 2" xfId="26671"/>
    <cellStyle name="RowTitles1-Detail 2 3 6 7 5" xfId="24842"/>
    <cellStyle name="RowTitles1-Detail 2 3 6 8" xfId="7921"/>
    <cellStyle name="RowTitles1-Detail 2 3 6 8 2" xfId="7199"/>
    <cellStyle name="RowTitles1-Detail 2 3 6 9" xfId="10805"/>
    <cellStyle name="RowTitles1-Detail 2 3 6 9 2" xfId="20105"/>
    <cellStyle name="RowTitles1-Detail 2 3 6 9 2 2" xfId="33279"/>
    <cellStyle name="RowTitles1-Detail 2 3 6_STUD aligned by INSTIT" xfId="4970"/>
    <cellStyle name="RowTitles1-Detail 2 3 7" xfId="608"/>
    <cellStyle name="RowTitles1-Detail 2 3 7 2" xfId="2415"/>
    <cellStyle name="RowTitles1-Detail 2 3 7 2 2" xfId="12056"/>
    <cellStyle name="RowTitles1-Detail 2 3 7 2 2 2" xfId="22456"/>
    <cellStyle name="RowTitles1-Detail 2 3 7 2 2 2 2" xfId="34137"/>
    <cellStyle name="RowTitles1-Detail 2 3 7 2 2 3" xfId="31337"/>
    <cellStyle name="RowTitles1-Detail 2 3 7 2 3" xfId="15703"/>
    <cellStyle name="RowTitles1-Detail 2 3 7 2 3 2" xfId="28369"/>
    <cellStyle name="RowTitles1-Detail 2 3 7 2 3 2 2" xfId="37156"/>
    <cellStyle name="RowTitles1-Detail 2 3 7 2 4" xfId="6617"/>
    <cellStyle name="RowTitles1-Detail 2 3 7 2 4 2" xfId="18460"/>
    <cellStyle name="RowTitles1-Detail 2 3 7 2 5" xfId="18263"/>
    <cellStyle name="RowTitles1-Detail 2 3 7 3" xfId="3421"/>
    <cellStyle name="RowTitles1-Detail 2 3 7 3 2" xfId="13058"/>
    <cellStyle name="RowTitles1-Detail 2 3 7 3 2 2" xfId="23426"/>
    <cellStyle name="RowTitles1-Detail 2 3 7 3 2 2 2" xfId="34915"/>
    <cellStyle name="RowTitles1-Detail 2 3 7 3 2 3" xfId="32270"/>
    <cellStyle name="RowTitles1-Detail 2 3 7 3 3" xfId="16669"/>
    <cellStyle name="RowTitles1-Detail 2 3 7 3 3 2" xfId="29335"/>
    <cellStyle name="RowTitles1-Detail 2 3 7 3 3 2 2" xfId="38118"/>
    <cellStyle name="RowTitles1-Detail 2 3 7 3 4" xfId="8120"/>
    <cellStyle name="RowTitles1-Detail 2 3 7 3 4 2" xfId="20045"/>
    <cellStyle name="RowTitles1-Detail 2 3 7 3 5" xfId="25085"/>
    <cellStyle name="RowTitles1-Detail 2 3 7 4" xfId="8762"/>
    <cellStyle name="RowTitles1-Detail 2 3 7 4 2" xfId="25829"/>
    <cellStyle name="RowTitles1-Detail 2 3 7 5" xfId="10408"/>
    <cellStyle name="RowTitles1-Detail 2 3 7 5 2" xfId="20917"/>
    <cellStyle name="RowTitles1-Detail 2 3 7 5 2 2" xfId="33344"/>
    <cellStyle name="RowTitles1-Detail 2 3 7 5 3" xfId="30448"/>
    <cellStyle name="RowTitles1-Detail 2 3 7 6" xfId="11823"/>
    <cellStyle name="RowTitles1-Detail 2 3 7 6 2" xfId="19595"/>
    <cellStyle name="RowTitles1-Detail 2 3 7 6 2 2" xfId="33249"/>
    <cellStyle name="RowTitles1-Detail 2 3 8" xfId="904"/>
    <cellStyle name="RowTitles1-Detail 2 3 8 2" xfId="2416"/>
    <cellStyle name="RowTitles1-Detail 2 3 8 2 2" xfId="12057"/>
    <cellStyle name="RowTitles1-Detail 2 3 8 2 2 2" xfId="22457"/>
    <cellStyle name="RowTitles1-Detail 2 3 8 2 2 2 2" xfId="34138"/>
    <cellStyle name="RowTitles1-Detail 2 3 8 2 2 3" xfId="31338"/>
    <cellStyle name="RowTitles1-Detail 2 3 8 2 3" xfId="15704"/>
    <cellStyle name="RowTitles1-Detail 2 3 8 2 3 2" xfId="28370"/>
    <cellStyle name="RowTitles1-Detail 2 3 8 2 3 2 2" xfId="37157"/>
    <cellStyle name="RowTitles1-Detail 2 3 8 2 4" xfId="6645"/>
    <cellStyle name="RowTitles1-Detail 2 3 8 2 4 2" xfId="26165"/>
    <cellStyle name="RowTitles1-Detail 2 3 8 2 5" xfId="25764"/>
    <cellStyle name="RowTitles1-Detail 2 3 8 3" xfId="3683"/>
    <cellStyle name="RowTitles1-Detail 2 3 8 3 2" xfId="13310"/>
    <cellStyle name="RowTitles1-Detail 2 3 8 3 2 2" xfId="23675"/>
    <cellStyle name="RowTitles1-Detail 2 3 8 3 2 2 2" xfId="35072"/>
    <cellStyle name="RowTitles1-Detail 2 3 8 3 2 3" xfId="32450"/>
    <cellStyle name="RowTitles1-Detail 2 3 8 3 3" xfId="16911"/>
    <cellStyle name="RowTitles1-Detail 2 3 8 3 3 2" xfId="29577"/>
    <cellStyle name="RowTitles1-Detail 2 3 8 3 3 2 2" xfId="38356"/>
    <cellStyle name="RowTitles1-Detail 2 3 8 3 4" xfId="8152"/>
    <cellStyle name="RowTitles1-Detail 2 3 8 3 4 2" xfId="19418"/>
    <cellStyle name="RowTitles1-Detail 2 3 8 3 5" xfId="21004"/>
    <cellStyle name="RowTitles1-Detail 2 3 8 4" xfId="8014"/>
    <cellStyle name="RowTitles1-Detail 2 3 8 4 2" xfId="19584"/>
    <cellStyle name="RowTitles1-Detail 2 3 8 5" xfId="14312"/>
    <cellStyle name="RowTitles1-Detail 2 3 8 5 2" xfId="27011"/>
    <cellStyle name="RowTitles1-Detail 2 3 8 5 2 2" xfId="35850"/>
    <cellStyle name="RowTitles1-Detail 2 3 8 6" xfId="5189"/>
    <cellStyle name="RowTitles1-Detail 2 3 8 6 2" xfId="26514"/>
    <cellStyle name="RowTitles1-Detail 2 3 8 7" xfId="18408"/>
    <cellStyle name="RowTitles1-Detail 2 3 9" xfId="557"/>
    <cellStyle name="RowTitles1-Detail 2 3 9 2" xfId="2417"/>
    <cellStyle name="RowTitles1-Detail 2 3 9 2 2" xfId="12058"/>
    <cellStyle name="RowTitles1-Detail 2 3 9 2 2 2" xfId="22458"/>
    <cellStyle name="RowTitles1-Detail 2 3 9 2 2 2 2" xfId="34139"/>
    <cellStyle name="RowTitles1-Detail 2 3 9 2 2 3" xfId="31339"/>
    <cellStyle name="RowTitles1-Detail 2 3 9 2 3" xfId="15705"/>
    <cellStyle name="RowTitles1-Detail 2 3 9 2 3 2" xfId="28371"/>
    <cellStyle name="RowTitles1-Detail 2 3 9 2 3 2 2" xfId="37158"/>
    <cellStyle name="RowTitles1-Detail 2 3 9 2 4" xfId="6736"/>
    <cellStyle name="RowTitles1-Detail 2 3 9 2 4 2" xfId="25131"/>
    <cellStyle name="RowTitles1-Detail 2 3 9 2 5" xfId="19077"/>
    <cellStyle name="RowTitles1-Detail 2 3 9 3" xfId="3385"/>
    <cellStyle name="RowTitles1-Detail 2 3 9 3 2" xfId="13025"/>
    <cellStyle name="RowTitles1-Detail 2 3 9 3 2 2" xfId="23393"/>
    <cellStyle name="RowTitles1-Detail 2 3 9 3 2 2 2" xfId="34898"/>
    <cellStyle name="RowTitles1-Detail 2 3 9 3 2 3" xfId="32249"/>
    <cellStyle name="RowTitles1-Detail 2 3 9 3 3" xfId="16635"/>
    <cellStyle name="RowTitles1-Detail 2 3 9 3 3 2" xfId="29301"/>
    <cellStyle name="RowTitles1-Detail 2 3 9 3 3 2 2" xfId="38087"/>
    <cellStyle name="RowTitles1-Detail 2 3 9 3 4" xfId="8242"/>
    <cellStyle name="RowTitles1-Detail 2 3 9 3 4 2" xfId="26043"/>
    <cellStyle name="RowTitles1-Detail 2 3 9 3 5" xfId="18061"/>
    <cellStyle name="RowTitles1-Detail 2 3 9 4" xfId="9032"/>
    <cellStyle name="RowTitles1-Detail 2 3 9 4 2" xfId="25584"/>
    <cellStyle name="RowTitles1-Detail 2 3 9 5" xfId="10358"/>
    <cellStyle name="RowTitles1-Detail 2 3 9 5 2" xfId="20880"/>
    <cellStyle name="RowTitles1-Detail 2 3 9 5 2 2" xfId="33327"/>
    <cellStyle name="RowTitles1-Detail 2 3 9 5 3" xfId="30427"/>
    <cellStyle name="RowTitles1-Detail 2 3 9 6" xfId="10257"/>
    <cellStyle name="RowTitles1-Detail 2 3 9 6 2" xfId="26458"/>
    <cellStyle name="RowTitles1-Detail 2 3 9 6 2 2" xfId="35755"/>
    <cellStyle name="RowTitles1-Detail 2 3 9 7" xfId="5266"/>
    <cellStyle name="RowTitles1-Detail 2 3 9 7 2" xfId="26298"/>
    <cellStyle name="RowTitles1-Detail 2 3 9 8" xfId="18497"/>
    <cellStyle name="RowTitles1-Detail 2 3_STUD aligned by INSTIT" xfId="4955"/>
    <cellStyle name="RowTitles1-Detail 2 4" xfId="302"/>
    <cellStyle name="RowTitles1-Detail 2 4 10" xfId="2418"/>
    <cellStyle name="RowTitles1-Detail 2 4 10 2" xfId="12059"/>
    <cellStyle name="RowTitles1-Detail 2 4 10 2 2" xfId="22459"/>
    <cellStyle name="RowTitles1-Detail 2 4 10 2 2 2" xfId="34140"/>
    <cellStyle name="RowTitles1-Detail 2 4 10 2 3" xfId="31340"/>
    <cellStyle name="RowTitles1-Detail 2 4 10 3" xfId="15706"/>
    <cellStyle name="RowTitles1-Detail 2 4 10 3 2" xfId="28372"/>
    <cellStyle name="RowTitles1-Detail 2 4 10 3 2 2" xfId="37159"/>
    <cellStyle name="RowTitles1-Detail 2 4 10 4" xfId="6315"/>
    <cellStyle name="RowTitles1-Detail 2 4 10 4 2" xfId="19779"/>
    <cellStyle name="RowTitles1-Detail 2 4 10 5" xfId="18186"/>
    <cellStyle name="RowTitles1-Detail 2 4 11" xfId="8962"/>
    <cellStyle name="RowTitles1-Detail 2 4 11 2" xfId="25432"/>
    <cellStyle name="RowTitles1-Detail 2 4 12" xfId="10560"/>
    <cellStyle name="RowTitles1-Detail 2 4 12 2" xfId="20329"/>
    <cellStyle name="RowTitles1-Detail 2 4 12 2 2" xfId="33291"/>
    <cellStyle name="RowTitles1-Detail 2 4 2" xfId="418"/>
    <cellStyle name="RowTitles1-Detail 2 4 2 2" xfId="774"/>
    <cellStyle name="RowTitles1-Detail 2 4 2 2 2" xfId="2420"/>
    <cellStyle name="RowTitles1-Detail 2 4 2 2 2 2" xfId="12061"/>
    <cellStyle name="RowTitles1-Detail 2 4 2 2 2 2 2" xfId="22461"/>
    <cellStyle name="RowTitles1-Detail 2 4 2 2 2 2 2 2" xfId="34142"/>
    <cellStyle name="RowTitles1-Detail 2 4 2 2 2 2 3" xfId="31342"/>
    <cellStyle name="RowTitles1-Detail 2 4 2 2 2 3" xfId="15708"/>
    <cellStyle name="RowTitles1-Detail 2 4 2 2 2 3 2" xfId="28374"/>
    <cellStyle name="RowTitles1-Detail 2 4 2 2 2 3 2 2" xfId="37161"/>
    <cellStyle name="RowTitles1-Detail 2 4 2 2 2 4" xfId="6898"/>
    <cellStyle name="RowTitles1-Detail 2 4 2 2 2 4 2" xfId="18086"/>
    <cellStyle name="RowTitles1-Detail 2 4 2 2 2 5" xfId="25523"/>
    <cellStyle name="RowTitles1-Detail 2 4 2 2 3" xfId="3555"/>
    <cellStyle name="RowTitles1-Detail 2 4 2 2 3 2" xfId="13187"/>
    <cellStyle name="RowTitles1-Detail 2 4 2 2 3 2 2" xfId="23554"/>
    <cellStyle name="RowTitles1-Detail 2 4 2 2 3 2 2 2" xfId="34990"/>
    <cellStyle name="RowTitles1-Detail 2 4 2 2 3 2 3" xfId="32355"/>
    <cellStyle name="RowTitles1-Detail 2 4 2 2 3 3" xfId="16796"/>
    <cellStyle name="RowTitles1-Detail 2 4 2 2 3 3 2" xfId="29462"/>
    <cellStyle name="RowTitles1-Detail 2 4 2 2 3 3 2 2" xfId="38243"/>
    <cellStyle name="RowTitles1-Detail 2 4 2 2 3 4" xfId="8405"/>
    <cellStyle name="RowTitles1-Detail 2 4 2 2 3 4 2" xfId="20729"/>
    <cellStyle name="RowTitles1-Detail 2 4 2 2 3 5" xfId="25964"/>
    <cellStyle name="RowTitles1-Detail 2 4 2 2 4" xfId="9199"/>
    <cellStyle name="RowTitles1-Detail 2 4 2 2 4 2" xfId="18098"/>
    <cellStyle name="RowTitles1-Detail 2 4 2 2 5" xfId="10161"/>
    <cellStyle name="RowTitles1-Detail 2 4 2 2 5 2" xfId="18633"/>
    <cellStyle name="RowTitles1-Detail 2 4 2 2 5 2 2" xfId="33191"/>
    <cellStyle name="RowTitles1-Detail 2 4 2 3" xfId="1053"/>
    <cellStyle name="RowTitles1-Detail 2 4 2 3 2" xfId="2421"/>
    <cellStyle name="RowTitles1-Detail 2 4 2 3 2 2" xfId="12062"/>
    <cellStyle name="RowTitles1-Detail 2 4 2 3 2 2 2" xfId="22462"/>
    <cellStyle name="RowTitles1-Detail 2 4 2 3 2 2 2 2" xfId="34143"/>
    <cellStyle name="RowTitles1-Detail 2 4 2 3 2 2 3" xfId="31343"/>
    <cellStyle name="RowTitles1-Detail 2 4 2 3 2 3" xfId="15709"/>
    <cellStyle name="RowTitles1-Detail 2 4 2 3 2 3 2" xfId="28375"/>
    <cellStyle name="RowTitles1-Detail 2 4 2 3 2 3 2 2" xfId="37162"/>
    <cellStyle name="RowTitles1-Detail 2 4 2 3 2 4" xfId="7119"/>
    <cellStyle name="RowTitles1-Detail 2 4 2 3 2 4 2" xfId="24561"/>
    <cellStyle name="RowTitles1-Detail 2 4 2 3 2 5" xfId="20318"/>
    <cellStyle name="RowTitles1-Detail 2 4 2 3 3" xfId="3831"/>
    <cellStyle name="RowTitles1-Detail 2 4 2 3 3 2" xfId="13458"/>
    <cellStyle name="RowTitles1-Detail 2 4 2 3 3 2 2" xfId="23819"/>
    <cellStyle name="RowTitles1-Detail 2 4 2 3 3 2 2 2" xfId="35155"/>
    <cellStyle name="RowTitles1-Detail 2 4 2 3 3 2 3" xfId="32548"/>
    <cellStyle name="RowTitles1-Detail 2 4 2 3 3 3" xfId="17051"/>
    <cellStyle name="RowTitles1-Detail 2 4 2 3 3 3 2" xfId="29717"/>
    <cellStyle name="RowTitles1-Detail 2 4 2 3 3 3 2 2" xfId="38496"/>
    <cellStyle name="RowTitles1-Detail 2 4 2 3 3 4" xfId="8627"/>
    <cellStyle name="RowTitles1-Detail 2 4 2 3 3 4 2" xfId="19214"/>
    <cellStyle name="RowTitles1-Detail 2 4 2 3 3 5" xfId="20173"/>
    <cellStyle name="RowTitles1-Detail 2 4 2 3 4" xfId="9423"/>
    <cellStyle name="RowTitles1-Detail 2 4 2 3 4 2" xfId="24576"/>
    <cellStyle name="RowTitles1-Detail 2 4 2 3 5" xfId="10769"/>
    <cellStyle name="RowTitles1-Detail 2 4 2 3 5 2" xfId="21234"/>
    <cellStyle name="RowTitles1-Detail 2 4 2 3 5 2 2" xfId="33496"/>
    <cellStyle name="RowTitles1-Detail 2 4 2 3 5 3" xfId="30626"/>
    <cellStyle name="RowTitles1-Detail 2 4 2 3 6" xfId="14455"/>
    <cellStyle name="RowTitles1-Detail 2 4 2 3 6 2" xfId="27148"/>
    <cellStyle name="RowTitles1-Detail 2 4 2 3 6 2 2" xfId="35985"/>
    <cellStyle name="RowTitles1-Detail 2 4 2 3 7" xfId="5578"/>
    <cellStyle name="RowTitles1-Detail 2 4 2 3 7 2" xfId="20714"/>
    <cellStyle name="RowTitles1-Detail 2 4 2 3 8" xfId="18980"/>
    <cellStyle name="RowTitles1-Detail 2 4 2 4" xfId="1286"/>
    <cellStyle name="RowTitles1-Detail 2 4 2 4 2" xfId="2422"/>
    <cellStyle name="RowTitles1-Detail 2 4 2 4 2 2" xfId="12063"/>
    <cellStyle name="RowTitles1-Detail 2 4 2 4 2 2 2" xfId="22463"/>
    <cellStyle name="RowTitles1-Detail 2 4 2 4 2 2 2 2" xfId="34144"/>
    <cellStyle name="RowTitles1-Detail 2 4 2 4 2 2 3" xfId="31344"/>
    <cellStyle name="RowTitles1-Detail 2 4 2 4 2 3" xfId="15710"/>
    <cellStyle name="RowTitles1-Detail 2 4 2 4 2 3 2" xfId="28376"/>
    <cellStyle name="RowTitles1-Detail 2 4 2 4 2 3 2 2" xfId="37163"/>
    <cellStyle name="RowTitles1-Detail 2 4 2 4 2 4" xfId="7401"/>
    <cellStyle name="RowTitles1-Detail 2 4 2 4 2 4 2" xfId="18776"/>
    <cellStyle name="RowTitles1-Detail 2 4 2 4 2 5" xfId="19552"/>
    <cellStyle name="RowTitles1-Detail 2 4 2 4 3" xfId="4064"/>
    <cellStyle name="RowTitles1-Detail 2 4 2 4 3 2" xfId="13686"/>
    <cellStyle name="RowTitles1-Detail 2 4 2 4 3 2 2" xfId="24038"/>
    <cellStyle name="RowTitles1-Detail 2 4 2 4 3 2 2 2" xfId="35303"/>
    <cellStyle name="RowTitles1-Detail 2 4 2 4 3 2 3" xfId="32719"/>
    <cellStyle name="RowTitles1-Detail 2 4 2 4 3 3" xfId="17264"/>
    <cellStyle name="RowTitles1-Detail 2 4 2 4 3 3 2" xfId="29930"/>
    <cellStyle name="RowTitles1-Detail 2 4 2 4 3 3 2 2" xfId="38707"/>
    <cellStyle name="RowTitles1-Detail 2 4 2 4 3 4" xfId="9724"/>
    <cellStyle name="RowTitles1-Detail 2 4 2 4 3 4 2" xfId="25090"/>
    <cellStyle name="RowTitles1-Detail 2 4 2 4 3 5" xfId="19873"/>
    <cellStyle name="RowTitles1-Detail 2 4 2 4 4" xfId="10957"/>
    <cellStyle name="RowTitles1-Detail 2 4 2 4 4 2" xfId="21397"/>
    <cellStyle name="RowTitles1-Detail 2 4 2 4 4 2 2" xfId="33588"/>
    <cellStyle name="RowTitles1-Detail 2 4 2 4 4 3" xfId="30734"/>
    <cellStyle name="RowTitles1-Detail 2 4 2 4 5" xfId="14664"/>
    <cellStyle name="RowTitles1-Detail 2 4 2 4 5 2" xfId="27349"/>
    <cellStyle name="RowTitles1-Detail 2 4 2 4 5 2 2" xfId="36178"/>
    <cellStyle name="RowTitles1-Detail 2 4 2 4 6" xfId="5857"/>
    <cellStyle name="RowTitles1-Detail 2 4 2 4 6 2" xfId="20460"/>
    <cellStyle name="RowTitles1-Detail 2 4 2 4 7" xfId="19295"/>
    <cellStyle name="RowTitles1-Detail 2 4 2 5" xfId="1503"/>
    <cellStyle name="RowTitles1-Detail 2 4 2 5 2" xfId="2423"/>
    <cellStyle name="RowTitles1-Detail 2 4 2 5 2 2" xfId="12064"/>
    <cellStyle name="RowTitles1-Detail 2 4 2 5 2 2 2" xfId="22464"/>
    <cellStyle name="RowTitles1-Detail 2 4 2 5 2 2 2 2" xfId="34145"/>
    <cellStyle name="RowTitles1-Detail 2 4 2 5 2 2 3" xfId="31345"/>
    <cellStyle name="RowTitles1-Detail 2 4 2 5 2 3" xfId="15711"/>
    <cellStyle name="RowTitles1-Detail 2 4 2 5 2 3 2" xfId="28377"/>
    <cellStyle name="RowTitles1-Detail 2 4 2 5 2 3 2 2" xfId="37164"/>
    <cellStyle name="RowTitles1-Detail 2 4 2 5 2 4" xfId="7402"/>
    <cellStyle name="RowTitles1-Detail 2 4 2 5 2 4 2" xfId="26410"/>
    <cellStyle name="RowTitles1-Detail 2 4 2 5 2 5" xfId="25975"/>
    <cellStyle name="RowTitles1-Detail 2 4 2 5 3" xfId="4281"/>
    <cellStyle name="RowTitles1-Detail 2 4 2 5 3 2" xfId="13903"/>
    <cellStyle name="RowTitles1-Detail 2 4 2 5 3 2 2" xfId="24245"/>
    <cellStyle name="RowTitles1-Detail 2 4 2 5 3 2 2 2" xfId="35444"/>
    <cellStyle name="RowTitles1-Detail 2 4 2 5 3 2 3" xfId="32881"/>
    <cellStyle name="RowTitles1-Detail 2 4 2 5 3 3" xfId="17463"/>
    <cellStyle name="RowTitles1-Detail 2 4 2 5 3 3 2" xfId="30129"/>
    <cellStyle name="RowTitles1-Detail 2 4 2 5 3 3 2 2" xfId="38906"/>
    <cellStyle name="RowTitles1-Detail 2 4 2 5 3 4" xfId="9725"/>
    <cellStyle name="RowTitles1-Detail 2 4 2 5 3 4 2" xfId="17802"/>
    <cellStyle name="RowTitles1-Detail 2 4 2 5 3 5" xfId="20209"/>
    <cellStyle name="RowTitles1-Detail 2 4 2 5 4" xfId="11174"/>
    <cellStyle name="RowTitles1-Detail 2 4 2 5 4 2" xfId="21605"/>
    <cellStyle name="RowTitles1-Detail 2 4 2 5 4 2 2" xfId="33729"/>
    <cellStyle name="RowTitles1-Detail 2 4 2 5 4 3" xfId="30896"/>
    <cellStyle name="RowTitles1-Detail 2 4 2 5 5" xfId="14881"/>
    <cellStyle name="RowTitles1-Detail 2 4 2 5 5 2" xfId="27558"/>
    <cellStyle name="RowTitles1-Detail 2 4 2 5 5 2 2" xfId="36377"/>
    <cellStyle name="RowTitles1-Detail 2 4 2 5 6" xfId="5858"/>
    <cellStyle name="RowTitles1-Detail 2 4 2 5 6 2" xfId="26700"/>
    <cellStyle name="RowTitles1-Detail 2 4 2 5 7" xfId="5169"/>
    <cellStyle name="RowTitles1-Detail 2 4 2 6" xfId="1705"/>
    <cellStyle name="RowTitles1-Detail 2 4 2 6 2" xfId="2424"/>
    <cellStyle name="RowTitles1-Detail 2 4 2 6 2 2" xfId="12065"/>
    <cellStyle name="RowTitles1-Detail 2 4 2 6 2 2 2" xfId="22465"/>
    <cellStyle name="RowTitles1-Detail 2 4 2 6 2 2 2 2" xfId="34146"/>
    <cellStyle name="RowTitles1-Detail 2 4 2 6 2 2 3" xfId="31346"/>
    <cellStyle name="RowTitles1-Detail 2 4 2 6 2 3" xfId="15712"/>
    <cellStyle name="RowTitles1-Detail 2 4 2 6 2 3 2" xfId="28378"/>
    <cellStyle name="RowTitles1-Detail 2 4 2 6 2 3 2 2" xfId="37165"/>
    <cellStyle name="RowTitles1-Detail 2 4 2 6 2 4" xfId="7403"/>
    <cellStyle name="RowTitles1-Detail 2 4 2 6 2 4 2" xfId="21032"/>
    <cellStyle name="RowTitles1-Detail 2 4 2 6 2 5" xfId="18198"/>
    <cellStyle name="RowTitles1-Detail 2 4 2 6 3" xfId="4483"/>
    <cellStyle name="RowTitles1-Detail 2 4 2 6 3 2" xfId="14105"/>
    <cellStyle name="RowTitles1-Detail 2 4 2 6 3 2 2" xfId="24437"/>
    <cellStyle name="RowTitles1-Detail 2 4 2 6 3 2 2 2" xfId="35575"/>
    <cellStyle name="RowTitles1-Detail 2 4 2 6 3 2 3" xfId="33033"/>
    <cellStyle name="RowTitles1-Detail 2 4 2 6 3 3" xfId="17650"/>
    <cellStyle name="RowTitles1-Detail 2 4 2 6 3 3 2" xfId="30316"/>
    <cellStyle name="RowTitles1-Detail 2 4 2 6 3 3 2 2" xfId="39093"/>
    <cellStyle name="RowTitles1-Detail 2 4 2 6 3 4" xfId="9726"/>
    <cellStyle name="RowTitles1-Detail 2 4 2 6 3 4 2" xfId="19767"/>
    <cellStyle name="RowTitles1-Detail 2 4 2 6 3 5" xfId="18213"/>
    <cellStyle name="RowTitles1-Detail 2 4 2 6 4" xfId="11376"/>
    <cellStyle name="RowTitles1-Detail 2 4 2 6 4 2" xfId="21801"/>
    <cellStyle name="RowTitles1-Detail 2 4 2 6 4 2 2" xfId="33860"/>
    <cellStyle name="RowTitles1-Detail 2 4 2 6 4 3" xfId="31048"/>
    <cellStyle name="RowTitles1-Detail 2 4 2 6 5" xfId="15083"/>
    <cellStyle name="RowTitles1-Detail 2 4 2 6 5 2" xfId="27752"/>
    <cellStyle name="RowTitles1-Detail 2 4 2 6 5 2 2" xfId="36564"/>
    <cellStyle name="RowTitles1-Detail 2 4 2 6 6" xfId="5859"/>
    <cellStyle name="RowTitles1-Detail 2 4 2 6 6 2" xfId="24980"/>
    <cellStyle name="RowTitles1-Detail 2 4 2 6 7" xfId="20263"/>
    <cellStyle name="RowTitles1-Detail 2 4 2 7" xfId="2419"/>
    <cellStyle name="RowTitles1-Detail 2 4 2 7 2" xfId="12060"/>
    <cellStyle name="RowTitles1-Detail 2 4 2 7 2 2" xfId="22460"/>
    <cellStyle name="RowTitles1-Detail 2 4 2 7 2 2 2" xfId="34141"/>
    <cellStyle name="RowTitles1-Detail 2 4 2 7 2 3" xfId="31341"/>
    <cellStyle name="RowTitles1-Detail 2 4 2 7 3" xfId="15707"/>
    <cellStyle name="RowTitles1-Detail 2 4 2 7 3 2" xfId="28373"/>
    <cellStyle name="RowTitles1-Detail 2 4 2 7 3 2 2" xfId="37160"/>
    <cellStyle name="RowTitles1-Detail 2 4 2 7 4" xfId="6460"/>
    <cellStyle name="RowTitles1-Detail 2 4 2 7 4 2" xfId="21176"/>
    <cellStyle name="RowTitles1-Detail 2 4 2 7 5" xfId="21926"/>
    <cellStyle name="RowTitles1-Detail 2 4 2 8" xfId="8885"/>
    <cellStyle name="RowTitles1-Detail 2 4 2 8 2" xfId="19086"/>
    <cellStyle name="RowTitles1-Detail 2 4 2 9" xfId="10714"/>
    <cellStyle name="RowTitles1-Detail 2 4 2 9 2" xfId="26083"/>
    <cellStyle name="RowTitles1-Detail 2 4 2 9 2 2" xfId="35733"/>
    <cellStyle name="RowTitles1-Detail 2 4 2_STUD aligned by INSTIT" xfId="4972"/>
    <cellStyle name="RowTitles1-Detail 2 4 3" xfId="479"/>
    <cellStyle name="RowTitles1-Detail 2 4 3 2" xfId="835"/>
    <cellStyle name="RowTitles1-Detail 2 4 3 2 2" xfId="2426"/>
    <cellStyle name="RowTitles1-Detail 2 4 3 2 2 2" xfId="12067"/>
    <cellStyle name="RowTitles1-Detail 2 4 3 2 2 2 2" xfId="22467"/>
    <cellStyle name="RowTitles1-Detail 2 4 3 2 2 2 2 2" xfId="34148"/>
    <cellStyle name="RowTitles1-Detail 2 4 3 2 2 2 3" xfId="31348"/>
    <cellStyle name="RowTitles1-Detail 2 4 3 2 2 3" xfId="15714"/>
    <cellStyle name="RowTitles1-Detail 2 4 3 2 2 3 2" xfId="28380"/>
    <cellStyle name="RowTitles1-Detail 2 4 3 2 2 3 2 2" xfId="37167"/>
    <cellStyle name="RowTitles1-Detail 2 4 3 2 2 4" xfId="6779"/>
    <cellStyle name="RowTitles1-Detail 2 4 3 2 2 4 2" xfId="18958"/>
    <cellStyle name="RowTitles1-Detail 2 4 3 2 2 5" xfId="26399"/>
    <cellStyle name="RowTitles1-Detail 2 4 3 2 3" xfId="3616"/>
    <cellStyle name="RowTitles1-Detail 2 4 3 2 3 2" xfId="13244"/>
    <cellStyle name="RowTitles1-Detail 2 4 3 2 3 2 2" xfId="23611"/>
    <cellStyle name="RowTitles1-Detail 2 4 3 2 3 2 2 2" xfId="35024"/>
    <cellStyle name="RowTitles1-Detail 2 4 3 2 3 2 3" xfId="32395"/>
    <cellStyle name="RowTitles1-Detail 2 4 3 2 3 3" xfId="16850"/>
    <cellStyle name="RowTitles1-Detail 2 4 3 2 3 3 2" xfId="29516"/>
    <cellStyle name="RowTitles1-Detail 2 4 3 2 3 3 2 2" xfId="38296"/>
    <cellStyle name="RowTitles1-Detail 2 4 3 2 3 4" xfId="8285"/>
    <cellStyle name="RowTitles1-Detail 2 4 3 2 3 4 2" xfId="25268"/>
    <cellStyle name="RowTitles1-Detail 2 4 3 2 3 5" xfId="19443"/>
    <cellStyle name="RowTitles1-Detail 2 4 3 2 4" xfId="9077"/>
    <cellStyle name="RowTitles1-Detail 2 4 3 2 4 2" xfId="18706"/>
    <cellStyle name="RowTitles1-Detail 2 4 3 2 5" xfId="10589"/>
    <cellStyle name="RowTitles1-Detail 2 4 3 2 5 2" xfId="21073"/>
    <cellStyle name="RowTitles1-Detail 2 4 3 2 5 2 2" xfId="33411"/>
    <cellStyle name="RowTitles1-Detail 2 4 3 2 5 3" xfId="30524"/>
    <cellStyle name="RowTitles1-Detail 2 4 3 2 6" xfId="14250"/>
    <cellStyle name="RowTitles1-Detail 2 4 3 2 6 2" xfId="26951"/>
    <cellStyle name="RowTitles1-Detail 2 4 3 2 6 2 2" xfId="35794"/>
    <cellStyle name="RowTitles1-Detail 2 4 3 2 7" xfId="5308"/>
    <cellStyle name="RowTitles1-Detail 2 4 3 2 7 2" xfId="20247"/>
    <cellStyle name="RowTitles1-Detail 2 4 3 2 8" xfId="19637"/>
    <cellStyle name="RowTitles1-Detail 2 4 3 3" xfId="1114"/>
    <cellStyle name="RowTitles1-Detail 2 4 3 3 2" xfId="2427"/>
    <cellStyle name="RowTitles1-Detail 2 4 3 3 2 2" xfId="12068"/>
    <cellStyle name="RowTitles1-Detail 2 4 3 3 2 2 2" xfId="22468"/>
    <cellStyle name="RowTitles1-Detail 2 4 3 3 2 2 2 2" xfId="34149"/>
    <cellStyle name="RowTitles1-Detail 2 4 3 3 2 2 3" xfId="31349"/>
    <cellStyle name="RowTitles1-Detail 2 4 3 3 2 3" xfId="15715"/>
    <cellStyle name="RowTitles1-Detail 2 4 3 3 2 3 2" xfId="28381"/>
    <cellStyle name="RowTitles1-Detail 2 4 3 3 2 3 2 2" xfId="37168"/>
    <cellStyle name="RowTitles1-Detail 2 4 3 3 2 4" xfId="6953"/>
    <cellStyle name="RowTitles1-Detail 2 4 3 3 2 4 2" xfId="19141"/>
    <cellStyle name="RowTitles1-Detail 2 4 3 3 2 5" xfId="24781"/>
    <cellStyle name="RowTitles1-Detail 2 4 3 3 3" xfId="3892"/>
    <cellStyle name="RowTitles1-Detail 2 4 3 3 3 2" xfId="13515"/>
    <cellStyle name="RowTitles1-Detail 2 4 3 3 3 2 2" xfId="23875"/>
    <cellStyle name="RowTitles1-Detail 2 4 3 3 3 2 2 2" xfId="35189"/>
    <cellStyle name="RowTitles1-Detail 2 4 3 3 3 2 3" xfId="32588"/>
    <cellStyle name="RowTitles1-Detail 2 4 3 3 3 3" xfId="17105"/>
    <cellStyle name="RowTitles1-Detail 2 4 3 3 3 3 2" xfId="29771"/>
    <cellStyle name="RowTitles1-Detail 2 4 3 3 3 3 2 2" xfId="38549"/>
    <cellStyle name="RowTitles1-Detail 2 4 3 3 3 4" xfId="8461"/>
    <cellStyle name="RowTitles1-Detail 2 4 3 3 3 4 2" xfId="19639"/>
    <cellStyle name="RowTitles1-Detail 2 4 3 3 3 5" xfId="5213"/>
    <cellStyle name="RowTitles1-Detail 2 4 3 3 4" xfId="9256"/>
    <cellStyle name="RowTitles1-Detail 2 4 3 3 4 2" xfId="18470"/>
    <cellStyle name="RowTitles1-Detail 2 4 3 3 5" xfId="14498"/>
    <cellStyle name="RowTitles1-Detail 2 4 3 3 5 2" xfId="27189"/>
    <cellStyle name="RowTitles1-Detail 2 4 3 3 5 2 2" xfId="36025"/>
    <cellStyle name="RowTitles1-Detail 2 4 3 4" xfId="1343"/>
    <cellStyle name="RowTitles1-Detail 2 4 3 4 2" xfId="2428"/>
    <cellStyle name="RowTitles1-Detail 2 4 3 4 2 2" xfId="12069"/>
    <cellStyle name="RowTitles1-Detail 2 4 3 4 2 2 2" xfId="22469"/>
    <cellStyle name="RowTitles1-Detail 2 4 3 4 2 2 2 2" xfId="34150"/>
    <cellStyle name="RowTitles1-Detail 2 4 3 4 2 2 3" xfId="31350"/>
    <cellStyle name="RowTitles1-Detail 2 4 3 4 2 3" xfId="15716"/>
    <cellStyle name="RowTitles1-Detail 2 4 3 4 2 3 2" xfId="28382"/>
    <cellStyle name="RowTitles1-Detail 2 4 3 4 2 3 2 2" xfId="37169"/>
    <cellStyle name="RowTitles1-Detail 2 4 3 4 2 4" xfId="7404"/>
    <cellStyle name="RowTitles1-Detail 2 4 3 4 2 4 2" xfId="25346"/>
    <cellStyle name="RowTitles1-Detail 2 4 3 4 2 5" xfId="20637"/>
    <cellStyle name="RowTitles1-Detail 2 4 3 4 3" xfId="4121"/>
    <cellStyle name="RowTitles1-Detail 2 4 3 4 3 2" xfId="13743"/>
    <cellStyle name="RowTitles1-Detail 2 4 3 4 3 2 2" xfId="24093"/>
    <cellStyle name="RowTitles1-Detail 2 4 3 4 3 2 2 2" xfId="35338"/>
    <cellStyle name="RowTitles1-Detail 2 4 3 4 3 2 3" xfId="32760"/>
    <cellStyle name="RowTitles1-Detail 2 4 3 4 3 3" xfId="17318"/>
    <cellStyle name="RowTitles1-Detail 2 4 3 4 3 3 2" xfId="29984"/>
    <cellStyle name="RowTitles1-Detail 2 4 3 4 3 3 2 2" xfId="38761"/>
    <cellStyle name="RowTitles1-Detail 2 4 3 4 3 4" xfId="9727"/>
    <cellStyle name="RowTitles1-Detail 2 4 3 4 3 4 2" xfId="25089"/>
    <cellStyle name="RowTitles1-Detail 2 4 3 4 3 5" xfId="26020"/>
    <cellStyle name="RowTitles1-Detail 2 4 3 4 4" xfId="11014"/>
    <cellStyle name="RowTitles1-Detail 2 4 3 4 4 2" xfId="21451"/>
    <cellStyle name="RowTitles1-Detail 2 4 3 4 4 2 2" xfId="33623"/>
    <cellStyle name="RowTitles1-Detail 2 4 3 4 4 3" xfId="30775"/>
    <cellStyle name="RowTitles1-Detail 2 4 3 4 5" xfId="14721"/>
    <cellStyle name="RowTitles1-Detail 2 4 3 4 5 2" xfId="27404"/>
    <cellStyle name="RowTitles1-Detail 2 4 3 4 5 2 2" xfId="36232"/>
    <cellStyle name="RowTitles1-Detail 2 4 3 4 6" xfId="5860"/>
    <cellStyle name="RowTitles1-Detail 2 4 3 4 6 2" xfId="5382"/>
    <cellStyle name="RowTitles1-Detail 2 4 3 4 7" xfId="19897"/>
    <cellStyle name="RowTitles1-Detail 2 4 3 5" xfId="1559"/>
    <cellStyle name="RowTitles1-Detail 2 4 3 5 2" xfId="2429"/>
    <cellStyle name="RowTitles1-Detail 2 4 3 5 2 2" xfId="12070"/>
    <cellStyle name="RowTitles1-Detail 2 4 3 5 2 2 2" xfId="22470"/>
    <cellStyle name="RowTitles1-Detail 2 4 3 5 2 2 2 2" xfId="34151"/>
    <cellStyle name="RowTitles1-Detail 2 4 3 5 2 2 3" xfId="31351"/>
    <cellStyle name="RowTitles1-Detail 2 4 3 5 2 3" xfId="15717"/>
    <cellStyle name="RowTitles1-Detail 2 4 3 5 2 3 2" xfId="28383"/>
    <cellStyle name="RowTitles1-Detail 2 4 3 5 2 3 2 2" xfId="37170"/>
    <cellStyle name="RowTitles1-Detail 2 4 3 5 2 4" xfId="7405"/>
    <cellStyle name="RowTitles1-Detail 2 4 3 5 2 4 2" xfId="19810"/>
    <cellStyle name="RowTitles1-Detail 2 4 3 5 2 5" xfId="26079"/>
    <cellStyle name="RowTitles1-Detail 2 4 3 5 3" xfId="4337"/>
    <cellStyle name="RowTitles1-Detail 2 4 3 5 3 2" xfId="13959"/>
    <cellStyle name="RowTitles1-Detail 2 4 3 5 3 2 2" xfId="24298"/>
    <cellStyle name="RowTitles1-Detail 2 4 3 5 3 2 2 2" xfId="35478"/>
    <cellStyle name="RowTitles1-Detail 2 4 3 5 3 2 3" xfId="32921"/>
    <cellStyle name="RowTitles1-Detail 2 4 3 5 3 3" xfId="17516"/>
    <cellStyle name="RowTitles1-Detail 2 4 3 5 3 3 2" xfId="30182"/>
    <cellStyle name="RowTitles1-Detail 2 4 3 5 3 3 2 2" xfId="38959"/>
    <cellStyle name="RowTitles1-Detail 2 4 3 5 3 4" xfId="9728"/>
    <cellStyle name="RowTitles1-Detail 2 4 3 5 3 4 2" xfId="21220"/>
    <cellStyle name="RowTitles1-Detail 2 4 3 5 3 5" xfId="25213"/>
    <cellStyle name="RowTitles1-Detail 2 4 3 5 4" xfId="11230"/>
    <cellStyle name="RowTitles1-Detail 2 4 3 5 4 2" xfId="21659"/>
    <cellStyle name="RowTitles1-Detail 2 4 3 5 4 2 2" xfId="33763"/>
    <cellStyle name="RowTitles1-Detail 2 4 3 5 4 3" xfId="30936"/>
    <cellStyle name="RowTitles1-Detail 2 4 3 5 5" xfId="14937"/>
    <cellStyle name="RowTitles1-Detail 2 4 3 5 5 2" xfId="27611"/>
    <cellStyle name="RowTitles1-Detail 2 4 3 5 5 2 2" xfId="36430"/>
    <cellStyle name="RowTitles1-Detail 2 4 3 5 6" xfId="5861"/>
    <cellStyle name="RowTitles1-Detail 2 4 3 5 6 2" xfId="17973"/>
    <cellStyle name="RowTitles1-Detail 2 4 3 5 7" xfId="24857"/>
    <cellStyle name="RowTitles1-Detail 2 4 3 6" xfId="1761"/>
    <cellStyle name="RowTitles1-Detail 2 4 3 6 2" xfId="2430"/>
    <cellStyle name="RowTitles1-Detail 2 4 3 6 2 2" xfId="12071"/>
    <cellStyle name="RowTitles1-Detail 2 4 3 6 2 2 2" xfId="22471"/>
    <cellStyle name="RowTitles1-Detail 2 4 3 6 2 2 2 2" xfId="34152"/>
    <cellStyle name="RowTitles1-Detail 2 4 3 6 2 2 3" xfId="31352"/>
    <cellStyle name="RowTitles1-Detail 2 4 3 6 2 3" xfId="15718"/>
    <cellStyle name="RowTitles1-Detail 2 4 3 6 2 3 2" xfId="28384"/>
    <cellStyle name="RowTitles1-Detail 2 4 3 6 2 3 2 2" xfId="37171"/>
    <cellStyle name="RowTitles1-Detail 2 4 3 6 2 4" xfId="7406"/>
    <cellStyle name="RowTitles1-Detail 2 4 3 6 2 4 2" xfId="20827"/>
    <cellStyle name="RowTitles1-Detail 2 4 3 6 2 5" xfId="25971"/>
    <cellStyle name="RowTitles1-Detail 2 4 3 6 3" xfId="4539"/>
    <cellStyle name="RowTitles1-Detail 2 4 3 6 3 2" xfId="14161"/>
    <cellStyle name="RowTitles1-Detail 2 4 3 6 3 2 2" xfId="24491"/>
    <cellStyle name="RowTitles1-Detail 2 4 3 6 3 2 2 2" xfId="35609"/>
    <cellStyle name="RowTitles1-Detail 2 4 3 6 3 2 3" xfId="33073"/>
    <cellStyle name="RowTitles1-Detail 2 4 3 6 3 3" xfId="17703"/>
    <cellStyle name="RowTitles1-Detail 2 4 3 6 3 3 2" xfId="30369"/>
    <cellStyle name="RowTitles1-Detail 2 4 3 6 3 3 2 2" xfId="39146"/>
    <cellStyle name="RowTitles1-Detail 2 4 3 6 3 4" xfId="9729"/>
    <cellStyle name="RowTitles1-Detail 2 4 3 6 3 4 2" xfId="25528"/>
    <cellStyle name="RowTitles1-Detail 2 4 3 6 3 5" xfId="8703"/>
    <cellStyle name="RowTitles1-Detail 2 4 3 6 4" xfId="11432"/>
    <cellStyle name="RowTitles1-Detail 2 4 3 6 4 2" xfId="21855"/>
    <cellStyle name="RowTitles1-Detail 2 4 3 6 4 2 2" xfId="33894"/>
    <cellStyle name="RowTitles1-Detail 2 4 3 6 4 3" xfId="31088"/>
    <cellStyle name="RowTitles1-Detail 2 4 3 6 5" xfId="15139"/>
    <cellStyle name="RowTitles1-Detail 2 4 3 6 5 2" xfId="27806"/>
    <cellStyle name="RowTitles1-Detail 2 4 3 6 5 2 2" xfId="36617"/>
    <cellStyle name="RowTitles1-Detail 2 4 3 6 6" xfId="5862"/>
    <cellStyle name="RowTitles1-Detail 2 4 3 6 6 2" xfId="25963"/>
    <cellStyle name="RowTitles1-Detail 2 4 3 6 7" xfId="25168"/>
    <cellStyle name="RowTitles1-Detail 2 4 3 7" xfId="2425"/>
    <cellStyle name="RowTitles1-Detail 2 4 3 7 2" xfId="12066"/>
    <cellStyle name="RowTitles1-Detail 2 4 3 7 2 2" xfId="22466"/>
    <cellStyle name="RowTitles1-Detail 2 4 3 7 2 2 2" xfId="34147"/>
    <cellStyle name="RowTitles1-Detail 2 4 3 7 2 3" xfId="31347"/>
    <cellStyle name="RowTitles1-Detail 2 4 3 7 3" xfId="15713"/>
    <cellStyle name="RowTitles1-Detail 2 4 3 7 3 2" xfId="28379"/>
    <cellStyle name="RowTitles1-Detail 2 4 3 7 3 2 2" xfId="37166"/>
    <cellStyle name="RowTitles1-Detail 2 4 3 7 4" xfId="6515"/>
    <cellStyle name="RowTitles1-Detail 2 4 3 7 4 2" xfId="25550"/>
    <cellStyle name="RowTitles1-Detail 2 4 3 7 5" xfId="8689"/>
    <cellStyle name="RowTitles1-Detail 2 4 3 8" xfId="3352"/>
    <cellStyle name="RowTitles1-Detail 2 4 3 8 2" xfId="12993"/>
    <cellStyle name="RowTitles1-Detail 2 4 3 8 2 2" xfId="23362"/>
    <cellStyle name="RowTitles1-Detail 2 4 3 8 2 2 2" xfId="34877"/>
    <cellStyle name="RowTitles1-Detail 2 4 3 8 2 3" xfId="32225"/>
    <cellStyle name="RowTitles1-Detail 2 4 3 8 3" xfId="16605"/>
    <cellStyle name="RowTitles1-Detail 2 4 3 8 3 2" xfId="29271"/>
    <cellStyle name="RowTitles1-Detail 2 4 3 8 3 2 2" xfId="38058"/>
    <cellStyle name="RowTitles1-Detail 2 4 3 8 4" xfId="8844"/>
    <cellStyle name="RowTitles1-Detail 2 4 3 8 4 2" xfId="18554"/>
    <cellStyle name="RowTitles1-Detail 2 4 3 8 5" xfId="19864"/>
    <cellStyle name="RowTitles1-Detail 2 4 3 9" xfId="10255"/>
    <cellStyle name="RowTitles1-Detail 2 4 3 9 2" xfId="18155"/>
    <cellStyle name="RowTitles1-Detail 2 4 3 9 2 2" xfId="33180"/>
    <cellStyle name="RowTitles1-Detail 2 4 3_STUD aligned by INSTIT" xfId="4973"/>
    <cellStyle name="RowTitles1-Detail 2 4 4" xfId="515"/>
    <cellStyle name="RowTitles1-Detail 2 4 4 2" xfId="871"/>
    <cellStyle name="RowTitles1-Detail 2 4 4 2 2" xfId="2432"/>
    <cellStyle name="RowTitles1-Detail 2 4 4 2 2 2" xfId="12073"/>
    <cellStyle name="RowTitles1-Detail 2 4 4 2 2 2 2" xfId="22473"/>
    <cellStyle name="RowTitles1-Detail 2 4 4 2 2 2 2 2" xfId="34154"/>
    <cellStyle name="RowTitles1-Detail 2 4 4 2 2 2 3" xfId="31354"/>
    <cellStyle name="RowTitles1-Detail 2 4 4 2 2 3" xfId="15720"/>
    <cellStyle name="RowTitles1-Detail 2 4 4 2 2 3 2" xfId="28386"/>
    <cellStyle name="RowTitles1-Detail 2 4 4 2 2 3 2 2" xfId="37173"/>
    <cellStyle name="RowTitles1-Detail 2 4 4 2 2 4" xfId="6813"/>
    <cellStyle name="RowTitles1-Detail 2 4 4 2 2 4 2" xfId="18737"/>
    <cellStyle name="RowTitles1-Detail 2 4 4 2 2 5" xfId="19020"/>
    <cellStyle name="RowTitles1-Detail 2 4 4 2 3" xfId="3652"/>
    <cellStyle name="RowTitles1-Detail 2 4 4 2 3 2" xfId="13279"/>
    <cellStyle name="RowTitles1-Detail 2 4 4 2 3 2 2" xfId="23645"/>
    <cellStyle name="RowTitles1-Detail 2 4 4 2 3 2 2 2" xfId="35052"/>
    <cellStyle name="RowTitles1-Detail 2 4 4 2 3 2 3" xfId="32427"/>
    <cellStyle name="RowTitles1-Detail 2 4 4 2 3 3" xfId="16885"/>
    <cellStyle name="RowTitles1-Detail 2 4 4 2 3 3 2" xfId="29551"/>
    <cellStyle name="RowTitles1-Detail 2 4 4 2 3 3 2 2" xfId="38330"/>
    <cellStyle name="RowTitles1-Detail 2 4 4 2 3 4" xfId="8319"/>
    <cellStyle name="RowTitles1-Detail 2 4 4 2 3 4 2" xfId="18423"/>
    <cellStyle name="RowTitles1-Detail 2 4 4 2 3 5" xfId="19312"/>
    <cellStyle name="RowTitles1-Detail 2 4 4 2 4" xfId="9112"/>
    <cellStyle name="RowTitles1-Detail 2 4 4 2 4 2" xfId="19618"/>
    <cellStyle name="RowTitles1-Detail 2 4 4 2 5" xfId="10623"/>
    <cellStyle name="RowTitles1-Detail 2 4 4 2 5 2" xfId="21106"/>
    <cellStyle name="RowTitles1-Detail 2 4 4 2 5 2 2" xfId="33439"/>
    <cellStyle name="RowTitles1-Detail 2 4 4 2 5 3" xfId="30556"/>
    <cellStyle name="RowTitles1-Detail 2 4 4 2 6" xfId="14284"/>
    <cellStyle name="RowTitles1-Detail 2 4 4 2 6 2" xfId="26985"/>
    <cellStyle name="RowTitles1-Detail 2 4 4 2 6 2 2" xfId="35827"/>
    <cellStyle name="RowTitles1-Detail 2 4 4 3" xfId="1150"/>
    <cellStyle name="RowTitles1-Detail 2 4 4 3 2" xfId="2433"/>
    <cellStyle name="RowTitles1-Detail 2 4 4 3 2 2" xfId="12074"/>
    <cellStyle name="RowTitles1-Detail 2 4 4 3 2 2 2" xfId="22474"/>
    <cellStyle name="RowTitles1-Detail 2 4 4 3 2 2 2 2" xfId="34155"/>
    <cellStyle name="RowTitles1-Detail 2 4 4 3 2 2 3" xfId="31355"/>
    <cellStyle name="RowTitles1-Detail 2 4 4 3 2 3" xfId="15721"/>
    <cellStyle name="RowTitles1-Detail 2 4 4 3 2 3 2" xfId="28387"/>
    <cellStyle name="RowTitles1-Detail 2 4 4 3 2 3 2 2" xfId="37174"/>
    <cellStyle name="RowTitles1-Detail 2 4 4 3 2 4" xfId="6987"/>
    <cellStyle name="RowTitles1-Detail 2 4 4 3 2 4 2" xfId="25661"/>
    <cellStyle name="RowTitles1-Detail 2 4 4 3 2 5" xfId="25744"/>
    <cellStyle name="RowTitles1-Detail 2 4 4 3 3" xfId="3928"/>
    <cellStyle name="RowTitles1-Detail 2 4 4 3 3 2" xfId="13550"/>
    <cellStyle name="RowTitles1-Detail 2 4 4 3 3 2 2" xfId="23910"/>
    <cellStyle name="RowTitles1-Detail 2 4 4 3 3 2 2 2" xfId="35217"/>
    <cellStyle name="RowTitles1-Detail 2 4 4 3 3 2 3" xfId="32620"/>
    <cellStyle name="RowTitles1-Detail 2 4 4 3 3 3" xfId="17140"/>
    <cellStyle name="RowTitles1-Detail 2 4 4 3 3 3 2" xfId="29806"/>
    <cellStyle name="RowTitles1-Detail 2 4 4 3 3 3 2 2" xfId="38583"/>
    <cellStyle name="RowTitles1-Detail 2 4 4 3 3 4" xfId="8495"/>
    <cellStyle name="RowTitles1-Detail 2 4 4 3 3 4 2" xfId="18619"/>
    <cellStyle name="RowTitles1-Detail 2 4 4 3 3 5" xfId="20227"/>
    <cellStyle name="RowTitles1-Detail 2 4 4 3 4" xfId="9291"/>
    <cellStyle name="RowTitles1-Detail 2 4 4 3 4 2" xfId="20868"/>
    <cellStyle name="RowTitles1-Detail 2 4 4 3 5" xfId="14528"/>
    <cellStyle name="RowTitles1-Detail 2 4 4 3 5 2" xfId="27219"/>
    <cellStyle name="RowTitles1-Detail 2 4 4 3 5 2 2" xfId="36054"/>
    <cellStyle name="RowTitles1-Detail 2 4 4 3 6" xfId="5455"/>
    <cellStyle name="RowTitles1-Detail 2 4 4 3 6 2" xfId="4859"/>
    <cellStyle name="RowTitles1-Detail 2 4 4 3 7" xfId="18593"/>
    <cellStyle name="RowTitles1-Detail 2 4 4 4" xfId="1378"/>
    <cellStyle name="RowTitles1-Detail 2 4 4 4 2" xfId="2434"/>
    <cellStyle name="RowTitles1-Detail 2 4 4 4 2 2" xfId="12075"/>
    <cellStyle name="RowTitles1-Detail 2 4 4 4 2 2 2" xfId="22475"/>
    <cellStyle name="RowTitles1-Detail 2 4 4 4 2 2 2 2" xfId="34156"/>
    <cellStyle name="RowTitles1-Detail 2 4 4 4 2 2 3" xfId="31356"/>
    <cellStyle name="RowTitles1-Detail 2 4 4 4 2 3" xfId="15722"/>
    <cellStyle name="RowTitles1-Detail 2 4 4 4 2 3 2" xfId="28388"/>
    <cellStyle name="RowTitles1-Detail 2 4 4 4 2 3 2 2" xfId="37175"/>
    <cellStyle name="RowTitles1-Detail 2 4 4 4 2 4" xfId="7157"/>
    <cellStyle name="RowTitles1-Detail 2 4 4 4 2 4 2" xfId="27159"/>
    <cellStyle name="RowTitles1-Detail 2 4 4 4 2 5" xfId="20764"/>
    <cellStyle name="RowTitles1-Detail 2 4 4 4 3" xfId="4156"/>
    <cellStyle name="RowTitles1-Detail 2 4 4 4 3 2" xfId="13778"/>
    <cellStyle name="RowTitles1-Detail 2 4 4 4 3 2 2" xfId="24127"/>
    <cellStyle name="RowTitles1-Detail 2 4 4 4 3 2 2 2" xfId="35366"/>
    <cellStyle name="RowTitles1-Detail 2 4 4 4 3 2 3" xfId="32792"/>
    <cellStyle name="RowTitles1-Detail 2 4 4 4 3 3" xfId="17352"/>
    <cellStyle name="RowTitles1-Detail 2 4 4 4 3 3 2" xfId="30018"/>
    <cellStyle name="RowTitles1-Detail 2 4 4 4 3 3 2 2" xfId="38795"/>
    <cellStyle name="RowTitles1-Detail 2 4 4 4 3 4" xfId="8665"/>
    <cellStyle name="RowTitles1-Detail 2 4 4 4 3 4 2" xfId="25649"/>
    <cellStyle name="RowTitles1-Detail 2 4 4 4 3 5" xfId="20576"/>
    <cellStyle name="RowTitles1-Detail 2 4 4 4 4" xfId="9460"/>
    <cellStyle name="RowTitles1-Detail 2 4 4 4 4 2" xfId="26225"/>
    <cellStyle name="RowTitles1-Detail 2 4 4 4 5" xfId="11049"/>
    <cellStyle name="RowTitles1-Detail 2 4 4 4 5 2" xfId="21486"/>
    <cellStyle name="RowTitles1-Detail 2 4 4 4 5 2 2" xfId="33651"/>
    <cellStyle name="RowTitles1-Detail 2 4 4 4 5 3" xfId="30807"/>
    <cellStyle name="RowTitles1-Detail 2 4 4 4 6" xfId="14756"/>
    <cellStyle name="RowTitles1-Detail 2 4 4 4 6 2" xfId="27439"/>
    <cellStyle name="RowTitles1-Detail 2 4 4 4 6 2 2" xfId="36266"/>
    <cellStyle name="RowTitles1-Detail 2 4 4 4 7" xfId="5616"/>
    <cellStyle name="RowTitles1-Detail 2 4 4 4 7 2" xfId="26500"/>
    <cellStyle name="RowTitles1-Detail 2 4 4 4 8" xfId="24966"/>
    <cellStyle name="RowTitles1-Detail 2 4 4 5" xfId="1594"/>
    <cellStyle name="RowTitles1-Detail 2 4 4 5 2" xfId="2435"/>
    <cellStyle name="RowTitles1-Detail 2 4 4 5 2 2" xfId="12076"/>
    <cellStyle name="RowTitles1-Detail 2 4 4 5 2 2 2" xfId="22476"/>
    <cellStyle name="RowTitles1-Detail 2 4 4 5 2 2 2 2" xfId="34157"/>
    <cellStyle name="RowTitles1-Detail 2 4 4 5 2 2 3" xfId="31357"/>
    <cellStyle name="RowTitles1-Detail 2 4 4 5 2 3" xfId="15723"/>
    <cellStyle name="RowTitles1-Detail 2 4 4 5 2 3 2" xfId="28389"/>
    <cellStyle name="RowTitles1-Detail 2 4 4 5 2 3 2 2" xfId="37176"/>
    <cellStyle name="RowTitles1-Detail 2 4 4 5 2 4" xfId="7407"/>
    <cellStyle name="RowTitles1-Detail 2 4 4 5 2 4 2" xfId="25045"/>
    <cellStyle name="RowTitles1-Detail 2 4 4 5 2 5" xfId="18801"/>
    <cellStyle name="RowTitles1-Detail 2 4 4 5 3" xfId="4372"/>
    <cellStyle name="RowTitles1-Detail 2 4 4 5 3 2" xfId="13994"/>
    <cellStyle name="RowTitles1-Detail 2 4 4 5 3 2 2" xfId="24333"/>
    <cellStyle name="RowTitles1-Detail 2 4 4 5 3 2 2 2" xfId="35506"/>
    <cellStyle name="RowTitles1-Detail 2 4 4 5 3 2 3" xfId="32953"/>
    <cellStyle name="RowTitles1-Detail 2 4 4 5 3 3" xfId="17550"/>
    <cellStyle name="RowTitles1-Detail 2 4 4 5 3 3 2" xfId="30216"/>
    <cellStyle name="RowTitles1-Detail 2 4 4 5 3 3 2 2" xfId="38993"/>
    <cellStyle name="RowTitles1-Detail 2 4 4 5 3 4" xfId="9730"/>
    <cellStyle name="RowTitles1-Detail 2 4 4 5 3 4 2" xfId="25672"/>
    <cellStyle name="RowTitles1-Detail 2 4 4 5 3 5" xfId="18592"/>
    <cellStyle name="RowTitles1-Detail 2 4 4 5 4" xfId="11265"/>
    <cellStyle name="RowTitles1-Detail 2 4 4 5 4 2" xfId="21694"/>
    <cellStyle name="RowTitles1-Detail 2 4 4 5 4 2 2" xfId="33791"/>
    <cellStyle name="RowTitles1-Detail 2 4 4 5 4 3" xfId="30968"/>
    <cellStyle name="RowTitles1-Detail 2 4 4 5 5" xfId="14972"/>
    <cellStyle name="RowTitles1-Detail 2 4 4 5 5 2" xfId="27646"/>
    <cellStyle name="RowTitles1-Detail 2 4 4 5 5 2 2" xfId="36464"/>
    <cellStyle name="RowTitles1-Detail 2 4 4 5 6" xfId="5863"/>
    <cellStyle name="RowTitles1-Detail 2 4 4 5 6 2" xfId="24895"/>
    <cellStyle name="RowTitles1-Detail 2 4 4 5 7" xfId="18465"/>
    <cellStyle name="RowTitles1-Detail 2 4 4 6" xfId="1796"/>
    <cellStyle name="RowTitles1-Detail 2 4 4 6 2" xfId="2436"/>
    <cellStyle name="RowTitles1-Detail 2 4 4 6 2 2" xfId="12077"/>
    <cellStyle name="RowTitles1-Detail 2 4 4 6 2 2 2" xfId="22477"/>
    <cellStyle name="RowTitles1-Detail 2 4 4 6 2 2 2 2" xfId="34158"/>
    <cellStyle name="RowTitles1-Detail 2 4 4 6 2 2 3" xfId="31358"/>
    <cellStyle name="RowTitles1-Detail 2 4 4 6 2 3" xfId="15724"/>
    <cellStyle name="RowTitles1-Detail 2 4 4 6 2 3 2" xfId="28390"/>
    <cellStyle name="RowTitles1-Detail 2 4 4 6 2 3 2 2" xfId="37177"/>
    <cellStyle name="RowTitles1-Detail 2 4 4 6 2 4" xfId="7408"/>
    <cellStyle name="RowTitles1-Detail 2 4 4 6 2 4 2" xfId="25582"/>
    <cellStyle name="RowTitles1-Detail 2 4 4 6 2 5" xfId="20413"/>
    <cellStyle name="RowTitles1-Detail 2 4 4 6 3" xfId="4574"/>
    <cellStyle name="RowTitles1-Detail 2 4 4 6 3 2" xfId="14196"/>
    <cellStyle name="RowTitles1-Detail 2 4 4 6 3 2 2" xfId="24525"/>
    <cellStyle name="RowTitles1-Detail 2 4 4 6 3 2 2 2" xfId="35637"/>
    <cellStyle name="RowTitles1-Detail 2 4 4 6 3 2 3" xfId="33105"/>
    <cellStyle name="RowTitles1-Detail 2 4 4 6 3 3" xfId="17737"/>
    <cellStyle name="RowTitles1-Detail 2 4 4 6 3 3 2" xfId="30403"/>
    <cellStyle name="RowTitles1-Detail 2 4 4 6 3 3 2 2" xfId="39180"/>
    <cellStyle name="RowTitles1-Detail 2 4 4 6 3 4" xfId="9731"/>
    <cellStyle name="RowTitles1-Detail 2 4 4 6 3 4 2" xfId="24798"/>
    <cellStyle name="RowTitles1-Detail 2 4 4 6 3 5" xfId="24655"/>
    <cellStyle name="RowTitles1-Detail 2 4 4 6 4" xfId="11467"/>
    <cellStyle name="RowTitles1-Detail 2 4 4 6 4 2" xfId="21890"/>
    <cellStyle name="RowTitles1-Detail 2 4 4 6 4 2 2" xfId="33922"/>
    <cellStyle name="RowTitles1-Detail 2 4 4 6 4 3" xfId="31120"/>
    <cellStyle name="RowTitles1-Detail 2 4 4 6 5" xfId="15174"/>
    <cellStyle name="RowTitles1-Detail 2 4 4 6 5 2" xfId="27841"/>
    <cellStyle name="RowTitles1-Detail 2 4 4 6 5 2 2" xfId="36651"/>
    <cellStyle name="RowTitles1-Detail 2 4 4 6 6" xfId="5864"/>
    <cellStyle name="RowTitles1-Detail 2 4 4 6 6 2" xfId="20846"/>
    <cellStyle name="RowTitles1-Detail 2 4 4 6 7" xfId="25885"/>
    <cellStyle name="RowTitles1-Detail 2 4 4 7" xfId="2431"/>
    <cellStyle name="RowTitles1-Detail 2 4 4 7 2" xfId="12072"/>
    <cellStyle name="RowTitles1-Detail 2 4 4 7 2 2" xfId="22472"/>
    <cellStyle name="RowTitles1-Detail 2 4 4 7 2 2 2" xfId="34153"/>
    <cellStyle name="RowTitles1-Detail 2 4 4 7 2 3" xfId="31353"/>
    <cellStyle name="RowTitles1-Detail 2 4 4 7 3" xfId="15719"/>
    <cellStyle name="RowTitles1-Detail 2 4 4 7 3 2" xfId="28385"/>
    <cellStyle name="RowTitles1-Detail 2 4 4 7 3 2 2" xfId="37172"/>
    <cellStyle name="RowTitles1-Detail 2 4 4 7 4" xfId="6550"/>
    <cellStyle name="RowTitles1-Detail 2 4 4 7 4 2" xfId="25300"/>
    <cellStyle name="RowTitles1-Detail 2 4 4 7 5" xfId="18251"/>
    <cellStyle name="RowTitles1-Detail 2 4 4 8" xfId="8819"/>
    <cellStyle name="RowTitles1-Detail 2 4 4 8 2" xfId="4623"/>
    <cellStyle name="RowTitles1-Detail 2 4 4 9" xfId="10835"/>
    <cellStyle name="RowTitles1-Detail 2 4 4 9 2" xfId="20971"/>
    <cellStyle name="RowTitles1-Detail 2 4 4 9 2 2" xfId="33363"/>
    <cellStyle name="RowTitles1-Detail 2 4 4_STUD aligned by INSTIT" xfId="4974"/>
    <cellStyle name="RowTitles1-Detail 2 4 5" xfId="659"/>
    <cellStyle name="RowTitles1-Detail 2 4 5 2" xfId="2437"/>
    <cellStyle name="RowTitles1-Detail 2 4 5 2 2" xfId="12078"/>
    <cellStyle name="RowTitles1-Detail 2 4 5 2 2 2" xfId="22478"/>
    <cellStyle name="RowTitles1-Detail 2 4 5 2 2 2 2" xfId="34159"/>
    <cellStyle name="RowTitles1-Detail 2 4 5 2 2 3" xfId="31359"/>
    <cellStyle name="RowTitles1-Detail 2 4 5 2 3" xfId="15725"/>
    <cellStyle name="RowTitles1-Detail 2 4 5 2 3 2" xfId="28391"/>
    <cellStyle name="RowTitles1-Detail 2 4 5 2 3 2 2" xfId="37178"/>
    <cellStyle name="RowTitles1-Detail 2 4 5 2 4" xfId="6654"/>
    <cellStyle name="RowTitles1-Detail 2 4 5 2 4 2" xfId="18916"/>
    <cellStyle name="RowTitles1-Detail 2 4 5 2 5" xfId="19842"/>
    <cellStyle name="RowTitles1-Detail 2 4 5 3" xfId="3464"/>
    <cellStyle name="RowTitles1-Detail 2 4 5 3 2" xfId="13098"/>
    <cellStyle name="RowTitles1-Detail 2 4 5 3 2 2" xfId="23466"/>
    <cellStyle name="RowTitles1-Detail 2 4 5 3 2 2 2" xfId="34935"/>
    <cellStyle name="RowTitles1-Detail 2 4 5 3 2 3" xfId="32292"/>
    <cellStyle name="RowTitles1-Detail 2 4 5 3 3" xfId="16707"/>
    <cellStyle name="RowTitles1-Detail 2 4 5 3 3 2" xfId="29373"/>
    <cellStyle name="RowTitles1-Detail 2 4 5 3 3 2 2" xfId="38156"/>
    <cellStyle name="RowTitles1-Detail 2 4 5 3 4" xfId="8161"/>
    <cellStyle name="RowTitles1-Detail 2 4 5 3 4 2" xfId="8693"/>
    <cellStyle name="RowTitles1-Detail 2 4 5 3 5" xfId="25559"/>
    <cellStyle name="RowTitles1-Detail 2 4 5 4" xfId="8735"/>
    <cellStyle name="RowTitles1-Detail 2 4 5 4 2" xfId="19789"/>
    <cellStyle name="RowTitles1-Detail 2 4 5 5" xfId="10451"/>
    <cellStyle name="RowTitles1-Detail 2 4 5 5 2" xfId="20955"/>
    <cellStyle name="RowTitles1-Detail 2 4 5 5 2 2" xfId="33362"/>
    <cellStyle name="RowTitles1-Detail 2 4 5 5 3" xfId="30468"/>
    <cellStyle name="RowTitles1-Detail 2 4 5 6" xfId="10763"/>
    <cellStyle name="RowTitles1-Detail 2 4 5 6 2" xfId="24597"/>
    <cellStyle name="RowTitles1-Detail 2 4 5 6 2 2" xfId="35655"/>
    <cellStyle name="RowTitles1-Detail 2 4 6" xfId="945"/>
    <cellStyle name="RowTitles1-Detail 2 4 6 2" xfId="2438"/>
    <cellStyle name="RowTitles1-Detail 2 4 6 2 2" xfId="12079"/>
    <cellStyle name="RowTitles1-Detail 2 4 6 2 2 2" xfId="22479"/>
    <cellStyle name="RowTitles1-Detail 2 4 6 2 2 2 2" xfId="34160"/>
    <cellStyle name="RowTitles1-Detail 2 4 6 2 2 3" xfId="31360"/>
    <cellStyle name="RowTitles1-Detail 2 4 6 2 3" xfId="15726"/>
    <cellStyle name="RowTitles1-Detail 2 4 6 2 3 2" xfId="28392"/>
    <cellStyle name="RowTitles1-Detail 2 4 6 2 3 2 2" xfId="37179"/>
    <cellStyle name="RowTitles1-Detail 2 4 6 2 4" xfId="6587"/>
    <cellStyle name="RowTitles1-Detail 2 4 6 2 4 2" xfId="24768"/>
    <cellStyle name="RowTitles1-Detail 2 4 6 2 5" xfId="25051"/>
    <cellStyle name="RowTitles1-Detail 2 4 6 3" xfId="3723"/>
    <cellStyle name="RowTitles1-Detail 2 4 6 3 2" xfId="13350"/>
    <cellStyle name="RowTitles1-Detail 2 4 6 3 2 2" xfId="23715"/>
    <cellStyle name="RowTitles1-Detail 2 4 6 3 2 2 2" xfId="35095"/>
    <cellStyle name="RowTitles1-Detail 2 4 6 3 2 3" xfId="32476"/>
    <cellStyle name="RowTitles1-Detail 2 4 6 3 3" xfId="16950"/>
    <cellStyle name="RowTitles1-Detail 2 4 6 3 3 2" xfId="29616"/>
    <cellStyle name="RowTitles1-Detail 2 4 6 3 3 2 2" xfId="38395"/>
    <cellStyle name="RowTitles1-Detail 2 4 6 3 4" xfId="8087"/>
    <cellStyle name="RowTitles1-Detail 2 4 6 3 4 2" xfId="20840"/>
    <cellStyle name="RowTitles1-Detail 2 4 6 3 5" xfId="25399"/>
    <cellStyle name="RowTitles1-Detail 2 4 6 4" xfId="8784"/>
    <cellStyle name="RowTitles1-Detail 2 4 6 4 2" xfId="5505"/>
    <cellStyle name="RowTitles1-Detail 2 4 6 5" xfId="14352"/>
    <cellStyle name="RowTitles1-Detail 2 4 6 5 2" xfId="27050"/>
    <cellStyle name="RowTitles1-Detail 2 4 6 5 2 2" xfId="35889"/>
    <cellStyle name="RowTitles1-Detail 2 4 6 6" xfId="5142"/>
    <cellStyle name="RowTitles1-Detail 2 4 6 6 2" xfId="26778"/>
    <cellStyle name="RowTitles1-Detail 2 4 6 7" xfId="19570"/>
    <cellStyle name="RowTitles1-Detail 2 4 7" xfId="1184"/>
    <cellStyle name="RowTitles1-Detail 2 4 7 2" xfId="2439"/>
    <cellStyle name="RowTitles1-Detail 2 4 7 2 2" xfId="12080"/>
    <cellStyle name="RowTitles1-Detail 2 4 7 2 2 2" xfId="22480"/>
    <cellStyle name="RowTitles1-Detail 2 4 7 2 2 2 2" xfId="34161"/>
    <cellStyle name="RowTitles1-Detail 2 4 7 2 2 3" xfId="31361"/>
    <cellStyle name="RowTitles1-Detail 2 4 7 2 3" xfId="15727"/>
    <cellStyle name="RowTitles1-Detail 2 4 7 2 3 2" xfId="28393"/>
    <cellStyle name="RowTitles1-Detail 2 4 7 2 3 2 2" xfId="37180"/>
    <cellStyle name="RowTitles1-Detail 2 4 7 2 4" xfId="7031"/>
    <cellStyle name="RowTitles1-Detail 2 4 7 2 4 2" xfId="25077"/>
    <cellStyle name="RowTitles1-Detail 2 4 7 2 5" xfId="19894"/>
    <cellStyle name="RowTitles1-Detail 2 4 7 3" xfId="3962"/>
    <cellStyle name="RowTitles1-Detail 2 4 7 3 2" xfId="13584"/>
    <cellStyle name="RowTitles1-Detail 2 4 7 3 2 2" xfId="23941"/>
    <cellStyle name="RowTitles1-Detail 2 4 7 3 2 2 2" xfId="35241"/>
    <cellStyle name="RowTitles1-Detail 2 4 7 3 2 3" xfId="32649"/>
    <cellStyle name="RowTitles1-Detail 2 4 7 3 3" xfId="17169"/>
    <cellStyle name="RowTitles1-Detail 2 4 7 3 3 2" xfId="29835"/>
    <cellStyle name="RowTitles1-Detail 2 4 7 3 3 2 2" xfId="38612"/>
    <cellStyle name="RowTitles1-Detail 2 4 7 3 4" xfId="8539"/>
    <cellStyle name="RowTitles1-Detail 2 4 7 3 4 2" xfId="24628"/>
    <cellStyle name="RowTitles1-Detail 2 4 7 3 5" xfId="26343"/>
    <cellStyle name="RowTitles1-Detail 2 4 7 4" xfId="9335"/>
    <cellStyle name="RowTitles1-Detail 2 4 7 4 2" xfId="26377"/>
    <cellStyle name="RowTitles1-Detail 2 4 7 5" xfId="10855"/>
    <cellStyle name="RowTitles1-Detail 2 4 7 5 2" xfId="21300"/>
    <cellStyle name="RowTitles1-Detail 2 4 7 5 2 2" xfId="33526"/>
    <cellStyle name="RowTitles1-Detail 2 4 7 5 3" xfId="30664"/>
    <cellStyle name="RowTitles1-Detail 2 4 7 6" xfId="14562"/>
    <cellStyle name="RowTitles1-Detail 2 4 7 6 2" xfId="27251"/>
    <cellStyle name="RowTitles1-Detail 2 4 7 6 2 2" xfId="36083"/>
    <cellStyle name="RowTitles1-Detail 2 4 7 7" xfId="5498"/>
    <cellStyle name="RowTitles1-Detail 2 4 7 7 2" xfId="26255"/>
    <cellStyle name="RowTitles1-Detail 2 4 7 8" xfId="25378"/>
    <cellStyle name="RowTitles1-Detail 2 4 8" xfId="1218"/>
    <cellStyle name="RowTitles1-Detail 2 4 8 2" xfId="2440"/>
    <cellStyle name="RowTitles1-Detail 2 4 8 2 2" xfId="12081"/>
    <cellStyle name="RowTitles1-Detail 2 4 8 2 2 2" xfId="22481"/>
    <cellStyle name="RowTitles1-Detail 2 4 8 2 2 2 2" xfId="34162"/>
    <cellStyle name="RowTitles1-Detail 2 4 8 2 2 3" xfId="31362"/>
    <cellStyle name="RowTitles1-Detail 2 4 8 2 3" xfId="15728"/>
    <cellStyle name="RowTitles1-Detail 2 4 8 2 3 2" xfId="28394"/>
    <cellStyle name="RowTitles1-Detail 2 4 8 2 3 2 2" xfId="37181"/>
    <cellStyle name="RowTitles1-Detail 2 4 8 2 4" xfId="7409"/>
    <cellStyle name="RowTitles1-Detail 2 4 8 2 4 2" xfId="24734"/>
    <cellStyle name="RowTitles1-Detail 2 4 8 2 5" xfId="24923"/>
    <cellStyle name="RowTitles1-Detail 2 4 8 3" xfId="3996"/>
    <cellStyle name="RowTitles1-Detail 2 4 8 3 2" xfId="13618"/>
    <cellStyle name="RowTitles1-Detail 2 4 8 3 2 2" xfId="23975"/>
    <cellStyle name="RowTitles1-Detail 2 4 8 3 2 2 2" xfId="35265"/>
    <cellStyle name="RowTitles1-Detail 2 4 8 3 2 3" xfId="32676"/>
    <cellStyle name="RowTitles1-Detail 2 4 8 3 3" xfId="17202"/>
    <cellStyle name="RowTitles1-Detail 2 4 8 3 3 2" xfId="29868"/>
    <cellStyle name="RowTitles1-Detail 2 4 8 3 3 2 2" xfId="38645"/>
    <cellStyle name="RowTitles1-Detail 2 4 8 3 4" xfId="9732"/>
    <cellStyle name="RowTitles1-Detail 2 4 8 3 4 2" xfId="5443"/>
    <cellStyle name="RowTitles1-Detail 2 4 8 3 5" xfId="26536"/>
    <cellStyle name="RowTitles1-Detail 2 4 8 4" xfId="10889"/>
    <cellStyle name="RowTitles1-Detail 2 4 8 4 2" xfId="21333"/>
    <cellStyle name="RowTitles1-Detail 2 4 8 4 2 2" xfId="33550"/>
    <cellStyle name="RowTitles1-Detail 2 4 8 4 3" xfId="30691"/>
    <cellStyle name="RowTitles1-Detail 2 4 8 5" xfId="14596"/>
    <cellStyle name="RowTitles1-Detail 2 4 8 5 2" xfId="27285"/>
    <cellStyle name="RowTitles1-Detail 2 4 8 5 2 2" xfId="36116"/>
    <cellStyle name="RowTitles1-Detail 2 4 8 6" xfId="5865"/>
    <cellStyle name="RowTitles1-Detail 2 4 8 6 2" xfId="24149"/>
    <cellStyle name="RowTitles1-Detail 2 4 8 7" xfId="19631"/>
    <cellStyle name="RowTitles1-Detail 2 4 9" xfId="1438"/>
    <cellStyle name="RowTitles1-Detail 2 4 9 2" xfId="2441"/>
    <cellStyle name="RowTitles1-Detail 2 4 9 2 2" xfId="12082"/>
    <cellStyle name="RowTitles1-Detail 2 4 9 2 2 2" xfId="22482"/>
    <cellStyle name="RowTitles1-Detail 2 4 9 2 2 2 2" xfId="34163"/>
    <cellStyle name="RowTitles1-Detail 2 4 9 2 2 3" xfId="31363"/>
    <cellStyle name="RowTitles1-Detail 2 4 9 2 3" xfId="15729"/>
    <cellStyle name="RowTitles1-Detail 2 4 9 2 3 2" xfId="28395"/>
    <cellStyle name="RowTitles1-Detail 2 4 9 2 3 2 2" xfId="37182"/>
    <cellStyle name="RowTitles1-Detail 2 4 9 2 4" xfId="7410"/>
    <cellStyle name="RowTitles1-Detail 2 4 9 2 4 2" xfId="27696"/>
    <cellStyle name="RowTitles1-Detail 2 4 9 2 5" xfId="25177"/>
    <cellStyle name="RowTitles1-Detail 2 4 9 3" xfId="4216"/>
    <cellStyle name="RowTitles1-Detail 2 4 9 3 2" xfId="13838"/>
    <cellStyle name="RowTitles1-Detail 2 4 9 3 2 2" xfId="24183"/>
    <cellStyle name="RowTitles1-Detail 2 4 9 3 2 2 2" xfId="35407"/>
    <cellStyle name="RowTitles1-Detail 2 4 9 3 2 3" xfId="32839"/>
    <cellStyle name="RowTitles1-Detail 2 4 9 3 3" xfId="17404"/>
    <cellStyle name="RowTitles1-Detail 2 4 9 3 3 2" xfId="30070"/>
    <cellStyle name="RowTitles1-Detail 2 4 9 3 3 2 2" xfId="38847"/>
    <cellStyle name="RowTitles1-Detail 2 4 9 3 4" xfId="9733"/>
    <cellStyle name="RowTitles1-Detail 2 4 9 3 4 2" xfId="4670"/>
    <cellStyle name="RowTitles1-Detail 2 4 9 3 5" xfId="17975"/>
    <cellStyle name="RowTitles1-Detail 2 4 9 4" xfId="11109"/>
    <cellStyle name="RowTitles1-Detail 2 4 9 4 2" xfId="21543"/>
    <cellStyle name="RowTitles1-Detail 2 4 9 4 2 2" xfId="33692"/>
    <cellStyle name="RowTitles1-Detail 2 4 9 4 3" xfId="30854"/>
    <cellStyle name="RowTitles1-Detail 2 4 9 5" xfId="14816"/>
    <cellStyle name="RowTitles1-Detail 2 4 9 5 2" xfId="27497"/>
    <cellStyle name="RowTitles1-Detail 2 4 9 5 2 2" xfId="36318"/>
    <cellStyle name="RowTitles1-Detail 2 4 9 6" xfId="5866"/>
    <cellStyle name="RowTitles1-Detail 2 4 9 6 2" xfId="25973"/>
    <cellStyle name="RowTitles1-Detail 2 4 9 7" xfId="18165"/>
    <cellStyle name="RowTitles1-Detail 2 4_STUD aligned by INSTIT" xfId="4971"/>
    <cellStyle name="RowTitles1-Detail 2 5" xfId="361"/>
    <cellStyle name="RowTitles1-Detail 2 5 2" xfId="717"/>
    <cellStyle name="RowTitles1-Detail 2 5 2 2" xfId="2443"/>
    <cellStyle name="RowTitles1-Detail 2 5 2 2 2" xfId="12084"/>
    <cellStyle name="RowTitles1-Detail 2 5 2 2 2 2" xfId="22484"/>
    <cellStyle name="RowTitles1-Detail 2 5 2 2 2 2 2" xfId="34165"/>
    <cellStyle name="RowTitles1-Detail 2 5 2 2 2 3" xfId="31365"/>
    <cellStyle name="RowTitles1-Detail 2 5 2 2 3" xfId="15731"/>
    <cellStyle name="RowTitles1-Detail 2 5 2 2 3 2" xfId="28397"/>
    <cellStyle name="RowTitles1-Detail 2 5 2 2 3 2 2" xfId="37184"/>
    <cellStyle name="RowTitles1-Detail 2 5 2 2 4" xfId="6844"/>
    <cellStyle name="RowTitles1-Detail 2 5 2 2 4 2" xfId="18609"/>
    <cellStyle name="RowTitles1-Detail 2 5 2 2 5" xfId="20666"/>
    <cellStyle name="RowTitles1-Detail 2 5 2 3" xfId="3498"/>
    <cellStyle name="RowTitles1-Detail 2 5 2 3 2" xfId="13132"/>
    <cellStyle name="RowTitles1-Detail 2 5 2 3 2 2" xfId="23500"/>
    <cellStyle name="RowTitles1-Detail 2 5 2 3 2 2 2" xfId="34959"/>
    <cellStyle name="RowTitles1-Detail 2 5 2 3 2 3" xfId="32319"/>
    <cellStyle name="RowTitles1-Detail 2 5 2 3 3" xfId="16741"/>
    <cellStyle name="RowTitles1-Detail 2 5 2 3 3 2" xfId="29407"/>
    <cellStyle name="RowTitles1-Detail 2 5 2 3 3 2 2" xfId="38190"/>
    <cellStyle name="RowTitles1-Detail 2 5 2 3 4" xfId="8350"/>
    <cellStyle name="RowTitles1-Detail 2 5 2 3 4 2" xfId="26200"/>
    <cellStyle name="RowTitles1-Detail 2 5 2 3 5" xfId="24970"/>
    <cellStyle name="RowTitles1-Detail 2 5 2 4" xfId="9143"/>
    <cellStyle name="RowTitles1-Detail 2 5 2 4 2" xfId="25922"/>
    <cellStyle name="RowTitles1-Detail 2 5 2 5" xfId="10306"/>
    <cellStyle name="RowTitles1-Detail 2 5 2 5 2" xfId="25349"/>
    <cellStyle name="RowTitles1-Detail 2 5 2 5 2 2" xfId="35701"/>
    <cellStyle name="RowTitles1-Detail 2 5 3" xfId="996"/>
    <cellStyle name="RowTitles1-Detail 2 5 3 2" xfId="2444"/>
    <cellStyle name="RowTitles1-Detail 2 5 3 2 2" xfId="12085"/>
    <cellStyle name="RowTitles1-Detail 2 5 3 2 2 2" xfId="22485"/>
    <cellStyle name="RowTitles1-Detail 2 5 3 2 2 2 2" xfId="34166"/>
    <cellStyle name="RowTitles1-Detail 2 5 3 2 2 3" xfId="31366"/>
    <cellStyle name="RowTitles1-Detail 2 5 3 2 3" xfId="15732"/>
    <cellStyle name="RowTitles1-Detail 2 5 3 2 3 2" xfId="28398"/>
    <cellStyle name="RowTitles1-Detail 2 5 3 2 3 2 2" xfId="37185"/>
    <cellStyle name="RowTitles1-Detail 2 5 3 2 4" xfId="7079"/>
    <cellStyle name="RowTitles1-Detail 2 5 3 2 4 2" xfId="24827"/>
    <cellStyle name="RowTitles1-Detail 2 5 3 2 5" xfId="17834"/>
    <cellStyle name="RowTitles1-Detail 2 5 3 3" xfId="3774"/>
    <cellStyle name="RowTitles1-Detail 2 5 3 3 2" xfId="13401"/>
    <cellStyle name="RowTitles1-Detail 2 5 3 3 2 2" xfId="23764"/>
    <cellStyle name="RowTitles1-Detail 2 5 3 3 2 2 2" xfId="35123"/>
    <cellStyle name="RowTitles1-Detail 2 5 3 3 2 3" xfId="32510"/>
    <cellStyle name="RowTitles1-Detail 2 5 3 3 3" xfId="16996"/>
    <cellStyle name="RowTitles1-Detail 2 5 3 3 3 2" xfId="29662"/>
    <cellStyle name="RowTitles1-Detail 2 5 3 3 3 2 2" xfId="38441"/>
    <cellStyle name="RowTitles1-Detail 2 5 3 3 4" xfId="8587"/>
    <cellStyle name="RowTitles1-Detail 2 5 3 3 4 2" xfId="19883"/>
    <cellStyle name="RowTitles1-Detail 2 5 3 3 5" xfId="25776"/>
    <cellStyle name="RowTitles1-Detail 2 5 3 4" xfId="9383"/>
    <cellStyle name="RowTitles1-Detail 2 5 3 4 2" xfId="25686"/>
    <cellStyle name="RowTitles1-Detail 2 5 3 5" xfId="10728"/>
    <cellStyle name="RowTitles1-Detail 2 5 3 5 2" xfId="21200"/>
    <cellStyle name="RowTitles1-Detail 2 5 3 5 2 2" xfId="33476"/>
    <cellStyle name="RowTitles1-Detail 2 5 3 5 3" xfId="30600"/>
    <cellStyle name="RowTitles1-Detail 2 5 3 6" xfId="14403"/>
    <cellStyle name="RowTitles1-Detail 2 5 3 6 2" xfId="27097"/>
    <cellStyle name="RowTitles1-Detail 2 5 3 6 2 2" xfId="35935"/>
    <cellStyle name="RowTitles1-Detail 2 5 3 7" xfId="5538"/>
    <cellStyle name="RowTitles1-Detail 2 5 3 7 2" xfId="24896"/>
    <cellStyle name="RowTitles1-Detail 2 5 3 8" xfId="21136"/>
    <cellStyle name="RowTitles1-Detail 2 5 4" xfId="1229"/>
    <cellStyle name="RowTitles1-Detail 2 5 4 2" xfId="2445"/>
    <cellStyle name="RowTitles1-Detail 2 5 4 2 2" xfId="12086"/>
    <cellStyle name="RowTitles1-Detail 2 5 4 2 2 2" xfId="22486"/>
    <cellStyle name="RowTitles1-Detail 2 5 4 2 2 2 2" xfId="34167"/>
    <cellStyle name="RowTitles1-Detail 2 5 4 2 2 3" xfId="31367"/>
    <cellStyle name="RowTitles1-Detail 2 5 4 2 3" xfId="15733"/>
    <cellStyle name="RowTitles1-Detail 2 5 4 2 3 2" xfId="28399"/>
    <cellStyle name="RowTitles1-Detail 2 5 4 2 3 2 2" xfId="37186"/>
    <cellStyle name="RowTitles1-Detail 2 5 4 2 4" xfId="7411"/>
    <cellStyle name="RowTitles1-Detail 2 5 4 2 4 2" xfId="19402"/>
    <cellStyle name="RowTitles1-Detail 2 5 4 2 5" xfId="17851"/>
    <cellStyle name="RowTitles1-Detail 2 5 4 3" xfId="4007"/>
    <cellStyle name="RowTitles1-Detail 2 5 4 3 2" xfId="13629"/>
    <cellStyle name="RowTitles1-Detail 2 5 4 3 2 2" xfId="23982"/>
    <cellStyle name="RowTitles1-Detail 2 5 4 3 2 2 2" xfId="35271"/>
    <cellStyle name="RowTitles1-Detail 2 5 4 3 2 3" xfId="32682"/>
    <cellStyle name="RowTitles1-Detail 2 5 4 3 3" xfId="17209"/>
    <cellStyle name="RowTitles1-Detail 2 5 4 3 3 2" xfId="29875"/>
    <cellStyle name="RowTitles1-Detail 2 5 4 3 3 2 2" xfId="38652"/>
    <cellStyle name="RowTitles1-Detail 2 5 4 3 4" xfId="9734"/>
    <cellStyle name="RowTitles1-Detail 2 5 4 3 4 2" xfId="18495"/>
    <cellStyle name="RowTitles1-Detail 2 5 4 3 5" xfId="20518"/>
    <cellStyle name="RowTitles1-Detail 2 5 4 4" xfId="10900"/>
    <cellStyle name="RowTitles1-Detail 2 5 4 4 2" xfId="21341"/>
    <cellStyle name="RowTitles1-Detail 2 5 4 4 2 2" xfId="33556"/>
    <cellStyle name="RowTitles1-Detail 2 5 4 4 3" xfId="30697"/>
    <cellStyle name="RowTitles1-Detail 2 5 4 5" xfId="14607"/>
    <cellStyle name="RowTitles1-Detail 2 5 4 5 2" xfId="27293"/>
    <cellStyle name="RowTitles1-Detail 2 5 4 5 2 2" xfId="36123"/>
    <cellStyle name="RowTitles1-Detail 2 5 4 6" xfId="5867"/>
    <cellStyle name="RowTitles1-Detail 2 5 4 6 2" xfId="4614"/>
    <cellStyle name="RowTitles1-Detail 2 5 4 7" xfId="5170"/>
    <cellStyle name="RowTitles1-Detail 2 5 5" xfId="1448"/>
    <cellStyle name="RowTitles1-Detail 2 5 5 2" xfId="2446"/>
    <cellStyle name="RowTitles1-Detail 2 5 5 2 2" xfId="12087"/>
    <cellStyle name="RowTitles1-Detail 2 5 5 2 2 2" xfId="22487"/>
    <cellStyle name="RowTitles1-Detail 2 5 5 2 2 2 2" xfId="34168"/>
    <cellStyle name="RowTitles1-Detail 2 5 5 2 2 3" xfId="31368"/>
    <cellStyle name="RowTitles1-Detail 2 5 5 2 3" xfId="15734"/>
    <cellStyle name="RowTitles1-Detail 2 5 5 2 3 2" xfId="28400"/>
    <cellStyle name="RowTitles1-Detail 2 5 5 2 3 2 2" xfId="37187"/>
    <cellStyle name="RowTitles1-Detail 2 5 5 2 4" xfId="7412"/>
    <cellStyle name="RowTitles1-Detail 2 5 5 2 4 2" xfId="25424"/>
    <cellStyle name="RowTitles1-Detail 2 5 5 2 5" xfId="20595"/>
    <cellStyle name="RowTitles1-Detail 2 5 5 3" xfId="4226"/>
    <cellStyle name="RowTitles1-Detail 2 5 5 3 2" xfId="13848"/>
    <cellStyle name="RowTitles1-Detail 2 5 5 3 2 2" xfId="24191"/>
    <cellStyle name="RowTitles1-Detail 2 5 5 3 2 2 2" xfId="35413"/>
    <cellStyle name="RowTitles1-Detail 2 5 5 3 2 3" xfId="32845"/>
    <cellStyle name="RowTitles1-Detail 2 5 5 3 3" xfId="17410"/>
    <cellStyle name="RowTitles1-Detail 2 5 5 3 3 2" xfId="30076"/>
    <cellStyle name="RowTitles1-Detail 2 5 5 3 3 2 2" xfId="38853"/>
    <cellStyle name="RowTitles1-Detail 2 5 5 3 4" xfId="9735"/>
    <cellStyle name="RowTitles1-Detail 2 5 5 3 4 2" xfId="19453"/>
    <cellStyle name="RowTitles1-Detail 2 5 5 3 5" xfId="20782"/>
    <cellStyle name="RowTitles1-Detail 2 5 5 4" xfId="11119"/>
    <cellStyle name="RowTitles1-Detail 2 5 5 4 2" xfId="21551"/>
    <cellStyle name="RowTitles1-Detail 2 5 5 4 2 2" xfId="33698"/>
    <cellStyle name="RowTitles1-Detail 2 5 5 4 3" xfId="30860"/>
    <cellStyle name="RowTitles1-Detail 2 5 5 5" xfId="14826"/>
    <cellStyle name="RowTitles1-Detail 2 5 5 5 2" xfId="27504"/>
    <cellStyle name="RowTitles1-Detail 2 5 5 5 2 2" xfId="36324"/>
    <cellStyle name="RowTitles1-Detail 2 5 5 6" xfId="5868"/>
    <cellStyle name="RowTitles1-Detail 2 5 5 6 2" xfId="25668"/>
    <cellStyle name="RowTitles1-Detail 2 5 5 7" xfId="19288"/>
    <cellStyle name="RowTitles1-Detail 2 5 6" xfId="1650"/>
    <cellStyle name="RowTitles1-Detail 2 5 6 2" xfId="2447"/>
    <cellStyle name="RowTitles1-Detail 2 5 6 2 2" xfId="12088"/>
    <cellStyle name="RowTitles1-Detail 2 5 6 2 2 2" xfId="22488"/>
    <cellStyle name="RowTitles1-Detail 2 5 6 2 2 2 2" xfId="34169"/>
    <cellStyle name="RowTitles1-Detail 2 5 6 2 2 3" xfId="31369"/>
    <cellStyle name="RowTitles1-Detail 2 5 6 2 3" xfId="15735"/>
    <cellStyle name="RowTitles1-Detail 2 5 6 2 3 2" xfId="28401"/>
    <cellStyle name="RowTitles1-Detail 2 5 6 2 3 2 2" xfId="37188"/>
    <cellStyle name="RowTitles1-Detail 2 5 6 2 4" xfId="7413"/>
    <cellStyle name="RowTitles1-Detail 2 5 6 2 4 2" xfId="26816"/>
    <cellStyle name="RowTitles1-Detail 2 5 6 2 5" xfId="18054"/>
    <cellStyle name="RowTitles1-Detail 2 5 6 3" xfId="4428"/>
    <cellStyle name="RowTitles1-Detail 2 5 6 3 2" xfId="14050"/>
    <cellStyle name="RowTitles1-Detail 2 5 6 3 2 2" xfId="24384"/>
    <cellStyle name="RowTitles1-Detail 2 5 6 3 2 2 2" xfId="35544"/>
    <cellStyle name="RowTitles1-Detail 2 5 6 3 2 3" xfId="32997"/>
    <cellStyle name="RowTitles1-Detail 2 5 6 3 3" xfId="17597"/>
    <cellStyle name="RowTitles1-Detail 2 5 6 3 3 2" xfId="30263"/>
    <cellStyle name="RowTitles1-Detail 2 5 6 3 3 2 2" xfId="39040"/>
    <cellStyle name="RowTitles1-Detail 2 5 6 3 4" xfId="9736"/>
    <cellStyle name="RowTitles1-Detail 2 5 6 3 4 2" xfId="20046"/>
    <cellStyle name="RowTitles1-Detail 2 5 6 3 5" xfId="26345"/>
    <cellStyle name="RowTitles1-Detail 2 5 6 4" xfId="11321"/>
    <cellStyle name="RowTitles1-Detail 2 5 6 4 2" xfId="21747"/>
    <cellStyle name="RowTitles1-Detail 2 5 6 4 2 2" xfId="33829"/>
    <cellStyle name="RowTitles1-Detail 2 5 6 4 3" xfId="31012"/>
    <cellStyle name="RowTitles1-Detail 2 5 6 5" xfId="15028"/>
    <cellStyle name="RowTitles1-Detail 2 5 6 5 2" xfId="27698"/>
    <cellStyle name="RowTitles1-Detail 2 5 6 5 2 2" xfId="36511"/>
    <cellStyle name="RowTitles1-Detail 2 5 6 6" xfId="5869"/>
    <cellStyle name="RowTitles1-Detail 2 5 6 6 2" xfId="25825"/>
    <cellStyle name="RowTitles1-Detail 2 5 6 7" xfId="20333"/>
    <cellStyle name="RowTitles1-Detail 2 5 7" xfId="2442"/>
    <cellStyle name="RowTitles1-Detail 2 5 7 2" xfId="12083"/>
    <cellStyle name="RowTitles1-Detail 2 5 7 2 2" xfId="22483"/>
    <cellStyle name="RowTitles1-Detail 2 5 7 2 2 2" xfId="34164"/>
    <cellStyle name="RowTitles1-Detail 2 5 7 2 3" xfId="31364"/>
    <cellStyle name="RowTitles1-Detail 2 5 7 3" xfId="15730"/>
    <cellStyle name="RowTitles1-Detail 2 5 7 3 2" xfId="28396"/>
    <cellStyle name="RowTitles1-Detail 2 5 7 3 2 2" xfId="37183"/>
    <cellStyle name="RowTitles1-Detail 2 5 7 4" xfId="6406"/>
    <cellStyle name="RowTitles1-Detail 2 5 7 4 2" xfId="8371"/>
    <cellStyle name="RowTitles1-Detail 2 5 7 5" xfId="19195"/>
    <cellStyle name="RowTitles1-Detail 2 5 8" xfId="8916"/>
    <cellStyle name="RowTitles1-Detail 2 5 8 2" xfId="18824"/>
    <cellStyle name="RowTitles1-Detail 2 5 9" xfId="10527"/>
    <cellStyle name="RowTitles1-Detail 2 5 9 2" xfId="18819"/>
    <cellStyle name="RowTitles1-Detail 2 5 9 2 2" xfId="33201"/>
    <cellStyle name="RowTitles1-Detail 2 5_STUD aligned by INSTIT" xfId="4975"/>
    <cellStyle name="RowTitles1-Detail 2 6" xfId="362"/>
    <cellStyle name="RowTitles1-Detail 2 6 2" xfId="718"/>
    <cellStyle name="RowTitles1-Detail 2 6 2 2" xfId="2449"/>
    <cellStyle name="RowTitles1-Detail 2 6 2 2 2" xfId="12090"/>
    <cellStyle name="RowTitles1-Detail 2 6 2 2 2 2" xfId="22490"/>
    <cellStyle name="RowTitles1-Detail 2 6 2 2 2 2 2" xfId="34171"/>
    <cellStyle name="RowTitles1-Detail 2 6 2 2 2 3" xfId="31371"/>
    <cellStyle name="RowTitles1-Detail 2 6 2 2 3" xfId="15737"/>
    <cellStyle name="RowTitles1-Detail 2 6 2 2 3 2" xfId="28403"/>
    <cellStyle name="RowTitles1-Detail 2 6 2 2 3 2 2" xfId="37190"/>
    <cellStyle name="RowTitles1-Detail 2 6 2 2 4" xfId="6691"/>
    <cellStyle name="RowTitles1-Detail 2 6 2 2 4 2" xfId="18082"/>
    <cellStyle name="RowTitles1-Detail 2 6 2 2 5" xfId="20467"/>
    <cellStyle name="RowTitles1-Detail 2 6 2 3" xfId="3499"/>
    <cellStyle name="RowTitles1-Detail 2 6 2 3 2" xfId="13133"/>
    <cellStyle name="RowTitles1-Detail 2 6 2 3 2 2" xfId="23501"/>
    <cellStyle name="RowTitles1-Detail 2 6 2 3 2 2 2" xfId="34960"/>
    <cellStyle name="RowTitles1-Detail 2 6 2 3 2 3" xfId="32320"/>
    <cellStyle name="RowTitles1-Detail 2 6 2 3 3" xfId="16742"/>
    <cellStyle name="RowTitles1-Detail 2 6 2 3 3 2" xfId="29408"/>
    <cellStyle name="RowTitles1-Detail 2 6 2 3 3 2 2" xfId="38191"/>
    <cellStyle name="RowTitles1-Detail 2 6 2 3 4" xfId="8198"/>
    <cellStyle name="RowTitles1-Detail 2 6 2 3 4 2" xfId="24759"/>
    <cellStyle name="RowTitles1-Detail 2 6 2 3 5" xfId="25122"/>
    <cellStyle name="RowTitles1-Detail 2 6 2 4" xfId="8712"/>
    <cellStyle name="RowTitles1-Detail 2 6 2 4 2" xfId="25732"/>
    <cellStyle name="RowTitles1-Detail 2 6 2 5" xfId="10501"/>
    <cellStyle name="RowTitles1-Detail 2 6 2 5 2" xfId="21000"/>
    <cellStyle name="RowTitles1-Detail 2 6 2 5 2 2" xfId="33384"/>
    <cellStyle name="RowTitles1-Detail 2 6 2 5 3" xfId="30492"/>
    <cellStyle name="RowTitles1-Detail 2 6 2 6" xfId="10752"/>
    <cellStyle name="RowTitles1-Detail 2 6 2 6 2" xfId="4679"/>
    <cellStyle name="RowTitles1-Detail 2 6 2 6 2 2" xfId="18803"/>
    <cellStyle name="RowTitles1-Detail 2 6 2 7" xfId="5227"/>
    <cellStyle name="RowTitles1-Detail 2 6 2 7 2" xfId="19088"/>
    <cellStyle name="RowTitles1-Detail 2 6 2 8" xfId="20162"/>
    <cellStyle name="RowTitles1-Detail 2 6 3" xfId="997"/>
    <cellStyle name="RowTitles1-Detail 2 6 3 2" xfId="2450"/>
    <cellStyle name="RowTitles1-Detail 2 6 3 2 2" xfId="12091"/>
    <cellStyle name="RowTitles1-Detail 2 6 3 2 2 2" xfId="22491"/>
    <cellStyle name="RowTitles1-Detail 2 6 3 2 2 2 2" xfId="34172"/>
    <cellStyle name="RowTitles1-Detail 2 6 3 2 2 3" xfId="31372"/>
    <cellStyle name="RowTitles1-Detail 2 6 3 2 3" xfId="15738"/>
    <cellStyle name="RowTitles1-Detail 2 6 3 2 3 2" xfId="28404"/>
    <cellStyle name="RowTitles1-Detail 2 6 3 2 3 2 2" xfId="37191"/>
    <cellStyle name="RowTitles1-Detail 2 6 3 2 4" xfId="6845"/>
    <cellStyle name="RowTitles1-Detail 2 6 3 2 4 2" xfId="18201"/>
    <cellStyle name="RowTitles1-Detail 2 6 3 2 5" xfId="18985"/>
    <cellStyle name="RowTitles1-Detail 2 6 3 3" xfId="3775"/>
    <cellStyle name="RowTitles1-Detail 2 6 3 3 2" xfId="13402"/>
    <cellStyle name="RowTitles1-Detail 2 6 3 3 2 2" xfId="23765"/>
    <cellStyle name="RowTitles1-Detail 2 6 3 3 2 2 2" xfId="35124"/>
    <cellStyle name="RowTitles1-Detail 2 6 3 3 2 3" xfId="32511"/>
    <cellStyle name="RowTitles1-Detail 2 6 3 3 3" xfId="16997"/>
    <cellStyle name="RowTitles1-Detail 2 6 3 3 3 2" xfId="29663"/>
    <cellStyle name="RowTitles1-Detail 2 6 3 3 3 2 2" xfId="38442"/>
    <cellStyle name="RowTitles1-Detail 2 6 3 3 4" xfId="8351"/>
    <cellStyle name="RowTitles1-Detail 2 6 3 3 4 2" xfId="25265"/>
    <cellStyle name="RowTitles1-Detail 2 6 3 3 5" xfId="25980"/>
    <cellStyle name="RowTitles1-Detail 2 6 3 4" xfId="9144"/>
    <cellStyle name="RowTitles1-Detail 2 6 3 4 2" xfId="18719"/>
    <cellStyle name="RowTitles1-Detail 2 6 3 5" xfId="14404"/>
    <cellStyle name="RowTitles1-Detail 2 6 3 5 2" xfId="27098"/>
    <cellStyle name="RowTitles1-Detail 2 6 3 5 2 2" xfId="35936"/>
    <cellStyle name="RowTitles1-Detail 2 6 4" xfId="1230"/>
    <cellStyle name="RowTitles1-Detail 2 6 4 2" xfId="2451"/>
    <cellStyle name="RowTitles1-Detail 2 6 4 2 2" xfId="12092"/>
    <cellStyle name="RowTitles1-Detail 2 6 4 2 2 2" xfId="22492"/>
    <cellStyle name="RowTitles1-Detail 2 6 4 2 2 2 2" xfId="34173"/>
    <cellStyle name="RowTitles1-Detail 2 6 4 2 2 3" xfId="31373"/>
    <cellStyle name="RowTitles1-Detail 2 6 4 2 3" xfId="15739"/>
    <cellStyle name="RowTitles1-Detail 2 6 4 2 3 2" xfId="28405"/>
    <cellStyle name="RowTitles1-Detail 2 6 4 2 3 2 2" xfId="37192"/>
    <cellStyle name="RowTitles1-Detail 2 6 4 2 4" xfId="7414"/>
    <cellStyle name="RowTitles1-Detail 2 6 4 2 4 2" xfId="26209"/>
    <cellStyle name="RowTitles1-Detail 2 6 4 2 5" xfId="18168"/>
    <cellStyle name="RowTitles1-Detail 2 6 4 3" xfId="4008"/>
    <cellStyle name="RowTitles1-Detail 2 6 4 3 2" xfId="13630"/>
    <cellStyle name="RowTitles1-Detail 2 6 4 3 2 2" xfId="23983"/>
    <cellStyle name="RowTitles1-Detail 2 6 4 3 2 2 2" xfId="35272"/>
    <cellStyle name="RowTitles1-Detail 2 6 4 3 2 3" xfId="32683"/>
    <cellStyle name="RowTitles1-Detail 2 6 4 3 3" xfId="17210"/>
    <cellStyle name="RowTitles1-Detail 2 6 4 3 3 2" xfId="29876"/>
    <cellStyle name="RowTitles1-Detail 2 6 4 3 3 2 2" xfId="38653"/>
    <cellStyle name="RowTitles1-Detail 2 6 4 3 4" xfId="9737"/>
    <cellStyle name="RowTitles1-Detail 2 6 4 3 4 2" xfId="26922"/>
    <cellStyle name="RowTitles1-Detail 2 6 4 3 5" xfId="19033"/>
    <cellStyle name="RowTitles1-Detail 2 6 4 4" xfId="10901"/>
    <cellStyle name="RowTitles1-Detail 2 6 4 4 2" xfId="21342"/>
    <cellStyle name="RowTitles1-Detail 2 6 4 4 2 2" xfId="33557"/>
    <cellStyle name="RowTitles1-Detail 2 6 4 4 3" xfId="30698"/>
    <cellStyle name="RowTitles1-Detail 2 6 4 5" xfId="14608"/>
    <cellStyle name="RowTitles1-Detail 2 6 4 5 2" xfId="27294"/>
    <cellStyle name="RowTitles1-Detail 2 6 4 5 2 2" xfId="36124"/>
    <cellStyle name="RowTitles1-Detail 2 6 4 6" xfId="5870"/>
    <cellStyle name="RowTitles1-Detail 2 6 4 6 2" xfId="19669"/>
    <cellStyle name="RowTitles1-Detail 2 6 4 7" xfId="25600"/>
    <cellStyle name="RowTitles1-Detail 2 6 5" xfId="1449"/>
    <cellStyle name="RowTitles1-Detail 2 6 5 2" xfId="2452"/>
    <cellStyle name="RowTitles1-Detail 2 6 5 2 2" xfId="12093"/>
    <cellStyle name="RowTitles1-Detail 2 6 5 2 2 2" xfId="22493"/>
    <cellStyle name="RowTitles1-Detail 2 6 5 2 2 2 2" xfId="34174"/>
    <cellStyle name="RowTitles1-Detail 2 6 5 2 2 3" xfId="31374"/>
    <cellStyle name="RowTitles1-Detail 2 6 5 2 3" xfId="15740"/>
    <cellStyle name="RowTitles1-Detail 2 6 5 2 3 2" xfId="28406"/>
    <cellStyle name="RowTitles1-Detail 2 6 5 2 3 2 2" xfId="37193"/>
    <cellStyle name="RowTitles1-Detail 2 6 5 2 4" xfId="7415"/>
    <cellStyle name="RowTitles1-Detail 2 6 5 2 4 2" xfId="19692"/>
    <cellStyle name="RowTitles1-Detail 2 6 5 2 5" xfId="26452"/>
    <cellStyle name="RowTitles1-Detail 2 6 5 3" xfId="4227"/>
    <cellStyle name="RowTitles1-Detail 2 6 5 3 2" xfId="13849"/>
    <cellStyle name="RowTitles1-Detail 2 6 5 3 2 2" xfId="24192"/>
    <cellStyle name="RowTitles1-Detail 2 6 5 3 2 2 2" xfId="35414"/>
    <cellStyle name="RowTitles1-Detail 2 6 5 3 2 3" xfId="32846"/>
    <cellStyle name="RowTitles1-Detail 2 6 5 3 3" xfId="17411"/>
    <cellStyle name="RowTitles1-Detail 2 6 5 3 3 2" xfId="30077"/>
    <cellStyle name="RowTitles1-Detail 2 6 5 3 3 2 2" xfId="38854"/>
    <cellStyle name="RowTitles1-Detail 2 6 5 3 4" xfId="9738"/>
    <cellStyle name="RowTitles1-Detail 2 6 5 3 4 2" xfId="20748"/>
    <cellStyle name="RowTitles1-Detail 2 6 5 3 5" xfId="18202"/>
    <cellStyle name="RowTitles1-Detail 2 6 5 4" xfId="11120"/>
    <cellStyle name="RowTitles1-Detail 2 6 5 4 2" xfId="21552"/>
    <cellStyle name="RowTitles1-Detail 2 6 5 4 2 2" xfId="33699"/>
    <cellStyle name="RowTitles1-Detail 2 6 5 4 3" xfId="30861"/>
    <cellStyle name="RowTitles1-Detail 2 6 5 5" xfId="14827"/>
    <cellStyle name="RowTitles1-Detail 2 6 5 5 2" xfId="27505"/>
    <cellStyle name="RowTitles1-Detail 2 6 5 5 2 2" xfId="36325"/>
    <cellStyle name="RowTitles1-Detail 2 6 5 6" xfId="5871"/>
    <cellStyle name="RowTitles1-Detail 2 6 5 6 2" xfId="18976"/>
    <cellStyle name="RowTitles1-Detail 2 6 5 7" xfId="19138"/>
    <cellStyle name="RowTitles1-Detail 2 6 6" xfId="1651"/>
    <cellStyle name="RowTitles1-Detail 2 6 6 2" xfId="2453"/>
    <cellStyle name="RowTitles1-Detail 2 6 6 2 2" xfId="12094"/>
    <cellStyle name="RowTitles1-Detail 2 6 6 2 2 2" xfId="22494"/>
    <cellStyle name="RowTitles1-Detail 2 6 6 2 2 2 2" xfId="34175"/>
    <cellStyle name="RowTitles1-Detail 2 6 6 2 2 3" xfId="31375"/>
    <cellStyle name="RowTitles1-Detail 2 6 6 2 3" xfId="15741"/>
    <cellStyle name="RowTitles1-Detail 2 6 6 2 3 2" xfId="28407"/>
    <cellStyle name="RowTitles1-Detail 2 6 6 2 3 2 2" xfId="37194"/>
    <cellStyle name="RowTitles1-Detail 2 6 6 2 4" xfId="7416"/>
    <cellStyle name="RowTitles1-Detail 2 6 6 2 4 2" xfId="25640"/>
    <cellStyle name="RowTitles1-Detail 2 6 6 2 5" xfId="25607"/>
    <cellStyle name="RowTitles1-Detail 2 6 6 3" xfId="4429"/>
    <cellStyle name="RowTitles1-Detail 2 6 6 3 2" xfId="14051"/>
    <cellStyle name="RowTitles1-Detail 2 6 6 3 2 2" xfId="24385"/>
    <cellStyle name="RowTitles1-Detail 2 6 6 3 2 2 2" xfId="35545"/>
    <cellStyle name="RowTitles1-Detail 2 6 6 3 2 3" xfId="32998"/>
    <cellStyle name="RowTitles1-Detail 2 6 6 3 3" xfId="17598"/>
    <cellStyle name="RowTitles1-Detail 2 6 6 3 3 2" xfId="30264"/>
    <cellStyle name="RowTitles1-Detail 2 6 6 3 3 2 2" xfId="39041"/>
    <cellStyle name="RowTitles1-Detail 2 6 6 3 4" xfId="9739"/>
    <cellStyle name="RowTitles1-Detail 2 6 6 3 4 2" xfId="25756"/>
    <cellStyle name="RowTitles1-Detail 2 6 6 3 5" xfId="19224"/>
    <cellStyle name="RowTitles1-Detail 2 6 6 4" xfId="11322"/>
    <cellStyle name="RowTitles1-Detail 2 6 6 4 2" xfId="21748"/>
    <cellStyle name="RowTitles1-Detail 2 6 6 4 2 2" xfId="33830"/>
    <cellStyle name="RowTitles1-Detail 2 6 6 4 3" xfId="31013"/>
    <cellStyle name="RowTitles1-Detail 2 6 6 5" xfId="15029"/>
    <cellStyle name="RowTitles1-Detail 2 6 6 5 2" xfId="27699"/>
    <cellStyle name="RowTitles1-Detail 2 6 6 5 2 2" xfId="36512"/>
    <cellStyle name="RowTitles1-Detail 2 6 6 6" xfId="5872"/>
    <cellStyle name="RowTitles1-Detail 2 6 6 6 2" xfId="20341"/>
    <cellStyle name="RowTitles1-Detail 2 6 6 7" xfId="24625"/>
    <cellStyle name="RowTitles1-Detail 2 6 7" xfId="2448"/>
    <cellStyle name="RowTitles1-Detail 2 6 7 2" xfId="12089"/>
    <cellStyle name="RowTitles1-Detail 2 6 7 2 2" xfId="22489"/>
    <cellStyle name="RowTitles1-Detail 2 6 7 2 2 2" xfId="34170"/>
    <cellStyle name="RowTitles1-Detail 2 6 7 2 3" xfId="31370"/>
    <cellStyle name="RowTitles1-Detail 2 6 7 3" xfId="15736"/>
    <cellStyle name="RowTitles1-Detail 2 6 7 3 2" xfId="28402"/>
    <cellStyle name="RowTitles1-Detail 2 6 7 3 2 2" xfId="37189"/>
    <cellStyle name="RowTitles1-Detail 2 6 7 4" xfId="6407"/>
    <cellStyle name="RowTitles1-Detail 2 6 7 4 2" xfId="26425"/>
    <cellStyle name="RowTitles1-Detail 2 6 7 5" xfId="26220"/>
    <cellStyle name="RowTitles1-Detail 2 6 8" xfId="3305"/>
    <cellStyle name="RowTitles1-Detail 2 6 8 2" xfId="12946"/>
    <cellStyle name="RowTitles1-Detail 2 6 8 2 2" xfId="23318"/>
    <cellStyle name="RowTitles1-Detail 2 6 8 2 2 2" xfId="34853"/>
    <cellStyle name="RowTitles1-Detail 2 6 8 2 3" xfId="32197"/>
    <cellStyle name="RowTitles1-Detail 2 6 8 3" xfId="16563"/>
    <cellStyle name="RowTitles1-Detail 2 6 8 3 2" xfId="29229"/>
    <cellStyle name="RowTitles1-Detail 2 6 8 3 2 2" xfId="38016"/>
    <cellStyle name="RowTitles1-Detail 2 6 8 4" xfId="8915"/>
    <cellStyle name="RowTitles1-Detail 2 6 8 4 2" xfId="24825"/>
    <cellStyle name="RowTitles1-Detail 2 6 8 5" xfId="20421"/>
    <cellStyle name="RowTitles1-Detail 2 6 9" xfId="10276"/>
    <cellStyle name="RowTitles1-Detail 2 6 9 2" xfId="20179"/>
    <cellStyle name="RowTitles1-Detail 2 6 9 2 2" xfId="33283"/>
    <cellStyle name="RowTitles1-Detail 2 6_STUD aligned by INSTIT" xfId="4976"/>
    <cellStyle name="RowTitles1-Detail 2 7" xfId="371"/>
    <cellStyle name="RowTitles1-Detail 2 7 2" xfId="727"/>
    <cellStyle name="RowTitles1-Detail 2 7 2 2" xfId="2455"/>
    <cellStyle name="RowTitles1-Detail 2 7 2 2 2" xfId="12096"/>
    <cellStyle name="RowTitles1-Detail 2 7 2 2 2 2" xfId="22496"/>
    <cellStyle name="RowTitles1-Detail 2 7 2 2 2 2 2" xfId="34177"/>
    <cellStyle name="RowTitles1-Detail 2 7 2 2 2 3" xfId="31377"/>
    <cellStyle name="RowTitles1-Detail 2 7 2 2 3" xfId="15743"/>
    <cellStyle name="RowTitles1-Detail 2 7 2 2 3 2" xfId="28409"/>
    <cellStyle name="RowTitles1-Detail 2 7 2 2 3 2 2" xfId="37196"/>
    <cellStyle name="RowTitles1-Detail 2 7 2 2 4" xfId="6853"/>
    <cellStyle name="RowTitles1-Detail 2 7 2 2 4 2" xfId="6220"/>
    <cellStyle name="RowTitles1-Detail 2 7 2 2 5" xfId="20118"/>
    <cellStyle name="RowTitles1-Detail 2 7 2 3" xfId="3508"/>
    <cellStyle name="RowTitles1-Detail 2 7 2 3 2" xfId="13140"/>
    <cellStyle name="RowTitles1-Detail 2 7 2 3 2 2" xfId="23509"/>
    <cellStyle name="RowTitles1-Detail 2 7 2 3 2 2 2" xfId="34964"/>
    <cellStyle name="RowTitles1-Detail 2 7 2 3 2 3" xfId="32326"/>
    <cellStyle name="RowTitles1-Detail 2 7 2 3 3" xfId="16751"/>
    <cellStyle name="RowTitles1-Detail 2 7 2 3 3 2" xfId="29417"/>
    <cellStyle name="RowTitles1-Detail 2 7 2 3 3 2 2" xfId="38198"/>
    <cellStyle name="RowTitles1-Detail 2 7 2 3 4" xfId="8359"/>
    <cellStyle name="RowTitles1-Detail 2 7 2 3 4 2" xfId="26167"/>
    <cellStyle name="RowTitles1-Detail 2 7 2 3 5" xfId="24975"/>
    <cellStyle name="RowTitles1-Detail 2 7 2 4" xfId="9152"/>
    <cellStyle name="RowTitles1-Detail 2 7 2 4 2" xfId="18767"/>
    <cellStyle name="RowTitles1-Detail 2 7 2 5" xfId="10688"/>
    <cellStyle name="RowTitles1-Detail 2 7 2 5 2" xfId="26609"/>
    <cellStyle name="RowTitles1-Detail 2 7 2 5 2 2" xfId="35764"/>
    <cellStyle name="RowTitles1-Detail 2 7 2 6" xfId="5360"/>
    <cellStyle name="RowTitles1-Detail 2 7 2 6 2" xfId="19656"/>
    <cellStyle name="RowTitles1-Detail 2 7 2 7" xfId="24954"/>
    <cellStyle name="RowTitles1-Detail 2 7 3" xfId="1006"/>
    <cellStyle name="RowTitles1-Detail 2 7 3 2" xfId="2456"/>
    <cellStyle name="RowTitles1-Detail 2 7 3 2 2" xfId="12097"/>
    <cellStyle name="RowTitles1-Detail 2 7 3 2 2 2" xfId="22497"/>
    <cellStyle name="RowTitles1-Detail 2 7 3 2 2 2 2" xfId="34178"/>
    <cellStyle name="RowTitles1-Detail 2 7 3 2 2 3" xfId="31378"/>
    <cellStyle name="RowTitles1-Detail 2 7 3 2 3" xfId="15744"/>
    <cellStyle name="RowTitles1-Detail 2 7 3 2 3 2" xfId="28410"/>
    <cellStyle name="RowTitles1-Detail 2 7 3 2 3 2 2" xfId="37197"/>
    <cellStyle name="RowTitles1-Detail 2 7 3 2 4" xfId="7417"/>
    <cellStyle name="RowTitles1-Detail 2 7 3 2 4 2" xfId="26441"/>
    <cellStyle name="RowTitles1-Detail 2 7 3 2 5" xfId="25129"/>
    <cellStyle name="RowTitles1-Detail 2 7 3 3" xfId="3784"/>
    <cellStyle name="RowTitles1-Detail 2 7 3 3 2" xfId="13411"/>
    <cellStyle name="RowTitles1-Detail 2 7 3 3 2 2" xfId="23774"/>
    <cellStyle name="RowTitles1-Detail 2 7 3 3 2 2 2" xfId="35129"/>
    <cellStyle name="RowTitles1-Detail 2 7 3 3 2 3" xfId="32519"/>
    <cellStyle name="RowTitles1-Detail 2 7 3 3 3" xfId="17006"/>
    <cellStyle name="RowTitles1-Detail 2 7 3 3 3 2" xfId="29672"/>
    <cellStyle name="RowTitles1-Detail 2 7 3 3 3 2 2" xfId="38451"/>
    <cellStyle name="RowTitles1-Detail 2 7 3 3 4" xfId="9740"/>
    <cellStyle name="RowTitles1-Detail 2 7 3 3 4 2" xfId="19327"/>
    <cellStyle name="RowTitles1-Detail 2 7 3 3 5" xfId="17913"/>
    <cellStyle name="RowTitles1-Detail 2 7 3 4" xfId="10735"/>
    <cellStyle name="RowTitles1-Detail 2 7 3 4 2" xfId="21206"/>
    <cellStyle name="RowTitles1-Detail 2 7 3 4 2 2" xfId="33478"/>
    <cellStyle name="RowTitles1-Detail 2 7 3 4 3" xfId="30605"/>
    <cellStyle name="RowTitles1-Detail 2 7 3 5" xfId="14412"/>
    <cellStyle name="RowTitles1-Detail 2 7 3 5 2" xfId="27106"/>
    <cellStyle name="RowTitles1-Detail 2 7 3 5 2 2" xfId="35944"/>
    <cellStyle name="RowTitles1-Detail 2 7 4" xfId="1239"/>
    <cellStyle name="RowTitles1-Detail 2 7 4 2" xfId="2457"/>
    <cellStyle name="RowTitles1-Detail 2 7 4 2 2" xfId="12098"/>
    <cellStyle name="RowTitles1-Detail 2 7 4 2 2 2" xfId="22498"/>
    <cellStyle name="RowTitles1-Detail 2 7 4 2 2 2 2" xfId="34179"/>
    <cellStyle name="RowTitles1-Detail 2 7 4 2 2 3" xfId="31379"/>
    <cellStyle name="RowTitles1-Detail 2 7 4 2 3" xfId="15745"/>
    <cellStyle name="RowTitles1-Detail 2 7 4 2 3 2" xfId="28411"/>
    <cellStyle name="RowTitles1-Detail 2 7 4 2 3 2 2" xfId="37198"/>
    <cellStyle name="RowTitles1-Detail 2 7 4 2 4" xfId="7418"/>
    <cellStyle name="RowTitles1-Detail 2 7 4 2 4 2" xfId="27502"/>
    <cellStyle name="RowTitles1-Detail 2 7 4 2 5" xfId="19112"/>
    <cellStyle name="RowTitles1-Detail 2 7 4 3" xfId="4017"/>
    <cellStyle name="RowTitles1-Detail 2 7 4 3 2" xfId="13639"/>
    <cellStyle name="RowTitles1-Detail 2 7 4 3 2 2" xfId="23992"/>
    <cellStyle name="RowTitles1-Detail 2 7 4 3 2 2 2" xfId="35277"/>
    <cellStyle name="RowTitles1-Detail 2 7 4 3 2 3" xfId="32690"/>
    <cellStyle name="RowTitles1-Detail 2 7 4 3 3" xfId="17219"/>
    <cellStyle name="RowTitles1-Detail 2 7 4 3 3 2" xfId="29885"/>
    <cellStyle name="RowTitles1-Detail 2 7 4 3 3 2 2" xfId="38662"/>
    <cellStyle name="RowTitles1-Detail 2 7 4 3 4" xfId="9741"/>
    <cellStyle name="RowTitles1-Detail 2 7 4 3 4 2" xfId="25932"/>
    <cellStyle name="RowTitles1-Detail 2 7 4 3 5" xfId="19416"/>
    <cellStyle name="RowTitles1-Detail 2 7 4 4" xfId="10910"/>
    <cellStyle name="RowTitles1-Detail 2 7 4 4 2" xfId="21351"/>
    <cellStyle name="RowTitles1-Detail 2 7 4 4 2 2" xfId="33562"/>
    <cellStyle name="RowTitles1-Detail 2 7 4 4 3" xfId="30705"/>
    <cellStyle name="RowTitles1-Detail 2 7 4 5" xfId="14617"/>
    <cellStyle name="RowTitles1-Detail 2 7 4 5 2" xfId="27303"/>
    <cellStyle name="RowTitles1-Detail 2 7 4 5 2 2" xfId="36133"/>
    <cellStyle name="RowTitles1-Detail 2 7 4 6" xfId="5873"/>
    <cellStyle name="RowTitles1-Detail 2 7 4 6 2" xfId="18697"/>
    <cellStyle name="RowTitles1-Detail 2 7 4 7" xfId="21921"/>
    <cellStyle name="RowTitles1-Detail 2 7 5" xfId="1456"/>
    <cellStyle name="RowTitles1-Detail 2 7 5 2" xfId="2458"/>
    <cellStyle name="RowTitles1-Detail 2 7 5 2 2" xfId="12099"/>
    <cellStyle name="RowTitles1-Detail 2 7 5 2 2 2" xfId="22499"/>
    <cellStyle name="RowTitles1-Detail 2 7 5 2 2 2 2" xfId="34180"/>
    <cellStyle name="RowTitles1-Detail 2 7 5 2 2 3" xfId="31380"/>
    <cellStyle name="RowTitles1-Detail 2 7 5 2 3" xfId="15746"/>
    <cellStyle name="RowTitles1-Detail 2 7 5 2 3 2" xfId="28412"/>
    <cellStyle name="RowTitles1-Detail 2 7 5 2 3 2 2" xfId="37199"/>
    <cellStyle name="RowTitles1-Detail 2 7 5 2 4" xfId="7419"/>
    <cellStyle name="RowTitles1-Detail 2 7 5 2 4 2" xfId="22243"/>
    <cellStyle name="RowTitles1-Detail 2 7 5 2 5" xfId="24907"/>
    <cellStyle name="RowTitles1-Detail 2 7 5 3" xfId="4234"/>
    <cellStyle name="RowTitles1-Detail 2 7 5 3 2" xfId="13856"/>
    <cellStyle name="RowTitles1-Detail 2 7 5 3 2 2" xfId="24199"/>
    <cellStyle name="RowTitles1-Detail 2 7 5 3 2 2 2" xfId="35418"/>
    <cellStyle name="RowTitles1-Detail 2 7 5 3 2 3" xfId="32852"/>
    <cellStyle name="RowTitles1-Detail 2 7 5 3 3" xfId="17418"/>
    <cellStyle name="RowTitles1-Detail 2 7 5 3 3 2" xfId="30084"/>
    <cellStyle name="RowTitles1-Detail 2 7 5 3 3 2 2" xfId="38861"/>
    <cellStyle name="RowTitles1-Detail 2 7 5 3 4" xfId="9742"/>
    <cellStyle name="RowTitles1-Detail 2 7 5 3 4 2" xfId="17942"/>
    <cellStyle name="RowTitles1-Detail 2 7 5 3 5" xfId="25891"/>
    <cellStyle name="RowTitles1-Detail 2 7 5 4" xfId="11127"/>
    <cellStyle name="RowTitles1-Detail 2 7 5 4 2" xfId="21559"/>
    <cellStyle name="RowTitles1-Detail 2 7 5 4 2 2" xfId="33703"/>
    <cellStyle name="RowTitles1-Detail 2 7 5 4 3" xfId="30867"/>
    <cellStyle name="RowTitles1-Detail 2 7 5 5" xfId="14834"/>
    <cellStyle name="RowTitles1-Detail 2 7 5 5 2" xfId="27512"/>
    <cellStyle name="RowTitles1-Detail 2 7 5 5 2 2" xfId="36332"/>
    <cellStyle name="RowTitles1-Detail 2 7 5 6" xfId="5874"/>
    <cellStyle name="RowTitles1-Detail 2 7 5 6 2" xfId="20251"/>
    <cellStyle name="RowTitles1-Detail 2 7 5 7" xfId="18223"/>
    <cellStyle name="RowTitles1-Detail 2 7 6" xfId="1658"/>
    <cellStyle name="RowTitles1-Detail 2 7 6 2" xfId="2459"/>
    <cellStyle name="RowTitles1-Detail 2 7 6 2 2" xfId="12100"/>
    <cellStyle name="RowTitles1-Detail 2 7 6 2 2 2" xfId="22500"/>
    <cellStyle name="RowTitles1-Detail 2 7 6 2 2 2 2" xfId="34181"/>
    <cellStyle name="RowTitles1-Detail 2 7 6 2 2 3" xfId="31381"/>
    <cellStyle name="RowTitles1-Detail 2 7 6 2 3" xfId="15747"/>
    <cellStyle name="RowTitles1-Detail 2 7 6 2 3 2" xfId="28413"/>
    <cellStyle name="RowTitles1-Detail 2 7 6 2 3 2 2" xfId="37200"/>
    <cellStyle name="RowTitles1-Detail 2 7 6 2 4" xfId="7420"/>
    <cellStyle name="RowTitles1-Detail 2 7 6 2 4 2" xfId="20526"/>
    <cellStyle name="RowTitles1-Detail 2 7 6 2 5" xfId="20602"/>
    <cellStyle name="RowTitles1-Detail 2 7 6 3" xfId="4436"/>
    <cellStyle name="RowTitles1-Detail 2 7 6 3 2" xfId="14058"/>
    <cellStyle name="RowTitles1-Detail 2 7 6 3 2 2" xfId="24392"/>
    <cellStyle name="RowTitles1-Detail 2 7 6 3 2 2 2" xfId="35549"/>
    <cellStyle name="RowTitles1-Detail 2 7 6 3 2 3" xfId="33004"/>
    <cellStyle name="RowTitles1-Detail 2 7 6 3 3" xfId="17605"/>
    <cellStyle name="RowTitles1-Detail 2 7 6 3 3 2" xfId="30271"/>
    <cellStyle name="RowTitles1-Detail 2 7 6 3 3 2 2" xfId="39048"/>
    <cellStyle name="RowTitles1-Detail 2 7 6 3 4" xfId="9743"/>
    <cellStyle name="RowTitles1-Detail 2 7 6 3 4 2" xfId="18896"/>
    <cellStyle name="RowTitles1-Detail 2 7 6 3 5" xfId="25836"/>
    <cellStyle name="RowTitles1-Detail 2 7 6 4" xfId="11329"/>
    <cellStyle name="RowTitles1-Detail 2 7 6 4 2" xfId="21755"/>
    <cellStyle name="RowTitles1-Detail 2 7 6 4 2 2" xfId="33834"/>
    <cellStyle name="RowTitles1-Detail 2 7 6 4 3" xfId="31019"/>
    <cellStyle name="RowTitles1-Detail 2 7 6 5" xfId="15036"/>
    <cellStyle name="RowTitles1-Detail 2 7 6 5 2" xfId="27706"/>
    <cellStyle name="RowTitles1-Detail 2 7 6 5 2 2" xfId="36519"/>
    <cellStyle name="RowTitles1-Detail 2 7 6 6" xfId="5875"/>
    <cellStyle name="RowTitles1-Detail 2 7 6 6 2" xfId="25082"/>
    <cellStyle name="RowTitles1-Detail 2 7 6 7" xfId="4757"/>
    <cellStyle name="RowTitles1-Detail 2 7 7" xfId="2454"/>
    <cellStyle name="RowTitles1-Detail 2 7 7 2" xfId="12095"/>
    <cellStyle name="RowTitles1-Detail 2 7 7 2 2" xfId="22495"/>
    <cellStyle name="RowTitles1-Detail 2 7 7 2 2 2" xfId="34176"/>
    <cellStyle name="RowTitles1-Detail 2 7 7 2 3" xfId="31376"/>
    <cellStyle name="RowTitles1-Detail 2 7 7 3" xfId="15742"/>
    <cellStyle name="RowTitles1-Detail 2 7 7 3 2" xfId="28408"/>
    <cellStyle name="RowTitles1-Detail 2 7 7 3 2 2" xfId="37195"/>
    <cellStyle name="RowTitles1-Detail 2 7 7 4" xfId="6414"/>
    <cellStyle name="RowTitles1-Detail 2 7 7 4 2" xfId="17909"/>
    <cellStyle name="RowTitles1-Detail 2 7 7 5" xfId="26429"/>
    <cellStyle name="RowTitles1-Detail 2 7 8" xfId="3310"/>
    <cellStyle name="RowTitles1-Detail 2 7 8 2" xfId="12951"/>
    <cellStyle name="RowTitles1-Detail 2 7 8 2 2" xfId="23323"/>
    <cellStyle name="RowTitles1-Detail 2 7 8 2 2 2" xfId="34857"/>
    <cellStyle name="RowTitles1-Detail 2 7 8 2 3" xfId="32202"/>
    <cellStyle name="RowTitles1-Detail 2 7 8 3" xfId="16568"/>
    <cellStyle name="RowTitles1-Detail 2 7 8 3 2" xfId="29234"/>
    <cellStyle name="RowTitles1-Detail 2 7 8 3 2 2" xfId="38021"/>
    <cellStyle name="RowTitles1-Detail 2 7 8 4" xfId="8910"/>
    <cellStyle name="RowTitles1-Detail 2 7 8 4 2" xfId="19421"/>
    <cellStyle name="RowTitles1-Detail 2 7 8 5" xfId="24720"/>
    <cellStyle name="RowTitles1-Detail 2 7 9" xfId="10671"/>
    <cellStyle name="RowTitles1-Detail 2 7 9 2" xfId="19758"/>
    <cellStyle name="RowTitles1-Detail 2 7 9 2 2" xfId="33261"/>
    <cellStyle name="RowTitles1-Detail 2 7_STUD aligned by INSTIT" xfId="4977"/>
    <cellStyle name="RowTitles1-Detail 2 8" xfId="556"/>
    <cellStyle name="RowTitles1-Detail 2 8 2" xfId="2460"/>
    <cellStyle name="RowTitles1-Detail 2 8 2 2" xfId="12101"/>
    <cellStyle name="RowTitles1-Detail 2 8 2 2 2" xfId="22501"/>
    <cellStyle name="RowTitles1-Detail 2 8 2 2 2 2" xfId="34182"/>
    <cellStyle name="RowTitles1-Detail 2 8 2 2 3" xfId="31382"/>
    <cellStyle name="RowTitles1-Detail 2 8 2 3" xfId="15748"/>
    <cellStyle name="RowTitles1-Detail 2 8 2 3 2" xfId="28414"/>
    <cellStyle name="RowTitles1-Detail 2 8 2 3 2 2" xfId="37201"/>
    <cellStyle name="RowTitles1-Detail 2 8 2 4" xfId="6578"/>
    <cellStyle name="RowTitles1-Detail 2 8 2 4 2" xfId="24932"/>
    <cellStyle name="RowTitles1-Detail 2 8 2 5" xfId="24884"/>
    <cellStyle name="RowTitles1-Detail 2 8 3" xfId="3384"/>
    <cellStyle name="RowTitles1-Detail 2 8 3 2" xfId="13024"/>
    <cellStyle name="RowTitles1-Detail 2 8 3 2 2" xfId="23392"/>
    <cellStyle name="RowTitles1-Detail 2 8 3 2 2 2" xfId="34897"/>
    <cellStyle name="RowTitles1-Detail 2 8 3 2 3" xfId="32248"/>
    <cellStyle name="RowTitles1-Detail 2 8 3 3" xfId="16634"/>
    <cellStyle name="RowTitles1-Detail 2 8 3 3 2" xfId="29300"/>
    <cellStyle name="RowTitles1-Detail 2 8 3 3 2 2" xfId="38086"/>
    <cellStyle name="RowTitles1-Detail 2 8 3 4" xfId="8078"/>
    <cellStyle name="RowTitles1-Detail 2 8 3 4 2" xfId="25545"/>
    <cellStyle name="RowTitles1-Detail 2 8 3 5" xfId="19934"/>
    <cellStyle name="RowTitles1-Detail 2 8 4" xfId="8790"/>
    <cellStyle name="RowTitles1-Detail 2 8 4 2" xfId="25426"/>
    <cellStyle name="RowTitles1-Detail 2 8 5" xfId="10357"/>
    <cellStyle name="RowTitles1-Detail 2 8 5 2" xfId="20879"/>
    <cellStyle name="RowTitles1-Detail 2 8 5 2 2" xfId="33326"/>
    <cellStyle name="RowTitles1-Detail 2 8 5 3" xfId="30426"/>
    <cellStyle name="RowTitles1-Detail 2 8 6" xfId="10270"/>
    <cellStyle name="RowTitles1-Detail 2 8 6 2" xfId="26208"/>
    <cellStyle name="RowTitles1-Detail 2 8 6 2 2" xfId="35741"/>
    <cellStyle name="RowTitles1-Detail 2 9" xfId="620"/>
    <cellStyle name="RowTitles1-Detail 2 9 2" xfId="2461"/>
    <cellStyle name="RowTitles1-Detail 2 9 2 2" xfId="12102"/>
    <cellStyle name="RowTitles1-Detail 2 9 2 2 2" xfId="22502"/>
    <cellStyle name="RowTitles1-Detail 2 9 2 2 2 2" xfId="34183"/>
    <cellStyle name="RowTitles1-Detail 2 9 2 2 3" xfId="31383"/>
    <cellStyle name="RowTitles1-Detail 2 9 2 3" xfId="15749"/>
    <cellStyle name="RowTitles1-Detail 2 9 2 3 2" xfId="28415"/>
    <cellStyle name="RowTitles1-Detail 2 9 2 3 2 2" xfId="37202"/>
    <cellStyle name="RowTitles1-Detail 2 9 2 4" xfId="6755"/>
    <cellStyle name="RowTitles1-Detail 2 9 2 4 2" xfId="18823"/>
    <cellStyle name="RowTitles1-Detail 2 9 2 5" xfId="18784"/>
    <cellStyle name="RowTitles1-Detail 2 9 3" xfId="3430"/>
    <cellStyle name="RowTitles1-Detail 2 9 3 2" xfId="13067"/>
    <cellStyle name="RowTitles1-Detail 2 9 3 2 2" xfId="23435"/>
    <cellStyle name="RowTitles1-Detail 2 9 3 2 2 2" xfId="34922"/>
    <cellStyle name="RowTitles1-Detail 2 9 3 2 3" xfId="32278"/>
    <cellStyle name="RowTitles1-Detail 2 9 3 3" xfId="16678"/>
    <cellStyle name="RowTitles1-Detail 2 9 3 3 2" xfId="29344"/>
    <cellStyle name="RowTitles1-Detail 2 9 3 3 2 2" xfId="38127"/>
    <cellStyle name="RowTitles1-Detail 2 9 3 4" xfId="8261"/>
    <cellStyle name="RowTitles1-Detail 2 9 3 4 2" xfId="26473"/>
    <cellStyle name="RowTitles1-Detail 2 9 3 5" xfId="20030"/>
    <cellStyle name="RowTitles1-Detail 2 9 4" xfId="9052"/>
    <cellStyle name="RowTitles1-Detail 2 9 4 2" xfId="19959"/>
    <cellStyle name="RowTitles1-Detail 2 9 5" xfId="11811"/>
    <cellStyle name="RowTitles1-Detail 2 9 5 2" xfId="25261"/>
    <cellStyle name="RowTitles1-Detail 2 9 5 2 2" xfId="35684"/>
    <cellStyle name="RowTitles1-Detail 2 9 6" xfId="5283"/>
    <cellStyle name="RowTitles1-Detail 2 9 6 2" xfId="26808"/>
    <cellStyle name="RowTitles1-Detail 2 9 7" xfId="18890"/>
    <cellStyle name="RowTitles1-Detail 2_STUD aligned by INSTIT" xfId="4938"/>
    <cellStyle name="RowTitles1-Detail 3" xfId="250"/>
    <cellStyle name="RowTitles1-Detail 3 10" xfId="1187"/>
    <cellStyle name="RowTitles1-Detail 3 10 2" xfId="2463"/>
    <cellStyle name="RowTitles1-Detail 3 10 2 2" xfId="12104"/>
    <cellStyle name="RowTitles1-Detail 3 10 2 2 2" xfId="22504"/>
    <cellStyle name="RowTitles1-Detail 3 10 2 2 2 2" xfId="34185"/>
    <cellStyle name="RowTitles1-Detail 3 10 2 2 3" xfId="31385"/>
    <cellStyle name="RowTitles1-Detail 3 10 2 3" xfId="15751"/>
    <cellStyle name="RowTitles1-Detail 3 10 2 3 2" xfId="28417"/>
    <cellStyle name="RowTitles1-Detail 3 10 2 3 2 2" xfId="37204"/>
    <cellStyle name="RowTitles1-Detail 3 10 2 4" xfId="7421"/>
    <cellStyle name="RowTitles1-Detail 3 10 2 4 2" xfId="26690"/>
    <cellStyle name="RowTitles1-Detail 3 10 2 5" xfId="25303"/>
    <cellStyle name="RowTitles1-Detail 3 10 3" xfId="3965"/>
    <cellStyle name="RowTitles1-Detail 3 10 3 2" xfId="13587"/>
    <cellStyle name="RowTitles1-Detail 3 10 3 2 2" xfId="23944"/>
    <cellStyle name="RowTitles1-Detail 3 10 3 2 2 2" xfId="35243"/>
    <cellStyle name="RowTitles1-Detail 3 10 3 2 3" xfId="32651"/>
    <cellStyle name="RowTitles1-Detail 3 10 3 3" xfId="17172"/>
    <cellStyle name="RowTitles1-Detail 3 10 3 3 2" xfId="29838"/>
    <cellStyle name="RowTitles1-Detail 3 10 3 3 2 2" xfId="38615"/>
    <cellStyle name="RowTitles1-Detail 3 10 3 4" xfId="9744"/>
    <cellStyle name="RowTitles1-Detail 3 10 3 4 2" xfId="19811"/>
    <cellStyle name="RowTitles1-Detail 3 10 3 5" xfId="20425"/>
    <cellStyle name="RowTitles1-Detail 3 10 4" xfId="10858"/>
    <cellStyle name="RowTitles1-Detail 3 10 4 2" xfId="21303"/>
    <cellStyle name="RowTitles1-Detail 3 10 4 2 2" xfId="33528"/>
    <cellStyle name="RowTitles1-Detail 3 10 4 3" xfId="30666"/>
    <cellStyle name="RowTitles1-Detail 3 10 5" xfId="14565"/>
    <cellStyle name="RowTitles1-Detail 3 10 5 2" xfId="27254"/>
    <cellStyle name="RowTitles1-Detail 3 10 5 2 2" xfId="36086"/>
    <cellStyle name="RowTitles1-Detail 3 10 6" xfId="5876"/>
    <cellStyle name="RowTitles1-Detail 3 10 6 2" xfId="25326"/>
    <cellStyle name="RowTitles1-Detail 3 10 7" xfId="20237"/>
    <cellStyle name="RowTitles1-Detail 3 11" xfId="1415"/>
    <cellStyle name="RowTitles1-Detail 3 11 2" xfId="2464"/>
    <cellStyle name="RowTitles1-Detail 3 11 2 2" xfId="12105"/>
    <cellStyle name="RowTitles1-Detail 3 11 2 2 2" xfId="22505"/>
    <cellStyle name="RowTitles1-Detail 3 11 2 2 2 2" xfId="34186"/>
    <cellStyle name="RowTitles1-Detail 3 11 2 2 3" xfId="31386"/>
    <cellStyle name="RowTitles1-Detail 3 11 2 3" xfId="15752"/>
    <cellStyle name="RowTitles1-Detail 3 11 2 3 2" xfId="28418"/>
    <cellStyle name="RowTitles1-Detail 3 11 2 3 2 2" xfId="37205"/>
    <cellStyle name="RowTitles1-Detail 3 11 2 4" xfId="7422"/>
    <cellStyle name="RowTitles1-Detail 3 11 2 4 2" xfId="20321"/>
    <cellStyle name="RowTitles1-Detail 3 11 2 5" xfId="24710"/>
    <cellStyle name="RowTitles1-Detail 3 11 3" xfId="4193"/>
    <cellStyle name="RowTitles1-Detail 3 11 3 2" xfId="13815"/>
    <cellStyle name="RowTitles1-Detail 3 11 3 2 2" xfId="24161"/>
    <cellStyle name="RowTitles1-Detail 3 11 3 2 2 2" xfId="35389"/>
    <cellStyle name="RowTitles1-Detail 3 11 3 2 3" xfId="32819"/>
    <cellStyle name="RowTitles1-Detail 3 11 3 3" xfId="17382"/>
    <cellStyle name="RowTitles1-Detail 3 11 3 3 2" xfId="30048"/>
    <cellStyle name="RowTitles1-Detail 3 11 3 3 2 2" xfId="38825"/>
    <cellStyle name="RowTitles1-Detail 3 11 3 4" xfId="9745"/>
    <cellStyle name="RowTitles1-Detail 3 11 3 4 2" xfId="20302"/>
    <cellStyle name="RowTitles1-Detail 3 11 3 5" xfId="20033"/>
    <cellStyle name="RowTitles1-Detail 3 11 4" xfId="11086"/>
    <cellStyle name="RowTitles1-Detail 3 11 4 2" xfId="21521"/>
    <cellStyle name="RowTitles1-Detail 3 11 4 2 2" xfId="33674"/>
    <cellStyle name="RowTitles1-Detail 3 11 4 3" xfId="30834"/>
    <cellStyle name="RowTitles1-Detail 3 11 5" xfId="14793"/>
    <cellStyle name="RowTitles1-Detail 3 11 5 2" xfId="27474"/>
    <cellStyle name="RowTitles1-Detail 3 11 5 2 2" xfId="36296"/>
    <cellStyle name="RowTitles1-Detail 3 11 6" xfId="5877"/>
    <cellStyle name="RowTitles1-Detail 3 11 6 2" xfId="17905"/>
    <cellStyle name="RowTitles1-Detail 3 11 7" xfId="19080"/>
    <cellStyle name="RowTitles1-Detail 3 12" xfId="2462"/>
    <cellStyle name="RowTitles1-Detail 3 12 2" xfId="12103"/>
    <cellStyle name="RowTitles1-Detail 3 12 2 2" xfId="22503"/>
    <cellStyle name="RowTitles1-Detail 3 12 2 2 2" xfId="34184"/>
    <cellStyle name="RowTitles1-Detail 3 12 2 3" xfId="31384"/>
    <cellStyle name="RowTitles1-Detail 3 12 3" xfId="15750"/>
    <cellStyle name="RowTitles1-Detail 3 12 3 2" xfId="28416"/>
    <cellStyle name="RowTitles1-Detail 3 12 3 2 2" xfId="37203"/>
    <cellStyle name="RowTitles1-Detail 3 12 4" xfId="6316"/>
    <cellStyle name="RowTitles1-Detail 3 12 4 2" xfId="25833"/>
    <cellStyle name="RowTitles1-Detail 3 12 5" xfId="26561"/>
    <cellStyle name="RowTitles1-Detail 3 13" xfId="7789"/>
    <cellStyle name="RowTitles1-Detail 3 13 2" xfId="19343"/>
    <cellStyle name="RowTitles1-Detail 3 13 2 2" xfId="33230"/>
    <cellStyle name="RowTitles1-Detail 3 14" xfId="8961"/>
    <cellStyle name="RowTitles1-Detail 3 14 2" xfId="26701"/>
    <cellStyle name="RowTitles1-Detail 3 15" xfId="10287"/>
    <cellStyle name="RowTitles1-Detail 3 15 2" xfId="19100"/>
    <cellStyle name="RowTitles1-Detail 3 15 2 2" xfId="33218"/>
    <cellStyle name="RowTitles1-Detail 3 16" xfId="39244"/>
    <cellStyle name="RowTitles1-Detail 3 17" xfId="39260"/>
    <cellStyle name="RowTitles1-Detail 3 2" xfId="276"/>
    <cellStyle name="RowTitles1-Detail 3 2 10" xfId="1408"/>
    <cellStyle name="RowTitles1-Detail 3 2 10 2" xfId="2466"/>
    <cellStyle name="RowTitles1-Detail 3 2 10 2 2" xfId="12107"/>
    <cellStyle name="RowTitles1-Detail 3 2 10 2 2 2" xfId="22507"/>
    <cellStyle name="RowTitles1-Detail 3 2 10 2 2 2 2" xfId="34188"/>
    <cellStyle name="RowTitles1-Detail 3 2 10 2 2 3" xfId="31388"/>
    <cellStyle name="RowTitles1-Detail 3 2 10 2 3" xfId="15754"/>
    <cellStyle name="RowTitles1-Detail 3 2 10 2 3 2" xfId="28420"/>
    <cellStyle name="RowTitles1-Detail 3 2 10 2 3 2 2" xfId="37207"/>
    <cellStyle name="RowTitles1-Detail 3 2 10 2 4" xfId="7423"/>
    <cellStyle name="RowTitles1-Detail 3 2 10 2 4 2" xfId="26204"/>
    <cellStyle name="RowTitles1-Detail 3 2 10 2 5" xfId="18505"/>
    <cellStyle name="RowTitles1-Detail 3 2 10 3" xfId="4186"/>
    <cellStyle name="RowTitles1-Detail 3 2 10 3 2" xfId="13808"/>
    <cellStyle name="RowTitles1-Detail 3 2 10 3 2 2" xfId="24154"/>
    <cellStyle name="RowTitles1-Detail 3 2 10 3 2 2 2" xfId="35387"/>
    <cellStyle name="RowTitles1-Detail 3 2 10 3 2 3" xfId="32816"/>
    <cellStyle name="RowTitles1-Detail 3 2 10 3 3" xfId="17376"/>
    <cellStyle name="RowTitles1-Detail 3 2 10 3 3 2" xfId="30042"/>
    <cellStyle name="RowTitles1-Detail 3 2 10 3 3 2 2" xfId="38819"/>
    <cellStyle name="RowTitles1-Detail 3 2 10 3 4" xfId="9746"/>
    <cellStyle name="RowTitles1-Detail 3 2 10 3 4 2" xfId="18477"/>
    <cellStyle name="RowTitles1-Detail 3 2 10 3 5" xfId="25551"/>
    <cellStyle name="RowTitles1-Detail 3 2 10 4" xfId="11079"/>
    <cellStyle name="RowTitles1-Detail 3 2 10 4 2" xfId="21514"/>
    <cellStyle name="RowTitles1-Detail 3 2 10 4 2 2" xfId="33672"/>
    <cellStyle name="RowTitles1-Detail 3 2 10 4 3" xfId="30831"/>
    <cellStyle name="RowTitles1-Detail 3 2 10 5" xfId="14786"/>
    <cellStyle name="RowTitles1-Detail 3 2 10 5 2" xfId="27468"/>
    <cellStyle name="RowTitles1-Detail 3 2 10 5 2 2" xfId="36290"/>
    <cellStyle name="RowTitles1-Detail 3 2 10 6" xfId="5878"/>
    <cellStyle name="RowTitles1-Detail 3 2 10 6 2" xfId="18581"/>
    <cellStyle name="RowTitles1-Detail 3 2 10 7" xfId="19257"/>
    <cellStyle name="RowTitles1-Detail 3 2 11" xfId="2465"/>
    <cellStyle name="RowTitles1-Detail 3 2 11 2" xfId="12106"/>
    <cellStyle name="RowTitles1-Detail 3 2 11 2 2" xfId="22506"/>
    <cellStyle name="RowTitles1-Detail 3 2 11 2 2 2" xfId="34187"/>
    <cellStyle name="RowTitles1-Detail 3 2 11 2 3" xfId="31387"/>
    <cellStyle name="RowTitles1-Detail 3 2 11 3" xfId="15753"/>
    <cellStyle name="RowTitles1-Detail 3 2 11 3 2" xfId="28419"/>
    <cellStyle name="RowTitles1-Detail 3 2 11 3 2 2" xfId="37206"/>
    <cellStyle name="RowTitles1-Detail 3 2 11 4" xfId="6317"/>
    <cellStyle name="RowTitles1-Detail 3 2 11 4 2" xfId="18861"/>
    <cellStyle name="RowTitles1-Detail 3 2 11 5" xfId="20966"/>
    <cellStyle name="RowTitles1-Detail 3 2 12" xfId="8063"/>
    <cellStyle name="RowTitles1-Detail 3 2 12 2" xfId="26720"/>
    <cellStyle name="RowTitles1-Detail 3 2 13" xfId="10737"/>
    <cellStyle name="RowTitles1-Detail 3 2 13 2" xfId="20070"/>
    <cellStyle name="RowTitles1-Detail 3 2 13 2 2" xfId="33276"/>
    <cellStyle name="RowTitles1-Detail 3 2 2" xfId="341"/>
    <cellStyle name="RowTitles1-Detail 3 2 2 10" xfId="2467"/>
    <cellStyle name="RowTitles1-Detail 3 2 2 10 2" xfId="12108"/>
    <cellStyle name="RowTitles1-Detail 3 2 2 10 2 2" xfId="22508"/>
    <cellStyle name="RowTitles1-Detail 3 2 2 10 2 2 2" xfId="34189"/>
    <cellStyle name="RowTitles1-Detail 3 2 2 10 2 3" xfId="31389"/>
    <cellStyle name="RowTitles1-Detail 3 2 2 10 3" xfId="15755"/>
    <cellStyle name="RowTitles1-Detail 3 2 2 10 3 2" xfId="28421"/>
    <cellStyle name="RowTitles1-Detail 3 2 2 10 3 2 2" xfId="37208"/>
    <cellStyle name="RowTitles1-Detail 3 2 2 10 4" xfId="6318"/>
    <cellStyle name="RowTitles1-Detail 3 2 2 10 4 2" xfId="25474"/>
    <cellStyle name="RowTitles1-Detail 3 2 2 10 5" xfId="19021"/>
    <cellStyle name="RowTitles1-Detail 3 2 2 11" xfId="8960"/>
    <cellStyle name="RowTitles1-Detail 3 2 2 11 2" xfId="22241"/>
    <cellStyle name="RowTitles1-Detail 3 2 2 12" xfId="10370"/>
    <cellStyle name="RowTitles1-Detail 3 2 2 12 2" xfId="18148"/>
    <cellStyle name="RowTitles1-Detail 3 2 2 12 2 2" xfId="33173"/>
    <cellStyle name="RowTitles1-Detail 3 2 2 2" xfId="435"/>
    <cellStyle name="RowTitles1-Detail 3 2 2 2 2" xfId="791"/>
    <cellStyle name="RowTitles1-Detail 3 2 2 2 2 2" xfId="2469"/>
    <cellStyle name="RowTitles1-Detail 3 2 2 2 2 2 2" xfId="12110"/>
    <cellStyle name="RowTitles1-Detail 3 2 2 2 2 2 2 2" xfId="22510"/>
    <cellStyle name="RowTitles1-Detail 3 2 2 2 2 2 2 2 2" xfId="34191"/>
    <cellStyle name="RowTitles1-Detail 3 2 2 2 2 2 2 3" xfId="31391"/>
    <cellStyle name="RowTitles1-Detail 3 2 2 2 2 2 3" xfId="15757"/>
    <cellStyle name="RowTitles1-Detail 3 2 2 2 2 2 3 2" xfId="28423"/>
    <cellStyle name="RowTitles1-Detail 3 2 2 2 2 2 3 2 2" xfId="37210"/>
    <cellStyle name="RowTitles1-Detail 3 2 2 2 2 2 4" xfId="6914"/>
    <cellStyle name="RowTitles1-Detail 3 2 2 2 2 2 4 2" xfId="20695"/>
    <cellStyle name="RowTitles1-Detail 3 2 2 2 2 2 5" xfId="24606"/>
    <cellStyle name="RowTitles1-Detail 3 2 2 2 2 3" xfId="3572"/>
    <cellStyle name="RowTitles1-Detail 3 2 2 2 2 3 2" xfId="13203"/>
    <cellStyle name="RowTitles1-Detail 3 2 2 2 2 3 2 2" xfId="23570"/>
    <cellStyle name="RowTitles1-Detail 3 2 2 2 2 3 2 2 2" xfId="35001"/>
    <cellStyle name="RowTitles1-Detail 3 2 2 2 2 3 2 3" xfId="32368"/>
    <cellStyle name="RowTitles1-Detail 3 2 2 2 2 3 3" xfId="16812"/>
    <cellStyle name="RowTitles1-Detail 3 2 2 2 2 3 3 2" xfId="29478"/>
    <cellStyle name="RowTitles1-Detail 3 2 2 2 2 3 3 2 2" xfId="38258"/>
    <cellStyle name="RowTitles1-Detail 3 2 2 2 2 3 4" xfId="8421"/>
    <cellStyle name="RowTitles1-Detail 3 2 2 2 2 3 4 2" xfId="26103"/>
    <cellStyle name="RowTitles1-Detail 3 2 2 2 2 3 5" xfId="20127"/>
    <cellStyle name="RowTitles1-Detail 3 2 2 2 2 4" xfId="9215"/>
    <cellStyle name="RowTitles1-Detail 3 2 2 2 2 4 2" xfId="25917"/>
    <cellStyle name="RowTitles1-Detail 3 2 2 2 2 5" xfId="10234"/>
    <cellStyle name="RowTitles1-Detail 3 2 2 2 2 5 2" xfId="19685"/>
    <cellStyle name="RowTitles1-Detail 3 2 2 2 2 5 2 2" xfId="33254"/>
    <cellStyle name="RowTitles1-Detail 3 2 2 2 3" xfId="1070"/>
    <cellStyle name="RowTitles1-Detail 3 2 2 2 3 2" xfId="2470"/>
    <cellStyle name="RowTitles1-Detail 3 2 2 2 3 2 2" xfId="12111"/>
    <cellStyle name="RowTitles1-Detail 3 2 2 2 3 2 2 2" xfId="22511"/>
    <cellStyle name="RowTitles1-Detail 3 2 2 2 3 2 2 2 2" xfId="34192"/>
    <cellStyle name="RowTitles1-Detail 3 2 2 2 3 2 2 3" xfId="31392"/>
    <cellStyle name="RowTitles1-Detail 3 2 2 2 3 2 3" xfId="15758"/>
    <cellStyle name="RowTitles1-Detail 3 2 2 2 3 2 3 2" xfId="28424"/>
    <cellStyle name="RowTitles1-Detail 3 2 2 2 3 2 3 2 2" xfId="37211"/>
    <cellStyle name="RowTitles1-Detail 3 2 2 2 3 2 4" xfId="7134"/>
    <cellStyle name="RowTitles1-Detail 3 2 2 2 3 2 4 2" xfId="18013"/>
    <cellStyle name="RowTitles1-Detail 3 2 2 2 3 2 5" xfId="26504"/>
    <cellStyle name="RowTitles1-Detail 3 2 2 2 3 3" xfId="3848"/>
    <cellStyle name="RowTitles1-Detail 3 2 2 2 3 3 2" xfId="13474"/>
    <cellStyle name="RowTitles1-Detail 3 2 2 2 3 3 2 2" xfId="23835"/>
    <cellStyle name="RowTitles1-Detail 3 2 2 2 3 3 2 2 2" xfId="35166"/>
    <cellStyle name="RowTitles1-Detail 3 2 2 2 3 3 2 3" xfId="32561"/>
    <cellStyle name="RowTitles1-Detail 3 2 2 2 3 3 3" xfId="17067"/>
    <cellStyle name="RowTitles1-Detail 3 2 2 2 3 3 3 2" xfId="29733"/>
    <cellStyle name="RowTitles1-Detail 3 2 2 2 3 3 3 2 2" xfId="38511"/>
    <cellStyle name="RowTitles1-Detail 3 2 2 2 3 3 4" xfId="8642"/>
    <cellStyle name="RowTitles1-Detail 3 2 2 2 3 3 4 2" xfId="4656"/>
    <cellStyle name="RowTitles1-Detail 3 2 2 2 3 3 5" xfId="19031"/>
    <cellStyle name="RowTitles1-Detail 3 2 2 2 3 4" xfId="9438"/>
    <cellStyle name="RowTitles1-Detail 3 2 2 2 3 4 2" xfId="25335"/>
    <cellStyle name="RowTitles1-Detail 3 2 2 2 3 5" xfId="10786"/>
    <cellStyle name="RowTitles1-Detail 3 2 2 2 3 5 2" xfId="21250"/>
    <cellStyle name="RowTitles1-Detail 3 2 2 2 3 5 2 2" xfId="33507"/>
    <cellStyle name="RowTitles1-Detail 3 2 2 2 3 5 3" xfId="30640"/>
    <cellStyle name="RowTitles1-Detail 3 2 2 2 3 6" xfId="14471"/>
    <cellStyle name="RowTitles1-Detail 3 2 2 2 3 6 2" xfId="27164"/>
    <cellStyle name="RowTitles1-Detail 3 2 2 2 3 6 2 2" xfId="36000"/>
    <cellStyle name="RowTitles1-Detail 3 2 2 2 3 7" xfId="5593"/>
    <cellStyle name="RowTitles1-Detail 3 2 2 2 3 7 2" xfId="25627"/>
    <cellStyle name="RowTitles1-Detail 3 2 2 2 3 8" xfId="25864"/>
    <cellStyle name="RowTitles1-Detail 3 2 2 2 4" xfId="1303"/>
    <cellStyle name="RowTitles1-Detail 3 2 2 2 4 2" xfId="2471"/>
    <cellStyle name="RowTitles1-Detail 3 2 2 2 4 2 2" xfId="12112"/>
    <cellStyle name="RowTitles1-Detail 3 2 2 2 4 2 2 2" xfId="22512"/>
    <cellStyle name="RowTitles1-Detail 3 2 2 2 4 2 2 2 2" xfId="34193"/>
    <cellStyle name="RowTitles1-Detail 3 2 2 2 4 2 2 3" xfId="31393"/>
    <cellStyle name="RowTitles1-Detail 3 2 2 2 4 2 3" xfId="15759"/>
    <cellStyle name="RowTitles1-Detail 3 2 2 2 4 2 3 2" xfId="28425"/>
    <cellStyle name="RowTitles1-Detail 3 2 2 2 4 2 3 2 2" xfId="37212"/>
    <cellStyle name="RowTitles1-Detail 3 2 2 2 4 2 4" xfId="7424"/>
    <cellStyle name="RowTitles1-Detail 3 2 2 2 4 2 4 2" xfId="19461"/>
    <cellStyle name="RowTitles1-Detail 3 2 2 2 4 2 5" xfId="19681"/>
    <cellStyle name="RowTitles1-Detail 3 2 2 2 4 3" xfId="4081"/>
    <cellStyle name="RowTitles1-Detail 3 2 2 2 4 3 2" xfId="13703"/>
    <cellStyle name="RowTitles1-Detail 3 2 2 2 4 3 2 2" xfId="24055"/>
    <cellStyle name="RowTitles1-Detail 3 2 2 2 4 3 2 2 2" xfId="35315"/>
    <cellStyle name="RowTitles1-Detail 3 2 2 2 4 3 2 3" xfId="32733"/>
    <cellStyle name="RowTitles1-Detail 3 2 2 2 4 3 3" xfId="17280"/>
    <cellStyle name="RowTitles1-Detail 3 2 2 2 4 3 3 2" xfId="29946"/>
    <cellStyle name="RowTitles1-Detail 3 2 2 2 4 3 3 2 2" xfId="38723"/>
    <cellStyle name="RowTitles1-Detail 3 2 2 2 4 3 4" xfId="9747"/>
    <cellStyle name="RowTitles1-Detail 3 2 2 2 4 3 4 2" xfId="21198"/>
    <cellStyle name="RowTitles1-Detail 3 2 2 2 4 3 5" xfId="5214"/>
    <cellStyle name="RowTitles1-Detail 3 2 2 2 4 4" xfId="10974"/>
    <cellStyle name="RowTitles1-Detail 3 2 2 2 4 4 2" xfId="21413"/>
    <cellStyle name="RowTitles1-Detail 3 2 2 2 4 4 2 2" xfId="33600"/>
    <cellStyle name="RowTitles1-Detail 3 2 2 2 4 4 3" xfId="30748"/>
    <cellStyle name="RowTitles1-Detail 3 2 2 2 4 5" xfId="14681"/>
    <cellStyle name="RowTitles1-Detail 3 2 2 2 4 5 2" xfId="27366"/>
    <cellStyle name="RowTitles1-Detail 3 2 2 2 4 5 2 2" xfId="36194"/>
    <cellStyle name="RowTitles1-Detail 3 2 2 2 4 6" xfId="5879"/>
    <cellStyle name="RowTitles1-Detail 3 2 2 2 4 6 2" xfId="26460"/>
    <cellStyle name="RowTitles1-Detail 3 2 2 2 4 7" xfId="20214"/>
    <cellStyle name="RowTitles1-Detail 3 2 2 2 5" xfId="1519"/>
    <cellStyle name="RowTitles1-Detail 3 2 2 2 5 2" xfId="2472"/>
    <cellStyle name="RowTitles1-Detail 3 2 2 2 5 2 2" xfId="12113"/>
    <cellStyle name="RowTitles1-Detail 3 2 2 2 5 2 2 2" xfId="22513"/>
    <cellStyle name="RowTitles1-Detail 3 2 2 2 5 2 2 2 2" xfId="34194"/>
    <cellStyle name="RowTitles1-Detail 3 2 2 2 5 2 2 3" xfId="31394"/>
    <cellStyle name="RowTitles1-Detail 3 2 2 2 5 2 3" xfId="15760"/>
    <cellStyle name="RowTitles1-Detail 3 2 2 2 5 2 3 2" xfId="28426"/>
    <cellStyle name="RowTitles1-Detail 3 2 2 2 5 2 3 2 2" xfId="37213"/>
    <cellStyle name="RowTitles1-Detail 3 2 2 2 5 2 4" xfId="7425"/>
    <cellStyle name="RowTitles1-Detail 3 2 2 2 5 2 4 2" xfId="24898"/>
    <cellStyle name="RowTitles1-Detail 3 2 2 2 5 2 5" xfId="25575"/>
    <cellStyle name="RowTitles1-Detail 3 2 2 2 5 3" xfId="4297"/>
    <cellStyle name="RowTitles1-Detail 3 2 2 2 5 3 2" xfId="13919"/>
    <cellStyle name="RowTitles1-Detail 3 2 2 2 5 3 2 2" xfId="24260"/>
    <cellStyle name="RowTitles1-Detail 3 2 2 2 5 3 2 2 2" xfId="35455"/>
    <cellStyle name="RowTitles1-Detail 3 2 2 2 5 3 2 3" xfId="32894"/>
    <cellStyle name="RowTitles1-Detail 3 2 2 2 5 3 3" xfId="17478"/>
    <cellStyle name="RowTitles1-Detail 3 2 2 2 5 3 3 2" xfId="30144"/>
    <cellStyle name="RowTitles1-Detail 3 2 2 2 5 3 3 2 2" xfId="38921"/>
    <cellStyle name="RowTitles1-Detail 3 2 2 2 5 3 4" xfId="9748"/>
    <cellStyle name="RowTitles1-Detail 3 2 2 2 5 3 4 2" xfId="20029"/>
    <cellStyle name="RowTitles1-Detail 3 2 2 2 5 3 5" xfId="26032"/>
    <cellStyle name="RowTitles1-Detail 3 2 2 2 5 4" xfId="11190"/>
    <cellStyle name="RowTitles1-Detail 3 2 2 2 5 4 2" xfId="21621"/>
    <cellStyle name="RowTitles1-Detail 3 2 2 2 5 4 2 2" xfId="33740"/>
    <cellStyle name="RowTitles1-Detail 3 2 2 2 5 4 3" xfId="30909"/>
    <cellStyle name="RowTitles1-Detail 3 2 2 2 5 5" xfId="14897"/>
    <cellStyle name="RowTitles1-Detail 3 2 2 2 5 5 2" xfId="27573"/>
    <cellStyle name="RowTitles1-Detail 3 2 2 2 5 5 2 2" xfId="36392"/>
    <cellStyle name="RowTitles1-Detail 3 2 2 2 5 6" xfId="5880"/>
    <cellStyle name="RowTitles1-Detail 3 2 2 2 5 6 2" xfId="25234"/>
    <cellStyle name="RowTitles1-Detail 3 2 2 2 5 7" xfId="19933"/>
    <cellStyle name="RowTitles1-Detail 3 2 2 2 6" xfId="1721"/>
    <cellStyle name="RowTitles1-Detail 3 2 2 2 6 2" xfId="2473"/>
    <cellStyle name="RowTitles1-Detail 3 2 2 2 6 2 2" xfId="12114"/>
    <cellStyle name="RowTitles1-Detail 3 2 2 2 6 2 2 2" xfId="22514"/>
    <cellStyle name="RowTitles1-Detail 3 2 2 2 6 2 2 2 2" xfId="34195"/>
    <cellStyle name="RowTitles1-Detail 3 2 2 2 6 2 2 3" xfId="31395"/>
    <cellStyle name="RowTitles1-Detail 3 2 2 2 6 2 3" xfId="15761"/>
    <cellStyle name="RowTitles1-Detail 3 2 2 2 6 2 3 2" xfId="28427"/>
    <cellStyle name="RowTitles1-Detail 3 2 2 2 6 2 3 2 2" xfId="37214"/>
    <cellStyle name="RowTitles1-Detail 3 2 2 2 6 2 4" xfId="7426"/>
    <cellStyle name="RowTitles1-Detail 3 2 2 2 6 2 4 2" xfId="27291"/>
    <cellStyle name="RowTitles1-Detail 3 2 2 2 6 2 5" xfId="25178"/>
    <cellStyle name="RowTitles1-Detail 3 2 2 2 6 3" xfId="4499"/>
    <cellStyle name="RowTitles1-Detail 3 2 2 2 6 3 2" xfId="14121"/>
    <cellStyle name="RowTitles1-Detail 3 2 2 2 6 3 2 2" xfId="24453"/>
    <cellStyle name="RowTitles1-Detail 3 2 2 2 6 3 2 2 2" xfId="35586"/>
    <cellStyle name="RowTitles1-Detail 3 2 2 2 6 3 2 3" xfId="33046"/>
    <cellStyle name="RowTitles1-Detail 3 2 2 2 6 3 3" xfId="17665"/>
    <cellStyle name="RowTitles1-Detail 3 2 2 2 6 3 3 2" xfId="30331"/>
    <cellStyle name="RowTitles1-Detail 3 2 2 2 6 3 3 2 2" xfId="39108"/>
    <cellStyle name="RowTitles1-Detail 3 2 2 2 6 3 4" xfId="9749"/>
    <cellStyle name="RowTitles1-Detail 3 2 2 2 6 3 4 2" xfId="5499"/>
    <cellStyle name="RowTitles1-Detail 3 2 2 2 6 3 5" xfId="19430"/>
    <cellStyle name="RowTitles1-Detail 3 2 2 2 6 4" xfId="11392"/>
    <cellStyle name="RowTitles1-Detail 3 2 2 2 6 4 2" xfId="21817"/>
    <cellStyle name="RowTitles1-Detail 3 2 2 2 6 4 2 2" xfId="33871"/>
    <cellStyle name="RowTitles1-Detail 3 2 2 2 6 4 3" xfId="31061"/>
    <cellStyle name="RowTitles1-Detail 3 2 2 2 6 5" xfId="15099"/>
    <cellStyle name="RowTitles1-Detail 3 2 2 2 6 5 2" xfId="27768"/>
    <cellStyle name="RowTitles1-Detail 3 2 2 2 6 5 2 2" xfId="36579"/>
    <cellStyle name="RowTitles1-Detail 3 2 2 2 6 6" xfId="5881"/>
    <cellStyle name="RowTitles1-Detail 3 2 2 2 6 6 2" xfId="26538"/>
    <cellStyle name="RowTitles1-Detail 3 2 2 2 6 7" xfId="24930"/>
    <cellStyle name="RowTitles1-Detail 3 2 2 2 7" xfId="2468"/>
    <cellStyle name="RowTitles1-Detail 3 2 2 2 7 2" xfId="12109"/>
    <cellStyle name="RowTitles1-Detail 3 2 2 2 7 2 2" xfId="22509"/>
    <cellStyle name="RowTitles1-Detail 3 2 2 2 7 2 2 2" xfId="34190"/>
    <cellStyle name="RowTitles1-Detail 3 2 2 2 7 2 3" xfId="31390"/>
    <cellStyle name="RowTitles1-Detail 3 2 2 2 7 3" xfId="15756"/>
    <cellStyle name="RowTitles1-Detail 3 2 2 2 7 3 2" xfId="28422"/>
    <cellStyle name="RowTitles1-Detail 3 2 2 2 7 3 2 2" xfId="37209"/>
    <cellStyle name="RowTitles1-Detail 3 2 2 2 7 4" xfId="6476"/>
    <cellStyle name="RowTitles1-Detail 3 2 2 2 7 4 2" xfId="21922"/>
    <cellStyle name="RowTitles1-Detail 3 2 2 2 7 5" xfId="26551"/>
    <cellStyle name="RowTitles1-Detail 3 2 2 2 8" xfId="8874"/>
    <cellStyle name="RowTitles1-Detail 3 2 2 2 8 2" xfId="25802"/>
    <cellStyle name="RowTitles1-Detail 3 2 2 2 9" xfId="10701"/>
    <cellStyle name="RowTitles1-Detail 3 2 2 2 9 2" xfId="20475"/>
    <cellStyle name="RowTitles1-Detail 3 2 2 2 9 2 2" xfId="33299"/>
    <cellStyle name="RowTitles1-Detail 3 2 2 2_STUD aligned by INSTIT" xfId="4981"/>
    <cellStyle name="RowTitles1-Detail 3 2 2 3" xfId="498"/>
    <cellStyle name="RowTitles1-Detail 3 2 2 3 2" xfId="854"/>
    <cellStyle name="RowTitles1-Detail 3 2 2 3 2 2" xfId="2475"/>
    <cellStyle name="RowTitles1-Detail 3 2 2 3 2 2 2" xfId="12116"/>
    <cellStyle name="RowTitles1-Detail 3 2 2 3 2 2 2 2" xfId="22516"/>
    <cellStyle name="RowTitles1-Detail 3 2 2 3 2 2 2 2 2" xfId="34197"/>
    <cellStyle name="RowTitles1-Detail 3 2 2 3 2 2 2 3" xfId="31397"/>
    <cellStyle name="RowTitles1-Detail 3 2 2 3 2 2 3" xfId="15763"/>
    <cellStyle name="RowTitles1-Detail 3 2 2 3 2 2 3 2" xfId="28429"/>
    <cellStyle name="RowTitles1-Detail 3 2 2 3 2 2 3 2 2" xfId="37216"/>
    <cellStyle name="RowTitles1-Detail 3 2 2 3 2 2 4" xfId="6796"/>
    <cellStyle name="RowTitles1-Detail 3 2 2 3 2 2 4 2" xfId="23719"/>
    <cellStyle name="RowTitles1-Detail 3 2 2 3 2 2 5" xfId="18549"/>
    <cellStyle name="RowTitles1-Detail 3 2 2 3 2 3" xfId="3635"/>
    <cellStyle name="RowTitles1-Detail 3 2 2 3 2 3 2" xfId="13262"/>
    <cellStyle name="RowTitles1-Detail 3 2 2 3 2 3 2 2" xfId="23628"/>
    <cellStyle name="RowTitles1-Detail 3 2 2 3 2 3 2 2 2" xfId="35037"/>
    <cellStyle name="RowTitles1-Detail 3 2 2 3 2 3 2 3" xfId="32410"/>
    <cellStyle name="RowTitles1-Detail 3 2 2 3 2 3 3" xfId="16868"/>
    <cellStyle name="RowTitles1-Detail 3 2 2 3 2 3 3 2" xfId="29534"/>
    <cellStyle name="RowTitles1-Detail 3 2 2 3 2 3 3 2 2" xfId="38313"/>
    <cellStyle name="RowTitles1-Detail 3 2 2 3 2 3 4" xfId="8302"/>
    <cellStyle name="RowTitles1-Detail 3 2 2 3 2 3 4 2" xfId="20618"/>
    <cellStyle name="RowTitles1-Detail 3 2 2 3 2 3 5" xfId="25443"/>
    <cellStyle name="RowTitles1-Detail 3 2 2 3 2 4" xfId="9095"/>
    <cellStyle name="RowTitles1-Detail 3 2 2 3 2 4 2" xfId="9017"/>
    <cellStyle name="RowTitles1-Detail 3 2 2 3 2 5" xfId="10606"/>
    <cellStyle name="RowTitles1-Detail 3 2 2 3 2 5 2" xfId="21089"/>
    <cellStyle name="RowTitles1-Detail 3 2 2 3 2 5 2 2" xfId="33424"/>
    <cellStyle name="RowTitles1-Detail 3 2 2 3 2 5 3" xfId="30539"/>
    <cellStyle name="RowTitles1-Detail 3 2 2 3 2 6" xfId="14268"/>
    <cellStyle name="RowTitles1-Detail 3 2 2 3 2 6 2" xfId="26969"/>
    <cellStyle name="RowTitles1-Detail 3 2 2 3 2 6 2 2" xfId="35811"/>
    <cellStyle name="RowTitles1-Detail 3 2 2 3 2 7" xfId="5324"/>
    <cellStyle name="RowTitles1-Detail 3 2 2 3 2 7 2" xfId="20013"/>
    <cellStyle name="RowTitles1-Detail 3 2 2 3 2 8" xfId="20534"/>
    <cellStyle name="RowTitles1-Detail 3 2 2 3 3" xfId="1133"/>
    <cellStyle name="RowTitles1-Detail 3 2 2 3 3 2" xfId="2476"/>
    <cellStyle name="RowTitles1-Detail 3 2 2 3 3 2 2" xfId="12117"/>
    <cellStyle name="RowTitles1-Detail 3 2 2 3 3 2 2 2" xfId="22517"/>
    <cellStyle name="RowTitles1-Detail 3 2 2 3 3 2 2 2 2" xfId="34198"/>
    <cellStyle name="RowTitles1-Detail 3 2 2 3 3 2 2 3" xfId="31398"/>
    <cellStyle name="RowTitles1-Detail 3 2 2 3 3 2 3" xfId="15764"/>
    <cellStyle name="RowTitles1-Detail 3 2 2 3 3 2 3 2" xfId="28430"/>
    <cellStyle name="RowTitles1-Detail 3 2 2 3 3 2 3 2 2" xfId="37217"/>
    <cellStyle name="RowTitles1-Detail 3 2 2 3 3 2 4" xfId="6970"/>
    <cellStyle name="RowTitles1-Detail 3 2 2 3 3 2 4 2" xfId="24881"/>
    <cellStyle name="RowTitles1-Detail 3 2 2 3 3 2 5" xfId="19095"/>
    <cellStyle name="RowTitles1-Detail 3 2 2 3 3 3" xfId="3911"/>
    <cellStyle name="RowTitles1-Detail 3 2 2 3 3 3 2" xfId="13533"/>
    <cellStyle name="RowTitles1-Detail 3 2 2 3 3 3 2 2" xfId="23893"/>
    <cellStyle name="RowTitles1-Detail 3 2 2 3 3 3 2 2 2" xfId="35202"/>
    <cellStyle name="RowTitles1-Detail 3 2 2 3 3 3 2 3" xfId="32603"/>
    <cellStyle name="RowTitles1-Detail 3 2 2 3 3 3 3" xfId="17123"/>
    <cellStyle name="RowTitles1-Detail 3 2 2 3 3 3 3 2" xfId="29789"/>
    <cellStyle name="RowTitles1-Detail 3 2 2 3 3 3 3 2 2" xfId="38566"/>
    <cellStyle name="RowTitles1-Detail 3 2 2 3 3 3 4" xfId="8478"/>
    <cellStyle name="RowTitles1-Detail 3 2 2 3 3 3 4 2" xfId="17777"/>
    <cellStyle name="RowTitles1-Detail 3 2 2 3 3 3 5" xfId="26332"/>
    <cellStyle name="RowTitles1-Detail 3 2 2 3 3 4" xfId="9274"/>
    <cellStyle name="RowTitles1-Detail 3 2 2 3 3 4 2" xfId="26182"/>
    <cellStyle name="RowTitles1-Detail 3 2 2 3 3 5" xfId="14512"/>
    <cellStyle name="RowTitles1-Detail 3 2 2 3 3 5 2" xfId="27203"/>
    <cellStyle name="RowTitles1-Detail 3 2 2 3 3 5 2 2" xfId="36038"/>
    <cellStyle name="RowTitles1-Detail 3 2 2 3 4" xfId="1361"/>
    <cellStyle name="RowTitles1-Detail 3 2 2 3 4 2" xfId="2477"/>
    <cellStyle name="RowTitles1-Detail 3 2 2 3 4 2 2" xfId="12118"/>
    <cellStyle name="RowTitles1-Detail 3 2 2 3 4 2 2 2" xfId="22518"/>
    <cellStyle name="RowTitles1-Detail 3 2 2 3 4 2 2 2 2" xfId="34199"/>
    <cellStyle name="RowTitles1-Detail 3 2 2 3 4 2 2 3" xfId="31399"/>
    <cellStyle name="RowTitles1-Detail 3 2 2 3 4 2 3" xfId="15765"/>
    <cellStyle name="RowTitles1-Detail 3 2 2 3 4 2 3 2" xfId="28431"/>
    <cellStyle name="RowTitles1-Detail 3 2 2 3 4 2 3 2 2" xfId="37218"/>
    <cellStyle name="RowTitles1-Detail 3 2 2 3 4 2 4" xfId="7427"/>
    <cellStyle name="RowTitles1-Detail 3 2 2 3 4 2 4 2" xfId="5638"/>
    <cellStyle name="RowTitles1-Detail 3 2 2 3 4 2 5" xfId="25514"/>
    <cellStyle name="RowTitles1-Detail 3 2 2 3 4 3" xfId="4139"/>
    <cellStyle name="RowTitles1-Detail 3 2 2 3 4 3 2" xfId="13761"/>
    <cellStyle name="RowTitles1-Detail 3 2 2 3 4 3 2 2" xfId="24110"/>
    <cellStyle name="RowTitles1-Detail 3 2 2 3 4 3 2 2 2" xfId="35351"/>
    <cellStyle name="RowTitles1-Detail 3 2 2 3 4 3 2 3" xfId="32775"/>
    <cellStyle name="RowTitles1-Detail 3 2 2 3 4 3 3" xfId="17335"/>
    <cellStyle name="RowTitles1-Detail 3 2 2 3 4 3 3 2" xfId="30001"/>
    <cellStyle name="RowTitles1-Detail 3 2 2 3 4 3 3 2 2" xfId="38778"/>
    <cellStyle name="RowTitles1-Detail 3 2 2 3 4 3 4" xfId="9750"/>
    <cellStyle name="RowTitles1-Detail 3 2 2 3 4 3 4 2" xfId="19146"/>
    <cellStyle name="RowTitles1-Detail 3 2 2 3 4 3 5" xfId="21033"/>
    <cellStyle name="RowTitles1-Detail 3 2 2 3 4 4" xfId="11032"/>
    <cellStyle name="RowTitles1-Detail 3 2 2 3 4 4 2" xfId="21469"/>
    <cellStyle name="RowTitles1-Detail 3 2 2 3 4 4 2 2" xfId="33636"/>
    <cellStyle name="RowTitles1-Detail 3 2 2 3 4 4 3" xfId="30790"/>
    <cellStyle name="RowTitles1-Detail 3 2 2 3 4 5" xfId="14739"/>
    <cellStyle name="RowTitles1-Detail 3 2 2 3 4 5 2" xfId="27422"/>
    <cellStyle name="RowTitles1-Detail 3 2 2 3 4 5 2 2" xfId="36249"/>
    <cellStyle name="RowTitles1-Detail 3 2 2 3 4 6" xfId="5882"/>
    <cellStyle name="RowTitles1-Detail 3 2 2 3 4 6 2" xfId="19374"/>
    <cellStyle name="RowTitles1-Detail 3 2 2 3 4 7" xfId="18109"/>
    <cellStyle name="RowTitles1-Detail 3 2 2 3 5" xfId="1577"/>
    <cellStyle name="RowTitles1-Detail 3 2 2 3 5 2" xfId="2478"/>
    <cellStyle name="RowTitles1-Detail 3 2 2 3 5 2 2" xfId="12119"/>
    <cellStyle name="RowTitles1-Detail 3 2 2 3 5 2 2 2" xfId="22519"/>
    <cellStyle name="RowTitles1-Detail 3 2 2 3 5 2 2 2 2" xfId="34200"/>
    <cellStyle name="RowTitles1-Detail 3 2 2 3 5 2 2 3" xfId="31400"/>
    <cellStyle name="RowTitles1-Detail 3 2 2 3 5 2 3" xfId="15766"/>
    <cellStyle name="RowTitles1-Detail 3 2 2 3 5 2 3 2" xfId="28432"/>
    <cellStyle name="RowTitles1-Detail 3 2 2 3 5 2 3 2 2" xfId="37219"/>
    <cellStyle name="RowTitles1-Detail 3 2 2 3 5 2 4" xfId="7428"/>
    <cellStyle name="RowTitles1-Detail 3 2 2 3 5 2 4 2" xfId="26318"/>
    <cellStyle name="RowTitles1-Detail 3 2 2 3 5 2 5" xfId="20401"/>
    <cellStyle name="RowTitles1-Detail 3 2 2 3 5 3" xfId="4355"/>
    <cellStyle name="RowTitles1-Detail 3 2 2 3 5 3 2" xfId="13977"/>
    <cellStyle name="RowTitles1-Detail 3 2 2 3 5 3 2 2" xfId="24316"/>
    <cellStyle name="RowTitles1-Detail 3 2 2 3 5 3 2 2 2" xfId="35491"/>
    <cellStyle name="RowTitles1-Detail 3 2 2 3 5 3 2 3" xfId="32936"/>
    <cellStyle name="RowTitles1-Detail 3 2 2 3 5 3 3" xfId="17533"/>
    <cellStyle name="RowTitles1-Detail 3 2 2 3 5 3 3 2" xfId="30199"/>
    <cellStyle name="RowTitles1-Detail 3 2 2 3 5 3 3 2 2" xfId="38976"/>
    <cellStyle name="RowTitles1-Detail 3 2 2 3 5 3 4" xfId="9751"/>
    <cellStyle name="RowTitles1-Detail 3 2 2 3 5 3 4 2" xfId="18971"/>
    <cellStyle name="RowTitles1-Detail 3 2 2 3 5 3 5" xfId="26369"/>
    <cellStyle name="RowTitles1-Detail 3 2 2 3 5 4" xfId="11248"/>
    <cellStyle name="RowTitles1-Detail 3 2 2 3 5 4 2" xfId="21677"/>
    <cellStyle name="RowTitles1-Detail 3 2 2 3 5 4 2 2" xfId="33776"/>
    <cellStyle name="RowTitles1-Detail 3 2 2 3 5 4 3" xfId="30951"/>
    <cellStyle name="RowTitles1-Detail 3 2 2 3 5 5" xfId="14955"/>
    <cellStyle name="RowTitles1-Detail 3 2 2 3 5 5 2" xfId="27629"/>
    <cellStyle name="RowTitles1-Detail 3 2 2 3 5 5 2 2" xfId="36447"/>
    <cellStyle name="RowTitles1-Detail 3 2 2 3 5 6" xfId="5883"/>
    <cellStyle name="RowTitles1-Detail 3 2 2 3 5 6 2" xfId="26430"/>
    <cellStyle name="RowTitles1-Detail 3 2 2 3 5 7" xfId="19783"/>
    <cellStyle name="RowTitles1-Detail 3 2 2 3 6" xfId="1779"/>
    <cellStyle name="RowTitles1-Detail 3 2 2 3 6 2" xfId="2479"/>
    <cellStyle name="RowTitles1-Detail 3 2 2 3 6 2 2" xfId="12120"/>
    <cellStyle name="RowTitles1-Detail 3 2 2 3 6 2 2 2" xfId="22520"/>
    <cellStyle name="RowTitles1-Detail 3 2 2 3 6 2 2 2 2" xfId="34201"/>
    <cellStyle name="RowTitles1-Detail 3 2 2 3 6 2 2 3" xfId="31401"/>
    <cellStyle name="RowTitles1-Detail 3 2 2 3 6 2 3" xfId="15767"/>
    <cellStyle name="RowTitles1-Detail 3 2 2 3 6 2 3 2" xfId="28433"/>
    <cellStyle name="RowTitles1-Detail 3 2 2 3 6 2 3 2 2" xfId="37220"/>
    <cellStyle name="RowTitles1-Detail 3 2 2 3 6 2 4" xfId="7429"/>
    <cellStyle name="RowTitles1-Detail 3 2 2 3 6 2 4 2" xfId="19893"/>
    <cellStyle name="RowTitles1-Detail 3 2 2 3 6 2 5" xfId="18638"/>
    <cellStyle name="RowTitles1-Detail 3 2 2 3 6 3" xfId="4557"/>
    <cellStyle name="RowTitles1-Detail 3 2 2 3 6 3 2" xfId="14179"/>
    <cellStyle name="RowTitles1-Detail 3 2 2 3 6 3 2 2" xfId="24508"/>
    <cellStyle name="RowTitles1-Detail 3 2 2 3 6 3 2 2 2" xfId="35622"/>
    <cellStyle name="RowTitles1-Detail 3 2 2 3 6 3 2 3" xfId="33088"/>
    <cellStyle name="RowTitles1-Detail 3 2 2 3 6 3 3" xfId="17720"/>
    <cellStyle name="RowTitles1-Detail 3 2 2 3 6 3 3 2" xfId="30386"/>
    <cellStyle name="RowTitles1-Detail 3 2 2 3 6 3 3 2 2" xfId="39163"/>
    <cellStyle name="RowTitles1-Detail 3 2 2 3 6 3 4" xfId="9752"/>
    <cellStyle name="RowTitles1-Detail 3 2 2 3 6 3 4 2" xfId="25754"/>
    <cellStyle name="RowTitles1-Detail 3 2 2 3 6 3 5" xfId="20520"/>
    <cellStyle name="RowTitles1-Detail 3 2 2 3 6 4" xfId="11450"/>
    <cellStyle name="RowTitles1-Detail 3 2 2 3 6 4 2" xfId="21873"/>
    <cellStyle name="RowTitles1-Detail 3 2 2 3 6 4 2 2" xfId="33907"/>
    <cellStyle name="RowTitles1-Detail 3 2 2 3 6 4 3" xfId="31103"/>
    <cellStyle name="RowTitles1-Detail 3 2 2 3 6 5" xfId="15157"/>
    <cellStyle name="RowTitles1-Detail 3 2 2 3 6 5 2" xfId="27824"/>
    <cellStyle name="RowTitles1-Detail 3 2 2 3 6 5 2 2" xfId="36634"/>
    <cellStyle name="RowTitles1-Detail 3 2 2 3 6 6" xfId="5884"/>
    <cellStyle name="RowTitles1-Detail 3 2 2 3 6 6 2" xfId="26624"/>
    <cellStyle name="RowTitles1-Detail 3 2 2 3 6 7" xfId="24801"/>
    <cellStyle name="RowTitles1-Detail 3 2 2 3 7" xfId="2474"/>
    <cellStyle name="RowTitles1-Detail 3 2 2 3 7 2" xfId="12115"/>
    <cellStyle name="RowTitles1-Detail 3 2 2 3 7 2 2" xfId="22515"/>
    <cellStyle name="RowTitles1-Detail 3 2 2 3 7 2 2 2" xfId="34196"/>
    <cellStyle name="RowTitles1-Detail 3 2 2 3 7 2 3" xfId="31396"/>
    <cellStyle name="RowTitles1-Detail 3 2 2 3 7 3" xfId="15762"/>
    <cellStyle name="RowTitles1-Detail 3 2 2 3 7 3 2" xfId="28428"/>
    <cellStyle name="RowTitles1-Detail 3 2 2 3 7 3 2 2" xfId="37215"/>
    <cellStyle name="RowTitles1-Detail 3 2 2 3 7 4" xfId="6533"/>
    <cellStyle name="RowTitles1-Detail 3 2 2 3 7 4 2" xfId="26831"/>
    <cellStyle name="RowTitles1-Detail 3 2 2 3 7 5" xfId="19246"/>
    <cellStyle name="RowTitles1-Detail 3 2 2 3 8" xfId="3368"/>
    <cellStyle name="RowTitles1-Detail 3 2 2 3 8 2" xfId="13009"/>
    <cellStyle name="RowTitles1-Detail 3 2 2 3 8 2 2" xfId="23378"/>
    <cellStyle name="RowTitles1-Detail 3 2 2 3 8 2 2 2" xfId="34888"/>
    <cellStyle name="RowTitles1-Detail 3 2 2 3 8 2 3" xfId="32238"/>
    <cellStyle name="RowTitles1-Detail 3 2 2 3 8 3" xfId="16620"/>
    <cellStyle name="RowTitles1-Detail 3 2 2 3 8 3 2" xfId="29286"/>
    <cellStyle name="RowTitles1-Detail 3 2 2 3 8 3 2 2" xfId="38073"/>
    <cellStyle name="RowTitles1-Detail 3 2 2 3 8 4" xfId="8831"/>
    <cellStyle name="RowTitles1-Detail 3 2 2 3 8 4 2" xfId="18768"/>
    <cellStyle name="RowTitles1-Detail 3 2 2 3 8 5" xfId="20697"/>
    <cellStyle name="RowTitles1-Detail 3 2 2 3 9" xfId="10840"/>
    <cellStyle name="RowTitles1-Detail 3 2 2 3 9 2" xfId="4892"/>
    <cellStyle name="RowTitles1-Detail 3 2 2 3 9 2 2" xfId="5649"/>
    <cellStyle name="RowTitles1-Detail 3 2 2 3_STUD aligned by INSTIT" xfId="4982"/>
    <cellStyle name="RowTitles1-Detail 3 2 2 4" xfId="528"/>
    <cellStyle name="RowTitles1-Detail 3 2 2 4 2" xfId="884"/>
    <cellStyle name="RowTitles1-Detail 3 2 2 4 2 2" xfId="2481"/>
    <cellStyle name="RowTitles1-Detail 3 2 2 4 2 2 2" xfId="12122"/>
    <cellStyle name="RowTitles1-Detail 3 2 2 4 2 2 2 2" xfId="22522"/>
    <cellStyle name="RowTitles1-Detail 3 2 2 4 2 2 2 2 2" xfId="34203"/>
    <cellStyle name="RowTitles1-Detail 3 2 2 4 2 2 2 3" xfId="31403"/>
    <cellStyle name="RowTitles1-Detail 3 2 2 4 2 2 3" xfId="15769"/>
    <cellStyle name="RowTitles1-Detail 3 2 2 4 2 2 3 2" xfId="28435"/>
    <cellStyle name="RowTitles1-Detail 3 2 2 4 2 2 3 2 2" xfId="37222"/>
    <cellStyle name="RowTitles1-Detail 3 2 2 4 2 2 4" xfId="6826"/>
    <cellStyle name="RowTitles1-Detail 3 2 2 4 2 2 4 2" xfId="20284"/>
    <cellStyle name="RowTitles1-Detail 3 2 2 4 2 2 5" xfId="20853"/>
    <cellStyle name="RowTitles1-Detail 3 2 2 4 2 3" xfId="3665"/>
    <cellStyle name="RowTitles1-Detail 3 2 2 4 2 3 2" xfId="13292"/>
    <cellStyle name="RowTitles1-Detail 3 2 2 4 2 3 2 2" xfId="23658"/>
    <cellStyle name="RowTitles1-Detail 3 2 2 4 2 3 2 2 2" xfId="35063"/>
    <cellStyle name="RowTitles1-Detail 3 2 2 4 2 3 2 3" xfId="32440"/>
    <cellStyle name="RowTitles1-Detail 3 2 2 4 2 3 3" xfId="16898"/>
    <cellStyle name="RowTitles1-Detail 3 2 2 4 2 3 3 2" xfId="29564"/>
    <cellStyle name="RowTitles1-Detail 3 2 2 4 2 3 3 2 2" xfId="38343"/>
    <cellStyle name="RowTitles1-Detail 3 2 2 4 2 3 4" xfId="8332"/>
    <cellStyle name="RowTitles1-Detail 3 2 2 4 2 3 4 2" xfId="25142"/>
    <cellStyle name="RowTitles1-Detail 3 2 2 4 2 3 5" xfId="20221"/>
    <cellStyle name="RowTitles1-Detail 3 2 2 4 2 4" xfId="9125"/>
    <cellStyle name="RowTitles1-Detail 3 2 2 4 2 4 2" xfId="26563"/>
    <cellStyle name="RowTitles1-Detail 3 2 2 4 2 5" xfId="10636"/>
    <cellStyle name="RowTitles1-Detail 3 2 2 4 2 5 2" xfId="21119"/>
    <cellStyle name="RowTitles1-Detail 3 2 2 4 2 5 2 2" xfId="33450"/>
    <cellStyle name="RowTitles1-Detail 3 2 2 4 2 5 3" xfId="30569"/>
    <cellStyle name="RowTitles1-Detail 3 2 2 4 2 6" xfId="14295"/>
    <cellStyle name="RowTitles1-Detail 3 2 2 4 2 6 2" xfId="26996"/>
    <cellStyle name="RowTitles1-Detail 3 2 2 4 2 6 2 2" xfId="35838"/>
    <cellStyle name="RowTitles1-Detail 3 2 2 4 3" xfId="1163"/>
    <cellStyle name="RowTitles1-Detail 3 2 2 4 3 2" xfId="2482"/>
    <cellStyle name="RowTitles1-Detail 3 2 2 4 3 2 2" xfId="12123"/>
    <cellStyle name="RowTitles1-Detail 3 2 2 4 3 2 2 2" xfId="22523"/>
    <cellStyle name="RowTitles1-Detail 3 2 2 4 3 2 2 2 2" xfId="34204"/>
    <cellStyle name="RowTitles1-Detail 3 2 2 4 3 2 2 3" xfId="31404"/>
    <cellStyle name="RowTitles1-Detail 3 2 2 4 3 2 3" xfId="15770"/>
    <cellStyle name="RowTitles1-Detail 3 2 2 4 3 2 3 2" xfId="28436"/>
    <cellStyle name="RowTitles1-Detail 3 2 2 4 3 2 3 2 2" xfId="37223"/>
    <cellStyle name="RowTitles1-Detail 3 2 2 4 3 2 4" xfId="7000"/>
    <cellStyle name="RowTitles1-Detail 3 2 2 4 3 2 4 2" xfId="18563"/>
    <cellStyle name="RowTitles1-Detail 3 2 2 4 3 2 5" xfId="25881"/>
    <cellStyle name="RowTitles1-Detail 3 2 2 4 3 3" xfId="3941"/>
    <cellStyle name="RowTitles1-Detail 3 2 2 4 3 3 2" xfId="13563"/>
    <cellStyle name="RowTitles1-Detail 3 2 2 4 3 3 2 2" xfId="23923"/>
    <cellStyle name="RowTitles1-Detail 3 2 2 4 3 3 2 2 2" xfId="35228"/>
    <cellStyle name="RowTitles1-Detail 3 2 2 4 3 3 2 3" xfId="32633"/>
    <cellStyle name="RowTitles1-Detail 3 2 2 4 3 3 3" xfId="17153"/>
    <cellStyle name="RowTitles1-Detail 3 2 2 4 3 3 3 2" xfId="29819"/>
    <cellStyle name="RowTitles1-Detail 3 2 2 4 3 3 3 2 2" xfId="38596"/>
    <cellStyle name="RowTitles1-Detail 3 2 2 4 3 3 4" xfId="8508"/>
    <cellStyle name="RowTitles1-Detail 3 2 2 4 3 3 4 2" xfId="20547"/>
    <cellStyle name="RowTitles1-Detail 3 2 2 4 3 3 5" xfId="25995"/>
    <cellStyle name="RowTitles1-Detail 3 2 2 4 3 4" xfId="9304"/>
    <cellStyle name="RowTitles1-Detail 3 2 2 4 3 4 2" xfId="4652"/>
    <cellStyle name="RowTitles1-Detail 3 2 2 4 3 5" xfId="14541"/>
    <cellStyle name="RowTitles1-Detail 3 2 2 4 3 5 2" xfId="27232"/>
    <cellStyle name="RowTitles1-Detail 3 2 2 4 3 5 2 2" xfId="36067"/>
    <cellStyle name="RowTitles1-Detail 3 2 2 4 3 6" xfId="5468"/>
    <cellStyle name="RowTitles1-Detail 3 2 2 4 3 6 2" xfId="26252"/>
    <cellStyle name="RowTitles1-Detail 3 2 2 4 3 7" xfId="25671"/>
    <cellStyle name="RowTitles1-Detail 3 2 2 4 4" xfId="1391"/>
    <cellStyle name="RowTitles1-Detail 3 2 2 4 4 2" xfId="2483"/>
    <cellStyle name="RowTitles1-Detail 3 2 2 4 4 2 2" xfId="12124"/>
    <cellStyle name="RowTitles1-Detail 3 2 2 4 4 2 2 2" xfId="22524"/>
    <cellStyle name="RowTitles1-Detail 3 2 2 4 4 2 2 2 2" xfId="34205"/>
    <cellStyle name="RowTitles1-Detail 3 2 2 4 4 2 2 3" xfId="31405"/>
    <cellStyle name="RowTitles1-Detail 3 2 2 4 4 2 3" xfId="15771"/>
    <cellStyle name="RowTitles1-Detail 3 2 2 4 4 2 3 2" xfId="28437"/>
    <cellStyle name="RowTitles1-Detail 3 2 2 4 4 2 3 2 2" xfId="37224"/>
    <cellStyle name="RowTitles1-Detail 3 2 2 4 4 2 4" xfId="7170"/>
    <cellStyle name="RowTitles1-Detail 3 2 2 4 4 2 4 2" xfId="20279"/>
    <cellStyle name="RowTitles1-Detail 3 2 2 4 4 2 5" xfId="25889"/>
    <cellStyle name="RowTitles1-Detail 3 2 2 4 4 3" xfId="4169"/>
    <cellStyle name="RowTitles1-Detail 3 2 2 4 4 3 2" xfId="13791"/>
    <cellStyle name="RowTitles1-Detail 3 2 2 4 4 3 2 2" xfId="24140"/>
    <cellStyle name="RowTitles1-Detail 3 2 2 4 4 3 2 2 2" xfId="35377"/>
    <cellStyle name="RowTitles1-Detail 3 2 2 4 4 3 2 3" xfId="32805"/>
    <cellStyle name="RowTitles1-Detail 3 2 2 4 4 3 3" xfId="17365"/>
    <cellStyle name="RowTitles1-Detail 3 2 2 4 4 3 3 2" xfId="30031"/>
    <cellStyle name="RowTitles1-Detail 3 2 2 4 4 3 3 2 2" xfId="38808"/>
    <cellStyle name="RowTitles1-Detail 3 2 2 4 4 3 4" xfId="8678"/>
    <cellStyle name="RowTitles1-Detail 3 2 2 4 4 3 4 2" xfId="25806"/>
    <cellStyle name="RowTitles1-Detail 3 2 2 4 4 3 5" xfId="19492"/>
    <cellStyle name="RowTitles1-Detail 3 2 2 4 4 4" xfId="9473"/>
    <cellStyle name="RowTitles1-Detail 3 2 2 4 4 4 2" xfId="23591"/>
    <cellStyle name="RowTitles1-Detail 3 2 2 4 4 5" xfId="11062"/>
    <cellStyle name="RowTitles1-Detail 3 2 2 4 4 5 2" xfId="21499"/>
    <cellStyle name="RowTitles1-Detail 3 2 2 4 4 5 2 2" xfId="33662"/>
    <cellStyle name="RowTitles1-Detail 3 2 2 4 4 5 3" xfId="30820"/>
    <cellStyle name="RowTitles1-Detail 3 2 2 4 4 6" xfId="14769"/>
    <cellStyle name="RowTitles1-Detail 3 2 2 4 4 6 2" xfId="27452"/>
    <cellStyle name="RowTitles1-Detail 3 2 2 4 4 6 2 2" xfId="36279"/>
    <cellStyle name="RowTitles1-Detail 3 2 2 4 4 7" xfId="5629"/>
    <cellStyle name="RowTitles1-Detail 3 2 2 4 4 7 2" xfId="25228"/>
    <cellStyle name="RowTitles1-Detail 3 2 2 4 4 8" xfId="26213"/>
    <cellStyle name="RowTitles1-Detail 3 2 2 4 5" xfId="1607"/>
    <cellStyle name="RowTitles1-Detail 3 2 2 4 5 2" xfId="2484"/>
    <cellStyle name="RowTitles1-Detail 3 2 2 4 5 2 2" xfId="12125"/>
    <cellStyle name="RowTitles1-Detail 3 2 2 4 5 2 2 2" xfId="22525"/>
    <cellStyle name="RowTitles1-Detail 3 2 2 4 5 2 2 2 2" xfId="34206"/>
    <cellStyle name="RowTitles1-Detail 3 2 2 4 5 2 2 3" xfId="31406"/>
    <cellStyle name="RowTitles1-Detail 3 2 2 4 5 2 3" xfId="15772"/>
    <cellStyle name="RowTitles1-Detail 3 2 2 4 5 2 3 2" xfId="28438"/>
    <cellStyle name="RowTitles1-Detail 3 2 2 4 5 2 3 2 2" xfId="37225"/>
    <cellStyle name="RowTitles1-Detail 3 2 2 4 5 2 4" xfId="7430"/>
    <cellStyle name="RowTitles1-Detail 3 2 2 4 5 2 4 2" xfId="24665"/>
    <cellStyle name="RowTitles1-Detail 3 2 2 4 5 2 5" xfId="20149"/>
    <cellStyle name="RowTitles1-Detail 3 2 2 4 5 3" xfId="4385"/>
    <cellStyle name="RowTitles1-Detail 3 2 2 4 5 3 2" xfId="14007"/>
    <cellStyle name="RowTitles1-Detail 3 2 2 4 5 3 2 2" xfId="24346"/>
    <cellStyle name="RowTitles1-Detail 3 2 2 4 5 3 2 2 2" xfId="35517"/>
    <cellStyle name="RowTitles1-Detail 3 2 2 4 5 3 2 3" xfId="32966"/>
    <cellStyle name="RowTitles1-Detail 3 2 2 4 5 3 3" xfId="17563"/>
    <cellStyle name="RowTitles1-Detail 3 2 2 4 5 3 3 2" xfId="30229"/>
    <cellStyle name="RowTitles1-Detail 3 2 2 4 5 3 3 2 2" xfId="39006"/>
    <cellStyle name="RowTitles1-Detail 3 2 2 4 5 3 4" xfId="9753"/>
    <cellStyle name="RowTitles1-Detail 3 2 2 4 5 3 4 2" xfId="26513"/>
    <cellStyle name="RowTitles1-Detail 3 2 2 4 5 3 5" xfId="20187"/>
    <cellStyle name="RowTitles1-Detail 3 2 2 4 5 4" xfId="11278"/>
    <cellStyle name="RowTitles1-Detail 3 2 2 4 5 4 2" xfId="21707"/>
    <cellStyle name="RowTitles1-Detail 3 2 2 4 5 4 2 2" xfId="33802"/>
    <cellStyle name="RowTitles1-Detail 3 2 2 4 5 4 3" xfId="30981"/>
    <cellStyle name="RowTitles1-Detail 3 2 2 4 5 5" xfId="14985"/>
    <cellStyle name="RowTitles1-Detail 3 2 2 4 5 5 2" xfId="27659"/>
    <cellStyle name="RowTitles1-Detail 3 2 2 4 5 5 2 2" xfId="36477"/>
    <cellStyle name="RowTitles1-Detail 3 2 2 4 5 6" xfId="5885"/>
    <cellStyle name="RowTitles1-Detail 3 2 2 4 5 6 2" xfId="19013"/>
    <cellStyle name="RowTitles1-Detail 3 2 2 4 5 7" xfId="18050"/>
    <cellStyle name="RowTitles1-Detail 3 2 2 4 6" xfId="1809"/>
    <cellStyle name="RowTitles1-Detail 3 2 2 4 6 2" xfId="2485"/>
    <cellStyle name="RowTitles1-Detail 3 2 2 4 6 2 2" xfId="12126"/>
    <cellStyle name="RowTitles1-Detail 3 2 2 4 6 2 2 2" xfId="22526"/>
    <cellStyle name="RowTitles1-Detail 3 2 2 4 6 2 2 2 2" xfId="34207"/>
    <cellStyle name="RowTitles1-Detail 3 2 2 4 6 2 2 3" xfId="31407"/>
    <cellStyle name="RowTitles1-Detail 3 2 2 4 6 2 3" xfId="15773"/>
    <cellStyle name="RowTitles1-Detail 3 2 2 4 6 2 3 2" xfId="28439"/>
    <cellStyle name="RowTitles1-Detail 3 2 2 4 6 2 3 2 2" xfId="37226"/>
    <cellStyle name="RowTitles1-Detail 3 2 2 4 6 2 4" xfId="7431"/>
    <cellStyle name="RowTitles1-Detail 3 2 2 4 6 2 4 2" xfId="20175"/>
    <cellStyle name="RowTitles1-Detail 3 2 2 4 6 2 5" xfId="5203"/>
    <cellStyle name="RowTitles1-Detail 3 2 2 4 6 3" xfId="4587"/>
    <cellStyle name="RowTitles1-Detail 3 2 2 4 6 3 2" xfId="14209"/>
    <cellStyle name="RowTitles1-Detail 3 2 2 4 6 3 2 2" xfId="24538"/>
    <cellStyle name="RowTitles1-Detail 3 2 2 4 6 3 2 2 2" xfId="35648"/>
    <cellStyle name="RowTitles1-Detail 3 2 2 4 6 3 2 3" xfId="33118"/>
    <cellStyle name="RowTitles1-Detail 3 2 2 4 6 3 3" xfId="17750"/>
    <cellStyle name="RowTitles1-Detail 3 2 2 4 6 3 3 2" xfId="30416"/>
    <cellStyle name="RowTitles1-Detail 3 2 2 4 6 3 3 2 2" xfId="39193"/>
    <cellStyle name="RowTitles1-Detail 3 2 2 4 6 3 4" xfId="9754"/>
    <cellStyle name="RowTitles1-Detail 3 2 2 4 6 3 4 2" xfId="26287"/>
    <cellStyle name="RowTitles1-Detail 3 2 2 4 6 3 5" xfId="18875"/>
    <cellStyle name="RowTitles1-Detail 3 2 2 4 6 4" xfId="11480"/>
    <cellStyle name="RowTitles1-Detail 3 2 2 4 6 4 2" xfId="21903"/>
    <cellStyle name="RowTitles1-Detail 3 2 2 4 6 4 2 2" xfId="33933"/>
    <cellStyle name="RowTitles1-Detail 3 2 2 4 6 4 3" xfId="31133"/>
    <cellStyle name="RowTitles1-Detail 3 2 2 4 6 5" xfId="15187"/>
    <cellStyle name="RowTitles1-Detail 3 2 2 4 6 5 2" xfId="27854"/>
    <cellStyle name="RowTitles1-Detail 3 2 2 4 6 5 2 2" xfId="36664"/>
    <cellStyle name="RowTitles1-Detail 3 2 2 4 6 6" xfId="5886"/>
    <cellStyle name="RowTitles1-Detail 3 2 2 4 6 6 2" xfId="18212"/>
    <cellStyle name="RowTitles1-Detail 3 2 2 4 6 7" xfId="19815"/>
    <cellStyle name="RowTitles1-Detail 3 2 2 4 7" xfId="2480"/>
    <cellStyle name="RowTitles1-Detail 3 2 2 4 7 2" xfId="12121"/>
    <cellStyle name="RowTitles1-Detail 3 2 2 4 7 2 2" xfId="22521"/>
    <cellStyle name="RowTitles1-Detail 3 2 2 4 7 2 2 2" xfId="34202"/>
    <cellStyle name="RowTitles1-Detail 3 2 2 4 7 2 3" xfId="31402"/>
    <cellStyle name="RowTitles1-Detail 3 2 2 4 7 3" xfId="15768"/>
    <cellStyle name="RowTitles1-Detail 3 2 2 4 7 3 2" xfId="28434"/>
    <cellStyle name="RowTitles1-Detail 3 2 2 4 7 3 2 2" xfId="37221"/>
    <cellStyle name="RowTitles1-Detail 3 2 2 4 7 4" xfId="6563"/>
    <cellStyle name="RowTitles1-Detail 3 2 2 4 7 4 2" xfId="24637"/>
    <cellStyle name="RowTitles1-Detail 3 2 2 4 7 5" xfId="20414"/>
    <cellStyle name="RowTitles1-Detail 3 2 2 4 8" xfId="8809"/>
    <cellStyle name="RowTitles1-Detail 3 2 2 4 8 2" xfId="26447"/>
    <cellStyle name="RowTitles1-Detail 3 2 2 4 9" xfId="10282"/>
    <cellStyle name="RowTitles1-Detail 3 2 2 4 9 2" xfId="5437"/>
    <cellStyle name="RowTitles1-Detail 3 2 2 4 9 2 2" xfId="24890"/>
    <cellStyle name="RowTitles1-Detail 3 2 2 4_STUD aligned by INSTIT" xfId="4983"/>
    <cellStyle name="RowTitles1-Detail 3 2 2 5" xfId="698"/>
    <cellStyle name="RowTitles1-Detail 3 2 2 5 2" xfId="2486"/>
    <cellStyle name="RowTitles1-Detail 3 2 2 5 2 2" xfId="12127"/>
    <cellStyle name="RowTitles1-Detail 3 2 2 5 2 2 2" xfId="22527"/>
    <cellStyle name="RowTitles1-Detail 3 2 2 5 2 2 2 2" xfId="34208"/>
    <cellStyle name="RowTitles1-Detail 3 2 2 5 2 2 3" xfId="31408"/>
    <cellStyle name="RowTitles1-Detail 3 2 2 5 2 3" xfId="15774"/>
    <cellStyle name="RowTitles1-Detail 3 2 2 5 2 3 2" xfId="28440"/>
    <cellStyle name="RowTitles1-Detail 3 2 2 5 2 3 2 2" xfId="37227"/>
    <cellStyle name="RowTitles1-Detail 3 2 2 5 2 4" xfId="6677"/>
    <cellStyle name="RowTitles1-Detail 3 2 2 5 2 4 2" xfId="26855"/>
    <cellStyle name="RowTitles1-Detail 3 2 2 5 2 5" xfId="17983"/>
    <cellStyle name="RowTitles1-Detail 3 2 2 5 3" xfId="3483"/>
    <cellStyle name="RowTitles1-Detail 3 2 2 5 3 2" xfId="13117"/>
    <cellStyle name="RowTitles1-Detail 3 2 2 5 3 2 2" xfId="23485"/>
    <cellStyle name="RowTitles1-Detail 3 2 2 5 3 2 2 2" xfId="34947"/>
    <cellStyle name="RowTitles1-Detail 3 2 2 5 3 2 3" xfId="32306"/>
    <cellStyle name="RowTitles1-Detail 3 2 2 5 3 3" xfId="16726"/>
    <cellStyle name="RowTitles1-Detail 3 2 2 5 3 3 2" xfId="29392"/>
    <cellStyle name="RowTitles1-Detail 3 2 2 5 3 3 2 2" xfId="38175"/>
    <cellStyle name="RowTitles1-Detail 3 2 2 5 3 4" xfId="8184"/>
    <cellStyle name="RowTitles1-Detail 3 2 2 5 3 4 2" xfId="18694"/>
    <cellStyle name="RowTitles1-Detail 3 2 2 5 3 5" xfId="20606"/>
    <cellStyle name="RowTitles1-Detail 3 2 2 5 4" xfId="8018"/>
    <cellStyle name="RowTitles1-Detail 3 2 2 5 4 2" xfId="18215"/>
    <cellStyle name="RowTitles1-Detail 3 2 2 5 5" xfId="10485"/>
    <cellStyle name="RowTitles1-Detail 3 2 2 5 5 2" xfId="20987"/>
    <cellStyle name="RowTitles1-Detail 3 2 2 5 5 2 2" xfId="33375"/>
    <cellStyle name="RowTitles1-Detail 3 2 2 5 5 3" xfId="30482"/>
    <cellStyle name="RowTitles1-Detail 3 2 2 5 6" xfId="10325"/>
    <cellStyle name="RowTitles1-Detail 3 2 2 5 6 2" xfId="18150"/>
    <cellStyle name="RowTitles1-Detail 3 2 2 5 6 2 2" xfId="33175"/>
    <cellStyle name="RowTitles1-Detail 3 2 2 6" xfId="977"/>
    <cellStyle name="RowTitles1-Detail 3 2 2 6 2" xfId="2487"/>
    <cellStyle name="RowTitles1-Detail 3 2 2 6 2 2" xfId="12128"/>
    <cellStyle name="RowTitles1-Detail 3 2 2 6 2 2 2" xfId="22528"/>
    <cellStyle name="RowTitles1-Detail 3 2 2 6 2 2 2 2" xfId="34209"/>
    <cellStyle name="RowTitles1-Detail 3 2 2 6 2 2 3" xfId="31409"/>
    <cellStyle name="RowTitles1-Detail 3 2 2 6 2 3" xfId="15775"/>
    <cellStyle name="RowTitles1-Detail 3 2 2 6 2 3 2" xfId="28441"/>
    <cellStyle name="RowTitles1-Detail 3 2 2 6 2 3 2 2" xfId="37228"/>
    <cellStyle name="RowTitles1-Detail 3 2 2 6 2 4" xfId="6686"/>
    <cellStyle name="RowTitles1-Detail 3 2 2 6 2 4 2" xfId="19209"/>
    <cellStyle name="RowTitles1-Detail 3 2 2 6 2 5" xfId="22237"/>
    <cellStyle name="RowTitles1-Detail 3 2 2 6 3" xfId="3755"/>
    <cellStyle name="RowTitles1-Detail 3 2 2 6 3 2" xfId="13382"/>
    <cellStyle name="RowTitles1-Detail 3 2 2 6 3 2 2" xfId="23747"/>
    <cellStyle name="RowTitles1-Detail 3 2 2 6 3 2 2 2" xfId="35112"/>
    <cellStyle name="RowTitles1-Detail 3 2 2 6 3 2 3" xfId="32497"/>
    <cellStyle name="RowTitles1-Detail 3 2 2 6 3 3" xfId="16981"/>
    <cellStyle name="RowTitles1-Detail 3 2 2 6 3 3 2" xfId="29647"/>
    <cellStyle name="RowTitles1-Detail 3 2 2 6 3 3 2 2" xfId="38426"/>
    <cellStyle name="RowTitles1-Detail 3 2 2 6 3 4" xfId="8193"/>
    <cellStyle name="RowTitles1-Detail 3 2 2 6 3 4 2" xfId="25645"/>
    <cellStyle name="RowTitles1-Detail 3 2 2 6 3 5" xfId="20338"/>
    <cellStyle name="RowTitles1-Detail 3 2 2 6 4" xfId="8714"/>
    <cellStyle name="RowTitles1-Detail 3 2 2 6 4 2" xfId="26852"/>
    <cellStyle name="RowTitles1-Detail 3 2 2 6 5" xfId="14384"/>
    <cellStyle name="RowTitles1-Detail 3 2 2 6 5 2" xfId="27081"/>
    <cellStyle name="RowTitles1-Detail 3 2 2 6 5 2 2" xfId="35920"/>
    <cellStyle name="RowTitles1-Detail 3 2 2 6 6" xfId="5222"/>
    <cellStyle name="RowTitles1-Detail 3 2 2 6 6 2" xfId="24874"/>
    <cellStyle name="RowTitles1-Detail 3 2 2 6 7" xfId="5302"/>
    <cellStyle name="RowTitles1-Detail 3 2 2 7" xfId="1211"/>
    <cellStyle name="RowTitles1-Detail 3 2 2 7 2" xfId="2488"/>
    <cellStyle name="RowTitles1-Detail 3 2 2 7 2 2" xfId="12129"/>
    <cellStyle name="RowTitles1-Detail 3 2 2 7 2 2 2" xfId="22529"/>
    <cellStyle name="RowTitles1-Detail 3 2 2 7 2 2 2 2" xfId="34210"/>
    <cellStyle name="RowTitles1-Detail 3 2 2 7 2 2 3" xfId="31410"/>
    <cellStyle name="RowTitles1-Detail 3 2 2 7 2 3" xfId="15776"/>
    <cellStyle name="RowTitles1-Detail 3 2 2 7 2 3 2" xfId="28442"/>
    <cellStyle name="RowTitles1-Detail 3 2 2 7 2 3 2 2" xfId="37229"/>
    <cellStyle name="RowTitles1-Detail 3 2 2 7 2 4" xfId="7065"/>
    <cellStyle name="RowTitles1-Detail 3 2 2 7 2 4 2" xfId="18905"/>
    <cellStyle name="RowTitles1-Detail 3 2 2 7 2 5" xfId="26866"/>
    <cellStyle name="RowTitles1-Detail 3 2 2 7 3" xfId="3989"/>
    <cellStyle name="RowTitles1-Detail 3 2 2 7 3 2" xfId="13611"/>
    <cellStyle name="RowTitles1-Detail 3 2 2 7 3 2 2" xfId="23968"/>
    <cellStyle name="RowTitles1-Detail 3 2 2 7 3 2 2 2" xfId="35259"/>
    <cellStyle name="RowTitles1-Detail 3 2 2 7 3 2 3" xfId="32669"/>
    <cellStyle name="RowTitles1-Detail 3 2 2 7 3 3" xfId="17195"/>
    <cellStyle name="RowTitles1-Detail 3 2 2 7 3 3 2" xfId="29861"/>
    <cellStyle name="RowTitles1-Detail 3 2 2 7 3 3 2 2" xfId="38638"/>
    <cellStyle name="RowTitles1-Detail 3 2 2 7 3 4" xfId="8573"/>
    <cellStyle name="RowTitles1-Detail 3 2 2 7 3 4 2" xfId="4866"/>
    <cellStyle name="RowTitles1-Detail 3 2 2 7 3 5" xfId="17920"/>
    <cellStyle name="RowTitles1-Detail 3 2 2 7 4" xfId="9369"/>
    <cellStyle name="RowTitles1-Detail 3 2 2 7 4 2" xfId="26070"/>
    <cellStyle name="RowTitles1-Detail 3 2 2 7 5" xfId="10882"/>
    <cellStyle name="RowTitles1-Detail 3 2 2 7 5 2" xfId="21326"/>
    <cellStyle name="RowTitles1-Detail 3 2 2 7 5 2 2" xfId="33544"/>
    <cellStyle name="RowTitles1-Detail 3 2 2 7 5 3" xfId="30684"/>
    <cellStyle name="RowTitles1-Detail 3 2 2 7 6" xfId="14589"/>
    <cellStyle name="RowTitles1-Detail 3 2 2 7 6 2" xfId="27278"/>
    <cellStyle name="RowTitles1-Detail 3 2 2 7 6 2 2" xfId="36109"/>
    <cellStyle name="RowTitles1-Detail 3 2 2 7 7" xfId="5525"/>
    <cellStyle name="RowTitles1-Detail 3 2 2 7 7 2" xfId="25903"/>
    <cellStyle name="RowTitles1-Detail 3 2 2 7 8" xfId="25028"/>
    <cellStyle name="RowTitles1-Detail 3 2 2 8" xfId="1431"/>
    <cellStyle name="RowTitles1-Detail 3 2 2 8 2" xfId="2489"/>
    <cellStyle name="RowTitles1-Detail 3 2 2 8 2 2" xfId="12130"/>
    <cellStyle name="RowTitles1-Detail 3 2 2 8 2 2 2" xfId="22530"/>
    <cellStyle name="RowTitles1-Detail 3 2 2 8 2 2 2 2" xfId="34211"/>
    <cellStyle name="RowTitles1-Detail 3 2 2 8 2 2 3" xfId="31411"/>
    <cellStyle name="RowTitles1-Detail 3 2 2 8 2 3" xfId="15777"/>
    <cellStyle name="RowTitles1-Detail 3 2 2 8 2 3 2" xfId="28443"/>
    <cellStyle name="RowTitles1-Detail 3 2 2 8 2 3 2 2" xfId="37230"/>
    <cellStyle name="RowTitles1-Detail 3 2 2 8 2 4" xfId="7432"/>
    <cellStyle name="RowTitles1-Detail 3 2 2 8 2 4 2" xfId="5655"/>
    <cellStyle name="RowTitles1-Detail 3 2 2 8 2 5" xfId="25389"/>
    <cellStyle name="RowTitles1-Detail 3 2 2 8 3" xfId="4209"/>
    <cellStyle name="RowTitles1-Detail 3 2 2 8 3 2" xfId="13831"/>
    <cellStyle name="RowTitles1-Detail 3 2 2 8 3 2 2" xfId="24176"/>
    <cellStyle name="RowTitles1-Detail 3 2 2 8 3 2 2 2" xfId="35401"/>
    <cellStyle name="RowTitles1-Detail 3 2 2 8 3 2 3" xfId="32832"/>
    <cellStyle name="RowTitles1-Detail 3 2 2 8 3 3" xfId="17397"/>
    <cellStyle name="RowTitles1-Detail 3 2 2 8 3 3 2" xfId="30063"/>
    <cellStyle name="RowTitles1-Detail 3 2 2 8 3 3 2 2" xfId="38840"/>
    <cellStyle name="RowTitles1-Detail 3 2 2 8 3 4" xfId="9755"/>
    <cellStyle name="RowTitles1-Detail 3 2 2 8 3 4 2" xfId="18235"/>
    <cellStyle name="RowTitles1-Detail 3 2 2 8 3 5" xfId="26707"/>
    <cellStyle name="RowTitles1-Detail 3 2 2 8 4" xfId="11102"/>
    <cellStyle name="RowTitles1-Detail 3 2 2 8 4 2" xfId="21536"/>
    <cellStyle name="RowTitles1-Detail 3 2 2 8 4 2 2" xfId="33686"/>
    <cellStyle name="RowTitles1-Detail 3 2 2 8 4 3" xfId="30847"/>
    <cellStyle name="RowTitles1-Detail 3 2 2 8 5" xfId="14809"/>
    <cellStyle name="RowTitles1-Detail 3 2 2 8 5 2" xfId="27490"/>
    <cellStyle name="RowTitles1-Detail 3 2 2 8 5 2 2" xfId="36311"/>
    <cellStyle name="RowTitles1-Detail 3 2 2 8 6" xfId="5887"/>
    <cellStyle name="RowTitles1-Detail 3 2 2 8 6 2" xfId="19701"/>
    <cellStyle name="RowTitles1-Detail 3 2 2 8 7" xfId="26812"/>
    <cellStyle name="RowTitles1-Detail 3 2 2 9" xfId="1635"/>
    <cellStyle name="RowTitles1-Detail 3 2 2 9 2" xfId="2490"/>
    <cellStyle name="RowTitles1-Detail 3 2 2 9 2 2" xfId="12131"/>
    <cellStyle name="RowTitles1-Detail 3 2 2 9 2 2 2" xfId="22531"/>
    <cellStyle name="RowTitles1-Detail 3 2 2 9 2 2 2 2" xfId="34212"/>
    <cellStyle name="RowTitles1-Detail 3 2 2 9 2 2 3" xfId="31412"/>
    <cellStyle name="RowTitles1-Detail 3 2 2 9 2 3" xfId="15778"/>
    <cellStyle name="RowTitles1-Detail 3 2 2 9 2 3 2" xfId="28444"/>
    <cellStyle name="RowTitles1-Detail 3 2 2 9 2 3 2 2" xfId="37231"/>
    <cellStyle name="RowTitles1-Detail 3 2 2 9 2 4" xfId="7433"/>
    <cellStyle name="RowTitles1-Detail 3 2 2 9 2 4 2" xfId="18342"/>
    <cellStyle name="RowTitles1-Detail 3 2 2 9 2 5" xfId="26572"/>
    <cellStyle name="RowTitles1-Detail 3 2 2 9 3" xfId="4413"/>
    <cellStyle name="RowTitles1-Detail 3 2 2 9 3 2" xfId="14035"/>
    <cellStyle name="RowTitles1-Detail 3 2 2 9 3 2 2" xfId="24372"/>
    <cellStyle name="RowTitles1-Detail 3 2 2 9 3 2 2 2" xfId="35534"/>
    <cellStyle name="RowTitles1-Detail 3 2 2 9 3 2 3" xfId="32986"/>
    <cellStyle name="RowTitles1-Detail 3 2 2 9 3 3" xfId="17586"/>
    <cellStyle name="RowTitles1-Detail 3 2 2 9 3 3 2" xfId="30252"/>
    <cellStyle name="RowTitles1-Detail 3 2 2 9 3 3 2 2" xfId="39029"/>
    <cellStyle name="RowTitles1-Detail 3 2 2 9 3 4" xfId="9756"/>
    <cellStyle name="RowTitles1-Detail 3 2 2 9 3 4 2" xfId="24853"/>
    <cellStyle name="RowTitles1-Detail 3 2 2 9 3 5" xfId="26900"/>
    <cellStyle name="RowTitles1-Detail 3 2 2 9 4" xfId="11306"/>
    <cellStyle name="RowTitles1-Detail 3 2 2 9 4 2" xfId="21735"/>
    <cellStyle name="RowTitles1-Detail 3 2 2 9 4 2 2" xfId="33819"/>
    <cellStyle name="RowTitles1-Detail 3 2 2 9 4 3" xfId="31001"/>
    <cellStyle name="RowTitles1-Detail 3 2 2 9 5" xfId="15013"/>
    <cellStyle name="RowTitles1-Detail 3 2 2 9 5 2" xfId="27686"/>
    <cellStyle name="RowTitles1-Detail 3 2 2 9 5 2 2" xfId="36500"/>
    <cellStyle name="RowTitles1-Detail 3 2 2 9 6" xfId="5888"/>
    <cellStyle name="RowTitles1-Detail 3 2 2 9 6 2" xfId="20374"/>
    <cellStyle name="RowTitles1-Detail 3 2 2 9 7" xfId="5500"/>
    <cellStyle name="RowTitles1-Detail 3 2 2_STUD aligned by INSTIT" xfId="4980"/>
    <cellStyle name="RowTitles1-Detail 3 2 3" xfId="403"/>
    <cellStyle name="RowTitles1-Detail 3 2 3 2" xfId="759"/>
    <cellStyle name="RowTitles1-Detail 3 2 3 2 2" xfId="2492"/>
    <cellStyle name="RowTitles1-Detail 3 2 3 2 2 2" xfId="12133"/>
    <cellStyle name="RowTitles1-Detail 3 2 3 2 2 2 2" xfId="22533"/>
    <cellStyle name="RowTitles1-Detail 3 2 3 2 2 2 2 2" xfId="34214"/>
    <cellStyle name="RowTitles1-Detail 3 2 3 2 2 2 3" xfId="31414"/>
    <cellStyle name="RowTitles1-Detail 3 2 3 2 2 3" xfId="15780"/>
    <cellStyle name="RowTitles1-Detail 3 2 3 2 2 3 2" xfId="28446"/>
    <cellStyle name="RowTitles1-Detail 3 2 3 2 2 3 2 2" xfId="37233"/>
    <cellStyle name="RowTitles1-Detail 3 2 3 2 2 4" xfId="6883"/>
    <cellStyle name="RowTitles1-Detail 3 2 3 2 2 4 2" xfId="18894"/>
    <cellStyle name="RowTitles1-Detail 3 2 3 2 2 5" xfId="18327"/>
    <cellStyle name="RowTitles1-Detail 3 2 3 2 3" xfId="3540"/>
    <cellStyle name="RowTitles1-Detail 3 2 3 2 3 2" xfId="13172"/>
    <cellStyle name="RowTitles1-Detail 3 2 3 2 3 2 2" xfId="23539"/>
    <cellStyle name="RowTitles1-Detail 3 2 3 2 3 2 2 2" xfId="34983"/>
    <cellStyle name="RowTitles1-Detail 3 2 3 2 3 2 3" xfId="32347"/>
    <cellStyle name="RowTitles1-Detail 3 2 3 2 3 3" xfId="16781"/>
    <cellStyle name="RowTitles1-Detail 3 2 3 2 3 3 2" xfId="29447"/>
    <cellStyle name="RowTitles1-Detail 3 2 3 2 3 3 2 2" xfId="38228"/>
    <cellStyle name="RowTitles1-Detail 3 2 3 2 3 4" xfId="8390"/>
    <cellStyle name="RowTitles1-Detail 3 2 3 2 3 4 2" xfId="5647"/>
    <cellStyle name="RowTitles1-Detail 3 2 3 2 3 5" xfId="17944"/>
    <cellStyle name="RowTitles1-Detail 3 2 3 2 4" xfId="9184"/>
    <cellStyle name="RowTitles1-Detail 3 2 3 2 4 2" xfId="26837"/>
    <cellStyle name="RowTitles1-Detail 3 2 3 2 5" xfId="10182"/>
    <cellStyle name="RowTitles1-Detail 3 2 3 2 5 2" xfId="20503"/>
    <cellStyle name="RowTitles1-Detail 3 2 3 2 5 2 2" xfId="33313"/>
    <cellStyle name="RowTitles1-Detail 3 2 3 3" xfId="1038"/>
    <cellStyle name="RowTitles1-Detail 3 2 3 3 2" xfId="2493"/>
    <cellStyle name="RowTitles1-Detail 3 2 3 3 2 2" xfId="12134"/>
    <cellStyle name="RowTitles1-Detail 3 2 3 3 2 2 2" xfId="22534"/>
    <cellStyle name="RowTitles1-Detail 3 2 3 3 2 2 2 2" xfId="34215"/>
    <cellStyle name="RowTitles1-Detail 3 2 3 3 2 2 3" xfId="31415"/>
    <cellStyle name="RowTitles1-Detail 3 2 3 3 2 3" xfId="15781"/>
    <cellStyle name="RowTitles1-Detail 3 2 3 3 2 3 2" xfId="28447"/>
    <cellStyle name="RowTitles1-Detail 3 2 3 3 2 3 2 2" xfId="37234"/>
    <cellStyle name="RowTitles1-Detail 3 2 3 3 2 4" xfId="7104"/>
    <cellStyle name="RowTitles1-Detail 3 2 3 3 2 4 2" xfId="24978"/>
    <cellStyle name="RowTitles1-Detail 3 2 3 3 2 5" xfId="20457"/>
    <cellStyle name="RowTitles1-Detail 3 2 3 3 3" xfId="3816"/>
    <cellStyle name="RowTitles1-Detail 3 2 3 3 3 2" xfId="13443"/>
    <cellStyle name="RowTitles1-Detail 3 2 3 3 3 2 2" xfId="23804"/>
    <cellStyle name="RowTitles1-Detail 3 2 3 3 3 2 2 2" xfId="35148"/>
    <cellStyle name="RowTitles1-Detail 3 2 3 3 3 2 3" xfId="32540"/>
    <cellStyle name="RowTitles1-Detail 3 2 3 3 3 3" xfId="17036"/>
    <cellStyle name="RowTitles1-Detail 3 2 3 3 3 3 2" xfId="29702"/>
    <cellStyle name="RowTitles1-Detail 3 2 3 3 3 3 2 2" xfId="38481"/>
    <cellStyle name="RowTitles1-Detail 3 2 3 3 3 4" xfId="8612"/>
    <cellStyle name="RowTitles1-Detail 3 2 3 3 3 4 2" xfId="25324"/>
    <cellStyle name="RowTitles1-Detail 3 2 3 3 3 5" xfId="20557"/>
    <cellStyle name="RowTitles1-Detail 3 2 3 3 4" xfId="9408"/>
    <cellStyle name="RowTitles1-Detail 3 2 3 3 4 2" xfId="20997"/>
    <cellStyle name="RowTitles1-Detail 3 2 3 3 5" xfId="10756"/>
    <cellStyle name="RowTitles1-Detail 3 2 3 3 5 2" xfId="21224"/>
    <cellStyle name="RowTitles1-Detail 3 2 3 3 5 2 2" xfId="33489"/>
    <cellStyle name="RowTitles1-Detail 3 2 3 3 5 3" xfId="30618"/>
    <cellStyle name="RowTitles1-Detail 3 2 3 3 6" xfId="14440"/>
    <cellStyle name="RowTitles1-Detail 3 2 3 3 6 2" xfId="27133"/>
    <cellStyle name="RowTitles1-Detail 3 2 3 3 6 2 2" xfId="35970"/>
    <cellStyle name="RowTitles1-Detail 3 2 3 3 7" xfId="5563"/>
    <cellStyle name="RowTitles1-Detail 3 2 3 3 7 2" xfId="24605"/>
    <cellStyle name="RowTitles1-Detail 3 2 3 3 8" xfId="19250"/>
    <cellStyle name="RowTitles1-Detail 3 2 3 4" xfId="1271"/>
    <cellStyle name="RowTitles1-Detail 3 2 3 4 2" xfId="2494"/>
    <cellStyle name="RowTitles1-Detail 3 2 3 4 2 2" xfId="12135"/>
    <cellStyle name="RowTitles1-Detail 3 2 3 4 2 2 2" xfId="22535"/>
    <cellStyle name="RowTitles1-Detail 3 2 3 4 2 2 2 2" xfId="34216"/>
    <cellStyle name="RowTitles1-Detail 3 2 3 4 2 2 3" xfId="31416"/>
    <cellStyle name="RowTitles1-Detail 3 2 3 4 2 3" xfId="15782"/>
    <cellStyle name="RowTitles1-Detail 3 2 3 4 2 3 2" xfId="28448"/>
    <cellStyle name="RowTitles1-Detail 3 2 3 4 2 3 2 2" xfId="37235"/>
    <cellStyle name="RowTitles1-Detail 3 2 3 4 2 4" xfId="7434"/>
    <cellStyle name="RowTitles1-Detail 3 2 3 4 2 4 2" xfId="27095"/>
    <cellStyle name="RowTitles1-Detail 3 2 3 4 2 5" xfId="26739"/>
    <cellStyle name="RowTitles1-Detail 3 2 3 4 3" xfId="4049"/>
    <cellStyle name="RowTitles1-Detail 3 2 3 4 3 2" xfId="13671"/>
    <cellStyle name="RowTitles1-Detail 3 2 3 4 3 2 2" xfId="24023"/>
    <cellStyle name="RowTitles1-Detail 3 2 3 4 3 2 2 2" xfId="35296"/>
    <cellStyle name="RowTitles1-Detail 3 2 3 4 3 2 3" xfId="32711"/>
    <cellStyle name="RowTitles1-Detail 3 2 3 4 3 3" xfId="17249"/>
    <cellStyle name="RowTitles1-Detail 3 2 3 4 3 3 2" xfId="29915"/>
    <cellStyle name="RowTitles1-Detail 3 2 3 4 3 3 2 2" xfId="38692"/>
    <cellStyle name="RowTitles1-Detail 3 2 3 4 3 4" xfId="9757"/>
    <cellStyle name="RowTitles1-Detail 3 2 3 4 3 4 2" xfId="18754"/>
    <cellStyle name="RowTitles1-Detail 3 2 3 4 3 5" xfId="25401"/>
    <cellStyle name="RowTitles1-Detail 3 2 3 4 4" xfId="10942"/>
    <cellStyle name="RowTitles1-Detail 3 2 3 4 4 2" xfId="21382"/>
    <cellStyle name="RowTitles1-Detail 3 2 3 4 4 2 2" xfId="33581"/>
    <cellStyle name="RowTitles1-Detail 3 2 3 4 4 3" xfId="30726"/>
    <cellStyle name="RowTitles1-Detail 3 2 3 4 5" xfId="14649"/>
    <cellStyle name="RowTitles1-Detail 3 2 3 4 5 2" xfId="27334"/>
    <cellStyle name="RowTitles1-Detail 3 2 3 4 5 2 2" xfId="36163"/>
    <cellStyle name="RowTitles1-Detail 3 2 3 4 6" xfId="5889"/>
    <cellStyle name="RowTitles1-Detail 3 2 3 4 6 2" xfId="18435"/>
    <cellStyle name="RowTitles1-Detail 3 2 3 4 7" xfId="24555"/>
    <cellStyle name="RowTitles1-Detail 3 2 3 5" xfId="1488"/>
    <cellStyle name="RowTitles1-Detail 3 2 3 5 2" xfId="2495"/>
    <cellStyle name="RowTitles1-Detail 3 2 3 5 2 2" xfId="12136"/>
    <cellStyle name="RowTitles1-Detail 3 2 3 5 2 2 2" xfId="22536"/>
    <cellStyle name="RowTitles1-Detail 3 2 3 5 2 2 2 2" xfId="34217"/>
    <cellStyle name="RowTitles1-Detail 3 2 3 5 2 2 3" xfId="31417"/>
    <cellStyle name="RowTitles1-Detail 3 2 3 5 2 3" xfId="15783"/>
    <cellStyle name="RowTitles1-Detail 3 2 3 5 2 3 2" xfId="28449"/>
    <cellStyle name="RowTitles1-Detail 3 2 3 5 2 3 2 2" xfId="37236"/>
    <cellStyle name="RowTitles1-Detail 3 2 3 5 2 4" xfId="7435"/>
    <cellStyle name="RowTitles1-Detail 3 2 3 5 2 4 2" xfId="19469"/>
    <cellStyle name="RowTitles1-Detail 3 2 3 5 2 5" xfId="20513"/>
    <cellStyle name="RowTitles1-Detail 3 2 3 5 3" xfId="4266"/>
    <cellStyle name="RowTitles1-Detail 3 2 3 5 3 2" xfId="13888"/>
    <cellStyle name="RowTitles1-Detail 3 2 3 5 3 2 2" xfId="24230"/>
    <cellStyle name="RowTitles1-Detail 3 2 3 5 3 2 2 2" xfId="35437"/>
    <cellStyle name="RowTitles1-Detail 3 2 3 5 3 2 3" xfId="32873"/>
    <cellStyle name="RowTitles1-Detail 3 2 3 5 3 3" xfId="17448"/>
    <cellStyle name="RowTitles1-Detail 3 2 3 5 3 3 2" xfId="30114"/>
    <cellStyle name="RowTitles1-Detail 3 2 3 5 3 3 2 2" xfId="38891"/>
    <cellStyle name="RowTitles1-Detail 3 2 3 5 3 4" xfId="9758"/>
    <cellStyle name="RowTitles1-Detail 3 2 3 5 3 4 2" xfId="25930"/>
    <cellStyle name="RowTitles1-Detail 3 2 3 5 3 5" xfId="4626"/>
    <cellStyle name="RowTitles1-Detail 3 2 3 5 4" xfId="11159"/>
    <cellStyle name="RowTitles1-Detail 3 2 3 5 4 2" xfId="21590"/>
    <cellStyle name="RowTitles1-Detail 3 2 3 5 4 2 2" xfId="33722"/>
    <cellStyle name="RowTitles1-Detail 3 2 3 5 4 3" xfId="30888"/>
    <cellStyle name="RowTitles1-Detail 3 2 3 5 5" xfId="14866"/>
    <cellStyle name="RowTitles1-Detail 3 2 3 5 5 2" xfId="27543"/>
    <cellStyle name="RowTitles1-Detail 3 2 3 5 5 2 2" xfId="36362"/>
    <cellStyle name="RowTitles1-Detail 3 2 3 5 6" xfId="5890"/>
    <cellStyle name="RowTitles1-Detail 3 2 3 5 6 2" xfId="26814"/>
    <cellStyle name="RowTitles1-Detail 3 2 3 5 7" xfId="6249"/>
    <cellStyle name="RowTitles1-Detail 3 2 3 6" xfId="1690"/>
    <cellStyle name="RowTitles1-Detail 3 2 3 6 2" xfId="2496"/>
    <cellStyle name="RowTitles1-Detail 3 2 3 6 2 2" xfId="12137"/>
    <cellStyle name="RowTitles1-Detail 3 2 3 6 2 2 2" xfId="22537"/>
    <cellStyle name="RowTitles1-Detail 3 2 3 6 2 2 2 2" xfId="34218"/>
    <cellStyle name="RowTitles1-Detail 3 2 3 6 2 2 3" xfId="31418"/>
    <cellStyle name="RowTitles1-Detail 3 2 3 6 2 3" xfId="15784"/>
    <cellStyle name="RowTitles1-Detail 3 2 3 6 2 3 2" xfId="28450"/>
    <cellStyle name="RowTitles1-Detail 3 2 3 6 2 3 2 2" xfId="37237"/>
    <cellStyle name="RowTitles1-Detail 3 2 3 6 2 4" xfId="7436"/>
    <cellStyle name="RowTitles1-Detail 3 2 3 6 2 4 2" xfId="24766"/>
    <cellStyle name="RowTitles1-Detail 3 2 3 6 2 5" xfId="25012"/>
    <cellStyle name="RowTitles1-Detail 3 2 3 6 3" xfId="4468"/>
    <cellStyle name="RowTitles1-Detail 3 2 3 6 3 2" xfId="14090"/>
    <cellStyle name="RowTitles1-Detail 3 2 3 6 3 2 2" xfId="24422"/>
    <cellStyle name="RowTitles1-Detail 3 2 3 6 3 2 2 2" xfId="35568"/>
    <cellStyle name="RowTitles1-Detail 3 2 3 6 3 2 3" xfId="33025"/>
    <cellStyle name="RowTitles1-Detail 3 2 3 6 3 3" xfId="17635"/>
    <cellStyle name="RowTitles1-Detail 3 2 3 6 3 3 2" xfId="30301"/>
    <cellStyle name="RowTitles1-Detail 3 2 3 6 3 3 2 2" xfId="39078"/>
    <cellStyle name="RowTitles1-Detail 3 2 3 6 3 4" xfId="9759"/>
    <cellStyle name="RowTitles1-Detail 3 2 3 6 3 4 2" xfId="24683"/>
    <cellStyle name="RowTitles1-Detail 3 2 3 6 3 5" xfId="5444"/>
    <cellStyle name="RowTitles1-Detail 3 2 3 6 4" xfId="11361"/>
    <cellStyle name="RowTitles1-Detail 3 2 3 6 4 2" xfId="21786"/>
    <cellStyle name="RowTitles1-Detail 3 2 3 6 4 2 2" xfId="33853"/>
    <cellStyle name="RowTitles1-Detail 3 2 3 6 4 3" xfId="31040"/>
    <cellStyle name="RowTitles1-Detail 3 2 3 6 5" xfId="15068"/>
    <cellStyle name="RowTitles1-Detail 3 2 3 6 5 2" xfId="27737"/>
    <cellStyle name="RowTitles1-Detail 3 2 3 6 5 2 2" xfId="36549"/>
    <cellStyle name="RowTitles1-Detail 3 2 3 6 6" xfId="5891"/>
    <cellStyle name="RowTitles1-Detail 3 2 3 6 6 2" xfId="18178"/>
    <cellStyle name="RowTitles1-Detail 3 2 3 6 7" xfId="25106"/>
    <cellStyle name="RowTitles1-Detail 3 2 3 7" xfId="2491"/>
    <cellStyle name="RowTitles1-Detail 3 2 3 7 2" xfId="12132"/>
    <cellStyle name="RowTitles1-Detail 3 2 3 7 2 2" xfId="22532"/>
    <cellStyle name="RowTitles1-Detail 3 2 3 7 2 2 2" xfId="34213"/>
    <cellStyle name="RowTitles1-Detail 3 2 3 7 2 3" xfId="31413"/>
    <cellStyle name="RowTitles1-Detail 3 2 3 7 3" xfId="15779"/>
    <cellStyle name="RowTitles1-Detail 3 2 3 7 3 2" xfId="28445"/>
    <cellStyle name="RowTitles1-Detail 3 2 3 7 3 2 2" xfId="37232"/>
    <cellStyle name="RowTitles1-Detail 3 2 3 7 4" xfId="6445"/>
    <cellStyle name="RowTitles1-Detail 3 2 3 7 4 2" xfId="24773"/>
    <cellStyle name="RowTitles1-Detail 3 2 3 7 5" xfId="26517"/>
    <cellStyle name="RowTitles1-Detail 3 2 3 8" xfId="8892"/>
    <cellStyle name="RowTitles1-Detail 3 2 3 8 2" xfId="24607"/>
    <cellStyle name="RowTitles1-Detail 3 2 3 9" xfId="10702"/>
    <cellStyle name="RowTitles1-Detail 3 2 3 9 2" xfId="25305"/>
    <cellStyle name="RowTitles1-Detail 3 2 3 9 2 2" xfId="35688"/>
    <cellStyle name="RowTitles1-Detail 3 2 3_STUD aligned by INSTIT" xfId="4984"/>
    <cellStyle name="RowTitles1-Detail 3 2 4" xfId="461"/>
    <cellStyle name="RowTitles1-Detail 3 2 4 2" xfId="817"/>
    <cellStyle name="RowTitles1-Detail 3 2 4 2 2" xfId="2498"/>
    <cellStyle name="RowTitles1-Detail 3 2 4 2 2 2" xfId="12139"/>
    <cellStyle name="RowTitles1-Detail 3 2 4 2 2 2 2" xfId="22539"/>
    <cellStyle name="RowTitles1-Detail 3 2 4 2 2 2 2 2" xfId="34220"/>
    <cellStyle name="RowTitles1-Detail 3 2 4 2 2 2 3" xfId="31420"/>
    <cellStyle name="RowTitles1-Detail 3 2 4 2 2 3" xfId="15786"/>
    <cellStyle name="RowTitles1-Detail 3 2 4 2 2 3 2" xfId="28452"/>
    <cellStyle name="RowTitles1-Detail 3 2 4 2 2 3 2 2" xfId="37239"/>
    <cellStyle name="RowTitles1-Detail 3 2 4 2 2 4" xfId="6764"/>
    <cellStyle name="RowTitles1-Detail 3 2 4 2 2 4 2" xfId="18353"/>
    <cellStyle name="RowTitles1-Detail 3 2 4 2 2 5" xfId="19259"/>
    <cellStyle name="RowTitles1-Detail 3 2 4 2 3" xfId="3598"/>
    <cellStyle name="RowTitles1-Detail 3 2 4 2 3 2" xfId="13226"/>
    <cellStyle name="RowTitles1-Detail 3 2 4 2 3 2 2" xfId="23594"/>
    <cellStyle name="RowTitles1-Detail 3 2 4 2 3 2 2 2" xfId="35015"/>
    <cellStyle name="RowTitles1-Detail 3 2 4 2 3 2 3" xfId="32385"/>
    <cellStyle name="RowTitles1-Detail 3 2 4 2 3 3" xfId="16833"/>
    <cellStyle name="RowTitles1-Detail 3 2 4 2 3 3 2" xfId="29499"/>
    <cellStyle name="RowTitles1-Detail 3 2 4 2 3 3 2 2" xfId="38279"/>
    <cellStyle name="RowTitles1-Detail 3 2 4 2 3 4" xfId="8270"/>
    <cellStyle name="RowTitles1-Detail 3 2 4 2 3 4 2" xfId="26722"/>
    <cellStyle name="RowTitles1-Detail 3 2 4 2 3 5" xfId="25462"/>
    <cellStyle name="RowTitles1-Detail 3 2 4 2 4" xfId="9061"/>
    <cellStyle name="RowTitles1-Detail 3 2 4 2 4 2" xfId="5639"/>
    <cellStyle name="RowTitles1-Detail 3 2 4 2 5" xfId="10578"/>
    <cellStyle name="RowTitles1-Detail 3 2 4 2 5 2" xfId="21063"/>
    <cellStyle name="RowTitles1-Detail 3 2 4 2 5 2 2" xfId="33404"/>
    <cellStyle name="RowTitles1-Detail 3 2 4 2 5 3" xfId="30516"/>
    <cellStyle name="RowTitles1-Detail 3 2 4 2 6" xfId="14232"/>
    <cellStyle name="RowTitles1-Detail 3 2 4 2 6 2" xfId="26934"/>
    <cellStyle name="RowTitles1-Detail 3 2 4 2 6 2 2" xfId="35777"/>
    <cellStyle name="RowTitles1-Detail 3 2 4 2 7" xfId="5292"/>
    <cellStyle name="RowTitles1-Detail 3 2 4 2 7 2" xfId="25622"/>
    <cellStyle name="RowTitles1-Detail 3 2 4 2 8" xfId="19451"/>
    <cellStyle name="RowTitles1-Detail 3 2 4 3" xfId="1096"/>
    <cellStyle name="RowTitles1-Detail 3 2 4 3 2" xfId="2499"/>
    <cellStyle name="RowTitles1-Detail 3 2 4 3 2 2" xfId="12140"/>
    <cellStyle name="RowTitles1-Detail 3 2 4 3 2 2 2" xfId="22540"/>
    <cellStyle name="RowTitles1-Detail 3 2 4 3 2 2 2 2" xfId="34221"/>
    <cellStyle name="RowTitles1-Detail 3 2 4 3 2 2 3" xfId="31421"/>
    <cellStyle name="RowTitles1-Detail 3 2 4 3 2 3" xfId="15787"/>
    <cellStyle name="RowTitles1-Detail 3 2 4 3 2 3 2" xfId="28453"/>
    <cellStyle name="RowTitles1-Detail 3 2 4 3 2 3 2 2" xfId="37240"/>
    <cellStyle name="RowTitles1-Detail 3 2 4 3 2 4" xfId="6936"/>
    <cellStyle name="RowTitles1-Detail 3 2 4 3 2 4 2" xfId="18181"/>
    <cellStyle name="RowTitles1-Detail 3 2 4 3 2 5" xfId="18448"/>
    <cellStyle name="RowTitles1-Detail 3 2 4 3 3" xfId="3874"/>
    <cellStyle name="RowTitles1-Detail 3 2 4 3 3 2" xfId="13497"/>
    <cellStyle name="RowTitles1-Detail 3 2 4 3 3 2 2" xfId="23858"/>
    <cellStyle name="RowTitles1-Detail 3 2 4 3 3 2 2 2" xfId="35180"/>
    <cellStyle name="RowTitles1-Detail 3 2 4 3 3 2 3" xfId="32578"/>
    <cellStyle name="RowTitles1-Detail 3 2 4 3 3 3" xfId="17088"/>
    <cellStyle name="RowTitles1-Detail 3 2 4 3 3 3 2" xfId="29754"/>
    <cellStyle name="RowTitles1-Detail 3 2 4 3 3 3 2 2" xfId="38532"/>
    <cellStyle name="RowTitles1-Detail 3 2 4 3 3 4" xfId="8444"/>
    <cellStyle name="RowTitles1-Detail 3 2 4 3 3 4 2" xfId="20328"/>
    <cellStyle name="RowTitles1-Detail 3 2 4 3 3 5" xfId="20608"/>
    <cellStyle name="RowTitles1-Detail 3 2 4 3 4" xfId="9238"/>
    <cellStyle name="RowTitles1-Detail 3 2 4 3 4 2" xfId="18741"/>
    <cellStyle name="RowTitles1-Detail 3 2 4 3 5" xfId="14488"/>
    <cellStyle name="RowTitles1-Detail 3 2 4 3 5 2" xfId="27180"/>
    <cellStyle name="RowTitles1-Detail 3 2 4 3 5 2 2" xfId="36016"/>
    <cellStyle name="RowTitles1-Detail 3 2 4 4" xfId="1325"/>
    <cellStyle name="RowTitles1-Detail 3 2 4 4 2" xfId="2500"/>
    <cellStyle name="RowTitles1-Detail 3 2 4 4 2 2" xfId="12141"/>
    <cellStyle name="RowTitles1-Detail 3 2 4 4 2 2 2" xfId="22541"/>
    <cellStyle name="RowTitles1-Detail 3 2 4 4 2 2 2 2" xfId="34222"/>
    <cellStyle name="RowTitles1-Detail 3 2 4 4 2 2 3" xfId="31422"/>
    <cellStyle name="RowTitles1-Detail 3 2 4 4 2 3" xfId="15788"/>
    <cellStyle name="RowTitles1-Detail 3 2 4 4 2 3 2" xfId="28454"/>
    <cellStyle name="RowTitles1-Detail 3 2 4 4 2 3 2 2" xfId="37241"/>
    <cellStyle name="RowTitles1-Detail 3 2 4 4 2 4" xfId="7437"/>
    <cellStyle name="RowTitles1-Detail 3 2 4 4 2 4 2" xfId="21927"/>
    <cellStyle name="RowTitles1-Detail 3 2 4 4 2 5" xfId="19868"/>
    <cellStyle name="RowTitles1-Detail 3 2 4 4 3" xfId="4103"/>
    <cellStyle name="RowTitles1-Detail 3 2 4 4 3 2" xfId="13725"/>
    <cellStyle name="RowTitles1-Detail 3 2 4 4 3 2 2" xfId="24076"/>
    <cellStyle name="RowTitles1-Detail 3 2 4 4 3 2 2 2" xfId="35329"/>
    <cellStyle name="RowTitles1-Detail 3 2 4 4 3 2 3" xfId="32750"/>
    <cellStyle name="RowTitles1-Detail 3 2 4 4 3 3" xfId="17301"/>
    <cellStyle name="RowTitles1-Detail 3 2 4 4 3 3 2" xfId="29967"/>
    <cellStyle name="RowTitles1-Detail 3 2 4 4 3 3 2 2" xfId="38744"/>
    <cellStyle name="RowTitles1-Detail 3 2 4 4 3 4" xfId="9760"/>
    <cellStyle name="RowTitles1-Detail 3 2 4 4 3 4 2" xfId="24912"/>
    <cellStyle name="RowTitles1-Detail 3 2 4 4 3 5" xfId="20123"/>
    <cellStyle name="RowTitles1-Detail 3 2 4 4 4" xfId="10996"/>
    <cellStyle name="RowTitles1-Detail 3 2 4 4 4 2" xfId="21434"/>
    <cellStyle name="RowTitles1-Detail 3 2 4 4 4 2 2" xfId="33614"/>
    <cellStyle name="RowTitles1-Detail 3 2 4 4 4 3" xfId="30765"/>
    <cellStyle name="RowTitles1-Detail 3 2 4 4 5" xfId="14703"/>
    <cellStyle name="RowTitles1-Detail 3 2 4 4 5 2" xfId="27387"/>
    <cellStyle name="RowTitles1-Detail 3 2 4 4 5 2 2" xfId="36215"/>
    <cellStyle name="RowTitles1-Detail 3 2 4 4 6" xfId="5892"/>
    <cellStyle name="RowTitles1-Detail 3 2 4 4 6 2" xfId="26058"/>
    <cellStyle name="RowTitles1-Detail 3 2 4 4 7" xfId="26414"/>
    <cellStyle name="RowTitles1-Detail 3 2 4 5" xfId="1541"/>
    <cellStyle name="RowTitles1-Detail 3 2 4 5 2" xfId="2501"/>
    <cellStyle name="RowTitles1-Detail 3 2 4 5 2 2" xfId="12142"/>
    <cellStyle name="RowTitles1-Detail 3 2 4 5 2 2 2" xfId="22542"/>
    <cellStyle name="RowTitles1-Detail 3 2 4 5 2 2 2 2" xfId="34223"/>
    <cellStyle name="RowTitles1-Detail 3 2 4 5 2 2 3" xfId="31423"/>
    <cellStyle name="RowTitles1-Detail 3 2 4 5 2 3" xfId="15789"/>
    <cellStyle name="RowTitles1-Detail 3 2 4 5 2 3 2" xfId="28455"/>
    <cellStyle name="RowTitles1-Detail 3 2 4 5 2 3 2 2" xfId="37242"/>
    <cellStyle name="RowTitles1-Detail 3 2 4 5 2 4" xfId="7438"/>
    <cellStyle name="RowTitles1-Detail 3 2 4 5 2 4 2" xfId="18219"/>
    <cellStyle name="RowTitles1-Detail 3 2 4 5 2 5" xfId="19365"/>
    <cellStyle name="RowTitles1-Detail 3 2 4 5 3" xfId="4319"/>
    <cellStyle name="RowTitles1-Detail 3 2 4 5 3 2" xfId="13941"/>
    <cellStyle name="RowTitles1-Detail 3 2 4 5 3 2 2" xfId="24281"/>
    <cellStyle name="RowTitles1-Detail 3 2 4 5 3 2 2 2" xfId="35469"/>
    <cellStyle name="RowTitles1-Detail 3 2 4 5 3 2 3" xfId="32911"/>
    <cellStyle name="RowTitles1-Detail 3 2 4 5 3 3" xfId="17499"/>
    <cellStyle name="RowTitles1-Detail 3 2 4 5 3 3 2" xfId="30165"/>
    <cellStyle name="RowTitles1-Detail 3 2 4 5 3 3 2 2" xfId="38942"/>
    <cellStyle name="RowTitles1-Detail 3 2 4 5 3 4" xfId="9761"/>
    <cellStyle name="RowTitles1-Detail 3 2 4 5 3 4 2" xfId="20268"/>
    <cellStyle name="RowTitles1-Detail 3 2 4 5 3 5" xfId="19203"/>
    <cellStyle name="RowTitles1-Detail 3 2 4 5 4" xfId="11212"/>
    <cellStyle name="RowTitles1-Detail 3 2 4 5 4 2" xfId="21642"/>
    <cellStyle name="RowTitles1-Detail 3 2 4 5 4 2 2" xfId="33754"/>
    <cellStyle name="RowTitles1-Detail 3 2 4 5 4 3" xfId="30926"/>
    <cellStyle name="RowTitles1-Detail 3 2 4 5 5" xfId="14919"/>
    <cellStyle name="RowTitles1-Detail 3 2 4 5 5 2" xfId="27594"/>
    <cellStyle name="RowTitles1-Detail 3 2 4 5 5 2 2" xfId="36413"/>
    <cellStyle name="RowTitles1-Detail 3 2 4 5 6" xfId="5893"/>
    <cellStyle name="RowTitles1-Detail 3 2 4 5 6 2" xfId="18938"/>
    <cellStyle name="RowTitles1-Detail 3 2 4 5 7" xfId="26864"/>
    <cellStyle name="RowTitles1-Detail 3 2 4 6" xfId="1743"/>
    <cellStyle name="RowTitles1-Detail 3 2 4 6 2" xfId="2502"/>
    <cellStyle name="RowTitles1-Detail 3 2 4 6 2 2" xfId="12143"/>
    <cellStyle name="RowTitles1-Detail 3 2 4 6 2 2 2" xfId="22543"/>
    <cellStyle name="RowTitles1-Detail 3 2 4 6 2 2 2 2" xfId="34224"/>
    <cellStyle name="RowTitles1-Detail 3 2 4 6 2 2 3" xfId="31424"/>
    <cellStyle name="RowTitles1-Detail 3 2 4 6 2 3" xfId="15790"/>
    <cellStyle name="RowTitles1-Detail 3 2 4 6 2 3 2" xfId="28456"/>
    <cellStyle name="RowTitles1-Detail 3 2 4 6 2 3 2 2" xfId="37243"/>
    <cellStyle name="RowTitles1-Detail 3 2 4 6 2 4" xfId="7439"/>
    <cellStyle name="RowTitles1-Detail 3 2 4 6 2 4 2" xfId="24660"/>
    <cellStyle name="RowTitles1-Detail 3 2 4 6 2 5" xfId="20347"/>
    <cellStyle name="RowTitles1-Detail 3 2 4 6 3" xfId="4521"/>
    <cellStyle name="RowTitles1-Detail 3 2 4 6 3 2" xfId="14143"/>
    <cellStyle name="RowTitles1-Detail 3 2 4 6 3 2 2" xfId="24474"/>
    <cellStyle name="RowTitles1-Detail 3 2 4 6 3 2 2 2" xfId="35600"/>
    <cellStyle name="RowTitles1-Detail 3 2 4 6 3 2 3" xfId="33063"/>
    <cellStyle name="RowTitles1-Detail 3 2 4 6 3 3" xfId="17686"/>
    <cellStyle name="RowTitles1-Detail 3 2 4 6 3 3 2" xfId="30352"/>
    <cellStyle name="RowTitles1-Detail 3 2 4 6 3 3 2 2" xfId="39129"/>
    <cellStyle name="RowTitles1-Detail 3 2 4 6 3 4" xfId="9762"/>
    <cellStyle name="RowTitles1-Detail 3 2 4 6 3 4 2" xfId="24723"/>
    <cellStyle name="RowTitles1-Detail 3 2 4 6 3 5" xfId="19120"/>
    <cellStyle name="RowTitles1-Detail 3 2 4 6 4" xfId="11414"/>
    <cellStyle name="RowTitles1-Detail 3 2 4 6 4 2" xfId="21838"/>
    <cellStyle name="RowTitles1-Detail 3 2 4 6 4 2 2" xfId="33885"/>
    <cellStyle name="RowTitles1-Detail 3 2 4 6 4 3" xfId="31078"/>
    <cellStyle name="RowTitles1-Detail 3 2 4 6 5" xfId="15121"/>
    <cellStyle name="RowTitles1-Detail 3 2 4 6 5 2" xfId="27789"/>
    <cellStyle name="RowTitles1-Detail 3 2 4 6 5 2 2" xfId="36600"/>
    <cellStyle name="RowTitles1-Detail 3 2 4 6 6" xfId="5894"/>
    <cellStyle name="RowTitles1-Detail 3 2 4 6 6 2" xfId="21194"/>
    <cellStyle name="RowTitles1-Detail 3 2 4 6 7" xfId="18933"/>
    <cellStyle name="RowTitles1-Detail 3 2 4 7" xfId="2497"/>
    <cellStyle name="RowTitles1-Detail 3 2 4 7 2" xfId="12138"/>
    <cellStyle name="RowTitles1-Detail 3 2 4 7 2 2" xfId="22538"/>
    <cellStyle name="RowTitles1-Detail 3 2 4 7 2 2 2" xfId="34219"/>
    <cellStyle name="RowTitles1-Detail 3 2 4 7 2 3" xfId="31419"/>
    <cellStyle name="RowTitles1-Detail 3 2 4 7 3" xfId="15785"/>
    <cellStyle name="RowTitles1-Detail 3 2 4 7 3 2" xfId="28451"/>
    <cellStyle name="RowTitles1-Detail 3 2 4 7 3 2 2" xfId="37238"/>
    <cellStyle name="RowTitles1-Detail 3 2 4 7 4" xfId="6497"/>
    <cellStyle name="RowTitles1-Detail 3 2 4 7 4 2" xfId="20438"/>
    <cellStyle name="RowTitles1-Detail 3 2 4 7 5" xfId="24964"/>
    <cellStyle name="RowTitles1-Detail 3 2 4 8" xfId="3334"/>
    <cellStyle name="RowTitles1-Detail 3 2 4 8 2" xfId="12975"/>
    <cellStyle name="RowTitles1-Detail 3 2 4 8 2 2" xfId="23345"/>
    <cellStyle name="RowTitles1-Detail 3 2 4 8 2 2 2" xfId="34868"/>
    <cellStyle name="RowTitles1-Detail 3 2 4 8 2 3" xfId="32215"/>
    <cellStyle name="RowTitles1-Detail 3 2 4 8 3" xfId="16588"/>
    <cellStyle name="RowTitles1-Detail 3 2 4 8 3 2" xfId="29254"/>
    <cellStyle name="RowTitles1-Detail 3 2 4 8 3 2 2" xfId="38041"/>
    <cellStyle name="RowTitles1-Detail 3 2 4 8 4" xfId="8857"/>
    <cellStyle name="RowTitles1-Detail 3 2 4 8 4 2" xfId="26231"/>
    <cellStyle name="RowTitles1-Detail 3 2 4 8 5" xfId="20192"/>
    <cellStyle name="RowTitles1-Detail 3 2 4 9" xfId="10510"/>
    <cellStyle name="RowTitles1-Detail 3 2 4 9 2" xfId="24944"/>
    <cellStyle name="RowTitles1-Detail 3 2 4 9 2 2" xfId="35672"/>
    <cellStyle name="RowTitles1-Detail 3 2 4_STUD aligned by INSTIT" xfId="4985"/>
    <cellStyle name="RowTitles1-Detail 3 2 5" xfId="507"/>
    <cellStyle name="RowTitles1-Detail 3 2 5 2" xfId="863"/>
    <cellStyle name="RowTitles1-Detail 3 2 5 2 2" xfId="2504"/>
    <cellStyle name="RowTitles1-Detail 3 2 5 2 2 2" xfId="12145"/>
    <cellStyle name="RowTitles1-Detail 3 2 5 2 2 2 2" xfId="22545"/>
    <cellStyle name="RowTitles1-Detail 3 2 5 2 2 2 2 2" xfId="34226"/>
    <cellStyle name="RowTitles1-Detail 3 2 5 2 2 2 3" xfId="31426"/>
    <cellStyle name="RowTitles1-Detail 3 2 5 2 2 3" xfId="15792"/>
    <cellStyle name="RowTitles1-Detail 3 2 5 2 2 3 2" xfId="28458"/>
    <cellStyle name="RowTitles1-Detail 3 2 5 2 2 3 2 2" xfId="37245"/>
    <cellStyle name="RowTitles1-Detail 3 2 5 2 2 4" xfId="6805"/>
    <cellStyle name="RowTitles1-Detail 3 2 5 2 2 4 2" xfId="25249"/>
    <cellStyle name="RowTitles1-Detail 3 2 5 2 2 5" xfId="5376"/>
    <cellStyle name="RowTitles1-Detail 3 2 5 2 3" xfId="3644"/>
    <cellStyle name="RowTitles1-Detail 3 2 5 2 3 2" xfId="13271"/>
    <cellStyle name="RowTitles1-Detail 3 2 5 2 3 2 2" xfId="23637"/>
    <cellStyle name="RowTitles1-Detail 3 2 5 2 3 2 2 2" xfId="35045"/>
    <cellStyle name="RowTitles1-Detail 3 2 5 2 3 2 3" xfId="32419"/>
    <cellStyle name="RowTitles1-Detail 3 2 5 2 3 3" xfId="16877"/>
    <cellStyle name="RowTitles1-Detail 3 2 5 2 3 3 2" xfId="29543"/>
    <cellStyle name="RowTitles1-Detail 3 2 5 2 3 3 2 2" xfId="38322"/>
    <cellStyle name="RowTitles1-Detail 3 2 5 2 3 4" xfId="8311"/>
    <cellStyle name="RowTitles1-Detail 3 2 5 2 3 4 2" xfId="18679"/>
    <cellStyle name="RowTitles1-Detail 3 2 5 2 3 5" xfId="26555"/>
    <cellStyle name="RowTitles1-Detail 3 2 5 2 4" xfId="9104"/>
    <cellStyle name="RowTitles1-Detail 3 2 5 2 4 2" xfId="25283"/>
    <cellStyle name="RowTitles1-Detail 3 2 5 2 5" xfId="10615"/>
    <cellStyle name="RowTitles1-Detail 3 2 5 2 5 2" xfId="21098"/>
    <cellStyle name="RowTitles1-Detail 3 2 5 2 5 2 2" xfId="33432"/>
    <cellStyle name="RowTitles1-Detail 3 2 5 2 5 3" xfId="30548"/>
    <cellStyle name="RowTitles1-Detail 3 2 5 2 6" xfId="14277"/>
    <cellStyle name="RowTitles1-Detail 3 2 5 2 6 2" xfId="26978"/>
    <cellStyle name="RowTitles1-Detail 3 2 5 2 6 2 2" xfId="35820"/>
    <cellStyle name="RowTitles1-Detail 3 2 5 3" xfId="1142"/>
    <cellStyle name="RowTitles1-Detail 3 2 5 3 2" xfId="2505"/>
    <cellStyle name="RowTitles1-Detail 3 2 5 3 2 2" xfId="12146"/>
    <cellStyle name="RowTitles1-Detail 3 2 5 3 2 2 2" xfId="22546"/>
    <cellStyle name="RowTitles1-Detail 3 2 5 3 2 2 2 2" xfId="34227"/>
    <cellStyle name="RowTitles1-Detail 3 2 5 3 2 2 3" xfId="31427"/>
    <cellStyle name="RowTitles1-Detail 3 2 5 3 2 3" xfId="15793"/>
    <cellStyle name="RowTitles1-Detail 3 2 5 3 2 3 2" xfId="28459"/>
    <cellStyle name="RowTitles1-Detail 3 2 5 3 2 3 2 2" xfId="37246"/>
    <cellStyle name="RowTitles1-Detail 3 2 5 3 2 4" xfId="6979"/>
    <cellStyle name="RowTitles1-Detail 3 2 5 3 2 4 2" xfId="19445"/>
    <cellStyle name="RowTitles1-Detail 3 2 5 3 2 5" xfId="25088"/>
    <cellStyle name="RowTitles1-Detail 3 2 5 3 3" xfId="3920"/>
    <cellStyle name="RowTitles1-Detail 3 2 5 3 3 2" xfId="13542"/>
    <cellStyle name="RowTitles1-Detail 3 2 5 3 3 2 2" xfId="23902"/>
    <cellStyle name="RowTitles1-Detail 3 2 5 3 3 2 2 2" xfId="35210"/>
    <cellStyle name="RowTitles1-Detail 3 2 5 3 3 2 3" xfId="32612"/>
    <cellStyle name="RowTitles1-Detail 3 2 5 3 3 3" xfId="17132"/>
    <cellStyle name="RowTitles1-Detail 3 2 5 3 3 3 2" xfId="29798"/>
    <cellStyle name="RowTitles1-Detail 3 2 5 3 3 3 2 2" xfId="38575"/>
    <cellStyle name="RowTitles1-Detail 3 2 5 3 3 4" xfId="8487"/>
    <cellStyle name="RowTitles1-Detail 3 2 5 3 3 4 2" xfId="26241"/>
    <cellStyle name="RowTitles1-Detail 3 2 5 3 3 5" xfId="23668"/>
    <cellStyle name="RowTitles1-Detail 3 2 5 3 4" xfId="9283"/>
    <cellStyle name="RowTitles1-Detail 3 2 5 3 4 2" xfId="20566"/>
    <cellStyle name="RowTitles1-Detail 3 2 5 3 5" xfId="14520"/>
    <cellStyle name="RowTitles1-Detail 3 2 5 3 5 2" xfId="27211"/>
    <cellStyle name="RowTitles1-Detail 3 2 5 3 5 2 2" xfId="36046"/>
    <cellStyle name="RowTitles1-Detail 3 2 5 3 6" xfId="5447"/>
    <cellStyle name="RowTitles1-Detail 3 2 5 3 6 2" xfId="25856"/>
    <cellStyle name="RowTitles1-Detail 3 2 5 3 7" xfId="25066"/>
    <cellStyle name="RowTitles1-Detail 3 2 5 4" xfId="1370"/>
    <cellStyle name="RowTitles1-Detail 3 2 5 4 2" xfId="2506"/>
    <cellStyle name="RowTitles1-Detail 3 2 5 4 2 2" xfId="12147"/>
    <cellStyle name="RowTitles1-Detail 3 2 5 4 2 2 2" xfId="22547"/>
    <cellStyle name="RowTitles1-Detail 3 2 5 4 2 2 2 2" xfId="34228"/>
    <cellStyle name="RowTitles1-Detail 3 2 5 4 2 2 3" xfId="31428"/>
    <cellStyle name="RowTitles1-Detail 3 2 5 4 2 3" xfId="15794"/>
    <cellStyle name="RowTitles1-Detail 3 2 5 4 2 3 2" xfId="28460"/>
    <cellStyle name="RowTitles1-Detail 3 2 5 4 2 3 2 2" xfId="37247"/>
    <cellStyle name="RowTitles1-Detail 3 2 5 4 2 4" xfId="7149"/>
    <cellStyle name="RowTitles1-Detail 3 2 5 4 2 4 2" xfId="27361"/>
    <cellStyle name="RowTitles1-Detail 3 2 5 4 2 5" xfId="19855"/>
    <cellStyle name="RowTitles1-Detail 3 2 5 4 3" xfId="4148"/>
    <cellStyle name="RowTitles1-Detail 3 2 5 4 3 2" xfId="13770"/>
    <cellStyle name="RowTitles1-Detail 3 2 5 4 3 2 2" xfId="24119"/>
    <cellStyle name="RowTitles1-Detail 3 2 5 4 3 2 2 2" xfId="35359"/>
    <cellStyle name="RowTitles1-Detail 3 2 5 4 3 2 3" xfId="32784"/>
    <cellStyle name="RowTitles1-Detail 3 2 5 4 3 3" xfId="17344"/>
    <cellStyle name="RowTitles1-Detail 3 2 5 4 3 3 2" xfId="30010"/>
    <cellStyle name="RowTitles1-Detail 3 2 5 4 3 3 2 2" xfId="38787"/>
    <cellStyle name="RowTitles1-Detail 3 2 5 4 3 4" xfId="8657"/>
    <cellStyle name="RowTitles1-Detail 3 2 5 4 3 4 2" xfId="25140"/>
    <cellStyle name="RowTitles1-Detail 3 2 5 4 3 5" xfId="18011"/>
    <cellStyle name="RowTitles1-Detail 3 2 5 4 4" xfId="9452"/>
    <cellStyle name="RowTitles1-Detail 3 2 5 4 4 2" xfId="20130"/>
    <cellStyle name="RowTitles1-Detail 3 2 5 4 5" xfId="11041"/>
    <cellStyle name="RowTitles1-Detail 3 2 5 4 5 2" xfId="21478"/>
    <cellStyle name="RowTitles1-Detail 3 2 5 4 5 2 2" xfId="33644"/>
    <cellStyle name="RowTitles1-Detail 3 2 5 4 5 3" xfId="30799"/>
    <cellStyle name="RowTitles1-Detail 3 2 5 4 6" xfId="14748"/>
    <cellStyle name="RowTitles1-Detail 3 2 5 4 6 2" xfId="27431"/>
    <cellStyle name="RowTitles1-Detail 3 2 5 4 6 2 2" xfId="36258"/>
    <cellStyle name="RowTitles1-Detail 3 2 5 4 7" xfId="5608"/>
    <cellStyle name="RowTitles1-Detail 3 2 5 4 7 2" xfId="20010"/>
    <cellStyle name="RowTitles1-Detail 3 2 5 4 8" xfId="20409"/>
    <cellStyle name="RowTitles1-Detail 3 2 5 5" xfId="1586"/>
    <cellStyle name="RowTitles1-Detail 3 2 5 5 2" xfId="2507"/>
    <cellStyle name="RowTitles1-Detail 3 2 5 5 2 2" xfId="12148"/>
    <cellStyle name="RowTitles1-Detail 3 2 5 5 2 2 2" xfId="22548"/>
    <cellStyle name="RowTitles1-Detail 3 2 5 5 2 2 2 2" xfId="34229"/>
    <cellStyle name="RowTitles1-Detail 3 2 5 5 2 2 3" xfId="31429"/>
    <cellStyle name="RowTitles1-Detail 3 2 5 5 2 3" xfId="15795"/>
    <cellStyle name="RowTitles1-Detail 3 2 5 5 2 3 2" xfId="28461"/>
    <cellStyle name="RowTitles1-Detail 3 2 5 5 2 3 2 2" xfId="37248"/>
    <cellStyle name="RowTitles1-Detail 3 2 5 5 2 4" xfId="7440"/>
    <cellStyle name="RowTitles1-Detail 3 2 5 5 2 4 2" xfId="18659"/>
    <cellStyle name="RowTitles1-Detail 3 2 5 5 2 5" xfId="19900"/>
    <cellStyle name="RowTitles1-Detail 3 2 5 5 3" xfId="4364"/>
    <cellStyle name="RowTitles1-Detail 3 2 5 5 3 2" xfId="13986"/>
    <cellStyle name="RowTitles1-Detail 3 2 5 5 3 2 2" xfId="24325"/>
    <cellStyle name="RowTitles1-Detail 3 2 5 5 3 2 2 2" xfId="35499"/>
    <cellStyle name="RowTitles1-Detail 3 2 5 5 3 2 3" xfId="32945"/>
    <cellStyle name="RowTitles1-Detail 3 2 5 5 3 3" xfId="17542"/>
    <cellStyle name="RowTitles1-Detail 3 2 5 5 3 3 2" xfId="30208"/>
    <cellStyle name="RowTitles1-Detail 3 2 5 5 3 3 2 2" xfId="38985"/>
    <cellStyle name="RowTitles1-Detail 3 2 5 5 3 4" xfId="9763"/>
    <cellStyle name="RowTitles1-Detail 3 2 5 5 3 4 2" xfId="20816"/>
    <cellStyle name="RowTitles1-Detail 3 2 5 5 3 5" xfId="19985"/>
    <cellStyle name="RowTitles1-Detail 3 2 5 5 4" xfId="11257"/>
    <cellStyle name="RowTitles1-Detail 3 2 5 5 4 2" xfId="21686"/>
    <cellStyle name="RowTitles1-Detail 3 2 5 5 4 2 2" xfId="33784"/>
    <cellStyle name="RowTitles1-Detail 3 2 5 5 4 3" xfId="30960"/>
    <cellStyle name="RowTitles1-Detail 3 2 5 5 5" xfId="14964"/>
    <cellStyle name="RowTitles1-Detail 3 2 5 5 5 2" xfId="27638"/>
    <cellStyle name="RowTitles1-Detail 3 2 5 5 5 2 2" xfId="36456"/>
    <cellStyle name="RowTitles1-Detail 3 2 5 5 6" xfId="5895"/>
    <cellStyle name="RowTitles1-Detail 3 2 5 5 6 2" xfId="18502"/>
    <cellStyle name="RowTitles1-Detail 3 2 5 5 7" xfId="26075"/>
    <cellStyle name="RowTitles1-Detail 3 2 5 6" xfId="1788"/>
    <cellStyle name="RowTitles1-Detail 3 2 5 6 2" xfId="2508"/>
    <cellStyle name="RowTitles1-Detail 3 2 5 6 2 2" xfId="12149"/>
    <cellStyle name="RowTitles1-Detail 3 2 5 6 2 2 2" xfId="22549"/>
    <cellStyle name="RowTitles1-Detail 3 2 5 6 2 2 2 2" xfId="34230"/>
    <cellStyle name="RowTitles1-Detail 3 2 5 6 2 2 3" xfId="31430"/>
    <cellStyle name="RowTitles1-Detail 3 2 5 6 2 3" xfId="15796"/>
    <cellStyle name="RowTitles1-Detail 3 2 5 6 2 3 2" xfId="28462"/>
    <cellStyle name="RowTitles1-Detail 3 2 5 6 2 3 2 2" xfId="37249"/>
    <cellStyle name="RowTitles1-Detail 3 2 5 6 2 4" xfId="7441"/>
    <cellStyle name="RowTitles1-Detail 3 2 5 6 2 4 2" xfId="19275"/>
    <cellStyle name="RowTitles1-Detail 3 2 5 6 2 5" xfId="17993"/>
    <cellStyle name="RowTitles1-Detail 3 2 5 6 3" xfId="4566"/>
    <cellStyle name="RowTitles1-Detail 3 2 5 6 3 2" xfId="14188"/>
    <cellStyle name="RowTitles1-Detail 3 2 5 6 3 2 2" xfId="24517"/>
    <cellStyle name="RowTitles1-Detail 3 2 5 6 3 2 2 2" xfId="35630"/>
    <cellStyle name="RowTitles1-Detail 3 2 5 6 3 2 3" xfId="33097"/>
    <cellStyle name="RowTitles1-Detail 3 2 5 6 3 3" xfId="17729"/>
    <cellStyle name="RowTitles1-Detail 3 2 5 6 3 3 2" xfId="30395"/>
    <cellStyle name="RowTitles1-Detail 3 2 5 6 3 3 2 2" xfId="39172"/>
    <cellStyle name="RowTitles1-Detail 3 2 5 6 3 4" xfId="9764"/>
    <cellStyle name="RowTitles1-Detail 3 2 5 6 3 4 2" xfId="20536"/>
    <cellStyle name="RowTitles1-Detail 3 2 5 6 3 5" xfId="18798"/>
    <cellStyle name="RowTitles1-Detail 3 2 5 6 4" xfId="11459"/>
    <cellStyle name="RowTitles1-Detail 3 2 5 6 4 2" xfId="21882"/>
    <cellStyle name="RowTitles1-Detail 3 2 5 6 4 2 2" xfId="33915"/>
    <cellStyle name="RowTitles1-Detail 3 2 5 6 4 3" xfId="31112"/>
    <cellStyle name="RowTitles1-Detail 3 2 5 6 5" xfId="15166"/>
    <cellStyle name="RowTitles1-Detail 3 2 5 6 5 2" xfId="27833"/>
    <cellStyle name="RowTitles1-Detail 3 2 5 6 5 2 2" xfId="36643"/>
    <cellStyle name="RowTitles1-Detail 3 2 5 6 6" xfId="5896"/>
    <cellStyle name="RowTitles1-Detail 3 2 5 6 6 2" xfId="26689"/>
    <cellStyle name="RowTitles1-Detail 3 2 5 6 7" xfId="18136"/>
    <cellStyle name="RowTitles1-Detail 3 2 5 7" xfId="2503"/>
    <cellStyle name="RowTitles1-Detail 3 2 5 7 2" xfId="12144"/>
    <cellStyle name="RowTitles1-Detail 3 2 5 7 2 2" xfId="22544"/>
    <cellStyle name="RowTitles1-Detail 3 2 5 7 2 2 2" xfId="34225"/>
    <cellStyle name="RowTitles1-Detail 3 2 5 7 2 3" xfId="31425"/>
    <cellStyle name="RowTitles1-Detail 3 2 5 7 3" xfId="15791"/>
    <cellStyle name="RowTitles1-Detail 3 2 5 7 3 2" xfId="28457"/>
    <cellStyle name="RowTitles1-Detail 3 2 5 7 3 2 2" xfId="37244"/>
    <cellStyle name="RowTitles1-Detail 3 2 5 7 4" xfId="6542"/>
    <cellStyle name="RowTitles1-Detail 3 2 5 7 4 2" xfId="20616"/>
    <cellStyle name="RowTitles1-Detail 3 2 5 7 5" xfId="18511"/>
    <cellStyle name="RowTitles1-Detail 3 2 5 8" xfId="7912"/>
    <cellStyle name="RowTitles1-Detail 3 2 5 8 2" xfId="26839"/>
    <cellStyle name="RowTitles1-Detail 3 2 5 9" xfId="10655"/>
    <cellStyle name="RowTitles1-Detail 3 2 5 9 2" xfId="18135"/>
    <cellStyle name="RowTitles1-Detail 3 2 5 9 2 2" xfId="33168"/>
    <cellStyle name="RowTitles1-Detail 3 2 5_STUD aligned by INSTIT" xfId="4986"/>
    <cellStyle name="RowTitles1-Detail 3 2 6" xfId="634"/>
    <cellStyle name="RowTitles1-Detail 3 2 6 2" xfId="2509"/>
    <cellStyle name="RowTitles1-Detail 3 2 6 2 2" xfId="12150"/>
    <cellStyle name="RowTitles1-Detail 3 2 6 2 2 2" xfId="22550"/>
    <cellStyle name="RowTitles1-Detail 3 2 6 2 2 2 2" xfId="34231"/>
    <cellStyle name="RowTitles1-Detail 3 2 6 2 2 3" xfId="31431"/>
    <cellStyle name="RowTitles1-Detail 3 2 6 2 3" xfId="15797"/>
    <cellStyle name="RowTitles1-Detail 3 2 6 2 3 2" xfId="28463"/>
    <cellStyle name="RowTitles1-Detail 3 2 6 2 3 2 2" xfId="37250"/>
    <cellStyle name="RowTitles1-Detail 3 2 6 2 4" xfId="6634"/>
    <cellStyle name="RowTitles1-Detail 3 2 6 2 4 2" xfId="5218"/>
    <cellStyle name="RowTitles1-Detail 3 2 6 2 5" xfId="25173"/>
    <cellStyle name="RowTitles1-Detail 3 2 6 3" xfId="3444"/>
    <cellStyle name="RowTitles1-Detail 3 2 6 3 2" xfId="13078"/>
    <cellStyle name="RowTitles1-Detail 3 2 6 3 2 2" xfId="23447"/>
    <cellStyle name="RowTitles1-Detail 3 2 6 3 2 2 2" xfId="34926"/>
    <cellStyle name="RowTitles1-Detail 3 2 6 3 2 3" xfId="32282"/>
    <cellStyle name="RowTitles1-Detail 3 2 6 3 3" xfId="16688"/>
    <cellStyle name="RowTitles1-Detail 3 2 6 3 3 2" xfId="29354"/>
    <cellStyle name="RowTitles1-Detail 3 2 6 3 3 2 2" xfId="38137"/>
    <cellStyle name="RowTitles1-Detail 3 2 6 3 4" xfId="8141"/>
    <cellStyle name="RowTitles1-Detail 3 2 6 3 4 2" xfId="25845"/>
    <cellStyle name="RowTitles1-Detail 3 2 6 3 5" xfId="26741"/>
    <cellStyle name="RowTitles1-Detail 3 2 6 4" xfId="8751"/>
    <cellStyle name="RowTitles1-Detail 3 2 6 4 2" xfId="26807"/>
    <cellStyle name="RowTitles1-Detail 3 2 6 5" xfId="10430"/>
    <cellStyle name="RowTitles1-Detail 3 2 6 5 2" xfId="20936"/>
    <cellStyle name="RowTitles1-Detail 3 2 6 5 2 2" xfId="33354"/>
    <cellStyle name="RowTitles1-Detail 3 2 6 5 3" xfId="30459"/>
    <cellStyle name="RowTitles1-Detail 3 2 6 6" xfId="11812"/>
    <cellStyle name="RowTitles1-Detail 3 2 6 6 2" xfId="19056"/>
    <cellStyle name="RowTitles1-Detail 3 2 6 6 2 2" xfId="33210"/>
    <cellStyle name="RowTitles1-Detail 3 2 7" xfId="923"/>
    <cellStyle name="RowTitles1-Detail 3 2 7 2" xfId="2510"/>
    <cellStyle name="RowTitles1-Detail 3 2 7 2 2" xfId="12151"/>
    <cellStyle name="RowTitles1-Detail 3 2 7 2 2 2" xfId="22551"/>
    <cellStyle name="RowTitles1-Detail 3 2 7 2 2 2 2" xfId="34232"/>
    <cellStyle name="RowTitles1-Detail 3 2 7 2 2 3" xfId="31432"/>
    <cellStyle name="RowTitles1-Detail 3 2 7 2 3" xfId="15798"/>
    <cellStyle name="RowTitles1-Detail 3 2 7 2 3 2" xfId="28464"/>
    <cellStyle name="RowTitles1-Detail 3 2 7 2 3 2 2" xfId="37251"/>
    <cellStyle name="RowTitles1-Detail 3 2 7 2 4" xfId="6591"/>
    <cellStyle name="RowTitles1-Detail 3 2 7 2 4 2" xfId="19094"/>
    <cellStyle name="RowTitles1-Detail 3 2 7 2 5" xfId="24797"/>
    <cellStyle name="RowTitles1-Detail 3 2 7 3" xfId="3701"/>
    <cellStyle name="RowTitles1-Detail 3 2 7 3 2" xfId="13328"/>
    <cellStyle name="RowTitles1-Detail 3 2 7 3 2 2" xfId="23693"/>
    <cellStyle name="RowTitles1-Detail 3 2 7 3 2 2 2" xfId="35082"/>
    <cellStyle name="RowTitles1-Detail 3 2 7 3 2 3" xfId="32462"/>
    <cellStyle name="RowTitles1-Detail 3 2 7 3 3" xfId="16928"/>
    <cellStyle name="RowTitles1-Detail 3 2 7 3 3 2" xfId="29594"/>
    <cellStyle name="RowTitles1-Detail 3 2 7 3 3 2 2" xfId="38373"/>
    <cellStyle name="RowTitles1-Detail 3 2 7 3 4" xfId="8091"/>
    <cellStyle name="RowTitles1-Detail 3 2 7 3 4 2" xfId="25931"/>
    <cellStyle name="RowTitles1-Detail 3 2 7 3 5" xfId="25821"/>
    <cellStyle name="RowTitles1-Detail 3 2 7 4" xfId="8035"/>
    <cellStyle name="RowTitles1-Detail 3 2 7 4 2" xfId="26562"/>
    <cellStyle name="RowTitles1-Detail 3 2 7 5" xfId="14330"/>
    <cellStyle name="RowTitles1-Detail 3 2 7 5 2" xfId="27028"/>
    <cellStyle name="RowTitles1-Detail 3 2 7 5 2 2" xfId="35867"/>
    <cellStyle name="RowTitles1-Detail 3 2 7 6" xfId="5146"/>
    <cellStyle name="RowTitles1-Detail 3 2 7 6 2" xfId="25041"/>
    <cellStyle name="RowTitles1-Detail 3 2 7 7" xfId="20508"/>
    <cellStyle name="RowTitles1-Detail 3 2 8" xfId="589"/>
    <cellStyle name="RowTitles1-Detail 3 2 8 2" xfId="2511"/>
    <cellStyle name="RowTitles1-Detail 3 2 8 2 2" xfId="12152"/>
    <cellStyle name="RowTitles1-Detail 3 2 8 2 2 2" xfId="22552"/>
    <cellStyle name="RowTitles1-Detail 3 2 8 2 2 2 2" xfId="34233"/>
    <cellStyle name="RowTitles1-Detail 3 2 8 2 2 3" xfId="31433"/>
    <cellStyle name="RowTitles1-Detail 3 2 8 2 3" xfId="15799"/>
    <cellStyle name="RowTitles1-Detail 3 2 8 2 3 2" xfId="28465"/>
    <cellStyle name="RowTitles1-Detail 3 2 8 2 3 2 2" xfId="37252"/>
    <cellStyle name="RowTitles1-Detail 3 2 8 2 4" xfId="7013"/>
    <cellStyle name="RowTitles1-Detail 3 2 8 2 4 2" xfId="25749"/>
    <cellStyle name="RowTitles1-Detail 3 2 8 2 5" xfId="17854"/>
    <cellStyle name="RowTitles1-Detail 3 2 8 3" xfId="3407"/>
    <cellStyle name="RowTitles1-Detail 3 2 8 3 2" xfId="13046"/>
    <cellStyle name="RowTitles1-Detail 3 2 8 3 2 2" xfId="23414"/>
    <cellStyle name="RowTitles1-Detail 3 2 8 3 2 2 2" xfId="34909"/>
    <cellStyle name="RowTitles1-Detail 3 2 8 3 2 3" xfId="32263"/>
    <cellStyle name="RowTitles1-Detail 3 2 8 3 3" xfId="16656"/>
    <cellStyle name="RowTitles1-Detail 3 2 8 3 3 2" xfId="29322"/>
    <cellStyle name="RowTitles1-Detail 3 2 8 3 3 2 2" xfId="38107"/>
    <cellStyle name="RowTitles1-Detail 3 2 8 3 4" xfId="8521"/>
    <cellStyle name="RowTitles1-Detail 3 2 8 3 4 2" xfId="19686"/>
    <cellStyle name="RowTitles1-Detail 3 2 8 3 5" xfId="20356"/>
    <cellStyle name="RowTitles1-Detail 3 2 8 4" xfId="9317"/>
    <cellStyle name="RowTitles1-Detail 3 2 8 4 2" xfId="25488"/>
    <cellStyle name="RowTitles1-Detail 3 2 8 5" xfId="10390"/>
    <cellStyle name="RowTitles1-Detail 3 2 8 5 2" xfId="20902"/>
    <cellStyle name="RowTitles1-Detail 3 2 8 5 2 2" xfId="33338"/>
    <cellStyle name="RowTitles1-Detail 3 2 8 5 3" xfId="30441"/>
    <cellStyle name="RowTitles1-Detail 3 2 8 6" xfId="10261"/>
    <cellStyle name="RowTitles1-Detail 3 2 8 6 2" xfId="18154"/>
    <cellStyle name="RowTitles1-Detail 3 2 8 6 2 2" xfId="33179"/>
    <cellStyle name="RowTitles1-Detail 3 2 8 7" xfId="5481"/>
    <cellStyle name="RowTitles1-Detail 3 2 8 7 2" xfId="19039"/>
    <cellStyle name="RowTitles1-Detail 3 2 8 8" xfId="18761"/>
    <cellStyle name="RowTitles1-Detail 3 2 9" xfId="1175"/>
    <cellStyle name="RowTitles1-Detail 3 2 9 2" xfId="2512"/>
    <cellStyle name="RowTitles1-Detail 3 2 9 2 2" xfId="12153"/>
    <cellStyle name="RowTitles1-Detail 3 2 9 2 2 2" xfId="22553"/>
    <cellStyle name="RowTitles1-Detail 3 2 9 2 2 2 2" xfId="34234"/>
    <cellStyle name="RowTitles1-Detail 3 2 9 2 2 3" xfId="31434"/>
    <cellStyle name="RowTitles1-Detail 3 2 9 2 3" xfId="15800"/>
    <cellStyle name="RowTitles1-Detail 3 2 9 2 3 2" xfId="28466"/>
    <cellStyle name="RowTitles1-Detail 3 2 9 2 3 2 2" xfId="37253"/>
    <cellStyle name="RowTitles1-Detail 3 2 9 2 4" xfId="7442"/>
    <cellStyle name="RowTitles1-Detail 3 2 9 2 4 2" xfId="20791"/>
    <cellStyle name="RowTitles1-Detail 3 2 9 2 5" xfId="25320"/>
    <cellStyle name="RowTitles1-Detail 3 2 9 3" xfId="3953"/>
    <cellStyle name="RowTitles1-Detail 3 2 9 3 2" xfId="13575"/>
    <cellStyle name="RowTitles1-Detail 3 2 9 3 2 2" xfId="23934"/>
    <cellStyle name="RowTitles1-Detail 3 2 9 3 2 2 2" xfId="35235"/>
    <cellStyle name="RowTitles1-Detail 3 2 9 3 2 3" xfId="32642"/>
    <cellStyle name="RowTitles1-Detail 3 2 9 3 3" xfId="17162"/>
    <cellStyle name="RowTitles1-Detail 3 2 9 3 3 2" xfId="29828"/>
    <cellStyle name="RowTitles1-Detail 3 2 9 3 3 2 2" xfId="38605"/>
    <cellStyle name="RowTitles1-Detail 3 2 9 3 4" xfId="9765"/>
    <cellStyle name="RowTitles1-Detail 3 2 9 3 4 2" xfId="18762"/>
    <cellStyle name="RowTitles1-Detail 3 2 9 3 5" xfId="20424"/>
    <cellStyle name="RowTitles1-Detail 3 2 9 4" xfId="10846"/>
    <cellStyle name="RowTitles1-Detail 3 2 9 4 2" xfId="21291"/>
    <cellStyle name="RowTitles1-Detail 3 2 9 4 2 2" xfId="33520"/>
    <cellStyle name="RowTitles1-Detail 3 2 9 4 3" xfId="30657"/>
    <cellStyle name="RowTitles1-Detail 3 2 9 5" xfId="14553"/>
    <cellStyle name="RowTitles1-Detail 3 2 9 5 2" xfId="27242"/>
    <cellStyle name="RowTitles1-Detail 3 2 9 5 2 2" xfId="36076"/>
    <cellStyle name="RowTitles1-Detail 3 2 9 6" xfId="5897"/>
    <cellStyle name="RowTitles1-Detail 3 2 9 6 2" xfId="19122"/>
    <cellStyle name="RowTitles1-Detail 3 2 9 7" xfId="18046"/>
    <cellStyle name="RowTitles1-Detail 3 2_STUD aligned by INSTIT" xfId="4979"/>
    <cellStyle name="RowTitles1-Detail 3 3" xfId="322"/>
    <cellStyle name="RowTitles1-Detail 3 3 10" xfId="2513"/>
    <cellStyle name="RowTitles1-Detail 3 3 10 2" xfId="12154"/>
    <cellStyle name="RowTitles1-Detail 3 3 10 2 2" xfId="22554"/>
    <cellStyle name="RowTitles1-Detail 3 3 10 2 2 2" xfId="34235"/>
    <cellStyle name="RowTitles1-Detail 3 3 10 2 3" xfId="31435"/>
    <cellStyle name="RowTitles1-Detail 3 3 10 3" xfId="15801"/>
    <cellStyle name="RowTitles1-Detail 3 3 10 3 2" xfId="28467"/>
    <cellStyle name="RowTitles1-Detail 3 3 10 3 2 2" xfId="37254"/>
    <cellStyle name="RowTitles1-Detail 3 3 10 4" xfId="6319"/>
    <cellStyle name="RowTitles1-Detail 3 3 10 4 2" xfId="7773"/>
    <cellStyle name="RowTitles1-Detail 3 3 10 5" xfId="24557"/>
    <cellStyle name="RowTitles1-Detail 3 3 11" xfId="8959"/>
    <cellStyle name="RowTitles1-Detail 3 3 11 2" xfId="18614"/>
    <cellStyle name="RowTitles1-Detail 3 3 12" xfId="10672"/>
    <cellStyle name="RowTitles1-Detail 3 3 12 2" xfId="25307"/>
    <cellStyle name="RowTitles1-Detail 3 3 12 2 2" xfId="35689"/>
    <cellStyle name="RowTitles1-Detail 3 3 2" xfId="423"/>
    <cellStyle name="RowTitles1-Detail 3 3 2 2" xfId="779"/>
    <cellStyle name="RowTitles1-Detail 3 3 2 2 2" xfId="2515"/>
    <cellStyle name="RowTitles1-Detail 3 3 2 2 2 2" xfId="12156"/>
    <cellStyle name="RowTitles1-Detail 3 3 2 2 2 2 2" xfId="22556"/>
    <cellStyle name="RowTitles1-Detail 3 3 2 2 2 2 2 2" xfId="34237"/>
    <cellStyle name="RowTitles1-Detail 3 3 2 2 2 2 3" xfId="31437"/>
    <cellStyle name="RowTitles1-Detail 3 3 2 2 2 3" xfId="15803"/>
    <cellStyle name="RowTitles1-Detail 3 3 2 2 2 3 2" xfId="28469"/>
    <cellStyle name="RowTitles1-Detail 3 3 2 2 2 3 2 2" xfId="37256"/>
    <cellStyle name="RowTitles1-Detail 3 3 2 2 2 4" xfId="6902"/>
    <cellStyle name="RowTitles1-Detail 3 3 2 2 2 4 2" xfId="26632"/>
    <cellStyle name="RowTitles1-Detail 3 3 2 2 2 5" xfId="26174"/>
    <cellStyle name="RowTitles1-Detail 3 3 2 2 3" xfId="3560"/>
    <cellStyle name="RowTitles1-Detail 3 3 2 2 3 2" xfId="13191"/>
    <cellStyle name="RowTitles1-Detail 3 3 2 2 3 2 2" xfId="23559"/>
    <cellStyle name="RowTitles1-Detail 3 3 2 2 3 2 2 2" xfId="34993"/>
    <cellStyle name="RowTitles1-Detail 3 3 2 2 3 2 3" xfId="32359"/>
    <cellStyle name="RowTitles1-Detail 3 3 2 2 3 3" xfId="16801"/>
    <cellStyle name="RowTitles1-Detail 3 3 2 2 3 3 2" xfId="29467"/>
    <cellStyle name="RowTitles1-Detail 3 3 2 2 3 3 2 2" xfId="38247"/>
    <cellStyle name="RowTitles1-Detail 3 3 2 2 3 4" xfId="8409"/>
    <cellStyle name="RowTitles1-Detail 3 3 2 2 3 4 2" xfId="26673"/>
    <cellStyle name="RowTitles1-Detail 3 3 2 2 3 5" xfId="19763"/>
    <cellStyle name="RowTitles1-Detail 3 3 2 2 4" xfId="9203"/>
    <cellStyle name="RowTitles1-Detail 3 3 2 2 4 2" xfId="4758"/>
    <cellStyle name="RowTitles1-Detail 3 3 2 2 5" xfId="10178"/>
    <cellStyle name="RowTitles1-Detail 3 3 2 2 5 2" xfId="19107"/>
    <cellStyle name="RowTitles1-Detail 3 3 2 2 5 2 2" xfId="33225"/>
    <cellStyle name="RowTitles1-Detail 3 3 2 3" xfId="1058"/>
    <cellStyle name="RowTitles1-Detail 3 3 2 3 2" xfId="2516"/>
    <cellStyle name="RowTitles1-Detail 3 3 2 3 2 2" xfId="12157"/>
    <cellStyle name="RowTitles1-Detail 3 3 2 3 2 2 2" xfId="22557"/>
    <cellStyle name="RowTitles1-Detail 3 3 2 3 2 2 2 2" xfId="34238"/>
    <cellStyle name="RowTitles1-Detail 3 3 2 3 2 2 3" xfId="31438"/>
    <cellStyle name="RowTitles1-Detail 3 3 2 3 2 3" xfId="15804"/>
    <cellStyle name="RowTitles1-Detail 3 3 2 3 2 3 2" xfId="28470"/>
    <cellStyle name="RowTitles1-Detail 3 3 2 3 2 3 2 2" xfId="37257"/>
    <cellStyle name="RowTitles1-Detail 3 3 2 3 2 4" xfId="7123"/>
    <cellStyle name="RowTitles1-Detail 3 3 2 3 2 4 2" xfId="19188"/>
    <cellStyle name="RowTitles1-Detail 3 3 2 3 2 5" xfId="4669"/>
    <cellStyle name="RowTitles1-Detail 3 3 2 3 3" xfId="3836"/>
    <cellStyle name="RowTitles1-Detail 3 3 2 3 3 2" xfId="13462"/>
    <cellStyle name="RowTitles1-Detail 3 3 2 3 3 2 2" xfId="23823"/>
    <cellStyle name="RowTitles1-Detail 3 3 2 3 3 2 2 2" xfId="35158"/>
    <cellStyle name="RowTitles1-Detail 3 3 2 3 3 2 3" xfId="32552"/>
    <cellStyle name="RowTitles1-Detail 3 3 2 3 3 3" xfId="17056"/>
    <cellStyle name="RowTitles1-Detail 3 3 2 3 3 3 2" xfId="29722"/>
    <cellStyle name="RowTitles1-Detail 3 3 2 3 3 3 2 2" xfId="38500"/>
    <cellStyle name="RowTitles1-Detail 3 3 2 3 3 4" xfId="8631"/>
    <cellStyle name="RowTitles1-Detail 3 3 2 3 3 4 2" xfId="25135"/>
    <cellStyle name="RowTitles1-Detail 3 3 2 3 3 5" xfId="19200"/>
    <cellStyle name="RowTitles1-Detail 3 3 2 3 4" xfId="9427"/>
    <cellStyle name="RowTitles1-Detail 3 3 2 3 4 2" xfId="24941"/>
    <cellStyle name="RowTitles1-Detail 3 3 2 3 5" xfId="10774"/>
    <cellStyle name="RowTitles1-Detail 3 3 2 3 5 2" xfId="21239"/>
    <cellStyle name="RowTitles1-Detail 3 3 2 3 5 2 2" xfId="33499"/>
    <cellStyle name="RowTitles1-Detail 3 3 2 3 5 3" xfId="30631"/>
    <cellStyle name="RowTitles1-Detail 3 3 2 3 6" xfId="14459"/>
    <cellStyle name="RowTitles1-Detail 3 3 2 3 6 2" xfId="27152"/>
    <cellStyle name="RowTitles1-Detail 3 3 2 3 6 2 2" xfId="35989"/>
    <cellStyle name="RowTitles1-Detail 3 3 2 3 7" xfId="5582"/>
    <cellStyle name="RowTitles1-Detail 3 3 2 3 7 2" xfId="19780"/>
    <cellStyle name="RowTitles1-Detail 3 3 2 3 8" xfId="26645"/>
    <cellStyle name="RowTitles1-Detail 3 3 2 4" xfId="1291"/>
    <cellStyle name="RowTitles1-Detail 3 3 2 4 2" xfId="2517"/>
    <cellStyle name="RowTitles1-Detail 3 3 2 4 2 2" xfId="12158"/>
    <cellStyle name="RowTitles1-Detail 3 3 2 4 2 2 2" xfId="22558"/>
    <cellStyle name="RowTitles1-Detail 3 3 2 4 2 2 2 2" xfId="34239"/>
    <cellStyle name="RowTitles1-Detail 3 3 2 4 2 2 3" xfId="31439"/>
    <cellStyle name="RowTitles1-Detail 3 3 2 4 2 3" xfId="15805"/>
    <cellStyle name="RowTitles1-Detail 3 3 2 4 2 3 2" xfId="28471"/>
    <cellStyle name="RowTitles1-Detail 3 3 2 4 2 3 2 2" xfId="37258"/>
    <cellStyle name="RowTitles1-Detail 3 3 2 4 2 4" xfId="7443"/>
    <cellStyle name="RowTitles1-Detail 3 3 2 4 2 4 2" xfId="26191"/>
    <cellStyle name="RowTitles1-Detail 3 3 2 4 2 5" xfId="25705"/>
    <cellStyle name="RowTitles1-Detail 3 3 2 4 3" xfId="4069"/>
    <cellStyle name="RowTitles1-Detail 3 3 2 4 3 2" xfId="13691"/>
    <cellStyle name="RowTitles1-Detail 3 3 2 4 3 2 2" xfId="24043"/>
    <cellStyle name="RowTitles1-Detail 3 3 2 4 3 2 2 2" xfId="35307"/>
    <cellStyle name="RowTitles1-Detail 3 3 2 4 3 2 3" xfId="32724"/>
    <cellStyle name="RowTitles1-Detail 3 3 2 4 3 3" xfId="17269"/>
    <cellStyle name="RowTitles1-Detail 3 3 2 4 3 3 2" xfId="29935"/>
    <cellStyle name="RowTitles1-Detail 3 3 2 4 3 3 2 2" xfId="38712"/>
    <cellStyle name="RowTitles1-Detail 3 3 2 4 3 4" xfId="9766"/>
    <cellStyle name="RowTitles1-Detail 3 3 2 4 3 4 2" xfId="24717"/>
    <cellStyle name="RowTitles1-Detail 3 3 2 4 3 5" xfId="18494"/>
    <cellStyle name="RowTitles1-Detail 3 3 2 4 4" xfId="10962"/>
    <cellStyle name="RowTitles1-Detail 3 3 2 4 4 2" xfId="21402"/>
    <cellStyle name="RowTitles1-Detail 3 3 2 4 4 2 2" xfId="33592"/>
    <cellStyle name="RowTitles1-Detail 3 3 2 4 4 3" xfId="30739"/>
    <cellStyle name="RowTitles1-Detail 3 3 2 4 5" xfId="14669"/>
    <cellStyle name="RowTitles1-Detail 3 3 2 4 5 2" xfId="27354"/>
    <cellStyle name="RowTitles1-Detail 3 3 2 4 5 2 2" xfId="36183"/>
    <cellStyle name="RowTitles1-Detail 3 3 2 4 6" xfId="5898"/>
    <cellStyle name="RowTitles1-Detail 3 3 2 4 6 2" xfId="19370"/>
    <cellStyle name="RowTitles1-Detail 3 3 2 4 7" xfId="5495"/>
    <cellStyle name="RowTitles1-Detail 3 3 2 5" xfId="1507"/>
    <cellStyle name="RowTitles1-Detail 3 3 2 5 2" xfId="2518"/>
    <cellStyle name="RowTitles1-Detail 3 3 2 5 2 2" xfId="12159"/>
    <cellStyle name="RowTitles1-Detail 3 3 2 5 2 2 2" xfId="22559"/>
    <cellStyle name="RowTitles1-Detail 3 3 2 5 2 2 2 2" xfId="34240"/>
    <cellStyle name="RowTitles1-Detail 3 3 2 5 2 2 3" xfId="31440"/>
    <cellStyle name="RowTitles1-Detail 3 3 2 5 2 3" xfId="15806"/>
    <cellStyle name="RowTitles1-Detail 3 3 2 5 2 3 2" xfId="28472"/>
    <cellStyle name="RowTitles1-Detail 3 3 2 5 2 3 2 2" xfId="37259"/>
    <cellStyle name="RowTitles1-Detail 3 3 2 5 2 4" xfId="7444"/>
    <cellStyle name="RowTitles1-Detail 3 3 2 5 2 4 2" xfId="25529"/>
    <cellStyle name="RowTitles1-Detail 3 3 2 5 2 5" xfId="25859"/>
    <cellStyle name="RowTitles1-Detail 3 3 2 5 3" xfId="4285"/>
    <cellStyle name="RowTitles1-Detail 3 3 2 5 3 2" xfId="13907"/>
    <cellStyle name="RowTitles1-Detail 3 3 2 5 3 2 2" xfId="24249"/>
    <cellStyle name="RowTitles1-Detail 3 3 2 5 3 2 2 2" xfId="35447"/>
    <cellStyle name="RowTitles1-Detail 3 3 2 5 3 2 3" xfId="32885"/>
    <cellStyle name="RowTitles1-Detail 3 3 2 5 3 3" xfId="17467"/>
    <cellStyle name="RowTitles1-Detail 3 3 2 5 3 3 2" xfId="30133"/>
    <cellStyle name="RowTitles1-Detail 3 3 2 5 3 3 2 2" xfId="38910"/>
    <cellStyle name="RowTitles1-Detail 3 3 2 5 3 4" xfId="9767"/>
    <cellStyle name="RowTitles1-Detail 3 3 2 5 3 4 2" xfId="26595"/>
    <cellStyle name="RowTitles1-Detail 3 3 2 5 3 5" xfId="20377"/>
    <cellStyle name="RowTitles1-Detail 3 3 2 5 4" xfId="11178"/>
    <cellStyle name="RowTitles1-Detail 3 3 2 5 4 2" xfId="21609"/>
    <cellStyle name="RowTitles1-Detail 3 3 2 5 4 2 2" xfId="33732"/>
    <cellStyle name="RowTitles1-Detail 3 3 2 5 4 3" xfId="30900"/>
    <cellStyle name="RowTitles1-Detail 3 3 2 5 5" xfId="14885"/>
    <cellStyle name="RowTitles1-Detail 3 3 2 5 5 2" xfId="27562"/>
    <cellStyle name="RowTitles1-Detail 3 3 2 5 5 2 2" xfId="36381"/>
    <cellStyle name="RowTitles1-Detail 3 3 2 5 6" xfId="5899"/>
    <cellStyle name="RowTitles1-Detail 3 3 2 5 6 2" xfId="25630"/>
    <cellStyle name="RowTitles1-Detail 3 3 2 5 7" xfId="19554"/>
    <cellStyle name="RowTitles1-Detail 3 3 2 6" xfId="1709"/>
    <cellStyle name="RowTitles1-Detail 3 3 2 6 2" xfId="2519"/>
    <cellStyle name="RowTitles1-Detail 3 3 2 6 2 2" xfId="12160"/>
    <cellStyle name="RowTitles1-Detail 3 3 2 6 2 2 2" xfId="22560"/>
    <cellStyle name="RowTitles1-Detail 3 3 2 6 2 2 2 2" xfId="34241"/>
    <cellStyle name="RowTitles1-Detail 3 3 2 6 2 2 3" xfId="31441"/>
    <cellStyle name="RowTitles1-Detail 3 3 2 6 2 3" xfId="15807"/>
    <cellStyle name="RowTitles1-Detail 3 3 2 6 2 3 2" xfId="28473"/>
    <cellStyle name="RowTitles1-Detail 3 3 2 6 2 3 2 2" xfId="37260"/>
    <cellStyle name="RowTitles1-Detail 3 3 2 6 2 4" xfId="7445"/>
    <cellStyle name="RowTitles1-Detail 3 3 2 6 2 4 2" xfId="17982"/>
    <cellStyle name="RowTitles1-Detail 3 3 2 6 2 5" xfId="25083"/>
    <cellStyle name="RowTitles1-Detail 3 3 2 6 3" xfId="4487"/>
    <cellStyle name="RowTitles1-Detail 3 3 2 6 3 2" xfId="14109"/>
    <cellStyle name="RowTitles1-Detail 3 3 2 6 3 2 2" xfId="24441"/>
    <cellStyle name="RowTitles1-Detail 3 3 2 6 3 2 2 2" xfId="35578"/>
    <cellStyle name="RowTitles1-Detail 3 3 2 6 3 2 3" xfId="33037"/>
    <cellStyle name="RowTitles1-Detail 3 3 2 6 3 3" xfId="17654"/>
    <cellStyle name="RowTitles1-Detail 3 3 2 6 3 3 2" xfId="30320"/>
    <cellStyle name="RowTitles1-Detail 3 3 2 6 3 3 2 2" xfId="39097"/>
    <cellStyle name="RowTitles1-Detail 3 3 2 6 3 4" xfId="9768"/>
    <cellStyle name="RowTitles1-Detail 3 3 2 6 3 4 2" xfId="19425"/>
    <cellStyle name="RowTitles1-Detail 3 3 2 6 3 5" xfId="26843"/>
    <cellStyle name="RowTitles1-Detail 3 3 2 6 4" xfId="11380"/>
    <cellStyle name="RowTitles1-Detail 3 3 2 6 4 2" xfId="21805"/>
    <cellStyle name="RowTitles1-Detail 3 3 2 6 4 2 2" xfId="33863"/>
    <cellStyle name="RowTitles1-Detail 3 3 2 6 4 3" xfId="31052"/>
    <cellStyle name="RowTitles1-Detail 3 3 2 6 5" xfId="15087"/>
    <cellStyle name="RowTitles1-Detail 3 3 2 6 5 2" xfId="27756"/>
    <cellStyle name="RowTitles1-Detail 3 3 2 6 5 2 2" xfId="36568"/>
    <cellStyle name="RowTitles1-Detail 3 3 2 6 6" xfId="5900"/>
    <cellStyle name="RowTitles1-Detail 3 3 2 6 6 2" xfId="5400"/>
    <cellStyle name="RowTitles1-Detail 3 3 2 6 7" xfId="25166"/>
    <cellStyle name="RowTitles1-Detail 3 3 2 7" xfId="2514"/>
    <cellStyle name="RowTitles1-Detail 3 3 2 7 2" xfId="12155"/>
    <cellStyle name="RowTitles1-Detail 3 3 2 7 2 2" xfId="22555"/>
    <cellStyle name="RowTitles1-Detail 3 3 2 7 2 2 2" xfId="34236"/>
    <cellStyle name="RowTitles1-Detail 3 3 2 7 2 3" xfId="31436"/>
    <cellStyle name="RowTitles1-Detail 3 3 2 7 3" xfId="15802"/>
    <cellStyle name="RowTitles1-Detail 3 3 2 7 3 2" xfId="28468"/>
    <cellStyle name="RowTitles1-Detail 3 3 2 7 3 2 2" xfId="37255"/>
    <cellStyle name="RowTitles1-Detail 3 3 2 7 4" xfId="6464"/>
    <cellStyle name="RowTitles1-Detail 3 3 2 7 4 2" xfId="20270"/>
    <cellStyle name="RowTitles1-Detail 3 3 2 7 5" xfId="18425"/>
    <cellStyle name="RowTitles1-Detail 3 3 2 8" xfId="8882"/>
    <cellStyle name="RowTitles1-Detail 3 3 2 8 2" xfId="20166"/>
    <cellStyle name="RowTitles1-Detail 3 3 2 9" xfId="10558"/>
    <cellStyle name="RowTitles1-Detail 3 3 2 9 2" xfId="18139"/>
    <cellStyle name="RowTitles1-Detail 3 3 2 9 2 2" xfId="33170"/>
    <cellStyle name="RowTitles1-Detail 3 3 2_STUD aligned by INSTIT" xfId="4988"/>
    <cellStyle name="RowTitles1-Detail 3 3 3" xfId="485"/>
    <cellStyle name="RowTitles1-Detail 3 3 3 2" xfId="841"/>
    <cellStyle name="RowTitles1-Detail 3 3 3 2 2" xfId="2521"/>
    <cellStyle name="RowTitles1-Detail 3 3 3 2 2 2" xfId="12162"/>
    <cellStyle name="RowTitles1-Detail 3 3 3 2 2 2 2" xfId="22562"/>
    <cellStyle name="RowTitles1-Detail 3 3 3 2 2 2 2 2" xfId="34243"/>
    <cellStyle name="RowTitles1-Detail 3 3 3 2 2 2 3" xfId="31443"/>
    <cellStyle name="RowTitles1-Detail 3 3 3 2 2 3" xfId="15809"/>
    <cellStyle name="RowTitles1-Detail 3 3 3 2 2 3 2" xfId="28475"/>
    <cellStyle name="RowTitles1-Detail 3 3 3 2 2 3 2 2" xfId="37262"/>
    <cellStyle name="RowTitles1-Detail 3 3 3 2 2 4" xfId="6785"/>
    <cellStyle name="RowTitles1-Detail 3 3 3 2 2 4 2" xfId="26871"/>
    <cellStyle name="RowTitles1-Detail 3 3 3 2 2 5" xfId="25143"/>
    <cellStyle name="RowTitles1-Detail 3 3 3 2 3" xfId="3622"/>
    <cellStyle name="RowTitles1-Detail 3 3 3 2 3 2" xfId="13250"/>
    <cellStyle name="RowTitles1-Detail 3 3 3 2 3 2 2" xfId="23617"/>
    <cellStyle name="RowTitles1-Detail 3 3 3 2 3 2 2 2" xfId="35029"/>
    <cellStyle name="RowTitles1-Detail 3 3 3 2 3 2 3" xfId="32401"/>
    <cellStyle name="RowTitles1-Detail 3 3 3 2 3 3" xfId="16856"/>
    <cellStyle name="RowTitles1-Detail 3 3 3 2 3 3 2" xfId="29522"/>
    <cellStyle name="RowTitles1-Detail 3 3 3 2 3 3 2 2" xfId="38302"/>
    <cellStyle name="RowTitles1-Detail 3 3 3 2 3 4" xfId="8291"/>
    <cellStyle name="RowTitles1-Detail 3 3 3 2 3 4 2" xfId="25562"/>
    <cellStyle name="RowTitles1-Detail 3 3 3 2 3 5" xfId="18891"/>
    <cellStyle name="RowTitles1-Detail 3 3 3 2 4" xfId="9083"/>
    <cellStyle name="RowTitles1-Detail 3 3 3 2 4 2" xfId="25433"/>
    <cellStyle name="RowTitles1-Detail 3 3 3 2 5" xfId="10595"/>
    <cellStyle name="RowTitles1-Detail 3 3 3 2 5 2" xfId="21079"/>
    <cellStyle name="RowTitles1-Detail 3 3 3 2 5 2 2" xfId="33416"/>
    <cellStyle name="RowTitles1-Detail 3 3 3 2 5 3" xfId="30530"/>
    <cellStyle name="RowTitles1-Detail 3 3 3 2 6" xfId="14256"/>
    <cellStyle name="RowTitles1-Detail 3 3 3 2 6 2" xfId="26957"/>
    <cellStyle name="RowTitles1-Detail 3 3 3 2 6 2 2" xfId="35800"/>
    <cellStyle name="RowTitles1-Detail 3 3 3 2 7" xfId="5313"/>
    <cellStyle name="RowTitles1-Detail 3 3 3 2 7 2" xfId="25039"/>
    <cellStyle name="RowTitles1-Detail 3 3 3 2 8" xfId="19400"/>
    <cellStyle name="RowTitles1-Detail 3 3 3 3" xfId="1120"/>
    <cellStyle name="RowTitles1-Detail 3 3 3 3 2" xfId="2522"/>
    <cellStyle name="RowTitles1-Detail 3 3 3 3 2 2" xfId="12163"/>
    <cellStyle name="RowTitles1-Detail 3 3 3 3 2 2 2" xfId="22563"/>
    <cellStyle name="RowTitles1-Detail 3 3 3 3 2 2 2 2" xfId="34244"/>
    <cellStyle name="RowTitles1-Detail 3 3 3 3 2 2 3" xfId="31444"/>
    <cellStyle name="RowTitles1-Detail 3 3 3 3 2 3" xfId="15810"/>
    <cellStyle name="RowTitles1-Detail 3 3 3 3 2 3 2" xfId="28476"/>
    <cellStyle name="RowTitles1-Detail 3 3 3 3 2 3 2 2" xfId="37263"/>
    <cellStyle name="RowTitles1-Detail 3 3 3 3 2 4" xfId="6959"/>
    <cellStyle name="RowTitles1-Detail 3 3 3 3 2 4 2" xfId="19319"/>
    <cellStyle name="RowTitles1-Detail 3 3 3 3 2 5" xfId="24587"/>
    <cellStyle name="RowTitles1-Detail 3 3 3 3 3" xfId="3898"/>
    <cellStyle name="RowTitles1-Detail 3 3 3 3 3 2" xfId="13521"/>
    <cellStyle name="RowTitles1-Detail 3 3 3 3 3 2 2" xfId="23881"/>
    <cellStyle name="RowTitles1-Detail 3 3 3 3 3 2 2 2" xfId="35194"/>
    <cellStyle name="RowTitles1-Detail 3 3 3 3 3 2 3" xfId="32594"/>
    <cellStyle name="RowTitles1-Detail 3 3 3 3 3 3" xfId="17111"/>
    <cellStyle name="RowTitles1-Detail 3 3 3 3 3 3 2" xfId="29777"/>
    <cellStyle name="RowTitles1-Detail 3 3 3 3 3 3 2 2" xfId="38555"/>
    <cellStyle name="RowTitles1-Detail 3 3 3 3 3 4" xfId="8467"/>
    <cellStyle name="RowTitles1-Detail 3 3 3 3 3 4 2" xfId="21923"/>
    <cellStyle name="RowTitles1-Detail 3 3 3 3 3 5" xfId="24564"/>
    <cellStyle name="RowTitles1-Detail 3 3 3 3 4" xfId="9262"/>
    <cellStyle name="RowTitles1-Detail 3 3 3 3 4 2" xfId="25811"/>
    <cellStyle name="RowTitles1-Detail 3 3 3 3 5" xfId="14503"/>
    <cellStyle name="RowTitles1-Detail 3 3 3 3 5 2" xfId="27194"/>
    <cellStyle name="RowTitles1-Detail 3 3 3 3 5 2 2" xfId="36030"/>
    <cellStyle name="RowTitles1-Detail 3 3 3 4" xfId="1349"/>
    <cellStyle name="RowTitles1-Detail 3 3 3 4 2" xfId="2523"/>
    <cellStyle name="RowTitles1-Detail 3 3 3 4 2 2" xfId="12164"/>
    <cellStyle name="RowTitles1-Detail 3 3 3 4 2 2 2" xfId="22564"/>
    <cellStyle name="RowTitles1-Detail 3 3 3 4 2 2 2 2" xfId="34245"/>
    <cellStyle name="RowTitles1-Detail 3 3 3 4 2 2 3" xfId="31445"/>
    <cellStyle name="RowTitles1-Detail 3 3 3 4 2 3" xfId="15811"/>
    <cellStyle name="RowTitles1-Detail 3 3 3 4 2 3 2" xfId="28477"/>
    <cellStyle name="RowTitles1-Detail 3 3 3 4 2 3 2 2" xfId="37264"/>
    <cellStyle name="RowTitles1-Detail 3 3 3 4 2 4" xfId="7446"/>
    <cellStyle name="RowTitles1-Detail 3 3 3 4 2 4 2" xfId="18356"/>
    <cellStyle name="RowTitles1-Detail 3 3 3 4 2 5" xfId="20847"/>
    <cellStyle name="RowTitles1-Detail 3 3 3 4 3" xfId="4127"/>
    <cellStyle name="RowTitles1-Detail 3 3 3 4 3 2" xfId="13749"/>
    <cellStyle name="RowTitles1-Detail 3 3 3 4 3 2 2" xfId="24099"/>
    <cellStyle name="RowTitles1-Detail 3 3 3 4 3 2 2 2" xfId="35343"/>
    <cellStyle name="RowTitles1-Detail 3 3 3 4 3 2 3" xfId="32766"/>
    <cellStyle name="RowTitles1-Detail 3 3 3 4 3 3" xfId="17324"/>
    <cellStyle name="RowTitles1-Detail 3 3 3 4 3 3 2" xfId="29990"/>
    <cellStyle name="RowTitles1-Detail 3 3 3 4 3 3 2 2" xfId="38767"/>
    <cellStyle name="RowTitles1-Detail 3 3 3 4 3 4" xfId="9769"/>
    <cellStyle name="RowTitles1-Detail 3 3 3 4 3 4 2" xfId="25926"/>
    <cellStyle name="RowTitles1-Detail 3 3 3 4 3 5" xfId="4819"/>
    <cellStyle name="RowTitles1-Detail 3 3 3 4 4" xfId="11020"/>
    <cellStyle name="RowTitles1-Detail 3 3 3 4 4 2" xfId="21457"/>
    <cellStyle name="RowTitles1-Detail 3 3 3 4 4 2 2" xfId="33628"/>
    <cellStyle name="RowTitles1-Detail 3 3 3 4 4 3" xfId="30781"/>
    <cellStyle name="RowTitles1-Detail 3 3 3 4 5" xfId="14727"/>
    <cellStyle name="RowTitles1-Detail 3 3 3 4 5 2" xfId="27410"/>
    <cellStyle name="RowTitles1-Detail 3 3 3 4 5 2 2" xfId="36238"/>
    <cellStyle name="RowTitles1-Detail 3 3 3 4 6" xfId="5901"/>
    <cellStyle name="RowTitles1-Detail 3 3 3 4 6 2" xfId="20774"/>
    <cellStyle name="RowTitles1-Detail 3 3 3 4 7" xfId="19907"/>
    <cellStyle name="RowTitles1-Detail 3 3 3 5" xfId="1565"/>
    <cellStyle name="RowTitles1-Detail 3 3 3 5 2" xfId="2524"/>
    <cellStyle name="RowTitles1-Detail 3 3 3 5 2 2" xfId="12165"/>
    <cellStyle name="RowTitles1-Detail 3 3 3 5 2 2 2" xfId="22565"/>
    <cellStyle name="RowTitles1-Detail 3 3 3 5 2 2 2 2" xfId="34246"/>
    <cellStyle name="RowTitles1-Detail 3 3 3 5 2 2 3" xfId="31446"/>
    <cellStyle name="RowTitles1-Detail 3 3 3 5 2 3" xfId="15812"/>
    <cellStyle name="RowTitles1-Detail 3 3 3 5 2 3 2" xfId="28478"/>
    <cellStyle name="RowTitles1-Detail 3 3 3 5 2 3 2 2" xfId="37265"/>
    <cellStyle name="RowTitles1-Detail 3 3 3 5 2 4" xfId="7447"/>
    <cellStyle name="RowTitles1-Detail 3 3 3 5 2 4 2" xfId="18161"/>
    <cellStyle name="RowTitles1-Detail 3 3 3 5 2 5" xfId="20771"/>
    <cellStyle name="RowTitles1-Detail 3 3 3 5 3" xfId="4343"/>
    <cellStyle name="RowTitles1-Detail 3 3 3 5 3 2" xfId="13965"/>
    <cellStyle name="RowTitles1-Detail 3 3 3 5 3 2 2" xfId="24304"/>
    <cellStyle name="RowTitles1-Detail 3 3 3 5 3 2 2 2" xfId="35483"/>
    <cellStyle name="RowTitles1-Detail 3 3 3 5 3 2 3" xfId="32927"/>
    <cellStyle name="RowTitles1-Detail 3 3 3 5 3 3" xfId="17522"/>
    <cellStyle name="RowTitles1-Detail 3 3 3 5 3 3 2" xfId="30188"/>
    <cellStyle name="RowTitles1-Detail 3 3 3 5 3 3 2 2" xfId="38965"/>
    <cellStyle name="RowTitles1-Detail 3 3 3 5 3 4" xfId="9770"/>
    <cellStyle name="RowTitles1-Detail 3 3 3 5 3 4 2" xfId="21134"/>
    <cellStyle name="RowTitles1-Detail 3 3 3 5 3 5" xfId="19703"/>
    <cellStyle name="RowTitles1-Detail 3 3 3 5 4" xfId="11236"/>
    <cellStyle name="RowTitles1-Detail 3 3 3 5 4 2" xfId="21665"/>
    <cellStyle name="RowTitles1-Detail 3 3 3 5 4 2 2" xfId="33768"/>
    <cellStyle name="RowTitles1-Detail 3 3 3 5 4 3" xfId="30942"/>
    <cellStyle name="RowTitles1-Detail 3 3 3 5 5" xfId="14943"/>
    <cellStyle name="RowTitles1-Detail 3 3 3 5 5 2" xfId="27617"/>
    <cellStyle name="RowTitles1-Detail 3 3 3 5 5 2 2" xfId="36436"/>
    <cellStyle name="RowTitles1-Detail 3 3 3 5 6" xfId="5902"/>
    <cellStyle name="RowTitles1-Detail 3 3 3 5 6 2" xfId="19795"/>
    <cellStyle name="RowTitles1-Detail 3 3 3 5 7" xfId="24693"/>
    <cellStyle name="RowTitles1-Detail 3 3 3 6" xfId="1767"/>
    <cellStyle name="RowTitles1-Detail 3 3 3 6 2" xfId="2525"/>
    <cellStyle name="RowTitles1-Detail 3 3 3 6 2 2" xfId="12166"/>
    <cellStyle name="RowTitles1-Detail 3 3 3 6 2 2 2" xfId="22566"/>
    <cellStyle name="RowTitles1-Detail 3 3 3 6 2 2 2 2" xfId="34247"/>
    <cellStyle name="RowTitles1-Detail 3 3 3 6 2 2 3" xfId="31447"/>
    <cellStyle name="RowTitles1-Detail 3 3 3 6 2 3" xfId="15813"/>
    <cellStyle name="RowTitles1-Detail 3 3 3 6 2 3 2" xfId="28479"/>
    <cellStyle name="RowTitles1-Detail 3 3 3 6 2 3 2 2" xfId="37266"/>
    <cellStyle name="RowTitles1-Detail 3 3 3 6 2 4" xfId="7448"/>
    <cellStyle name="RowTitles1-Detail 3 3 3 6 2 4 2" xfId="20781"/>
    <cellStyle name="RowTitles1-Detail 3 3 3 6 2 5" xfId="21236"/>
    <cellStyle name="RowTitles1-Detail 3 3 3 6 3" xfId="4545"/>
    <cellStyle name="RowTitles1-Detail 3 3 3 6 3 2" xfId="14167"/>
    <cellStyle name="RowTitles1-Detail 3 3 3 6 3 2 2" xfId="24497"/>
    <cellStyle name="RowTitles1-Detail 3 3 3 6 3 2 2 2" xfId="35614"/>
    <cellStyle name="RowTitles1-Detail 3 3 3 6 3 2 3" xfId="33079"/>
    <cellStyle name="RowTitles1-Detail 3 3 3 6 3 3" xfId="17709"/>
    <cellStyle name="RowTitles1-Detail 3 3 3 6 3 3 2" xfId="30375"/>
    <cellStyle name="RowTitles1-Detail 3 3 3 6 3 3 2 2" xfId="39152"/>
    <cellStyle name="RowTitles1-Detail 3 3 3 6 3 4" xfId="9771"/>
    <cellStyle name="RowTitles1-Detail 3 3 3 6 3 4 2" xfId="25491"/>
    <cellStyle name="RowTitles1-Detail 3 3 3 6 3 5" xfId="26646"/>
    <cellStyle name="RowTitles1-Detail 3 3 3 6 4" xfId="11438"/>
    <cellStyle name="RowTitles1-Detail 3 3 3 6 4 2" xfId="21861"/>
    <cellStyle name="RowTitles1-Detail 3 3 3 6 4 2 2" xfId="33899"/>
    <cellStyle name="RowTitles1-Detail 3 3 3 6 4 3" xfId="31094"/>
    <cellStyle name="RowTitles1-Detail 3 3 3 6 5" xfId="15145"/>
    <cellStyle name="RowTitles1-Detail 3 3 3 6 5 2" xfId="27812"/>
    <cellStyle name="RowTitles1-Detail 3 3 3 6 5 2 2" xfId="36623"/>
    <cellStyle name="RowTitles1-Detail 3 3 3 6 6" xfId="5903"/>
    <cellStyle name="RowTitles1-Detail 3 3 3 6 6 2" xfId="25416"/>
    <cellStyle name="RowTitles1-Detail 3 3 3 6 7" xfId="26230"/>
    <cellStyle name="RowTitles1-Detail 3 3 3 7" xfId="2520"/>
    <cellStyle name="RowTitles1-Detail 3 3 3 7 2" xfId="12161"/>
    <cellStyle name="RowTitles1-Detail 3 3 3 7 2 2" xfId="22561"/>
    <cellStyle name="RowTitles1-Detail 3 3 3 7 2 2 2" xfId="34242"/>
    <cellStyle name="RowTitles1-Detail 3 3 3 7 2 3" xfId="31442"/>
    <cellStyle name="RowTitles1-Detail 3 3 3 7 3" xfId="15808"/>
    <cellStyle name="RowTitles1-Detail 3 3 3 7 3 2" xfId="28474"/>
    <cellStyle name="RowTitles1-Detail 3 3 3 7 3 2 2" xfId="37261"/>
    <cellStyle name="RowTitles1-Detail 3 3 3 7 4" xfId="6521"/>
    <cellStyle name="RowTitles1-Detail 3 3 3 7 4 2" xfId="4821"/>
    <cellStyle name="RowTitles1-Detail 3 3 3 7 5" xfId="19821"/>
    <cellStyle name="RowTitles1-Detail 3 3 3 8" xfId="3356"/>
    <cellStyle name="RowTitles1-Detail 3 3 3 8 2" xfId="12997"/>
    <cellStyle name="RowTitles1-Detail 3 3 3 8 2 2" xfId="23366"/>
    <cellStyle name="RowTitles1-Detail 3 3 3 8 2 2 2" xfId="34880"/>
    <cellStyle name="RowTitles1-Detail 3 3 3 8 2 3" xfId="32229"/>
    <cellStyle name="RowTitles1-Detail 3 3 3 8 3" xfId="16609"/>
    <cellStyle name="RowTitles1-Detail 3 3 3 8 3 2" xfId="29275"/>
    <cellStyle name="RowTitles1-Detail 3 3 3 8 3 2 2" xfId="38062"/>
    <cellStyle name="RowTitles1-Detail 3 3 3 8 4" xfId="8840"/>
    <cellStyle name="RowTitles1-Detail 3 3 3 8 4 2" xfId="26731"/>
    <cellStyle name="RowTitles1-Detail 3 3 3 8 5" xfId="19429"/>
    <cellStyle name="RowTitles1-Detail 3 3 3 9" xfId="10820"/>
    <cellStyle name="RowTitles1-Detail 3 3 3 9 2" xfId="7308"/>
    <cellStyle name="RowTitles1-Detail 3 3 3 9 2 2" xfId="19571"/>
    <cellStyle name="RowTitles1-Detail 3 3 3_STUD aligned by INSTIT" xfId="4989"/>
    <cellStyle name="RowTitles1-Detail 3 3 4" xfId="519"/>
    <cellStyle name="RowTitles1-Detail 3 3 4 2" xfId="875"/>
    <cellStyle name="RowTitles1-Detail 3 3 4 2 2" xfId="2527"/>
    <cellStyle name="RowTitles1-Detail 3 3 4 2 2 2" xfId="12168"/>
    <cellStyle name="RowTitles1-Detail 3 3 4 2 2 2 2" xfId="22568"/>
    <cellStyle name="RowTitles1-Detail 3 3 4 2 2 2 2 2" xfId="34249"/>
    <cellStyle name="RowTitles1-Detail 3 3 4 2 2 2 3" xfId="31449"/>
    <cellStyle name="RowTitles1-Detail 3 3 4 2 2 3" xfId="15815"/>
    <cellStyle name="RowTitles1-Detail 3 3 4 2 2 3 2" xfId="28481"/>
    <cellStyle name="RowTitles1-Detail 3 3 4 2 2 3 2 2" xfId="37268"/>
    <cellStyle name="RowTitles1-Detail 3 3 4 2 2 4" xfId="6817"/>
    <cellStyle name="RowTitles1-Detail 3 3 4 2 2 4 2" xfId="26385"/>
    <cellStyle name="RowTitles1-Detail 3 3 4 2 2 5" xfId="26591"/>
    <cellStyle name="RowTitles1-Detail 3 3 4 2 3" xfId="3656"/>
    <cellStyle name="RowTitles1-Detail 3 3 4 2 3 2" xfId="13283"/>
    <cellStyle name="RowTitles1-Detail 3 3 4 2 3 2 2" xfId="23649"/>
    <cellStyle name="RowTitles1-Detail 3 3 4 2 3 2 2 2" xfId="35055"/>
    <cellStyle name="RowTitles1-Detail 3 3 4 2 3 2 3" xfId="32431"/>
    <cellStyle name="RowTitles1-Detail 3 3 4 2 3 3" xfId="16889"/>
    <cellStyle name="RowTitles1-Detail 3 3 4 2 3 3 2" xfId="29555"/>
    <cellStyle name="RowTitles1-Detail 3 3 4 2 3 3 2 2" xfId="38334"/>
    <cellStyle name="RowTitles1-Detail 3 3 4 2 3 4" xfId="8323"/>
    <cellStyle name="RowTitles1-Detail 3 3 4 2 3 4 2" xfId="20054"/>
    <cellStyle name="RowTitles1-Detail 3 3 4 2 3 5" xfId="25189"/>
    <cellStyle name="RowTitles1-Detail 3 3 4 2 4" xfId="9116"/>
    <cellStyle name="RowTitles1-Detail 3 3 4 2 4 2" xfId="20480"/>
    <cellStyle name="RowTitles1-Detail 3 3 4 2 5" xfId="10627"/>
    <cellStyle name="RowTitles1-Detail 3 3 4 2 5 2" xfId="21110"/>
    <cellStyle name="RowTitles1-Detail 3 3 4 2 5 2 2" xfId="33442"/>
    <cellStyle name="RowTitles1-Detail 3 3 4 2 5 3" xfId="30560"/>
    <cellStyle name="RowTitles1-Detail 3 3 4 2 6" xfId="14287"/>
    <cellStyle name="RowTitles1-Detail 3 3 4 2 6 2" xfId="26988"/>
    <cellStyle name="RowTitles1-Detail 3 3 4 2 6 2 2" xfId="35830"/>
    <cellStyle name="RowTitles1-Detail 3 3 4 3" xfId="1154"/>
    <cellStyle name="RowTitles1-Detail 3 3 4 3 2" xfId="2528"/>
    <cellStyle name="RowTitles1-Detail 3 3 4 3 2 2" xfId="12169"/>
    <cellStyle name="RowTitles1-Detail 3 3 4 3 2 2 2" xfId="22569"/>
    <cellStyle name="RowTitles1-Detail 3 3 4 3 2 2 2 2" xfId="34250"/>
    <cellStyle name="RowTitles1-Detail 3 3 4 3 2 2 3" xfId="31450"/>
    <cellStyle name="RowTitles1-Detail 3 3 4 3 2 3" xfId="15816"/>
    <cellStyle name="RowTitles1-Detail 3 3 4 3 2 3 2" xfId="28482"/>
    <cellStyle name="RowTitles1-Detail 3 3 4 3 2 3 2 2" xfId="37269"/>
    <cellStyle name="RowTitles1-Detail 3 3 4 3 2 4" xfId="6991"/>
    <cellStyle name="RowTitles1-Detail 3 3 4 3 2 4 2" xfId="20568"/>
    <cellStyle name="RowTitles1-Detail 3 3 4 3 2 5" xfId="18686"/>
    <cellStyle name="RowTitles1-Detail 3 3 4 3 3" xfId="3932"/>
    <cellStyle name="RowTitles1-Detail 3 3 4 3 3 2" xfId="13554"/>
    <cellStyle name="RowTitles1-Detail 3 3 4 3 3 2 2" xfId="23914"/>
    <cellStyle name="RowTitles1-Detail 3 3 4 3 3 2 2 2" xfId="35220"/>
    <cellStyle name="RowTitles1-Detail 3 3 4 3 3 2 3" xfId="32624"/>
    <cellStyle name="RowTitles1-Detail 3 3 4 3 3 3" xfId="17144"/>
    <cellStyle name="RowTitles1-Detail 3 3 4 3 3 3 2" xfId="29810"/>
    <cellStyle name="RowTitles1-Detail 3 3 4 3 3 3 2 2" xfId="38587"/>
    <cellStyle name="RowTitles1-Detail 3 3 4 3 3 4" xfId="8499"/>
    <cellStyle name="RowTitles1-Detail 3 3 4 3 3 4 2" xfId="20629"/>
    <cellStyle name="RowTitles1-Detail 3 3 4 3 3 5" xfId="4899"/>
    <cellStyle name="RowTitles1-Detail 3 3 4 3 4" xfId="9295"/>
    <cellStyle name="RowTitles1-Detail 3 3 4 3 4 2" xfId="24775"/>
    <cellStyle name="RowTitles1-Detail 3 3 4 3 5" xfId="14532"/>
    <cellStyle name="RowTitles1-Detail 3 3 4 3 5 2" xfId="27223"/>
    <cellStyle name="RowTitles1-Detail 3 3 4 3 5 2 2" xfId="36058"/>
    <cellStyle name="RowTitles1-Detail 3 3 4 3 6" xfId="5459"/>
    <cellStyle name="RowTitles1-Detail 3 3 4 3 6 2" xfId="20458"/>
    <cellStyle name="RowTitles1-Detail 3 3 4 3 7" xfId="18862"/>
    <cellStyle name="RowTitles1-Detail 3 3 4 4" xfId="1382"/>
    <cellStyle name="RowTitles1-Detail 3 3 4 4 2" xfId="2529"/>
    <cellStyle name="RowTitles1-Detail 3 3 4 4 2 2" xfId="12170"/>
    <cellStyle name="RowTitles1-Detail 3 3 4 4 2 2 2" xfId="22570"/>
    <cellStyle name="RowTitles1-Detail 3 3 4 4 2 2 2 2" xfId="34251"/>
    <cellStyle name="RowTitles1-Detail 3 3 4 4 2 2 3" xfId="31451"/>
    <cellStyle name="RowTitles1-Detail 3 3 4 4 2 3" xfId="15817"/>
    <cellStyle name="RowTitles1-Detail 3 3 4 4 2 3 2" xfId="28483"/>
    <cellStyle name="RowTitles1-Detail 3 3 4 4 2 3 2 2" xfId="37270"/>
    <cellStyle name="RowTitles1-Detail 3 3 4 4 2 4" xfId="7161"/>
    <cellStyle name="RowTitles1-Detail 3 3 4 4 2 4 2" xfId="19904"/>
    <cellStyle name="RowTitles1-Detail 3 3 4 4 2 5" xfId="18264"/>
    <cellStyle name="RowTitles1-Detail 3 3 4 4 3" xfId="4160"/>
    <cellStyle name="RowTitles1-Detail 3 3 4 4 3 2" xfId="13782"/>
    <cellStyle name="RowTitles1-Detail 3 3 4 4 3 2 2" xfId="24131"/>
    <cellStyle name="RowTitles1-Detail 3 3 4 4 3 2 2 2" xfId="35369"/>
    <cellStyle name="RowTitles1-Detail 3 3 4 4 3 2 3" xfId="32796"/>
    <cellStyle name="RowTitles1-Detail 3 3 4 4 3 3" xfId="17356"/>
    <cellStyle name="RowTitles1-Detail 3 3 4 4 3 3 2" xfId="30022"/>
    <cellStyle name="RowTitles1-Detail 3 3 4 4 3 3 2 2" xfId="38799"/>
    <cellStyle name="RowTitles1-Detail 3 3 4 4 3 4" xfId="8669"/>
    <cellStyle name="RowTitles1-Detail 3 3 4 4 3 4 2" xfId="19128"/>
    <cellStyle name="RowTitles1-Detail 3 3 4 4 3 5" xfId="20723"/>
    <cellStyle name="RowTitles1-Detail 3 3 4 4 4" xfId="9464"/>
    <cellStyle name="RowTitles1-Detail 3 3 4 4 4 2" xfId="26240"/>
    <cellStyle name="RowTitles1-Detail 3 3 4 4 5" xfId="11053"/>
    <cellStyle name="RowTitles1-Detail 3 3 4 4 5 2" xfId="21490"/>
    <cellStyle name="RowTitles1-Detail 3 3 4 4 5 2 2" xfId="33654"/>
    <cellStyle name="RowTitles1-Detail 3 3 4 4 5 3" xfId="30811"/>
    <cellStyle name="RowTitles1-Detail 3 3 4 4 6" xfId="14760"/>
    <cellStyle name="RowTitles1-Detail 3 3 4 4 6 2" xfId="27443"/>
    <cellStyle name="RowTitles1-Detail 3 3 4 4 6 2 2" xfId="36270"/>
    <cellStyle name="RowTitles1-Detail 3 3 4 4 7" xfId="5620"/>
    <cellStyle name="RowTitles1-Detail 3 3 4 4 7 2" xfId="19446"/>
    <cellStyle name="RowTitles1-Detail 3 3 4 4 8" xfId="24943"/>
    <cellStyle name="RowTitles1-Detail 3 3 4 5" xfId="1598"/>
    <cellStyle name="RowTitles1-Detail 3 3 4 5 2" xfId="2530"/>
    <cellStyle name="RowTitles1-Detail 3 3 4 5 2 2" xfId="12171"/>
    <cellStyle name="RowTitles1-Detail 3 3 4 5 2 2 2" xfId="22571"/>
    <cellStyle name="RowTitles1-Detail 3 3 4 5 2 2 2 2" xfId="34252"/>
    <cellStyle name="RowTitles1-Detail 3 3 4 5 2 2 3" xfId="31452"/>
    <cellStyle name="RowTitles1-Detail 3 3 4 5 2 3" xfId="15818"/>
    <cellStyle name="RowTitles1-Detail 3 3 4 5 2 3 2" xfId="28484"/>
    <cellStyle name="RowTitles1-Detail 3 3 4 5 2 3 2 2" xfId="37271"/>
    <cellStyle name="RowTitles1-Detail 3 3 4 5 2 4" xfId="7449"/>
    <cellStyle name="RowTitles1-Detail 3 3 4 5 2 4 2" xfId="4618"/>
    <cellStyle name="RowTitles1-Detail 3 3 4 5 2 5" xfId="25765"/>
    <cellStyle name="RowTitles1-Detail 3 3 4 5 3" xfId="4376"/>
    <cellStyle name="RowTitles1-Detail 3 3 4 5 3 2" xfId="13998"/>
    <cellStyle name="RowTitles1-Detail 3 3 4 5 3 2 2" xfId="24337"/>
    <cellStyle name="RowTitles1-Detail 3 3 4 5 3 2 2 2" xfId="35509"/>
    <cellStyle name="RowTitles1-Detail 3 3 4 5 3 2 3" xfId="32957"/>
    <cellStyle name="RowTitles1-Detail 3 3 4 5 3 3" xfId="17554"/>
    <cellStyle name="RowTitles1-Detail 3 3 4 5 3 3 2" xfId="30220"/>
    <cellStyle name="RowTitles1-Detail 3 3 4 5 3 3 2 2" xfId="38997"/>
    <cellStyle name="RowTitles1-Detail 3 3 4 5 3 4" xfId="9772"/>
    <cellStyle name="RowTitles1-Detail 3 3 4 5 3 4 2" xfId="18009"/>
    <cellStyle name="RowTitles1-Detail 3 3 4 5 3 5" xfId="20264"/>
    <cellStyle name="RowTitles1-Detail 3 3 4 5 4" xfId="11269"/>
    <cellStyle name="RowTitles1-Detail 3 3 4 5 4 2" xfId="21698"/>
    <cellStyle name="RowTitles1-Detail 3 3 4 5 4 2 2" xfId="33794"/>
    <cellStyle name="RowTitles1-Detail 3 3 4 5 4 3" xfId="30972"/>
    <cellStyle name="RowTitles1-Detail 3 3 4 5 5" xfId="14976"/>
    <cellStyle name="RowTitles1-Detail 3 3 4 5 5 2" xfId="27650"/>
    <cellStyle name="RowTitles1-Detail 3 3 4 5 5 2 2" xfId="36468"/>
    <cellStyle name="RowTitles1-Detail 3 3 4 5 6" xfId="5904"/>
    <cellStyle name="RowTitles1-Detail 3 3 4 5 6 2" xfId="17835"/>
    <cellStyle name="RowTitles1-Detail 3 3 4 5 7" xfId="18670"/>
    <cellStyle name="RowTitles1-Detail 3 3 4 6" xfId="1800"/>
    <cellStyle name="RowTitles1-Detail 3 3 4 6 2" xfId="2531"/>
    <cellStyle name="RowTitles1-Detail 3 3 4 6 2 2" xfId="12172"/>
    <cellStyle name="RowTitles1-Detail 3 3 4 6 2 2 2" xfId="22572"/>
    <cellStyle name="RowTitles1-Detail 3 3 4 6 2 2 2 2" xfId="34253"/>
    <cellStyle name="RowTitles1-Detail 3 3 4 6 2 2 3" xfId="31453"/>
    <cellStyle name="RowTitles1-Detail 3 3 4 6 2 3" xfId="15819"/>
    <cellStyle name="RowTitles1-Detail 3 3 4 6 2 3 2" xfId="28485"/>
    <cellStyle name="RowTitles1-Detail 3 3 4 6 2 3 2 2" xfId="37272"/>
    <cellStyle name="RowTitles1-Detail 3 3 4 6 2 4" xfId="7450"/>
    <cellStyle name="RowTitles1-Detail 3 3 4 6 2 4 2" xfId="17992"/>
    <cellStyle name="RowTitles1-Detail 3 3 4 6 2 5" xfId="23946"/>
    <cellStyle name="RowTitles1-Detail 3 3 4 6 3" xfId="4578"/>
    <cellStyle name="RowTitles1-Detail 3 3 4 6 3 2" xfId="14200"/>
    <cellStyle name="RowTitles1-Detail 3 3 4 6 3 2 2" xfId="24529"/>
    <cellStyle name="RowTitles1-Detail 3 3 4 6 3 2 2 2" xfId="35640"/>
    <cellStyle name="RowTitles1-Detail 3 3 4 6 3 2 3" xfId="33109"/>
    <cellStyle name="RowTitles1-Detail 3 3 4 6 3 3" xfId="17741"/>
    <cellStyle name="RowTitles1-Detail 3 3 4 6 3 3 2" xfId="30407"/>
    <cellStyle name="RowTitles1-Detail 3 3 4 6 3 3 2 2" xfId="39184"/>
    <cellStyle name="RowTitles1-Detail 3 3 4 6 3 4" xfId="9773"/>
    <cellStyle name="RowTitles1-Detail 3 3 4 6 3 4 2" xfId="18956"/>
    <cellStyle name="RowTitles1-Detail 3 3 4 6 3 5" xfId="18865"/>
    <cellStyle name="RowTitles1-Detail 3 3 4 6 4" xfId="11471"/>
    <cellStyle name="RowTitles1-Detail 3 3 4 6 4 2" xfId="21894"/>
    <cellStyle name="RowTitles1-Detail 3 3 4 6 4 2 2" xfId="33925"/>
    <cellStyle name="RowTitles1-Detail 3 3 4 6 4 3" xfId="31124"/>
    <cellStyle name="RowTitles1-Detail 3 3 4 6 5" xfId="15178"/>
    <cellStyle name="RowTitles1-Detail 3 3 4 6 5 2" xfId="27845"/>
    <cellStyle name="RowTitles1-Detail 3 3 4 6 5 2 2" xfId="36655"/>
    <cellStyle name="RowTitles1-Detail 3 3 4 6 6" xfId="5905"/>
    <cellStyle name="RowTitles1-Detail 3 3 4 6 6 2" xfId="19849"/>
    <cellStyle name="RowTitles1-Detail 3 3 4 6 7" xfId="20649"/>
    <cellStyle name="RowTitles1-Detail 3 3 4 7" xfId="2526"/>
    <cellStyle name="RowTitles1-Detail 3 3 4 7 2" xfId="12167"/>
    <cellStyle name="RowTitles1-Detail 3 3 4 7 2 2" xfId="22567"/>
    <cellStyle name="RowTitles1-Detail 3 3 4 7 2 2 2" xfId="34248"/>
    <cellStyle name="RowTitles1-Detail 3 3 4 7 2 3" xfId="31448"/>
    <cellStyle name="RowTitles1-Detail 3 3 4 7 3" xfId="15814"/>
    <cellStyle name="RowTitles1-Detail 3 3 4 7 3 2" xfId="28480"/>
    <cellStyle name="RowTitles1-Detail 3 3 4 7 3 2 2" xfId="37267"/>
    <cellStyle name="RowTitles1-Detail 3 3 4 7 4" xfId="6554"/>
    <cellStyle name="RowTitles1-Detail 3 3 4 7 4 2" xfId="26066"/>
    <cellStyle name="RowTitles1-Detail 3 3 4 7 5" xfId="26867"/>
    <cellStyle name="RowTitles1-Detail 3 3 4 8" xfId="8816"/>
    <cellStyle name="RowTitles1-Detail 3 3 4 8 2" xfId="20683"/>
    <cellStyle name="RowTitles1-Detail 3 3 4 9" xfId="10550"/>
    <cellStyle name="RowTitles1-Detail 3 3 4 9 2" xfId="25322"/>
    <cellStyle name="RowTitles1-Detail 3 3 4 9 2 2" xfId="35693"/>
    <cellStyle name="RowTitles1-Detail 3 3 4_STUD aligned by INSTIT" xfId="4990"/>
    <cellStyle name="RowTitles1-Detail 3 3 5" xfId="679"/>
    <cellStyle name="RowTitles1-Detail 3 3 5 2" xfId="2532"/>
    <cellStyle name="RowTitles1-Detail 3 3 5 2 2" xfId="12173"/>
    <cellStyle name="RowTitles1-Detail 3 3 5 2 2 2" xfId="22573"/>
    <cellStyle name="RowTitles1-Detail 3 3 5 2 2 2 2" xfId="34254"/>
    <cellStyle name="RowTitles1-Detail 3 3 5 2 2 3" xfId="31454"/>
    <cellStyle name="RowTitles1-Detail 3 3 5 2 3" xfId="15820"/>
    <cellStyle name="RowTitles1-Detail 3 3 5 2 3 2" xfId="28486"/>
    <cellStyle name="RowTitles1-Detail 3 3 5 2 3 2 2" xfId="37273"/>
    <cellStyle name="RowTitles1-Detail 3 3 5 2 4" xfId="6664"/>
    <cellStyle name="RowTitles1-Detail 3 3 5 2 4 2" xfId="24641"/>
    <cellStyle name="RowTitles1-Detail 3 3 5 2 5" xfId="26740"/>
    <cellStyle name="RowTitles1-Detail 3 3 5 3" xfId="3469"/>
    <cellStyle name="RowTitles1-Detail 3 3 5 3 2" xfId="13103"/>
    <cellStyle name="RowTitles1-Detail 3 3 5 3 2 2" xfId="23471"/>
    <cellStyle name="RowTitles1-Detail 3 3 5 3 2 2 2" xfId="34938"/>
    <cellStyle name="RowTitles1-Detail 3 3 5 3 2 3" xfId="32296"/>
    <cellStyle name="RowTitles1-Detail 3 3 5 3 3" xfId="16712"/>
    <cellStyle name="RowTitles1-Detail 3 3 5 3 3 2" xfId="29378"/>
    <cellStyle name="RowTitles1-Detail 3 3 5 3 3 2 2" xfId="38161"/>
    <cellStyle name="RowTitles1-Detail 3 3 5 3 4" xfId="8171"/>
    <cellStyle name="RowTitles1-Detail 3 3 5 3 4 2" xfId="20160"/>
    <cellStyle name="RowTitles1-Detail 3 3 5 3 5" xfId="25893"/>
    <cellStyle name="RowTitles1-Detail 3 3 5 4" xfId="8729"/>
    <cellStyle name="RowTitles1-Detail 3 3 5 4 2" xfId="25276"/>
    <cellStyle name="RowTitles1-Detail 3 3 5 5" xfId="10471"/>
    <cellStyle name="RowTitles1-Detail 3 3 5 5 2" xfId="20974"/>
    <cellStyle name="RowTitles1-Detail 3 3 5 5 2 2" xfId="33366"/>
    <cellStyle name="RowTitles1-Detail 3 3 5 5 3" xfId="30472"/>
    <cellStyle name="RowTitles1-Detail 3 3 5 6" xfId="10586"/>
    <cellStyle name="RowTitles1-Detail 3 3 5 6 2" xfId="24758"/>
    <cellStyle name="RowTitles1-Detail 3 3 5 6 2 2" xfId="35663"/>
    <cellStyle name="RowTitles1-Detail 3 3 6" xfId="961"/>
    <cellStyle name="RowTitles1-Detail 3 3 6 2" xfId="2533"/>
    <cellStyle name="RowTitles1-Detail 3 3 6 2 2" xfId="12174"/>
    <cellStyle name="RowTitles1-Detail 3 3 6 2 2 2" xfId="22574"/>
    <cellStyle name="RowTitles1-Detail 3 3 6 2 2 2 2" xfId="34255"/>
    <cellStyle name="RowTitles1-Detail 3 3 6 2 2 3" xfId="31455"/>
    <cellStyle name="RowTitles1-Detail 3 3 6 2 3" xfId="15821"/>
    <cellStyle name="RowTitles1-Detail 3 3 6 2 3 2" xfId="28487"/>
    <cellStyle name="RowTitles1-Detail 3 3 6 2 3 2 2" xfId="37274"/>
    <cellStyle name="RowTitles1-Detail 3 3 6 2 4" xfId="6583"/>
    <cellStyle name="RowTitles1-Detail 3 3 6 2 4 2" xfId="21276"/>
    <cellStyle name="RowTitles1-Detail 3 3 6 2 5" xfId="25033"/>
    <cellStyle name="RowTitles1-Detail 3 3 6 3" xfId="3739"/>
    <cellStyle name="RowTitles1-Detail 3 3 6 3 2" xfId="13366"/>
    <cellStyle name="RowTitles1-Detail 3 3 6 3 2 2" xfId="23731"/>
    <cellStyle name="RowTitles1-Detail 3 3 6 3 2 2 2" xfId="35102"/>
    <cellStyle name="RowTitles1-Detail 3 3 6 3 2 3" xfId="32485"/>
    <cellStyle name="RowTitles1-Detail 3 3 6 3 3" xfId="16965"/>
    <cellStyle name="RowTitles1-Detail 3 3 6 3 3 2" xfId="29631"/>
    <cellStyle name="RowTitles1-Detail 3 3 6 3 3 2 2" xfId="38410"/>
    <cellStyle name="RowTitles1-Detail 3 3 6 3 4" xfId="8083"/>
    <cellStyle name="RowTitles1-Detail 3 3 6 3 4 2" xfId="18207"/>
    <cellStyle name="RowTitles1-Detail 3 3 6 3 5" xfId="21207"/>
    <cellStyle name="RowTitles1-Detail 3 3 6 4" xfId="8786"/>
    <cellStyle name="RowTitles1-Detail 3 3 6 4 2" xfId="18682"/>
    <cellStyle name="RowTitles1-Detail 3 3 6 5" xfId="14368"/>
    <cellStyle name="RowTitles1-Detail 3 3 6 5 2" xfId="27065"/>
    <cellStyle name="RowTitles1-Detail 3 3 6 5 2 2" xfId="35904"/>
    <cellStyle name="RowTitles1-Detail 3 3 6 6" xfId="5138"/>
    <cellStyle name="RowTitles1-Detail 3 3 6 6 2" xfId="19713"/>
    <cellStyle name="RowTitles1-Detail 3 3 6 7" xfId="24852"/>
    <cellStyle name="RowTitles1-Detail 3 3 7" xfId="1198"/>
    <cellStyle name="RowTitles1-Detail 3 3 7 2" xfId="2534"/>
    <cellStyle name="RowTitles1-Detail 3 3 7 2 2" xfId="12175"/>
    <cellStyle name="RowTitles1-Detail 3 3 7 2 2 2" xfId="22575"/>
    <cellStyle name="RowTitles1-Detail 3 3 7 2 2 2 2" xfId="34256"/>
    <cellStyle name="RowTitles1-Detail 3 3 7 2 2 3" xfId="31456"/>
    <cellStyle name="RowTitles1-Detail 3 3 7 2 3" xfId="15822"/>
    <cellStyle name="RowTitles1-Detail 3 3 7 2 3 2" xfId="28488"/>
    <cellStyle name="RowTitles1-Detail 3 3 7 2 3 2 2" xfId="37275"/>
    <cellStyle name="RowTitles1-Detail 3 3 7 2 4" xfId="7051"/>
    <cellStyle name="RowTitles1-Detail 3 3 7 2 4 2" xfId="18927"/>
    <cellStyle name="RowTitles1-Detail 3 3 7 2 5" xfId="25179"/>
    <cellStyle name="RowTitles1-Detail 3 3 7 3" xfId="3976"/>
    <cellStyle name="RowTitles1-Detail 3 3 7 3 2" xfId="13598"/>
    <cellStyle name="RowTitles1-Detail 3 3 7 3 2 2" xfId="23955"/>
    <cellStyle name="RowTitles1-Detail 3 3 7 3 2 2 2" xfId="35249"/>
    <cellStyle name="RowTitles1-Detail 3 3 7 3 2 3" xfId="32658"/>
    <cellStyle name="RowTitles1-Detail 3 3 7 3 3" xfId="17182"/>
    <cellStyle name="RowTitles1-Detail 3 3 7 3 3 2" xfId="29848"/>
    <cellStyle name="RowTitles1-Detail 3 3 7 3 3 2 2" xfId="38625"/>
    <cellStyle name="RowTitles1-Detail 3 3 7 3 4" xfId="8559"/>
    <cellStyle name="RowTitles1-Detail 3 3 7 3 4 2" xfId="26746"/>
    <cellStyle name="RowTitles1-Detail 3 3 7 3 5" xfId="25207"/>
    <cellStyle name="RowTitles1-Detail 3 3 7 4" xfId="9355"/>
    <cellStyle name="RowTitles1-Detail 3 3 7 4 2" xfId="20727"/>
    <cellStyle name="RowTitles1-Detail 3 3 7 5" xfId="10869"/>
    <cellStyle name="RowTitles1-Detail 3 3 7 5 2" xfId="21314"/>
    <cellStyle name="RowTitles1-Detail 3 3 7 5 2 2" xfId="33534"/>
    <cellStyle name="RowTitles1-Detail 3 3 7 5 3" xfId="30673"/>
    <cellStyle name="RowTitles1-Detail 3 3 7 6" xfId="14576"/>
    <cellStyle name="RowTitles1-Detail 3 3 7 6 2" xfId="27265"/>
    <cellStyle name="RowTitles1-Detail 3 3 7 6 2 2" xfId="36096"/>
    <cellStyle name="RowTitles1-Detail 3 3 7 7" xfId="5511"/>
    <cellStyle name="RowTitles1-Detail 3 3 7 7 2" xfId="26594"/>
    <cellStyle name="RowTitles1-Detail 3 3 7 8" xfId="20408"/>
    <cellStyle name="RowTitles1-Detail 3 3 8" xfId="1419"/>
    <cellStyle name="RowTitles1-Detail 3 3 8 2" xfId="2535"/>
    <cellStyle name="RowTitles1-Detail 3 3 8 2 2" xfId="12176"/>
    <cellStyle name="RowTitles1-Detail 3 3 8 2 2 2" xfId="22576"/>
    <cellStyle name="RowTitles1-Detail 3 3 8 2 2 2 2" xfId="34257"/>
    <cellStyle name="RowTitles1-Detail 3 3 8 2 2 3" xfId="31457"/>
    <cellStyle name="RowTitles1-Detail 3 3 8 2 3" xfId="15823"/>
    <cellStyle name="RowTitles1-Detail 3 3 8 2 3 2" xfId="28489"/>
    <cellStyle name="RowTitles1-Detail 3 3 8 2 3 2 2" xfId="37276"/>
    <cellStyle name="RowTitles1-Detail 3 3 8 2 4" xfId="7451"/>
    <cellStyle name="RowTitles1-Detail 3 3 8 2 4 2" xfId="24695"/>
    <cellStyle name="RowTitles1-Detail 3 3 8 2 5" xfId="19196"/>
    <cellStyle name="RowTitles1-Detail 3 3 8 3" xfId="4197"/>
    <cellStyle name="RowTitles1-Detail 3 3 8 3 2" xfId="13819"/>
    <cellStyle name="RowTitles1-Detail 3 3 8 3 2 2" xfId="24164"/>
    <cellStyle name="RowTitles1-Detail 3 3 8 3 2 2 2" xfId="35392"/>
    <cellStyle name="RowTitles1-Detail 3 3 8 3 2 3" xfId="32822"/>
    <cellStyle name="RowTitles1-Detail 3 3 8 3 3" xfId="17385"/>
    <cellStyle name="RowTitles1-Detail 3 3 8 3 3 2" xfId="30051"/>
    <cellStyle name="RowTitles1-Detail 3 3 8 3 3 2 2" xfId="38828"/>
    <cellStyle name="RowTitles1-Detail 3 3 8 3 4" xfId="9774"/>
    <cellStyle name="RowTitles1-Detail 3 3 8 3 4 2" xfId="25341"/>
    <cellStyle name="RowTitles1-Detail 3 3 8 3 5" xfId="25920"/>
    <cellStyle name="RowTitles1-Detail 3 3 8 4" xfId="11090"/>
    <cellStyle name="RowTitles1-Detail 3 3 8 4 2" xfId="21524"/>
    <cellStyle name="RowTitles1-Detail 3 3 8 4 2 2" xfId="33677"/>
    <cellStyle name="RowTitles1-Detail 3 3 8 4 3" xfId="30837"/>
    <cellStyle name="RowTitles1-Detail 3 3 8 5" xfId="14797"/>
    <cellStyle name="RowTitles1-Detail 3 3 8 5 2" xfId="27478"/>
    <cellStyle name="RowTitles1-Detail 3 3 8 5 2 2" xfId="36299"/>
    <cellStyle name="RowTitles1-Detail 3 3 8 6" xfId="5906"/>
    <cellStyle name="RowTitles1-Detail 3 3 8 6 2" xfId="17792"/>
    <cellStyle name="RowTitles1-Detail 3 3 8 7" xfId="25063"/>
    <cellStyle name="RowTitles1-Detail 3 3 9" xfId="1624"/>
    <cellStyle name="RowTitles1-Detail 3 3 9 2" xfId="2536"/>
    <cellStyle name="RowTitles1-Detail 3 3 9 2 2" xfId="12177"/>
    <cellStyle name="RowTitles1-Detail 3 3 9 2 2 2" xfId="22577"/>
    <cellStyle name="RowTitles1-Detail 3 3 9 2 2 2 2" xfId="34258"/>
    <cellStyle name="RowTitles1-Detail 3 3 9 2 2 3" xfId="31458"/>
    <cellStyle name="RowTitles1-Detail 3 3 9 2 3" xfId="15824"/>
    <cellStyle name="RowTitles1-Detail 3 3 9 2 3 2" xfId="28490"/>
    <cellStyle name="RowTitles1-Detail 3 3 9 2 3 2 2" xfId="37277"/>
    <cellStyle name="RowTitles1-Detail 3 3 9 2 4" xfId="7452"/>
    <cellStyle name="RowTitles1-Detail 3 3 9 2 4 2" xfId="17781"/>
    <cellStyle name="RowTitles1-Detail 3 3 9 2 5" xfId="20667"/>
    <cellStyle name="RowTitles1-Detail 3 3 9 3" xfId="4402"/>
    <cellStyle name="RowTitles1-Detail 3 3 9 3 2" xfId="14024"/>
    <cellStyle name="RowTitles1-Detail 3 3 9 3 2 2" xfId="24361"/>
    <cellStyle name="RowTitles1-Detail 3 3 9 3 2 2 2" xfId="35526"/>
    <cellStyle name="RowTitles1-Detail 3 3 9 3 2 3" xfId="32977"/>
    <cellStyle name="RowTitles1-Detail 3 3 9 3 3" xfId="17575"/>
    <cellStyle name="RowTitles1-Detail 3 3 9 3 3 2" xfId="30241"/>
    <cellStyle name="RowTitles1-Detail 3 3 9 3 3 2 2" xfId="39018"/>
    <cellStyle name="RowTitles1-Detail 3 3 9 3 4" xfId="9775"/>
    <cellStyle name="RowTitles1-Detail 3 3 9 3 4 2" xfId="24865"/>
    <cellStyle name="RowTitles1-Detail 3 3 9 3 5" xfId="18506"/>
    <cellStyle name="RowTitles1-Detail 3 3 9 4" xfId="11295"/>
    <cellStyle name="RowTitles1-Detail 3 3 9 4 2" xfId="21724"/>
    <cellStyle name="RowTitles1-Detail 3 3 9 4 2 2" xfId="33811"/>
    <cellStyle name="RowTitles1-Detail 3 3 9 4 3" xfId="30992"/>
    <cellStyle name="RowTitles1-Detail 3 3 9 5" xfId="15002"/>
    <cellStyle name="RowTitles1-Detail 3 3 9 5 2" xfId="27675"/>
    <cellStyle name="RowTitles1-Detail 3 3 9 5 2 2" xfId="36489"/>
    <cellStyle name="RowTitles1-Detail 3 3 9 6" xfId="5907"/>
    <cellStyle name="RowTitles1-Detail 3 3 9 6 2" xfId="20371"/>
    <cellStyle name="RowTitles1-Detail 3 3 9 7" xfId="25382"/>
    <cellStyle name="RowTitles1-Detail 3 3_STUD aligned by INSTIT" xfId="4987"/>
    <cellStyle name="RowTitles1-Detail 3 4" xfId="388"/>
    <cellStyle name="RowTitles1-Detail 3 4 2" xfId="744"/>
    <cellStyle name="RowTitles1-Detail 3 4 2 2" xfId="2538"/>
    <cellStyle name="RowTitles1-Detail 3 4 2 2 2" xfId="12179"/>
    <cellStyle name="RowTitles1-Detail 3 4 2 2 2 2" xfId="22579"/>
    <cellStyle name="RowTitles1-Detail 3 4 2 2 2 2 2" xfId="34260"/>
    <cellStyle name="RowTitles1-Detail 3 4 2 2 2 3" xfId="31460"/>
    <cellStyle name="RowTitles1-Detail 3 4 2 2 3" xfId="15826"/>
    <cellStyle name="RowTitles1-Detail 3 4 2 2 3 2" xfId="28492"/>
    <cellStyle name="RowTitles1-Detail 3 4 2 2 3 2 2" xfId="37279"/>
    <cellStyle name="RowTitles1-Detail 3 4 2 2 4" xfId="6868"/>
    <cellStyle name="RowTitles1-Detail 3 4 2 2 4 2" xfId="25531"/>
    <cellStyle name="RowTitles1-Detail 3 4 2 2 5" xfId="19334"/>
    <cellStyle name="RowTitles1-Detail 3 4 2 3" xfId="3525"/>
    <cellStyle name="RowTitles1-Detail 3 4 2 3 2" xfId="13157"/>
    <cellStyle name="RowTitles1-Detail 3 4 2 3 2 2" xfId="23524"/>
    <cellStyle name="RowTitles1-Detail 3 4 2 3 2 2 2" xfId="34974"/>
    <cellStyle name="RowTitles1-Detail 3 4 2 3 2 3" xfId="32337"/>
    <cellStyle name="RowTitles1-Detail 3 4 2 3 3" xfId="16766"/>
    <cellStyle name="RowTitles1-Detail 3 4 2 3 3 2" xfId="29432"/>
    <cellStyle name="RowTitles1-Detail 3 4 2 3 3 2 2" xfId="38213"/>
    <cellStyle name="RowTitles1-Detail 3 4 2 3 4" xfId="8375"/>
    <cellStyle name="RowTitles1-Detail 3 4 2 3 4 2" xfId="25270"/>
    <cellStyle name="RowTitles1-Detail 3 4 2 3 5" xfId="18519"/>
    <cellStyle name="RowTitles1-Detail 3 4 2 4" xfId="9169"/>
    <cellStyle name="RowTitles1-Detail 3 4 2 4 2" xfId="19067"/>
    <cellStyle name="RowTitles1-Detail 3 4 2 5" xfId="10213"/>
    <cellStyle name="RowTitles1-Detail 3 4 2 5 2" xfId="25009"/>
    <cellStyle name="RowTitles1-Detail 3 4 2 5 2 2" xfId="35677"/>
    <cellStyle name="RowTitles1-Detail 3 4 3" xfId="1023"/>
    <cellStyle name="RowTitles1-Detail 3 4 3 2" xfId="2539"/>
    <cellStyle name="RowTitles1-Detail 3 4 3 2 2" xfId="12180"/>
    <cellStyle name="RowTitles1-Detail 3 4 3 2 2 2" xfId="22580"/>
    <cellStyle name="RowTitles1-Detail 3 4 3 2 2 2 2" xfId="34261"/>
    <cellStyle name="RowTitles1-Detail 3 4 3 2 2 3" xfId="31461"/>
    <cellStyle name="RowTitles1-Detail 3 4 3 2 3" xfId="15827"/>
    <cellStyle name="RowTitles1-Detail 3 4 3 2 3 2" xfId="28493"/>
    <cellStyle name="RowTitles1-Detail 3 4 3 2 3 2 2" xfId="37280"/>
    <cellStyle name="RowTitles1-Detail 3 4 3 2 4" xfId="7091"/>
    <cellStyle name="RowTitles1-Detail 3 4 3 2 4 2" xfId="19761"/>
    <cellStyle name="RowTitles1-Detail 3 4 3 2 5" xfId="18527"/>
    <cellStyle name="RowTitles1-Detail 3 4 3 3" xfId="3801"/>
    <cellStyle name="RowTitles1-Detail 3 4 3 3 2" xfId="13428"/>
    <cellStyle name="RowTitles1-Detail 3 4 3 3 2 2" xfId="23789"/>
    <cellStyle name="RowTitles1-Detail 3 4 3 3 2 2 2" xfId="35139"/>
    <cellStyle name="RowTitles1-Detail 3 4 3 3 2 3" xfId="32530"/>
    <cellStyle name="RowTitles1-Detail 3 4 3 3 3" xfId="17021"/>
    <cellStyle name="RowTitles1-Detail 3 4 3 3 3 2" xfId="29687"/>
    <cellStyle name="RowTitles1-Detail 3 4 3 3 3 2 2" xfId="38466"/>
    <cellStyle name="RowTitles1-Detail 3 4 3 3 4" xfId="8599"/>
    <cellStyle name="RowTitles1-Detail 3 4 3 3 4 2" xfId="20311"/>
    <cellStyle name="RowTitles1-Detail 3 4 3 3 5" xfId="26202"/>
    <cellStyle name="RowTitles1-Detail 3 4 3 4" xfId="9395"/>
    <cellStyle name="RowTitles1-Detail 3 4 3 4 2" xfId="18317"/>
    <cellStyle name="RowTitles1-Detail 3 4 3 5" xfId="10745"/>
    <cellStyle name="RowTitles1-Detail 3 4 3 5 2" xfId="21213"/>
    <cellStyle name="RowTitles1-Detail 3 4 3 5 2 2" xfId="33481"/>
    <cellStyle name="RowTitles1-Detail 3 4 3 5 3" xfId="30609"/>
    <cellStyle name="RowTitles1-Detail 3 4 3 6" xfId="14426"/>
    <cellStyle name="RowTitles1-Detail 3 4 3 6 2" xfId="27119"/>
    <cellStyle name="RowTitles1-Detail 3 4 3 6 2 2" xfId="35956"/>
    <cellStyle name="RowTitles1-Detail 3 4 3 7" xfId="5550"/>
    <cellStyle name="RowTitles1-Detail 3 4 3 7 2" xfId="24953"/>
    <cellStyle name="RowTitles1-Detail 3 4 3 8" xfId="17814"/>
    <cellStyle name="RowTitles1-Detail 3 4 4" xfId="1256"/>
    <cellStyle name="RowTitles1-Detail 3 4 4 2" xfId="2540"/>
    <cellStyle name="RowTitles1-Detail 3 4 4 2 2" xfId="12181"/>
    <cellStyle name="RowTitles1-Detail 3 4 4 2 2 2" xfId="22581"/>
    <cellStyle name="RowTitles1-Detail 3 4 4 2 2 2 2" xfId="34262"/>
    <cellStyle name="RowTitles1-Detail 3 4 4 2 2 3" xfId="31462"/>
    <cellStyle name="RowTitles1-Detail 3 4 4 2 3" xfId="15828"/>
    <cellStyle name="RowTitles1-Detail 3 4 4 2 3 2" xfId="28494"/>
    <cellStyle name="RowTitles1-Detail 3 4 4 2 3 2 2" xfId="37281"/>
    <cellStyle name="RowTitles1-Detail 3 4 4 2 4" xfId="7453"/>
    <cellStyle name="RowTitles1-Detail 3 4 4 2 4 2" xfId="20220"/>
    <cellStyle name="RowTitles1-Detail 3 4 4 2 5" xfId="19596"/>
    <cellStyle name="RowTitles1-Detail 3 4 4 3" xfId="4034"/>
    <cellStyle name="RowTitles1-Detail 3 4 4 3 2" xfId="13656"/>
    <cellStyle name="RowTitles1-Detail 3 4 4 3 2 2" xfId="24008"/>
    <cellStyle name="RowTitles1-Detail 3 4 4 3 2 2 2" xfId="35287"/>
    <cellStyle name="RowTitles1-Detail 3 4 4 3 2 3" xfId="32701"/>
    <cellStyle name="RowTitles1-Detail 3 4 4 3 3" xfId="17234"/>
    <cellStyle name="RowTitles1-Detail 3 4 4 3 3 2" xfId="29900"/>
    <cellStyle name="RowTitles1-Detail 3 4 4 3 3 2 2" xfId="38677"/>
    <cellStyle name="RowTitles1-Detail 3 4 4 3 4" xfId="9776"/>
    <cellStyle name="RowTitles1-Detail 3 4 4 3 4 2" xfId="20572"/>
    <cellStyle name="RowTitles1-Detail 3 4 4 3 5" xfId="20653"/>
    <cellStyle name="RowTitles1-Detail 3 4 4 4" xfId="10927"/>
    <cellStyle name="RowTitles1-Detail 3 4 4 4 2" xfId="21367"/>
    <cellStyle name="RowTitles1-Detail 3 4 4 4 2 2" xfId="33572"/>
    <cellStyle name="RowTitles1-Detail 3 4 4 4 3" xfId="30716"/>
    <cellStyle name="RowTitles1-Detail 3 4 4 5" xfId="14634"/>
    <cellStyle name="RowTitles1-Detail 3 4 4 5 2" xfId="27319"/>
    <cellStyle name="RowTitles1-Detail 3 4 4 5 2 2" xfId="36148"/>
    <cellStyle name="RowTitles1-Detail 3 4 4 6" xfId="5908"/>
    <cellStyle name="RowTitles1-Detail 3 4 4 6 2" xfId="17930"/>
    <cellStyle name="RowTitles1-Detail 3 4 4 7" xfId="9010"/>
    <cellStyle name="RowTitles1-Detail 3 4 5" xfId="1473"/>
    <cellStyle name="RowTitles1-Detail 3 4 5 2" xfId="2541"/>
    <cellStyle name="RowTitles1-Detail 3 4 5 2 2" xfId="12182"/>
    <cellStyle name="RowTitles1-Detail 3 4 5 2 2 2" xfId="22582"/>
    <cellStyle name="RowTitles1-Detail 3 4 5 2 2 2 2" xfId="34263"/>
    <cellStyle name="RowTitles1-Detail 3 4 5 2 2 3" xfId="31463"/>
    <cellStyle name="RowTitles1-Detail 3 4 5 2 3" xfId="15829"/>
    <cellStyle name="RowTitles1-Detail 3 4 5 2 3 2" xfId="28495"/>
    <cellStyle name="RowTitles1-Detail 3 4 5 2 3 2 2" xfId="37282"/>
    <cellStyle name="RowTitles1-Detail 3 4 5 2 4" xfId="7454"/>
    <cellStyle name="RowTitles1-Detail 3 4 5 2 4 2" xfId="26149"/>
    <cellStyle name="RowTitles1-Detail 3 4 5 2 5" xfId="25608"/>
    <cellStyle name="RowTitles1-Detail 3 4 5 3" xfId="4251"/>
    <cellStyle name="RowTitles1-Detail 3 4 5 3 2" xfId="13873"/>
    <cellStyle name="RowTitles1-Detail 3 4 5 3 2 2" xfId="24215"/>
    <cellStyle name="RowTitles1-Detail 3 4 5 3 2 2 2" xfId="35428"/>
    <cellStyle name="RowTitles1-Detail 3 4 5 3 2 3" xfId="32863"/>
    <cellStyle name="RowTitles1-Detail 3 4 5 3 3" xfId="17433"/>
    <cellStyle name="RowTitles1-Detail 3 4 5 3 3 2" xfId="30099"/>
    <cellStyle name="RowTitles1-Detail 3 4 5 3 3 2 2" xfId="38876"/>
    <cellStyle name="RowTitles1-Detail 3 4 5 3 4" xfId="9777"/>
    <cellStyle name="RowTitles1-Detail 3 4 5 3 4 2" xfId="25693"/>
    <cellStyle name="RowTitles1-Detail 3 4 5 3 5" xfId="20282"/>
    <cellStyle name="RowTitles1-Detail 3 4 5 4" xfId="11144"/>
    <cellStyle name="RowTitles1-Detail 3 4 5 4 2" xfId="21575"/>
    <cellStyle name="RowTitles1-Detail 3 4 5 4 2 2" xfId="33713"/>
    <cellStyle name="RowTitles1-Detail 3 4 5 4 3" xfId="30878"/>
    <cellStyle name="RowTitles1-Detail 3 4 5 5" xfId="14851"/>
    <cellStyle name="RowTitles1-Detail 3 4 5 5 2" xfId="27528"/>
    <cellStyle name="RowTitles1-Detail 3 4 5 5 2 2" xfId="36347"/>
    <cellStyle name="RowTitles1-Detail 3 4 5 6" xfId="5909"/>
    <cellStyle name="RowTitles1-Detail 3 4 5 6 2" xfId="25552"/>
    <cellStyle name="RowTitles1-Detail 3 4 5 7" xfId="26794"/>
    <cellStyle name="RowTitles1-Detail 3 4 6" xfId="1675"/>
    <cellStyle name="RowTitles1-Detail 3 4 6 2" xfId="2542"/>
    <cellStyle name="RowTitles1-Detail 3 4 6 2 2" xfId="12183"/>
    <cellStyle name="RowTitles1-Detail 3 4 6 2 2 2" xfId="22583"/>
    <cellStyle name="RowTitles1-Detail 3 4 6 2 2 2 2" xfId="34264"/>
    <cellStyle name="RowTitles1-Detail 3 4 6 2 2 3" xfId="31464"/>
    <cellStyle name="RowTitles1-Detail 3 4 6 2 3" xfId="15830"/>
    <cellStyle name="RowTitles1-Detail 3 4 6 2 3 2" xfId="28496"/>
    <cellStyle name="RowTitles1-Detail 3 4 6 2 3 2 2" xfId="37283"/>
    <cellStyle name="RowTitles1-Detail 3 4 6 2 4" xfId="7455"/>
    <cellStyle name="RowTitles1-Detail 3 4 6 2 4 2" xfId="25453"/>
    <cellStyle name="RowTitles1-Detail 3 4 6 2 5" xfId="26552"/>
    <cellStyle name="RowTitles1-Detail 3 4 6 3" xfId="4453"/>
    <cellStyle name="RowTitles1-Detail 3 4 6 3 2" xfId="14075"/>
    <cellStyle name="RowTitles1-Detail 3 4 6 3 2 2" xfId="24407"/>
    <cellStyle name="RowTitles1-Detail 3 4 6 3 2 2 2" xfId="35559"/>
    <cellStyle name="RowTitles1-Detail 3 4 6 3 2 3" xfId="33015"/>
    <cellStyle name="RowTitles1-Detail 3 4 6 3 3" xfId="17620"/>
    <cellStyle name="RowTitles1-Detail 3 4 6 3 3 2" xfId="30286"/>
    <cellStyle name="RowTitles1-Detail 3 4 6 3 3 2 2" xfId="39063"/>
    <cellStyle name="RowTitles1-Detail 3 4 6 3 4" xfId="9778"/>
    <cellStyle name="RowTitles1-Detail 3 4 6 3 4 2" xfId="19776"/>
    <cellStyle name="RowTitles1-Detail 3 4 6 3 5" xfId="19034"/>
    <cellStyle name="RowTitles1-Detail 3 4 6 4" xfId="11346"/>
    <cellStyle name="RowTitles1-Detail 3 4 6 4 2" xfId="21771"/>
    <cellStyle name="RowTitles1-Detail 3 4 6 4 2 2" xfId="33844"/>
    <cellStyle name="RowTitles1-Detail 3 4 6 4 3" xfId="31030"/>
    <cellStyle name="RowTitles1-Detail 3 4 6 5" xfId="15053"/>
    <cellStyle name="RowTitles1-Detail 3 4 6 5 2" xfId="27722"/>
    <cellStyle name="RowTitles1-Detail 3 4 6 5 2 2" xfId="36534"/>
    <cellStyle name="RowTitles1-Detail 3 4 6 6" xfId="5910"/>
    <cellStyle name="RowTitles1-Detail 3 4 6 6 2" xfId="18785"/>
    <cellStyle name="RowTitles1-Detail 3 4 6 7" xfId="19775"/>
    <cellStyle name="RowTitles1-Detail 3 4 7" xfId="2537"/>
    <cellStyle name="RowTitles1-Detail 3 4 7 2" xfId="12178"/>
    <cellStyle name="RowTitles1-Detail 3 4 7 2 2" xfId="22578"/>
    <cellStyle name="RowTitles1-Detail 3 4 7 2 2 2" xfId="34259"/>
    <cellStyle name="RowTitles1-Detail 3 4 7 2 3" xfId="31459"/>
    <cellStyle name="RowTitles1-Detail 3 4 7 3" xfId="15825"/>
    <cellStyle name="RowTitles1-Detail 3 4 7 3 2" xfId="28491"/>
    <cellStyle name="RowTitles1-Detail 3 4 7 3 2 2" xfId="37278"/>
    <cellStyle name="RowTitles1-Detail 3 4 7 4" xfId="6430"/>
    <cellStyle name="RowTitles1-Detail 3 4 7 4 2" xfId="19316"/>
    <cellStyle name="RowTitles1-Detail 3 4 7 5" xfId="20960"/>
    <cellStyle name="RowTitles1-Detail 3 4 8" xfId="8901"/>
    <cellStyle name="RowTitles1-Detail 3 4 8 2" xfId="25513"/>
    <cellStyle name="RowTitles1-Detail 3 4 9" xfId="10169"/>
    <cellStyle name="RowTitles1-Detail 3 4 9 2" xfId="5507"/>
    <cellStyle name="RowTitles1-Detail 3 4 9 2 2" xfId="20821"/>
    <cellStyle name="RowTitles1-Detail 3 4_STUD aligned by INSTIT" xfId="4991"/>
    <cellStyle name="RowTitles1-Detail 3 5" xfId="364"/>
    <cellStyle name="RowTitles1-Detail 3 5 2" xfId="720"/>
    <cellStyle name="RowTitles1-Detail 3 5 2 2" xfId="2544"/>
    <cellStyle name="RowTitles1-Detail 3 5 2 2 2" xfId="12185"/>
    <cellStyle name="RowTitles1-Detail 3 5 2 2 2 2" xfId="22585"/>
    <cellStyle name="RowTitles1-Detail 3 5 2 2 2 2 2" xfId="34266"/>
    <cellStyle name="RowTitles1-Detail 3 5 2 2 2 3" xfId="31466"/>
    <cellStyle name="RowTitles1-Detail 3 5 2 2 3" xfId="15832"/>
    <cellStyle name="RowTitles1-Detail 3 5 2 2 3 2" xfId="28498"/>
    <cellStyle name="RowTitles1-Detail 3 5 2 2 3 2 2" xfId="37285"/>
    <cellStyle name="RowTitles1-Detail 3 5 2 2 4" xfId="6693"/>
    <cellStyle name="RowTitles1-Detail 3 5 2 2 4 2" xfId="25792"/>
    <cellStyle name="RowTitles1-Detail 3 5 2 2 5" xfId="18993"/>
    <cellStyle name="RowTitles1-Detail 3 5 2 3" xfId="3501"/>
    <cellStyle name="RowTitles1-Detail 3 5 2 3 2" xfId="13135"/>
    <cellStyle name="RowTitles1-Detail 3 5 2 3 2 2" xfId="23503"/>
    <cellStyle name="RowTitles1-Detail 3 5 2 3 2 2 2" xfId="34962"/>
    <cellStyle name="RowTitles1-Detail 3 5 2 3 2 3" xfId="32322"/>
    <cellStyle name="RowTitles1-Detail 3 5 2 3 3" xfId="16744"/>
    <cellStyle name="RowTitles1-Detail 3 5 2 3 3 2" xfId="29410"/>
    <cellStyle name="RowTitles1-Detail 3 5 2 3 3 2 2" xfId="38193"/>
    <cellStyle name="RowTitles1-Detail 3 5 2 3 4" xfId="8200"/>
    <cellStyle name="RowTitles1-Detail 3 5 2 3 4 2" xfId="24972"/>
    <cellStyle name="RowTitles1-Detail 3 5 2 3 5" xfId="25200"/>
    <cellStyle name="RowTitles1-Detail 3 5 2 4" xfId="8711"/>
    <cellStyle name="RowTitles1-Detail 3 5 2 4 2" xfId="20277"/>
    <cellStyle name="RowTitles1-Detail 3 5 2 5" xfId="10503"/>
    <cellStyle name="RowTitles1-Detail 3 5 2 5 2" xfId="21002"/>
    <cellStyle name="RowTitles1-Detail 3 5 2 5 2 2" xfId="33386"/>
    <cellStyle name="RowTitles1-Detail 3 5 2 5 3" xfId="30494"/>
    <cellStyle name="RowTitles1-Detail 3 5 2 6" xfId="10420"/>
    <cellStyle name="RowTitles1-Detail 3 5 2 6 2" xfId="17974"/>
    <cellStyle name="RowTitles1-Detail 3 5 2 6 2 2" xfId="33162"/>
    <cellStyle name="RowTitles1-Detail 3 5 2 7" xfId="5229"/>
    <cellStyle name="RowTitles1-Detail 3 5 2 7 2" xfId="19919"/>
    <cellStyle name="RowTitles1-Detail 3 5 2 8" xfId="26506"/>
    <cellStyle name="RowTitles1-Detail 3 5 3" xfId="999"/>
    <cellStyle name="RowTitles1-Detail 3 5 3 2" xfId="2545"/>
    <cellStyle name="RowTitles1-Detail 3 5 3 2 2" xfId="12186"/>
    <cellStyle name="RowTitles1-Detail 3 5 3 2 2 2" xfId="22586"/>
    <cellStyle name="RowTitles1-Detail 3 5 3 2 2 2 2" xfId="34267"/>
    <cellStyle name="RowTitles1-Detail 3 5 3 2 2 3" xfId="31467"/>
    <cellStyle name="RowTitles1-Detail 3 5 3 2 3" xfId="15833"/>
    <cellStyle name="RowTitles1-Detail 3 5 3 2 3 2" xfId="28499"/>
    <cellStyle name="RowTitles1-Detail 3 5 3 2 3 2 2" xfId="37286"/>
    <cellStyle name="RowTitles1-Detail 3 5 3 2 4" xfId="6847"/>
    <cellStyle name="RowTitles1-Detail 3 5 3 2 4 2" xfId="25996"/>
    <cellStyle name="RowTitles1-Detail 3 5 3 2 5" xfId="24721"/>
    <cellStyle name="RowTitles1-Detail 3 5 3 3" xfId="3777"/>
    <cellStyle name="RowTitles1-Detail 3 5 3 3 2" xfId="13404"/>
    <cellStyle name="RowTitles1-Detail 3 5 3 3 2 2" xfId="23767"/>
    <cellStyle name="RowTitles1-Detail 3 5 3 3 2 2 2" xfId="35126"/>
    <cellStyle name="RowTitles1-Detail 3 5 3 3 2 3" xfId="32513"/>
    <cellStyle name="RowTitles1-Detail 3 5 3 3 3" xfId="16999"/>
    <cellStyle name="RowTitles1-Detail 3 5 3 3 3 2" xfId="29665"/>
    <cellStyle name="RowTitles1-Detail 3 5 3 3 3 2 2" xfId="38444"/>
    <cellStyle name="RowTitles1-Detail 3 5 3 3 4" xfId="8353"/>
    <cellStyle name="RowTitles1-Detail 3 5 3 3 4 2" xfId="19736"/>
    <cellStyle name="RowTitles1-Detail 3 5 3 3 5" xfId="5532"/>
    <cellStyle name="RowTitles1-Detail 3 5 3 4" xfId="9146"/>
    <cellStyle name="RowTitles1-Detail 3 5 3 4 2" xfId="20456"/>
    <cellStyle name="RowTitles1-Detail 3 5 3 5" xfId="14406"/>
    <cellStyle name="RowTitles1-Detail 3 5 3 5 2" xfId="27100"/>
    <cellStyle name="RowTitles1-Detail 3 5 3 5 2 2" xfId="35938"/>
    <cellStyle name="RowTitles1-Detail 3 5 4" xfId="1232"/>
    <cellStyle name="RowTitles1-Detail 3 5 4 2" xfId="2546"/>
    <cellStyle name="RowTitles1-Detail 3 5 4 2 2" xfId="12187"/>
    <cellStyle name="RowTitles1-Detail 3 5 4 2 2 2" xfId="22587"/>
    <cellStyle name="RowTitles1-Detail 3 5 4 2 2 2 2" xfId="34268"/>
    <cellStyle name="RowTitles1-Detail 3 5 4 2 2 3" xfId="31468"/>
    <cellStyle name="RowTitles1-Detail 3 5 4 2 3" xfId="15834"/>
    <cellStyle name="RowTitles1-Detail 3 5 4 2 3 2" xfId="28500"/>
    <cellStyle name="RowTitles1-Detail 3 5 4 2 3 2 2" xfId="37287"/>
    <cellStyle name="RowTitles1-Detail 3 5 4 2 4" xfId="7456"/>
    <cellStyle name="RowTitles1-Detail 3 5 4 2 4 2" xfId="24643"/>
    <cellStyle name="RowTitles1-Detail 3 5 4 2 5" xfId="26042"/>
    <cellStyle name="RowTitles1-Detail 3 5 4 3" xfId="4010"/>
    <cellStyle name="RowTitles1-Detail 3 5 4 3 2" xfId="13632"/>
    <cellStyle name="RowTitles1-Detail 3 5 4 3 2 2" xfId="23985"/>
    <cellStyle name="RowTitles1-Detail 3 5 4 3 2 2 2" xfId="35274"/>
    <cellStyle name="RowTitles1-Detail 3 5 4 3 2 3" xfId="32685"/>
    <cellStyle name="RowTitles1-Detail 3 5 4 3 3" xfId="17212"/>
    <cellStyle name="RowTitles1-Detail 3 5 4 3 3 2" xfId="29878"/>
    <cellStyle name="RowTitles1-Detail 3 5 4 3 3 2 2" xfId="38655"/>
    <cellStyle name="RowTitles1-Detail 3 5 4 3 4" xfId="9779"/>
    <cellStyle name="RowTitles1-Detail 3 5 4 3 4 2" xfId="18631"/>
    <cellStyle name="RowTitles1-Detail 3 5 4 3 5" xfId="24906"/>
    <cellStyle name="RowTitles1-Detail 3 5 4 4" xfId="10903"/>
    <cellStyle name="RowTitles1-Detail 3 5 4 4 2" xfId="21344"/>
    <cellStyle name="RowTitles1-Detail 3 5 4 4 2 2" xfId="33559"/>
    <cellStyle name="RowTitles1-Detail 3 5 4 4 3" xfId="30700"/>
    <cellStyle name="RowTitles1-Detail 3 5 4 5" xfId="14610"/>
    <cellStyle name="RowTitles1-Detail 3 5 4 5 2" xfId="27296"/>
    <cellStyle name="RowTitles1-Detail 3 5 4 5 2 2" xfId="36126"/>
    <cellStyle name="RowTitles1-Detail 3 5 4 6" xfId="5911"/>
    <cellStyle name="RowTitles1-Detail 3 5 4 6 2" xfId="19235"/>
    <cellStyle name="RowTitles1-Detail 3 5 4 7" xfId="18120"/>
    <cellStyle name="RowTitles1-Detail 3 5 5" xfId="1451"/>
    <cellStyle name="RowTitles1-Detail 3 5 5 2" xfId="2547"/>
    <cellStyle name="RowTitles1-Detail 3 5 5 2 2" xfId="12188"/>
    <cellStyle name="RowTitles1-Detail 3 5 5 2 2 2" xfId="22588"/>
    <cellStyle name="RowTitles1-Detail 3 5 5 2 2 2 2" xfId="34269"/>
    <cellStyle name="RowTitles1-Detail 3 5 5 2 2 3" xfId="31469"/>
    <cellStyle name="RowTitles1-Detail 3 5 5 2 3" xfId="15835"/>
    <cellStyle name="RowTitles1-Detail 3 5 5 2 3 2" xfId="28501"/>
    <cellStyle name="RowTitles1-Detail 3 5 5 2 3 2 2" xfId="37288"/>
    <cellStyle name="RowTitles1-Detail 3 5 5 2 4" xfId="7457"/>
    <cellStyle name="RowTitles1-Detail 3 5 5 2 4 2" xfId="26395"/>
    <cellStyle name="RowTitles1-Detail 3 5 5 2 5" xfId="26350"/>
    <cellStyle name="RowTitles1-Detail 3 5 5 3" xfId="4229"/>
    <cellStyle name="RowTitles1-Detail 3 5 5 3 2" xfId="13851"/>
    <cellStyle name="RowTitles1-Detail 3 5 5 3 2 2" xfId="24194"/>
    <cellStyle name="RowTitles1-Detail 3 5 5 3 2 2 2" xfId="35416"/>
    <cellStyle name="RowTitles1-Detail 3 5 5 3 2 3" xfId="32848"/>
    <cellStyle name="RowTitles1-Detail 3 5 5 3 3" xfId="17413"/>
    <cellStyle name="RowTitles1-Detail 3 5 5 3 3 2" xfId="30079"/>
    <cellStyle name="RowTitles1-Detail 3 5 5 3 3 2 2" xfId="38856"/>
    <cellStyle name="RowTitles1-Detail 3 5 5 3 4" xfId="9780"/>
    <cellStyle name="RowTitles1-Detail 3 5 5 3 4 2" xfId="19417"/>
    <cellStyle name="RowTitles1-Detail 3 5 5 3 5" xfId="20061"/>
    <cellStyle name="RowTitles1-Detail 3 5 5 4" xfId="11122"/>
    <cellStyle name="RowTitles1-Detail 3 5 5 4 2" xfId="21554"/>
    <cellStyle name="RowTitles1-Detail 3 5 5 4 2 2" xfId="33701"/>
    <cellStyle name="RowTitles1-Detail 3 5 5 4 3" xfId="30863"/>
    <cellStyle name="RowTitles1-Detail 3 5 5 5" xfId="14829"/>
    <cellStyle name="RowTitles1-Detail 3 5 5 5 2" xfId="27507"/>
    <cellStyle name="RowTitles1-Detail 3 5 5 5 2 2" xfId="36327"/>
    <cellStyle name="RowTitles1-Detail 3 5 5 6" xfId="5912"/>
    <cellStyle name="RowTitles1-Detail 3 5 5 6 2" xfId="25850"/>
    <cellStyle name="RowTitles1-Detail 3 5 5 7" xfId="25046"/>
    <cellStyle name="RowTitles1-Detail 3 5 6" xfId="1653"/>
    <cellStyle name="RowTitles1-Detail 3 5 6 2" xfId="2548"/>
    <cellStyle name="RowTitles1-Detail 3 5 6 2 2" xfId="12189"/>
    <cellStyle name="RowTitles1-Detail 3 5 6 2 2 2" xfId="22589"/>
    <cellStyle name="RowTitles1-Detail 3 5 6 2 2 2 2" xfId="34270"/>
    <cellStyle name="RowTitles1-Detail 3 5 6 2 2 3" xfId="31470"/>
    <cellStyle name="RowTitles1-Detail 3 5 6 2 3" xfId="15836"/>
    <cellStyle name="RowTitles1-Detail 3 5 6 2 3 2" xfId="28502"/>
    <cellStyle name="RowTitles1-Detail 3 5 6 2 3 2 2" xfId="37289"/>
    <cellStyle name="RowTitles1-Detail 3 5 6 2 4" xfId="7458"/>
    <cellStyle name="RowTitles1-Detail 3 5 6 2 4 2" xfId="21043"/>
    <cellStyle name="RowTitles1-Detail 3 5 6 2 5" xfId="5373"/>
    <cellStyle name="RowTitles1-Detail 3 5 6 3" xfId="4431"/>
    <cellStyle name="RowTitles1-Detail 3 5 6 3 2" xfId="14053"/>
    <cellStyle name="RowTitles1-Detail 3 5 6 3 2 2" xfId="24387"/>
    <cellStyle name="RowTitles1-Detail 3 5 6 3 2 2 2" xfId="35547"/>
    <cellStyle name="RowTitles1-Detail 3 5 6 3 2 3" xfId="33000"/>
    <cellStyle name="RowTitles1-Detail 3 5 6 3 3" xfId="17600"/>
    <cellStyle name="RowTitles1-Detail 3 5 6 3 3 2" xfId="30266"/>
    <cellStyle name="RowTitles1-Detail 3 5 6 3 3 2 2" xfId="39043"/>
    <cellStyle name="RowTitles1-Detail 3 5 6 3 4" xfId="9781"/>
    <cellStyle name="RowTitles1-Detail 3 5 6 3 4 2" xfId="20549"/>
    <cellStyle name="RowTitles1-Detail 3 5 6 3 5" xfId="20037"/>
    <cellStyle name="RowTitles1-Detail 3 5 6 4" xfId="11324"/>
    <cellStyle name="RowTitles1-Detail 3 5 6 4 2" xfId="21750"/>
    <cellStyle name="RowTitles1-Detail 3 5 6 4 2 2" xfId="33832"/>
    <cellStyle name="RowTitles1-Detail 3 5 6 4 3" xfId="31015"/>
    <cellStyle name="RowTitles1-Detail 3 5 6 5" xfId="15031"/>
    <cellStyle name="RowTitles1-Detail 3 5 6 5 2" xfId="27701"/>
    <cellStyle name="RowTitles1-Detail 3 5 6 5 2 2" xfId="36514"/>
    <cellStyle name="RowTitles1-Detail 3 5 6 6" xfId="5913"/>
    <cellStyle name="RowTitles1-Detail 3 5 6 6 2" xfId="19657"/>
    <cellStyle name="RowTitles1-Detail 3 5 6 7" xfId="26666"/>
    <cellStyle name="RowTitles1-Detail 3 5 7" xfId="2543"/>
    <cellStyle name="RowTitles1-Detail 3 5 7 2" xfId="12184"/>
    <cellStyle name="RowTitles1-Detail 3 5 7 2 2" xfId="22584"/>
    <cellStyle name="RowTitles1-Detail 3 5 7 2 2 2" xfId="34265"/>
    <cellStyle name="RowTitles1-Detail 3 5 7 2 3" xfId="31465"/>
    <cellStyle name="RowTitles1-Detail 3 5 7 3" xfId="15831"/>
    <cellStyle name="RowTitles1-Detail 3 5 7 3 2" xfId="28497"/>
    <cellStyle name="RowTitles1-Detail 3 5 7 3 2 2" xfId="37284"/>
    <cellStyle name="RowTitles1-Detail 3 5 7 4" xfId="6409"/>
    <cellStyle name="RowTitles1-Detail 3 5 7 4 2" xfId="17877"/>
    <cellStyle name="RowTitles1-Detail 3 5 7 5" xfId="25466"/>
    <cellStyle name="RowTitles1-Detail 3 5 8" xfId="3307"/>
    <cellStyle name="RowTitles1-Detail 3 5 8 2" xfId="12948"/>
    <cellStyle name="RowTitles1-Detail 3 5 8 2 2" xfId="23320"/>
    <cellStyle name="RowTitles1-Detail 3 5 8 2 2 2" xfId="34855"/>
    <cellStyle name="RowTitles1-Detail 3 5 8 2 3" xfId="32199"/>
    <cellStyle name="RowTitles1-Detail 3 5 8 3" xfId="16565"/>
    <cellStyle name="RowTitles1-Detail 3 5 8 3 2" xfId="29231"/>
    <cellStyle name="RowTitles1-Detail 3 5 8 3 2 2" xfId="38018"/>
    <cellStyle name="RowTitles1-Detail 3 5 8 4" xfId="8913"/>
    <cellStyle name="RowTitles1-Detail 3 5 8 4 2" xfId="20728"/>
    <cellStyle name="RowTitles1-Detail 3 5 8 5" xfId="19263"/>
    <cellStyle name="RowTitles1-Detail 3 5 9" xfId="10839"/>
    <cellStyle name="RowTitles1-Detail 3 5 9 2" xfId="17934"/>
    <cellStyle name="RowTitles1-Detail 3 5 9 2 2" xfId="33160"/>
    <cellStyle name="RowTitles1-Detail 3 5_STUD aligned by INSTIT" xfId="4992"/>
    <cellStyle name="RowTitles1-Detail 3 6" xfId="481"/>
    <cellStyle name="RowTitles1-Detail 3 6 2" xfId="837"/>
    <cellStyle name="RowTitles1-Detail 3 6 2 2" xfId="2550"/>
    <cellStyle name="RowTitles1-Detail 3 6 2 2 2" xfId="12191"/>
    <cellStyle name="RowTitles1-Detail 3 6 2 2 2 2" xfId="22591"/>
    <cellStyle name="RowTitles1-Detail 3 6 2 2 2 2 2" xfId="34272"/>
    <cellStyle name="RowTitles1-Detail 3 6 2 2 2 3" xfId="31472"/>
    <cellStyle name="RowTitles1-Detail 3 6 2 2 3" xfId="15838"/>
    <cellStyle name="RowTitles1-Detail 3 6 2 2 3 2" xfId="28504"/>
    <cellStyle name="RowTitles1-Detail 3 6 2 2 3 2 2" xfId="37291"/>
    <cellStyle name="RowTitles1-Detail 3 6 2 2 4" xfId="6781"/>
    <cellStyle name="RowTitles1-Detail 3 6 2 2 4 2" xfId="18001"/>
    <cellStyle name="RowTitles1-Detail 3 6 2 2 5" xfId="20120"/>
    <cellStyle name="RowTitles1-Detail 3 6 2 3" xfId="3618"/>
    <cellStyle name="RowTitles1-Detail 3 6 2 3 2" xfId="13246"/>
    <cellStyle name="RowTitles1-Detail 3 6 2 3 2 2" xfId="23613"/>
    <cellStyle name="RowTitles1-Detail 3 6 2 3 2 2 2" xfId="35025"/>
    <cellStyle name="RowTitles1-Detail 3 6 2 3 2 3" xfId="32397"/>
    <cellStyle name="RowTitles1-Detail 3 6 2 3 3" xfId="16852"/>
    <cellStyle name="RowTitles1-Detail 3 6 2 3 3 2" xfId="29518"/>
    <cellStyle name="RowTitles1-Detail 3 6 2 3 3 2 2" xfId="38298"/>
    <cellStyle name="RowTitles1-Detail 3 6 2 3 4" xfId="8287"/>
    <cellStyle name="RowTitles1-Detail 3 6 2 3 4 2" xfId="26605"/>
    <cellStyle name="RowTitles1-Detail 3 6 2 3 5" xfId="18590"/>
    <cellStyle name="RowTitles1-Detail 3 6 2 4" xfId="9079"/>
    <cellStyle name="RowTitles1-Detail 3 6 2 4 2" xfId="19386"/>
    <cellStyle name="RowTitles1-Detail 3 6 2 5" xfId="10591"/>
    <cellStyle name="RowTitles1-Detail 3 6 2 5 2" xfId="21075"/>
    <cellStyle name="RowTitles1-Detail 3 6 2 5 2 2" xfId="33412"/>
    <cellStyle name="RowTitles1-Detail 3 6 2 5 3" xfId="30526"/>
    <cellStyle name="RowTitles1-Detail 3 6 2 6" xfId="14252"/>
    <cellStyle name="RowTitles1-Detail 3 6 2 6 2" xfId="26953"/>
    <cellStyle name="RowTitles1-Detail 3 6 2 6 2 2" xfId="35796"/>
    <cellStyle name="RowTitles1-Detail 3 6 3" xfId="1116"/>
    <cellStyle name="RowTitles1-Detail 3 6 3 2" xfId="2551"/>
    <cellStyle name="RowTitles1-Detail 3 6 3 2 2" xfId="12192"/>
    <cellStyle name="RowTitles1-Detail 3 6 3 2 2 2" xfId="22592"/>
    <cellStyle name="RowTitles1-Detail 3 6 3 2 2 2 2" xfId="34273"/>
    <cellStyle name="RowTitles1-Detail 3 6 3 2 2 3" xfId="31473"/>
    <cellStyle name="RowTitles1-Detail 3 6 3 2 3" xfId="15839"/>
    <cellStyle name="RowTitles1-Detail 3 6 3 2 3 2" xfId="28505"/>
    <cellStyle name="RowTitles1-Detail 3 6 3 2 3 2 2" xfId="37292"/>
    <cellStyle name="RowTitles1-Detail 3 6 3 2 4" xfId="6955"/>
    <cellStyle name="RowTitles1-Detail 3 6 3 2 4 2" xfId="7314"/>
    <cellStyle name="RowTitles1-Detail 3 6 3 2 5" xfId="24879"/>
    <cellStyle name="RowTitles1-Detail 3 6 3 3" xfId="3894"/>
    <cellStyle name="RowTitles1-Detail 3 6 3 3 2" xfId="13517"/>
    <cellStyle name="RowTitles1-Detail 3 6 3 3 2 2" xfId="23877"/>
    <cellStyle name="RowTitles1-Detail 3 6 3 3 2 2 2" xfId="35190"/>
    <cellStyle name="RowTitles1-Detail 3 6 3 3 2 3" xfId="32590"/>
    <cellStyle name="RowTitles1-Detail 3 6 3 3 3" xfId="17107"/>
    <cellStyle name="RowTitles1-Detail 3 6 3 3 3 2" xfId="29773"/>
    <cellStyle name="RowTitles1-Detail 3 6 3 3 3 2 2" xfId="38551"/>
    <cellStyle name="RowTitles1-Detail 3 6 3 3 4" xfId="8463"/>
    <cellStyle name="RowTitles1-Detail 3 6 3 3 4 2" xfId="20451"/>
    <cellStyle name="RowTitles1-Detail 3 6 3 3 5" xfId="17940"/>
    <cellStyle name="RowTitles1-Detail 3 6 3 4" xfId="9258"/>
    <cellStyle name="RowTitles1-Detail 3 6 3 4 2" xfId="26880"/>
    <cellStyle name="RowTitles1-Detail 3 6 3 5" xfId="14499"/>
    <cellStyle name="RowTitles1-Detail 3 6 3 5 2" xfId="27190"/>
    <cellStyle name="RowTitles1-Detail 3 6 3 5 2 2" xfId="36026"/>
    <cellStyle name="RowTitles1-Detail 3 6 3 6" xfId="5435"/>
    <cellStyle name="RowTitles1-Detail 3 6 3 6 2" xfId="20361"/>
    <cellStyle name="RowTitles1-Detail 3 6 3 7" xfId="19837"/>
    <cellStyle name="RowTitles1-Detail 3 6 4" xfId="1345"/>
    <cellStyle name="RowTitles1-Detail 3 6 4 2" xfId="2552"/>
    <cellStyle name="RowTitles1-Detail 3 6 4 2 2" xfId="12193"/>
    <cellStyle name="RowTitles1-Detail 3 6 4 2 2 2" xfId="22593"/>
    <cellStyle name="RowTitles1-Detail 3 6 4 2 2 2 2" xfId="34274"/>
    <cellStyle name="RowTitles1-Detail 3 6 4 2 2 3" xfId="31474"/>
    <cellStyle name="RowTitles1-Detail 3 6 4 2 3" xfId="15840"/>
    <cellStyle name="RowTitles1-Detail 3 6 4 2 3 2" xfId="28506"/>
    <cellStyle name="RowTitles1-Detail 3 6 4 2 3 2 2" xfId="37293"/>
    <cellStyle name="RowTitles1-Detail 3 6 4 2 4" xfId="7143"/>
    <cellStyle name="RowTitles1-Detail 3 6 4 2 4 2" xfId="19588"/>
    <cellStyle name="RowTitles1-Detail 3 6 4 2 5" xfId="19518"/>
    <cellStyle name="RowTitles1-Detail 3 6 4 3" xfId="4123"/>
    <cellStyle name="RowTitles1-Detail 3 6 4 3 2" xfId="13745"/>
    <cellStyle name="RowTitles1-Detail 3 6 4 3 2 2" xfId="24095"/>
    <cellStyle name="RowTitles1-Detail 3 6 4 3 2 2 2" xfId="35339"/>
    <cellStyle name="RowTitles1-Detail 3 6 4 3 2 3" xfId="32762"/>
    <cellStyle name="RowTitles1-Detail 3 6 4 3 3" xfId="17320"/>
    <cellStyle name="RowTitles1-Detail 3 6 4 3 3 2" xfId="29986"/>
    <cellStyle name="RowTitles1-Detail 3 6 4 3 3 2 2" xfId="38763"/>
    <cellStyle name="RowTitles1-Detail 3 6 4 3 4" xfId="8651"/>
    <cellStyle name="RowTitles1-Detail 3 6 4 3 4 2" xfId="19714"/>
    <cellStyle name="RowTitles1-Detail 3 6 4 3 5" xfId="26088"/>
    <cellStyle name="RowTitles1-Detail 3 6 4 4" xfId="9447"/>
    <cellStyle name="RowTitles1-Detail 3 6 4 4 2" xfId="26037"/>
    <cellStyle name="RowTitles1-Detail 3 6 4 5" xfId="11016"/>
    <cellStyle name="RowTitles1-Detail 3 6 4 5 2" xfId="21453"/>
    <cellStyle name="RowTitles1-Detail 3 6 4 5 2 2" xfId="33624"/>
    <cellStyle name="RowTitles1-Detail 3 6 4 5 3" xfId="30777"/>
    <cellStyle name="RowTitles1-Detail 3 6 4 6" xfId="14723"/>
    <cellStyle name="RowTitles1-Detail 3 6 4 6 2" xfId="27406"/>
    <cellStyle name="RowTitles1-Detail 3 6 4 6 2 2" xfId="36234"/>
    <cellStyle name="RowTitles1-Detail 3 6 4 7" xfId="5602"/>
    <cellStyle name="RowTitles1-Detail 3 6 4 7 2" xfId="20396"/>
    <cellStyle name="RowTitles1-Detail 3 6 4 8" xfId="24824"/>
    <cellStyle name="RowTitles1-Detail 3 6 5" xfId="1561"/>
    <cellStyle name="RowTitles1-Detail 3 6 5 2" xfId="2553"/>
    <cellStyle name="RowTitles1-Detail 3 6 5 2 2" xfId="12194"/>
    <cellStyle name="RowTitles1-Detail 3 6 5 2 2 2" xfId="22594"/>
    <cellStyle name="RowTitles1-Detail 3 6 5 2 2 2 2" xfId="34275"/>
    <cellStyle name="RowTitles1-Detail 3 6 5 2 2 3" xfId="31475"/>
    <cellStyle name="RowTitles1-Detail 3 6 5 2 3" xfId="15841"/>
    <cellStyle name="RowTitles1-Detail 3 6 5 2 3 2" xfId="28507"/>
    <cellStyle name="RowTitles1-Detail 3 6 5 2 3 2 2" xfId="37294"/>
    <cellStyle name="RowTitles1-Detail 3 6 5 2 4" xfId="7459"/>
    <cellStyle name="RowTitles1-Detail 3 6 5 2 4 2" xfId="26250"/>
    <cellStyle name="RowTitles1-Detail 3 6 5 2 5" xfId="19427"/>
    <cellStyle name="RowTitles1-Detail 3 6 5 3" xfId="4339"/>
    <cellStyle name="RowTitles1-Detail 3 6 5 3 2" xfId="13961"/>
    <cellStyle name="RowTitles1-Detail 3 6 5 3 2 2" xfId="24300"/>
    <cellStyle name="RowTitles1-Detail 3 6 5 3 2 2 2" xfId="35479"/>
    <cellStyle name="RowTitles1-Detail 3 6 5 3 2 3" xfId="32923"/>
    <cellStyle name="RowTitles1-Detail 3 6 5 3 3" xfId="17518"/>
    <cellStyle name="RowTitles1-Detail 3 6 5 3 3 2" xfId="30184"/>
    <cellStyle name="RowTitles1-Detail 3 6 5 3 3 2 2" xfId="38961"/>
    <cellStyle name="RowTitles1-Detail 3 6 5 3 4" xfId="9782"/>
    <cellStyle name="RowTitles1-Detail 3 6 5 3 4 2" xfId="24732"/>
    <cellStyle name="RowTitles1-Detail 3 6 5 3 5" xfId="18370"/>
    <cellStyle name="RowTitles1-Detail 3 6 5 4" xfId="11232"/>
    <cellStyle name="RowTitles1-Detail 3 6 5 4 2" xfId="21661"/>
    <cellStyle name="RowTitles1-Detail 3 6 5 4 2 2" xfId="33764"/>
    <cellStyle name="RowTitles1-Detail 3 6 5 4 3" xfId="30938"/>
    <cellStyle name="RowTitles1-Detail 3 6 5 5" xfId="14939"/>
    <cellStyle name="RowTitles1-Detail 3 6 5 5 2" xfId="27613"/>
    <cellStyle name="RowTitles1-Detail 3 6 5 5 2 2" xfId="36432"/>
    <cellStyle name="RowTitles1-Detail 3 6 5 6" xfId="5914"/>
    <cellStyle name="RowTitles1-Detail 3 6 5 6 2" xfId="26633"/>
    <cellStyle name="RowTitles1-Detail 3 6 5 7" xfId="19157"/>
    <cellStyle name="RowTitles1-Detail 3 6 6" xfId="1763"/>
    <cellStyle name="RowTitles1-Detail 3 6 6 2" xfId="2554"/>
    <cellStyle name="RowTitles1-Detail 3 6 6 2 2" xfId="12195"/>
    <cellStyle name="RowTitles1-Detail 3 6 6 2 2 2" xfId="22595"/>
    <cellStyle name="RowTitles1-Detail 3 6 6 2 2 2 2" xfId="34276"/>
    <cellStyle name="RowTitles1-Detail 3 6 6 2 2 3" xfId="31476"/>
    <cellStyle name="RowTitles1-Detail 3 6 6 2 3" xfId="15842"/>
    <cellStyle name="RowTitles1-Detail 3 6 6 2 3 2" xfId="28508"/>
    <cellStyle name="RowTitles1-Detail 3 6 6 2 3 2 2" xfId="37295"/>
    <cellStyle name="RowTitles1-Detail 3 6 6 2 4" xfId="7460"/>
    <cellStyle name="RowTitles1-Detail 3 6 6 2 4 2" xfId="25905"/>
    <cellStyle name="RowTitles1-Detail 3 6 6 2 5" xfId="19238"/>
    <cellStyle name="RowTitles1-Detail 3 6 6 3" xfId="4541"/>
    <cellStyle name="RowTitles1-Detail 3 6 6 3 2" xfId="14163"/>
    <cellStyle name="RowTitles1-Detail 3 6 6 3 2 2" xfId="24493"/>
    <cellStyle name="RowTitles1-Detail 3 6 6 3 2 2 2" xfId="35610"/>
    <cellStyle name="RowTitles1-Detail 3 6 6 3 2 3" xfId="33075"/>
    <cellStyle name="RowTitles1-Detail 3 6 6 3 3" xfId="17705"/>
    <cellStyle name="RowTitles1-Detail 3 6 6 3 3 2" xfId="30371"/>
    <cellStyle name="RowTitles1-Detail 3 6 6 3 3 2 2" xfId="39148"/>
    <cellStyle name="RowTitles1-Detail 3 6 6 3 4" xfId="9783"/>
    <cellStyle name="RowTitles1-Detail 3 6 6 3 4 2" xfId="17995"/>
    <cellStyle name="RowTitles1-Detail 3 6 6 3 5" xfId="18720"/>
    <cellStyle name="RowTitles1-Detail 3 6 6 4" xfId="11434"/>
    <cellStyle name="RowTitles1-Detail 3 6 6 4 2" xfId="21857"/>
    <cellStyle name="RowTitles1-Detail 3 6 6 4 2 2" xfId="33895"/>
    <cellStyle name="RowTitles1-Detail 3 6 6 4 3" xfId="31090"/>
    <cellStyle name="RowTitles1-Detail 3 6 6 5" xfId="15141"/>
    <cellStyle name="RowTitles1-Detail 3 6 6 5 2" xfId="27808"/>
    <cellStyle name="RowTitles1-Detail 3 6 6 5 2 2" xfId="36619"/>
    <cellStyle name="RowTitles1-Detail 3 6 6 6" xfId="5915"/>
    <cellStyle name="RowTitles1-Detail 3 6 6 6 2" xfId="5180"/>
    <cellStyle name="RowTitles1-Detail 3 6 6 7" xfId="18103"/>
    <cellStyle name="RowTitles1-Detail 3 6 7" xfId="2549"/>
    <cellStyle name="RowTitles1-Detail 3 6 7 2" xfId="12190"/>
    <cellStyle name="RowTitles1-Detail 3 6 7 2 2" xfId="22590"/>
    <cellStyle name="RowTitles1-Detail 3 6 7 2 2 2" xfId="34271"/>
    <cellStyle name="RowTitles1-Detail 3 6 7 2 3" xfId="31471"/>
    <cellStyle name="RowTitles1-Detail 3 6 7 3" xfId="15837"/>
    <cellStyle name="RowTitles1-Detail 3 6 7 3 2" xfId="28503"/>
    <cellStyle name="RowTitles1-Detail 3 6 7 3 2 2" xfId="37290"/>
    <cellStyle name="RowTitles1-Detail 3 6 7 4" xfId="6517"/>
    <cellStyle name="RowTitles1-Detail 3 6 7 4 2" xfId="25691"/>
    <cellStyle name="RowTitles1-Detail 3 6 7 5" xfId="18925"/>
    <cellStyle name="RowTitles1-Detail 3 6 8" xfId="8843"/>
    <cellStyle name="RowTitles1-Detail 3 6 8 2" xfId="25650"/>
    <cellStyle name="RowTitles1-Detail 3 6 9" xfId="10273"/>
    <cellStyle name="RowTitles1-Detail 3 6 9 2" xfId="18915"/>
    <cellStyle name="RowTitles1-Detail 3 6 9 2 2" xfId="33207"/>
    <cellStyle name="RowTitles1-Detail 3 6_STUD aligned by INSTIT" xfId="4993"/>
    <cellStyle name="RowTitles1-Detail 3 7" xfId="609"/>
    <cellStyle name="RowTitles1-Detail 3 7 2" xfId="2555"/>
    <cellStyle name="RowTitles1-Detail 3 7 2 2" xfId="12196"/>
    <cellStyle name="RowTitles1-Detail 3 7 2 2 2" xfId="22596"/>
    <cellStyle name="RowTitles1-Detail 3 7 2 2 2 2" xfId="34277"/>
    <cellStyle name="RowTitles1-Detail 3 7 2 2 3" xfId="31477"/>
    <cellStyle name="RowTitles1-Detail 3 7 2 3" xfId="15843"/>
    <cellStyle name="RowTitles1-Detail 3 7 2 3 2" xfId="28509"/>
    <cellStyle name="RowTitles1-Detail 3 7 2 3 2 2" xfId="37296"/>
    <cellStyle name="RowTitles1-Detail 3 7 2 4" xfId="6618"/>
    <cellStyle name="RowTitles1-Detail 3 7 2 4 2" xfId="18934"/>
    <cellStyle name="RowTitles1-Detail 3 7 2 5" xfId="18522"/>
    <cellStyle name="RowTitles1-Detail 3 7 3" xfId="3422"/>
    <cellStyle name="RowTitles1-Detail 3 7 3 2" xfId="13059"/>
    <cellStyle name="RowTitles1-Detail 3 7 3 2 2" xfId="23427"/>
    <cellStyle name="RowTitles1-Detail 3 7 3 2 2 2" xfId="34916"/>
    <cellStyle name="RowTitles1-Detail 3 7 3 2 3" xfId="32271"/>
    <cellStyle name="RowTitles1-Detail 3 7 3 3" xfId="16670"/>
    <cellStyle name="RowTitles1-Detail 3 7 3 3 2" xfId="29336"/>
    <cellStyle name="RowTitles1-Detail 3 7 3 3 2 2" xfId="38119"/>
    <cellStyle name="RowTitles1-Detail 3 7 3 4" xfId="8121"/>
    <cellStyle name="RowTitles1-Detail 3 7 3 4 2" xfId="19475"/>
    <cellStyle name="RowTitles1-Detail 3 7 3 5" xfId="18299"/>
    <cellStyle name="RowTitles1-Detail 3 7 4" xfId="8019"/>
    <cellStyle name="RowTitles1-Detail 3 7 4 2" xfId="18629"/>
    <cellStyle name="RowTitles1-Detail 3 7 5" xfId="10409"/>
    <cellStyle name="RowTitles1-Detail 3 7 5 2" xfId="20918"/>
    <cellStyle name="RowTitles1-Detail 3 7 5 2 2" xfId="33345"/>
    <cellStyle name="RowTitles1-Detail 3 7 5 3" xfId="30449"/>
    <cellStyle name="RowTitles1-Detail 3 7 6" xfId="10423"/>
    <cellStyle name="RowTitles1-Detail 3 7 6 2" xfId="26073"/>
    <cellStyle name="RowTitles1-Detail 3 7 6 2 2" xfId="35732"/>
    <cellStyle name="RowTitles1-Detail 3 8" xfId="905"/>
    <cellStyle name="RowTitles1-Detail 3 8 2" xfId="2556"/>
    <cellStyle name="RowTitles1-Detail 3 8 2 2" xfId="12197"/>
    <cellStyle name="RowTitles1-Detail 3 8 2 2 2" xfId="22597"/>
    <cellStyle name="RowTitles1-Detail 3 8 2 2 2 2" xfId="34278"/>
    <cellStyle name="RowTitles1-Detail 3 8 2 2 3" xfId="31478"/>
    <cellStyle name="RowTitles1-Detail 3 8 2 3" xfId="15844"/>
    <cellStyle name="RowTitles1-Detail 3 8 2 3 2" xfId="28510"/>
    <cellStyle name="RowTitles1-Detail 3 8 2 3 2 2" xfId="37297"/>
    <cellStyle name="RowTitles1-Detail 3 8 2 4" xfId="6672"/>
    <cellStyle name="RowTitles1-Detail 3 8 2 4 2" xfId="20254"/>
    <cellStyle name="RowTitles1-Detail 3 8 2 5" xfId="26641"/>
    <cellStyle name="RowTitles1-Detail 3 8 3" xfId="3684"/>
    <cellStyle name="RowTitles1-Detail 3 8 3 2" xfId="13311"/>
    <cellStyle name="RowTitles1-Detail 3 8 3 2 2" xfId="23676"/>
    <cellStyle name="RowTitles1-Detail 3 8 3 2 2 2" xfId="35073"/>
    <cellStyle name="RowTitles1-Detail 3 8 3 2 3" xfId="32451"/>
    <cellStyle name="RowTitles1-Detail 3 8 3 3" xfId="16912"/>
    <cellStyle name="RowTitles1-Detail 3 8 3 3 2" xfId="29578"/>
    <cellStyle name="RowTitles1-Detail 3 8 3 3 2 2" xfId="38357"/>
    <cellStyle name="RowTitles1-Detail 3 8 3 4" xfId="8179"/>
    <cellStyle name="RowTitles1-Detail 3 8 3 4 2" xfId="26289"/>
    <cellStyle name="RowTitles1-Detail 3 8 3 5" xfId="26901"/>
    <cellStyle name="RowTitles1-Detail 3 8 4" xfId="8724"/>
    <cellStyle name="RowTitles1-Detail 3 8 4 2" xfId="24942"/>
    <cellStyle name="RowTitles1-Detail 3 8 5" xfId="14313"/>
    <cellStyle name="RowTitles1-Detail 3 8 5 2" xfId="27012"/>
    <cellStyle name="RowTitles1-Detail 3 8 5 2 2" xfId="35851"/>
    <cellStyle name="RowTitles1-Detail 3 8 6" xfId="5210"/>
    <cellStyle name="RowTitles1-Detail 3 8 6 2" xfId="18176"/>
    <cellStyle name="RowTitles1-Detail 3 8 7" xfId="4659"/>
    <cellStyle name="RowTitles1-Detail 3 9" xfId="583"/>
    <cellStyle name="RowTitles1-Detail 3 9 2" xfId="2557"/>
    <cellStyle name="RowTitles1-Detail 3 9 2 2" xfId="12198"/>
    <cellStyle name="RowTitles1-Detail 3 9 2 2 2" xfId="22598"/>
    <cellStyle name="RowTitles1-Detail 3 9 2 2 2 2" xfId="34279"/>
    <cellStyle name="RowTitles1-Detail 3 9 2 2 3" xfId="31479"/>
    <cellStyle name="RowTitles1-Detail 3 9 2 3" xfId="15845"/>
    <cellStyle name="RowTitles1-Detail 3 9 2 3 2" xfId="28511"/>
    <cellStyle name="RowTitles1-Detail 3 9 2 3 2 2" xfId="37298"/>
    <cellStyle name="RowTitles1-Detail 3 9 2 4" xfId="6601"/>
    <cellStyle name="RowTitles1-Detail 3 9 2 4 2" xfId="20647"/>
    <cellStyle name="RowTitles1-Detail 3 9 2 5" xfId="26315"/>
    <cellStyle name="RowTitles1-Detail 3 9 3" xfId="3403"/>
    <cellStyle name="RowTitles1-Detail 3 9 3 2" xfId="13042"/>
    <cellStyle name="RowTitles1-Detail 3 9 3 2 2" xfId="23410"/>
    <cellStyle name="RowTitles1-Detail 3 9 3 2 2 2" xfId="34905"/>
    <cellStyle name="RowTitles1-Detail 3 9 3 2 3" xfId="32259"/>
    <cellStyle name="RowTitles1-Detail 3 9 3 3" xfId="16652"/>
    <cellStyle name="RowTitles1-Detail 3 9 3 3 2" xfId="29318"/>
    <cellStyle name="RowTitles1-Detail 3 9 3 3 2 2" xfId="38103"/>
    <cellStyle name="RowTitles1-Detail 3 9 3 4" xfId="8103"/>
    <cellStyle name="RowTitles1-Detail 3 9 3 4 2" xfId="19566"/>
    <cellStyle name="RowTitles1-Detail 3 9 3 5" xfId="26304"/>
    <cellStyle name="RowTitles1-Detail 3 9 4" xfId="8016"/>
    <cellStyle name="RowTitles1-Detail 3 9 4 2" xfId="4685"/>
    <cellStyle name="RowTitles1-Detail 3 9 5" xfId="10384"/>
    <cellStyle name="RowTitles1-Detail 3 9 5 2" xfId="20897"/>
    <cellStyle name="RowTitles1-Detail 3 9 5 2 2" xfId="33334"/>
    <cellStyle name="RowTitles1-Detail 3 9 5 3" xfId="30437"/>
    <cellStyle name="RowTitles1-Detail 3 9 6" xfId="10396"/>
    <cellStyle name="RowTitles1-Detail 3 9 6 2" xfId="25044"/>
    <cellStyle name="RowTitles1-Detail 3 9 6 2 2" xfId="35679"/>
    <cellStyle name="RowTitles1-Detail 3 9 7" xfId="5156"/>
    <cellStyle name="RowTitles1-Detail 3 9 7 2" xfId="25943"/>
    <cellStyle name="RowTitles1-Detail 3 9 8" xfId="25580"/>
    <cellStyle name="RowTitles1-Detail 3_STUD aligned by INSTIT" xfId="4978"/>
    <cellStyle name="RowTitles1-Detail 4" xfId="251"/>
    <cellStyle name="RowTitles1-Detail 4 10" xfId="1194"/>
    <cellStyle name="RowTitles1-Detail 4 10 2" xfId="2559"/>
    <cellStyle name="RowTitles1-Detail 4 10 2 2" xfId="12200"/>
    <cellStyle name="RowTitles1-Detail 4 10 2 2 2" xfId="22600"/>
    <cellStyle name="RowTitles1-Detail 4 10 2 2 2 2" xfId="34281"/>
    <cellStyle name="RowTitles1-Detail 4 10 2 2 3" xfId="31481"/>
    <cellStyle name="RowTitles1-Detail 4 10 2 3" xfId="15847"/>
    <cellStyle name="RowTitles1-Detail 4 10 2 3 2" xfId="28513"/>
    <cellStyle name="RowTitles1-Detail 4 10 2 3 2 2" xfId="37300"/>
    <cellStyle name="RowTitles1-Detail 4 10 2 4" xfId="7461"/>
    <cellStyle name="RowTitles1-Detail 4 10 2 4 2" xfId="19145"/>
    <cellStyle name="RowTitles1-Detail 4 10 2 5" xfId="20171"/>
    <cellStyle name="RowTitles1-Detail 4 10 3" xfId="3972"/>
    <cellStyle name="RowTitles1-Detail 4 10 3 2" xfId="13594"/>
    <cellStyle name="RowTitles1-Detail 4 10 3 2 2" xfId="23951"/>
    <cellStyle name="RowTitles1-Detail 4 10 3 2 2 2" xfId="35245"/>
    <cellStyle name="RowTitles1-Detail 4 10 3 2 3" xfId="32654"/>
    <cellStyle name="RowTitles1-Detail 4 10 3 3" xfId="17178"/>
    <cellStyle name="RowTitles1-Detail 4 10 3 3 2" xfId="29844"/>
    <cellStyle name="RowTitles1-Detail 4 10 3 3 2 2" xfId="38621"/>
    <cellStyle name="RowTitles1-Detail 4 10 3 4" xfId="9784"/>
    <cellStyle name="RowTitles1-Detail 4 10 3 4 2" xfId="18589"/>
    <cellStyle name="RowTitles1-Detail 4 10 3 5" xfId="25777"/>
    <cellStyle name="RowTitles1-Detail 4 10 4" xfId="10865"/>
    <cellStyle name="RowTitles1-Detail 4 10 4 2" xfId="21310"/>
    <cellStyle name="RowTitles1-Detail 4 10 4 2 2" xfId="33530"/>
    <cellStyle name="RowTitles1-Detail 4 10 4 3" xfId="30669"/>
    <cellStyle name="RowTitles1-Detail 4 10 5" xfId="14572"/>
    <cellStyle name="RowTitles1-Detail 4 10 5 2" xfId="27261"/>
    <cellStyle name="RowTitles1-Detail 4 10 5 2 2" xfId="36092"/>
    <cellStyle name="RowTitles1-Detail 4 10 6" xfId="5916"/>
    <cellStyle name="RowTitles1-Detail 4 10 6 2" xfId="7190"/>
    <cellStyle name="RowTitles1-Detail 4 10 7" xfId="21262"/>
    <cellStyle name="RowTitles1-Detail 4 11" xfId="935"/>
    <cellStyle name="RowTitles1-Detail 4 11 2" xfId="2560"/>
    <cellStyle name="RowTitles1-Detail 4 11 2 2" xfId="12201"/>
    <cellStyle name="RowTitles1-Detail 4 11 2 2 2" xfId="22601"/>
    <cellStyle name="RowTitles1-Detail 4 11 2 2 2 2" xfId="34282"/>
    <cellStyle name="RowTitles1-Detail 4 11 2 2 3" xfId="31482"/>
    <cellStyle name="RowTitles1-Detail 4 11 2 3" xfId="15848"/>
    <cellStyle name="RowTitles1-Detail 4 11 2 3 2" xfId="28514"/>
    <cellStyle name="RowTitles1-Detail 4 11 2 3 2 2" xfId="37301"/>
    <cellStyle name="RowTitles1-Detail 4 11 2 4" xfId="7462"/>
    <cellStyle name="RowTitles1-Detail 4 11 2 4 2" xfId="19931"/>
    <cellStyle name="RowTitles1-Detail 4 11 2 5" xfId="19249"/>
    <cellStyle name="RowTitles1-Detail 4 11 3" xfId="3713"/>
    <cellStyle name="RowTitles1-Detail 4 11 3 2" xfId="13340"/>
    <cellStyle name="RowTitles1-Detail 4 11 3 2 2" xfId="23705"/>
    <cellStyle name="RowTitles1-Detail 4 11 3 2 2 2" xfId="35090"/>
    <cellStyle name="RowTitles1-Detail 4 11 3 2 3" xfId="32471"/>
    <cellStyle name="RowTitles1-Detail 4 11 3 3" xfId="16940"/>
    <cellStyle name="RowTitles1-Detail 4 11 3 3 2" xfId="29606"/>
    <cellStyle name="RowTitles1-Detail 4 11 3 3 2 2" xfId="38385"/>
    <cellStyle name="RowTitles1-Detail 4 11 3 4" xfId="9785"/>
    <cellStyle name="RowTitles1-Detail 4 11 3 4 2" xfId="17812"/>
    <cellStyle name="RowTitles1-Detail 4 11 3 5" xfId="20640"/>
    <cellStyle name="RowTitles1-Detail 4 11 4" xfId="10678"/>
    <cellStyle name="RowTitles1-Detail 4 11 4 2" xfId="21156"/>
    <cellStyle name="RowTitles1-Detail 4 11 4 2 2" xfId="33461"/>
    <cellStyle name="RowTitles1-Detail 4 11 4 3" xfId="30582"/>
    <cellStyle name="RowTitles1-Detail 4 11 5" xfId="14342"/>
    <cellStyle name="RowTitles1-Detail 4 11 5 2" xfId="27040"/>
    <cellStyle name="RowTitles1-Detail 4 11 5 2 2" xfId="35879"/>
    <cellStyle name="RowTitles1-Detail 4 11 6" xfId="5917"/>
    <cellStyle name="RowTitles1-Detail 4 11 6 2" xfId="25235"/>
    <cellStyle name="RowTitles1-Detail 4 11 7" xfId="18529"/>
    <cellStyle name="RowTitles1-Detail 4 12" xfId="2558"/>
    <cellStyle name="RowTitles1-Detail 4 12 2" xfId="12199"/>
    <cellStyle name="RowTitles1-Detail 4 12 2 2" xfId="22599"/>
    <cellStyle name="RowTitles1-Detail 4 12 2 2 2" xfId="34280"/>
    <cellStyle name="RowTitles1-Detail 4 12 2 3" xfId="31480"/>
    <cellStyle name="RowTitles1-Detail 4 12 3" xfId="15846"/>
    <cellStyle name="RowTitles1-Detail 4 12 3 2" xfId="28512"/>
    <cellStyle name="RowTitles1-Detail 4 12 3 2 2" xfId="37299"/>
    <cellStyle name="RowTitles1-Detail 4 12 4" xfId="6320"/>
    <cellStyle name="RowTitles1-Detail 4 12 4 2" xfId="24571"/>
    <cellStyle name="RowTitles1-Detail 4 12 5" xfId="26628"/>
    <cellStyle name="RowTitles1-Detail 4 13" xfId="7797"/>
    <cellStyle name="RowTitles1-Detail 4 13 2" xfId="19348"/>
    <cellStyle name="RowTitles1-Detail 4 13 2 2" xfId="33232"/>
    <cellStyle name="RowTitles1-Detail 4 14" xfId="8958"/>
    <cellStyle name="RowTitles1-Detail 4 14 2" xfId="19507"/>
    <cellStyle name="RowTitles1-Detail 4 15" xfId="10715"/>
    <cellStyle name="RowTitles1-Detail 4 15 2" xfId="19726"/>
    <cellStyle name="RowTitles1-Detail 4 15 2 2" xfId="33258"/>
    <cellStyle name="RowTitles1-Detail 4 16" xfId="39235"/>
    <cellStyle name="RowTitles1-Detail 4 2" xfId="277"/>
    <cellStyle name="RowTitles1-Detail 4 2 10" xfId="1398"/>
    <cellStyle name="RowTitles1-Detail 4 2 10 2" xfId="2562"/>
    <cellStyle name="RowTitles1-Detail 4 2 10 2 2" xfId="12203"/>
    <cellStyle name="RowTitles1-Detail 4 2 10 2 2 2" xfId="22603"/>
    <cellStyle name="RowTitles1-Detail 4 2 10 2 2 2 2" xfId="34284"/>
    <cellStyle name="RowTitles1-Detail 4 2 10 2 2 3" xfId="31484"/>
    <cellStyle name="RowTitles1-Detail 4 2 10 2 3" xfId="15850"/>
    <cellStyle name="RowTitles1-Detail 4 2 10 2 3 2" xfId="28516"/>
    <cellStyle name="RowTitles1-Detail 4 2 10 2 3 2 2" xfId="37303"/>
    <cellStyle name="RowTitles1-Detail 4 2 10 2 4" xfId="7463"/>
    <cellStyle name="RowTitles1-Detail 4 2 10 2 4 2" xfId="25588"/>
    <cellStyle name="RowTitles1-Detail 4 2 10 2 5" xfId="26835"/>
    <cellStyle name="RowTitles1-Detail 4 2 10 3" xfId="4176"/>
    <cellStyle name="RowTitles1-Detail 4 2 10 3 2" xfId="13798"/>
    <cellStyle name="RowTitles1-Detail 4 2 10 3 2 2" xfId="24147"/>
    <cellStyle name="RowTitles1-Detail 4 2 10 3 2 2 2" xfId="35383"/>
    <cellStyle name="RowTitles1-Detail 4 2 10 3 2 3" xfId="32812"/>
    <cellStyle name="RowTitles1-Detail 4 2 10 3 3" xfId="17372"/>
    <cellStyle name="RowTitles1-Detail 4 2 10 3 3 2" xfId="30038"/>
    <cellStyle name="RowTitles1-Detail 4 2 10 3 3 2 2" xfId="38815"/>
    <cellStyle name="RowTitles1-Detail 4 2 10 3 4" xfId="9786"/>
    <cellStyle name="RowTitles1-Detail 4 2 10 3 4 2" xfId="19502"/>
    <cellStyle name="RowTitles1-Detail 4 2 10 3 5" xfId="26091"/>
    <cellStyle name="RowTitles1-Detail 4 2 10 4" xfId="11069"/>
    <cellStyle name="RowTitles1-Detail 4 2 10 4 2" xfId="21506"/>
    <cellStyle name="RowTitles1-Detail 4 2 10 4 2 2" xfId="33668"/>
    <cellStyle name="RowTitles1-Detail 4 2 10 4 3" xfId="30827"/>
    <cellStyle name="RowTitles1-Detail 4 2 10 5" xfId="14776"/>
    <cellStyle name="RowTitles1-Detail 4 2 10 5 2" xfId="27459"/>
    <cellStyle name="RowTitles1-Detail 4 2 10 5 2 2" xfId="36286"/>
    <cellStyle name="RowTitles1-Detail 4 2 10 6" xfId="5918"/>
    <cellStyle name="RowTitles1-Detail 4 2 10 6 2" xfId="18665"/>
    <cellStyle name="RowTitles1-Detail 4 2 10 7" xfId="26847"/>
    <cellStyle name="RowTitles1-Detail 4 2 11" xfId="2561"/>
    <cellStyle name="RowTitles1-Detail 4 2 11 2" xfId="12202"/>
    <cellStyle name="RowTitles1-Detail 4 2 11 2 2" xfId="22602"/>
    <cellStyle name="RowTitles1-Detail 4 2 11 2 2 2" xfId="34283"/>
    <cellStyle name="RowTitles1-Detail 4 2 11 2 3" xfId="31483"/>
    <cellStyle name="RowTitles1-Detail 4 2 11 3" xfId="15849"/>
    <cellStyle name="RowTitles1-Detail 4 2 11 3 2" xfId="28515"/>
    <cellStyle name="RowTitles1-Detail 4 2 11 3 2 2" xfId="37302"/>
    <cellStyle name="RowTitles1-Detail 4 2 11 4" xfId="6321"/>
    <cellStyle name="RowTitles1-Detail 4 2 11 4 2" xfId="18488"/>
    <cellStyle name="RowTitles1-Detail 4 2 11 5" xfId="5344"/>
    <cellStyle name="RowTitles1-Detail 4 2 12" xfId="8051"/>
    <cellStyle name="RowTitles1-Detail 4 2 12 2" xfId="26154"/>
    <cellStyle name="RowTitles1-Detail 4 2 13" xfId="10268"/>
    <cellStyle name="RowTitles1-Detail 4 2 13 2" xfId="24663"/>
    <cellStyle name="RowTitles1-Detail 4 2 13 2 2" xfId="35659"/>
    <cellStyle name="RowTitles1-Detail 4 2 2" xfId="342"/>
    <cellStyle name="RowTitles1-Detail 4 2 2 10" xfId="2563"/>
    <cellStyle name="RowTitles1-Detail 4 2 2 10 2" xfId="12204"/>
    <cellStyle name="RowTitles1-Detail 4 2 2 10 2 2" xfId="22604"/>
    <cellStyle name="RowTitles1-Detail 4 2 2 10 2 2 2" xfId="34285"/>
    <cellStyle name="RowTitles1-Detail 4 2 2 10 2 3" xfId="31485"/>
    <cellStyle name="RowTitles1-Detail 4 2 2 10 3" xfId="15851"/>
    <cellStyle name="RowTitles1-Detail 4 2 2 10 3 2" xfId="28517"/>
    <cellStyle name="RowTitles1-Detail 4 2 2 10 3 2 2" xfId="37304"/>
    <cellStyle name="RowTitles1-Detail 4 2 2 10 4" xfId="6322"/>
    <cellStyle name="RowTitles1-Detail 4 2 2 10 4 2" xfId="22217"/>
    <cellStyle name="RowTitles1-Detail 4 2 2 10 5" xfId="25385"/>
    <cellStyle name="RowTitles1-Detail 4 2 2 11" xfId="8957"/>
    <cellStyle name="RowTitles1-Detail 4 2 2 11 2" xfId="20454"/>
    <cellStyle name="RowTitles1-Detail 4 2 2 12" xfId="10518"/>
    <cellStyle name="RowTitles1-Detail 4 2 2 12 2" xfId="20487"/>
    <cellStyle name="RowTitles1-Detail 4 2 2 12 2 2" xfId="33302"/>
    <cellStyle name="RowTitles1-Detail 4 2 2 2" xfId="436"/>
    <cellStyle name="RowTitles1-Detail 4 2 2 2 2" xfId="792"/>
    <cellStyle name="RowTitles1-Detail 4 2 2 2 2 2" xfId="2565"/>
    <cellStyle name="RowTitles1-Detail 4 2 2 2 2 2 2" xfId="12206"/>
    <cellStyle name="RowTitles1-Detail 4 2 2 2 2 2 2 2" xfId="22606"/>
    <cellStyle name="RowTitles1-Detail 4 2 2 2 2 2 2 2 2" xfId="34287"/>
    <cellStyle name="RowTitles1-Detail 4 2 2 2 2 2 2 3" xfId="31487"/>
    <cellStyle name="RowTitles1-Detail 4 2 2 2 2 2 3" xfId="15853"/>
    <cellStyle name="RowTitles1-Detail 4 2 2 2 2 2 3 2" xfId="28519"/>
    <cellStyle name="RowTitles1-Detail 4 2 2 2 2 2 3 2 2" xfId="37306"/>
    <cellStyle name="RowTitles1-Detail 4 2 2 2 2 2 4" xfId="6915"/>
    <cellStyle name="RowTitles1-Detail 4 2 2 2 2 2 4 2" xfId="25310"/>
    <cellStyle name="RowTitles1-Detail 4 2 2 2 2 2 5" xfId="20603"/>
    <cellStyle name="RowTitles1-Detail 4 2 2 2 2 3" xfId="3573"/>
    <cellStyle name="RowTitles1-Detail 4 2 2 2 2 3 2" xfId="13204"/>
    <cellStyle name="RowTitles1-Detail 4 2 2 2 2 3 2 2" xfId="23571"/>
    <cellStyle name="RowTitles1-Detail 4 2 2 2 2 3 2 2 2" xfId="35002"/>
    <cellStyle name="RowTitles1-Detail 4 2 2 2 2 3 2 3" xfId="32369"/>
    <cellStyle name="RowTitles1-Detail 4 2 2 2 2 3 3" xfId="16813"/>
    <cellStyle name="RowTitles1-Detail 4 2 2 2 2 3 3 2" xfId="29479"/>
    <cellStyle name="RowTitles1-Detail 4 2 2 2 2 3 3 2 2" xfId="38259"/>
    <cellStyle name="RowTitles1-Detail 4 2 2 2 2 3 4" xfId="8422"/>
    <cellStyle name="RowTitles1-Detail 4 2 2 2 2 3 4 2" xfId="5383"/>
    <cellStyle name="RowTitles1-Detail 4 2 2 2 2 3 5" xfId="20701"/>
    <cellStyle name="RowTitles1-Detail 4 2 2 2 2 4" xfId="9216"/>
    <cellStyle name="RowTitles1-Detail 4 2 2 2 2 4 2" xfId="18400"/>
    <cellStyle name="RowTitles1-Detail 4 2 2 2 2 5" xfId="10174"/>
    <cellStyle name="RowTitles1-Detail 4 2 2 2 2 5 2" xfId="25076"/>
    <cellStyle name="RowTitles1-Detail 4 2 2 2 2 5 2 2" xfId="35681"/>
    <cellStyle name="RowTitles1-Detail 4 2 2 2 3" xfId="1071"/>
    <cellStyle name="RowTitles1-Detail 4 2 2 2 3 2" xfId="2566"/>
    <cellStyle name="RowTitles1-Detail 4 2 2 2 3 2 2" xfId="12207"/>
    <cellStyle name="RowTitles1-Detail 4 2 2 2 3 2 2 2" xfId="22607"/>
    <cellStyle name="RowTitles1-Detail 4 2 2 2 3 2 2 2 2" xfId="34288"/>
    <cellStyle name="RowTitles1-Detail 4 2 2 2 3 2 2 3" xfId="31488"/>
    <cellStyle name="RowTitles1-Detail 4 2 2 2 3 2 3" xfId="15854"/>
    <cellStyle name="RowTitles1-Detail 4 2 2 2 3 2 3 2" xfId="28520"/>
    <cellStyle name="RowTitles1-Detail 4 2 2 2 3 2 3 2 2" xfId="37307"/>
    <cellStyle name="RowTitles1-Detail 4 2 2 2 3 2 4" xfId="7135"/>
    <cellStyle name="RowTitles1-Detail 4 2 2 2 3 2 4 2" xfId="25423"/>
    <cellStyle name="RowTitles1-Detail 4 2 2 2 3 2 5" xfId="24996"/>
    <cellStyle name="RowTitles1-Detail 4 2 2 2 3 3" xfId="3849"/>
    <cellStyle name="RowTitles1-Detail 4 2 2 2 3 3 2" xfId="13475"/>
    <cellStyle name="RowTitles1-Detail 4 2 2 2 3 3 2 2" xfId="23836"/>
    <cellStyle name="RowTitles1-Detail 4 2 2 2 3 3 2 2 2" xfId="35167"/>
    <cellStyle name="RowTitles1-Detail 4 2 2 2 3 3 2 3" xfId="32562"/>
    <cellStyle name="RowTitles1-Detail 4 2 2 2 3 3 3" xfId="17068"/>
    <cellStyle name="RowTitles1-Detail 4 2 2 2 3 3 3 2" xfId="29734"/>
    <cellStyle name="RowTitles1-Detail 4 2 2 2 3 3 3 2 2" xfId="38512"/>
    <cellStyle name="RowTitles1-Detail 4 2 2 2 3 3 4" xfId="8643"/>
    <cellStyle name="RowTitles1-Detail 4 2 2 2 3 3 4 2" xfId="25018"/>
    <cellStyle name="RowTitles1-Detail 4 2 2 2 3 3 5" xfId="17906"/>
    <cellStyle name="RowTitles1-Detail 4 2 2 2 3 4" xfId="9439"/>
    <cellStyle name="RowTitles1-Detail 4 2 2 2 3 4 2" xfId="18193"/>
    <cellStyle name="RowTitles1-Detail 4 2 2 2 3 5" xfId="10787"/>
    <cellStyle name="RowTitles1-Detail 4 2 2 2 3 5 2" xfId="21251"/>
    <cellStyle name="RowTitles1-Detail 4 2 2 2 3 5 2 2" xfId="33508"/>
    <cellStyle name="RowTitles1-Detail 4 2 2 2 3 5 3" xfId="30641"/>
    <cellStyle name="RowTitles1-Detail 4 2 2 2 3 6" xfId="14472"/>
    <cellStyle name="RowTitles1-Detail 4 2 2 2 3 6 2" xfId="27165"/>
    <cellStyle name="RowTitles1-Detail 4 2 2 2 3 6 2 2" xfId="36001"/>
    <cellStyle name="RowTitles1-Detail 4 2 2 2 3 7" xfId="5594"/>
    <cellStyle name="RowTitles1-Detail 4 2 2 2 3 7 2" xfId="24835"/>
    <cellStyle name="RowTitles1-Detail 4 2 2 2 3 8" xfId="17941"/>
    <cellStyle name="RowTitles1-Detail 4 2 2 2 4" xfId="1304"/>
    <cellStyle name="RowTitles1-Detail 4 2 2 2 4 2" xfId="2567"/>
    <cellStyle name="RowTitles1-Detail 4 2 2 2 4 2 2" xfId="12208"/>
    <cellStyle name="RowTitles1-Detail 4 2 2 2 4 2 2 2" xfId="22608"/>
    <cellStyle name="RowTitles1-Detail 4 2 2 2 4 2 2 2 2" xfId="34289"/>
    <cellStyle name="RowTitles1-Detail 4 2 2 2 4 2 2 3" xfId="31489"/>
    <cellStyle name="RowTitles1-Detail 4 2 2 2 4 2 3" xfId="15855"/>
    <cellStyle name="RowTitles1-Detail 4 2 2 2 4 2 3 2" xfId="28521"/>
    <cellStyle name="RowTitles1-Detail 4 2 2 2 4 2 3 2 2" xfId="37308"/>
    <cellStyle name="RowTitles1-Detail 4 2 2 2 4 2 4" xfId="7464"/>
    <cellStyle name="RowTitles1-Detail 4 2 2 2 4 2 4 2" xfId="18321"/>
    <cellStyle name="RowTitles1-Detail 4 2 2 2 4 2 5" xfId="18904"/>
    <cellStyle name="RowTitles1-Detail 4 2 2 2 4 3" xfId="4082"/>
    <cellStyle name="RowTitles1-Detail 4 2 2 2 4 3 2" xfId="13704"/>
    <cellStyle name="RowTitles1-Detail 4 2 2 2 4 3 2 2" xfId="24056"/>
    <cellStyle name="RowTitles1-Detail 4 2 2 2 4 3 2 2 2" xfId="35316"/>
    <cellStyle name="RowTitles1-Detail 4 2 2 2 4 3 2 3" xfId="32734"/>
    <cellStyle name="RowTitles1-Detail 4 2 2 2 4 3 3" xfId="17281"/>
    <cellStyle name="RowTitles1-Detail 4 2 2 2 4 3 3 2" xfId="29947"/>
    <cellStyle name="RowTitles1-Detail 4 2 2 2 4 3 3 2 2" xfId="38724"/>
    <cellStyle name="RowTitles1-Detail 4 2 2 2 4 3 4" xfId="9787"/>
    <cellStyle name="RowTitles1-Detail 4 2 2 2 4 3 4 2" xfId="19654"/>
    <cellStyle name="RowTitles1-Detail 4 2 2 2 4 3 5" xfId="18510"/>
    <cellStyle name="RowTitles1-Detail 4 2 2 2 4 4" xfId="10975"/>
    <cellStyle name="RowTitles1-Detail 4 2 2 2 4 4 2" xfId="21414"/>
    <cellStyle name="RowTitles1-Detail 4 2 2 2 4 4 2 2" xfId="33601"/>
    <cellStyle name="RowTitles1-Detail 4 2 2 2 4 4 3" xfId="30749"/>
    <cellStyle name="RowTitles1-Detail 4 2 2 2 4 5" xfId="14682"/>
    <cellStyle name="RowTitles1-Detail 4 2 2 2 4 5 2" xfId="27367"/>
    <cellStyle name="RowTitles1-Detail 4 2 2 2 4 5 2 2" xfId="36195"/>
    <cellStyle name="RowTitles1-Detail 4 2 2 2 4 6" xfId="5919"/>
    <cellStyle name="RowTitles1-Detail 4 2 2 2 4 6 2" xfId="26337"/>
    <cellStyle name="RowTitles1-Detail 4 2 2 2 4 7" xfId="20634"/>
    <cellStyle name="RowTitles1-Detail 4 2 2 2 5" xfId="1520"/>
    <cellStyle name="RowTitles1-Detail 4 2 2 2 5 2" xfId="2568"/>
    <cellStyle name="RowTitles1-Detail 4 2 2 2 5 2 2" xfId="12209"/>
    <cellStyle name="RowTitles1-Detail 4 2 2 2 5 2 2 2" xfId="22609"/>
    <cellStyle name="RowTitles1-Detail 4 2 2 2 5 2 2 2 2" xfId="34290"/>
    <cellStyle name="RowTitles1-Detail 4 2 2 2 5 2 2 3" xfId="31490"/>
    <cellStyle name="RowTitles1-Detail 4 2 2 2 5 2 3" xfId="15856"/>
    <cellStyle name="RowTitles1-Detail 4 2 2 2 5 2 3 2" xfId="28522"/>
    <cellStyle name="RowTitles1-Detail 4 2 2 2 5 2 3 2 2" xfId="37309"/>
    <cellStyle name="RowTitles1-Detail 4 2 2 2 5 2 4" xfId="7465"/>
    <cellStyle name="RowTitles1-Detail 4 2 2 2 5 2 4 2" xfId="20491"/>
    <cellStyle name="RowTitles1-Detail 4 2 2 2 5 2 5" xfId="26708"/>
    <cellStyle name="RowTitles1-Detail 4 2 2 2 5 3" xfId="4298"/>
    <cellStyle name="RowTitles1-Detail 4 2 2 2 5 3 2" xfId="13920"/>
    <cellStyle name="RowTitles1-Detail 4 2 2 2 5 3 2 2" xfId="24261"/>
    <cellStyle name="RowTitles1-Detail 4 2 2 2 5 3 2 2 2" xfId="35456"/>
    <cellStyle name="RowTitles1-Detail 4 2 2 2 5 3 2 3" xfId="32895"/>
    <cellStyle name="RowTitles1-Detail 4 2 2 2 5 3 3" xfId="17479"/>
    <cellStyle name="RowTitles1-Detail 4 2 2 2 5 3 3 2" xfId="30145"/>
    <cellStyle name="RowTitles1-Detail 4 2 2 2 5 3 3 2 2" xfId="38922"/>
    <cellStyle name="RowTitles1-Detail 4 2 2 2 5 3 4" xfId="9788"/>
    <cellStyle name="RowTitles1-Detail 4 2 2 2 5 3 4 2" xfId="18359"/>
    <cellStyle name="RowTitles1-Detail 4 2 2 2 5 3 5" xfId="19387"/>
    <cellStyle name="RowTitles1-Detail 4 2 2 2 5 4" xfId="11191"/>
    <cellStyle name="RowTitles1-Detail 4 2 2 2 5 4 2" xfId="21622"/>
    <cellStyle name="RowTitles1-Detail 4 2 2 2 5 4 2 2" xfId="33741"/>
    <cellStyle name="RowTitles1-Detail 4 2 2 2 5 4 3" xfId="30910"/>
    <cellStyle name="RowTitles1-Detail 4 2 2 2 5 5" xfId="14898"/>
    <cellStyle name="RowTitles1-Detail 4 2 2 2 5 5 2" xfId="27574"/>
    <cellStyle name="RowTitles1-Detail 4 2 2 2 5 5 2 2" xfId="36393"/>
    <cellStyle name="RowTitles1-Detail 4 2 2 2 5 6" xfId="5920"/>
    <cellStyle name="RowTitles1-Detail 4 2 2 2 5 6 2" xfId="20325"/>
    <cellStyle name="RowTitles1-Detail 4 2 2 2 5 7" xfId="25601"/>
    <cellStyle name="RowTitles1-Detail 4 2 2 2 6" xfId="1722"/>
    <cellStyle name="RowTitles1-Detail 4 2 2 2 6 2" xfId="2569"/>
    <cellStyle name="RowTitles1-Detail 4 2 2 2 6 2 2" xfId="12210"/>
    <cellStyle name="RowTitles1-Detail 4 2 2 2 6 2 2 2" xfId="22610"/>
    <cellStyle name="RowTitles1-Detail 4 2 2 2 6 2 2 2 2" xfId="34291"/>
    <cellStyle name="RowTitles1-Detail 4 2 2 2 6 2 2 3" xfId="31491"/>
    <cellStyle name="RowTitles1-Detail 4 2 2 2 6 2 3" xfId="15857"/>
    <cellStyle name="RowTitles1-Detail 4 2 2 2 6 2 3 2" xfId="28523"/>
    <cellStyle name="RowTitles1-Detail 4 2 2 2 6 2 3 2 2" xfId="37310"/>
    <cellStyle name="RowTitles1-Detail 4 2 2 2 6 2 4" xfId="7466"/>
    <cellStyle name="RowTitles1-Detail 4 2 2 2 6 2 4 2" xfId="25593"/>
    <cellStyle name="RowTitles1-Detail 4 2 2 2 6 2 5" xfId="19462"/>
    <cellStyle name="RowTitles1-Detail 4 2 2 2 6 3" xfId="4500"/>
    <cellStyle name="RowTitles1-Detail 4 2 2 2 6 3 2" xfId="14122"/>
    <cellStyle name="RowTitles1-Detail 4 2 2 2 6 3 2 2" xfId="24454"/>
    <cellStyle name="RowTitles1-Detail 4 2 2 2 6 3 2 2 2" xfId="35587"/>
    <cellStyle name="RowTitles1-Detail 4 2 2 2 6 3 2 3" xfId="33047"/>
    <cellStyle name="RowTitles1-Detail 4 2 2 2 6 3 3" xfId="17666"/>
    <cellStyle name="RowTitles1-Detail 4 2 2 2 6 3 3 2" xfId="30332"/>
    <cellStyle name="RowTitles1-Detail 4 2 2 2 6 3 3 2 2" xfId="39109"/>
    <cellStyle name="RowTitles1-Detail 4 2 2 2 6 3 4" xfId="9789"/>
    <cellStyle name="RowTitles1-Detail 4 2 2 2 6 3 4 2" xfId="13489"/>
    <cellStyle name="RowTitles1-Detail 4 2 2 2 6 3 5" xfId="18175"/>
    <cellStyle name="RowTitles1-Detail 4 2 2 2 6 4" xfId="11393"/>
    <cellStyle name="RowTitles1-Detail 4 2 2 2 6 4 2" xfId="21818"/>
    <cellStyle name="RowTitles1-Detail 4 2 2 2 6 4 2 2" xfId="33872"/>
    <cellStyle name="RowTitles1-Detail 4 2 2 2 6 4 3" xfId="31062"/>
    <cellStyle name="RowTitles1-Detail 4 2 2 2 6 5" xfId="15100"/>
    <cellStyle name="RowTitles1-Detail 4 2 2 2 6 5 2" xfId="27769"/>
    <cellStyle name="RowTitles1-Detail 4 2 2 2 6 5 2 2" xfId="36580"/>
    <cellStyle name="RowTitles1-Detail 4 2 2 2 6 6" xfId="5921"/>
    <cellStyle name="RowTitles1-Detail 4 2 2 2 6 6 2" xfId="25069"/>
    <cellStyle name="RowTitles1-Detail 4 2 2 2 6 7" xfId="26224"/>
    <cellStyle name="RowTitles1-Detail 4 2 2 2 7" xfId="2564"/>
    <cellStyle name="RowTitles1-Detail 4 2 2 2 7 2" xfId="12205"/>
    <cellStyle name="RowTitles1-Detail 4 2 2 2 7 2 2" xfId="22605"/>
    <cellStyle name="RowTitles1-Detail 4 2 2 2 7 2 2 2" xfId="34286"/>
    <cellStyle name="RowTitles1-Detail 4 2 2 2 7 2 3" xfId="31486"/>
    <cellStyle name="RowTitles1-Detail 4 2 2 2 7 3" xfId="15852"/>
    <cellStyle name="RowTitles1-Detail 4 2 2 2 7 3 2" xfId="28518"/>
    <cellStyle name="RowTitles1-Detail 4 2 2 2 7 3 2 2" xfId="37305"/>
    <cellStyle name="RowTitles1-Detail 4 2 2 2 7 4" xfId="6477"/>
    <cellStyle name="RowTitles1-Detail 4 2 2 2 7 4 2" xfId="25541"/>
    <cellStyle name="RowTitles1-Detail 4 2 2 2 7 5" xfId="17819"/>
    <cellStyle name="RowTitles1-Detail 4 2 2 2 8" xfId="8873"/>
    <cellStyle name="RowTitles1-Detail 4 2 2 2 8 2" xfId="20620"/>
    <cellStyle name="RowTitles1-Detail 4 2 2 2 9" xfId="10837"/>
    <cellStyle name="RowTitles1-Detail 4 2 2 2 9 2" xfId="19805"/>
    <cellStyle name="RowTitles1-Detail 4 2 2 2 9 2 2" xfId="33262"/>
    <cellStyle name="RowTitles1-Detail 4 2 2 2_STUD aligned by INSTIT" xfId="4997"/>
    <cellStyle name="RowTitles1-Detail 4 2 2 3" xfId="499"/>
    <cellStyle name="RowTitles1-Detail 4 2 2 3 2" xfId="855"/>
    <cellStyle name="RowTitles1-Detail 4 2 2 3 2 2" xfId="2571"/>
    <cellStyle name="RowTitles1-Detail 4 2 2 3 2 2 2" xfId="12212"/>
    <cellStyle name="RowTitles1-Detail 4 2 2 3 2 2 2 2" xfId="22612"/>
    <cellStyle name="RowTitles1-Detail 4 2 2 3 2 2 2 2 2" xfId="34293"/>
    <cellStyle name="RowTitles1-Detail 4 2 2 3 2 2 2 3" xfId="31493"/>
    <cellStyle name="RowTitles1-Detail 4 2 2 3 2 2 3" xfId="15859"/>
    <cellStyle name="RowTitles1-Detail 4 2 2 3 2 2 3 2" xfId="28525"/>
    <cellStyle name="RowTitles1-Detail 4 2 2 3 2 2 3 2 2" xfId="37312"/>
    <cellStyle name="RowTitles1-Detail 4 2 2 3 2 2 4" xfId="6797"/>
    <cellStyle name="RowTitles1-Detail 4 2 2 3 2 2 4 2" xfId="18414"/>
    <cellStyle name="RowTitles1-Detail 4 2 2 3 2 2 5" xfId="26638"/>
    <cellStyle name="RowTitles1-Detail 4 2 2 3 2 3" xfId="3636"/>
    <cellStyle name="RowTitles1-Detail 4 2 2 3 2 3 2" xfId="13263"/>
    <cellStyle name="RowTitles1-Detail 4 2 2 3 2 3 2 2" xfId="23629"/>
    <cellStyle name="RowTitles1-Detail 4 2 2 3 2 3 2 2 2" xfId="35038"/>
    <cellStyle name="RowTitles1-Detail 4 2 2 3 2 3 2 3" xfId="32411"/>
    <cellStyle name="RowTitles1-Detail 4 2 2 3 2 3 3" xfId="16869"/>
    <cellStyle name="RowTitles1-Detail 4 2 2 3 2 3 3 2" xfId="29535"/>
    <cellStyle name="RowTitles1-Detail 4 2 2 3 2 3 3 2 2" xfId="38314"/>
    <cellStyle name="RowTitles1-Detail 4 2 2 3 2 3 4" xfId="8303"/>
    <cellStyle name="RowTitles1-Detail 4 2 2 3 2 3 4 2" xfId="17863"/>
    <cellStyle name="RowTitles1-Detail 4 2 2 3 2 3 5" xfId="18034"/>
    <cellStyle name="RowTitles1-Detail 4 2 2 3 2 4" xfId="9096"/>
    <cellStyle name="RowTitles1-Detail 4 2 2 3 2 4 2" xfId="18726"/>
    <cellStyle name="RowTitles1-Detail 4 2 2 3 2 5" xfId="10607"/>
    <cellStyle name="RowTitles1-Detail 4 2 2 3 2 5 2" xfId="21090"/>
    <cellStyle name="RowTitles1-Detail 4 2 2 3 2 5 2 2" xfId="33425"/>
    <cellStyle name="RowTitles1-Detail 4 2 2 3 2 5 3" xfId="30540"/>
    <cellStyle name="RowTitles1-Detail 4 2 2 3 2 6" xfId="14269"/>
    <cellStyle name="RowTitles1-Detail 4 2 2 3 2 6 2" xfId="26970"/>
    <cellStyle name="RowTitles1-Detail 4 2 2 3 2 6 2 2" xfId="35812"/>
    <cellStyle name="RowTitles1-Detail 4 2 2 3 2 7" xfId="5325"/>
    <cellStyle name="RowTitles1-Detail 4 2 2 3 2 7 2" xfId="19641"/>
    <cellStyle name="RowTitles1-Detail 4 2 2 3 2 8" xfId="20087"/>
    <cellStyle name="RowTitles1-Detail 4 2 2 3 3" xfId="1134"/>
    <cellStyle name="RowTitles1-Detail 4 2 2 3 3 2" xfId="2572"/>
    <cellStyle name="RowTitles1-Detail 4 2 2 3 3 2 2" xfId="12213"/>
    <cellStyle name="RowTitles1-Detail 4 2 2 3 3 2 2 2" xfId="22613"/>
    <cellStyle name="RowTitles1-Detail 4 2 2 3 3 2 2 2 2" xfId="34294"/>
    <cellStyle name="RowTitles1-Detail 4 2 2 3 3 2 2 3" xfId="31494"/>
    <cellStyle name="RowTitles1-Detail 4 2 2 3 3 2 3" xfId="15860"/>
    <cellStyle name="RowTitles1-Detail 4 2 2 3 3 2 3 2" xfId="28526"/>
    <cellStyle name="RowTitles1-Detail 4 2 2 3 3 2 3 2 2" xfId="37313"/>
    <cellStyle name="RowTitles1-Detail 4 2 2 3 3 2 4" xfId="6971"/>
    <cellStyle name="RowTitles1-Detail 4 2 2 3 3 2 4 2" xfId="26732"/>
    <cellStyle name="RowTitles1-Detail 4 2 2 3 3 2 5" xfId="5333"/>
    <cellStyle name="RowTitles1-Detail 4 2 2 3 3 3" xfId="3912"/>
    <cellStyle name="RowTitles1-Detail 4 2 2 3 3 3 2" xfId="13534"/>
    <cellStyle name="RowTitles1-Detail 4 2 2 3 3 3 2 2" xfId="23894"/>
    <cellStyle name="RowTitles1-Detail 4 2 2 3 3 3 2 2 2" xfId="35203"/>
    <cellStyle name="RowTitles1-Detail 4 2 2 3 3 3 2 3" xfId="32604"/>
    <cellStyle name="RowTitles1-Detail 4 2 2 3 3 3 3" xfId="17124"/>
    <cellStyle name="RowTitles1-Detail 4 2 2 3 3 3 3 2" xfId="29790"/>
    <cellStyle name="RowTitles1-Detail 4 2 2 3 3 3 3 2 2" xfId="38567"/>
    <cellStyle name="RowTitles1-Detail 4 2 2 3 3 3 4" xfId="8479"/>
    <cellStyle name="RowTitles1-Detail 4 2 2 3 3 3 4 2" xfId="26575"/>
    <cellStyle name="RowTitles1-Detail 4 2 2 3 3 3 5" xfId="18630"/>
    <cellStyle name="RowTitles1-Detail 4 2 2 3 3 4" xfId="9275"/>
    <cellStyle name="RowTitles1-Detail 4 2 2 3 3 4 2" xfId="20961"/>
    <cellStyle name="RowTitles1-Detail 4 2 2 3 3 5" xfId="14513"/>
    <cellStyle name="RowTitles1-Detail 4 2 2 3 3 5 2" xfId="27204"/>
    <cellStyle name="RowTitles1-Detail 4 2 2 3 3 5 2 2" xfId="36039"/>
    <cellStyle name="RowTitles1-Detail 4 2 2 3 4" xfId="1362"/>
    <cellStyle name="RowTitles1-Detail 4 2 2 3 4 2" xfId="2573"/>
    <cellStyle name="RowTitles1-Detail 4 2 2 3 4 2 2" xfId="12214"/>
    <cellStyle name="RowTitles1-Detail 4 2 2 3 4 2 2 2" xfId="22614"/>
    <cellStyle name="RowTitles1-Detail 4 2 2 3 4 2 2 2 2" xfId="34295"/>
    <cellStyle name="RowTitles1-Detail 4 2 2 3 4 2 2 3" xfId="31495"/>
    <cellStyle name="RowTitles1-Detail 4 2 2 3 4 2 3" xfId="15861"/>
    <cellStyle name="RowTitles1-Detail 4 2 2 3 4 2 3 2" xfId="28527"/>
    <cellStyle name="RowTitles1-Detail 4 2 2 3 4 2 3 2 2" xfId="37314"/>
    <cellStyle name="RowTitles1-Detail 4 2 2 3 4 2 4" xfId="7467"/>
    <cellStyle name="RowTitles1-Detail 4 2 2 3 4 2 4 2" xfId="26210"/>
    <cellStyle name="RowTitles1-Detail 4 2 2 3 4 2 5" xfId="21195"/>
    <cellStyle name="RowTitles1-Detail 4 2 2 3 4 3" xfId="4140"/>
    <cellStyle name="RowTitles1-Detail 4 2 2 3 4 3 2" xfId="13762"/>
    <cellStyle name="RowTitles1-Detail 4 2 2 3 4 3 2 2" xfId="24111"/>
    <cellStyle name="RowTitles1-Detail 4 2 2 3 4 3 2 2 2" xfId="35352"/>
    <cellStyle name="RowTitles1-Detail 4 2 2 3 4 3 2 3" xfId="32776"/>
    <cellStyle name="RowTitles1-Detail 4 2 2 3 4 3 3" xfId="17336"/>
    <cellStyle name="RowTitles1-Detail 4 2 2 3 4 3 3 2" xfId="30002"/>
    <cellStyle name="RowTitles1-Detail 4 2 2 3 4 3 3 2 2" xfId="38779"/>
    <cellStyle name="RowTitles1-Detail 4 2 2 3 4 3 4" xfId="9790"/>
    <cellStyle name="RowTitles1-Detail 4 2 2 3 4 3 4 2" xfId="4674"/>
    <cellStyle name="RowTitles1-Detail 4 2 2 3 4 3 5" xfId="21546"/>
    <cellStyle name="RowTitles1-Detail 4 2 2 3 4 4" xfId="11033"/>
    <cellStyle name="RowTitles1-Detail 4 2 2 3 4 4 2" xfId="21470"/>
    <cellStyle name="RowTitles1-Detail 4 2 2 3 4 4 2 2" xfId="33637"/>
    <cellStyle name="RowTitles1-Detail 4 2 2 3 4 4 3" xfId="30791"/>
    <cellStyle name="RowTitles1-Detail 4 2 2 3 4 5" xfId="14740"/>
    <cellStyle name="RowTitles1-Detail 4 2 2 3 4 5 2" xfId="27423"/>
    <cellStyle name="RowTitles1-Detail 4 2 2 3 4 5 2 2" xfId="36250"/>
    <cellStyle name="RowTitles1-Detail 4 2 2 3 4 6" xfId="5922"/>
    <cellStyle name="RowTitles1-Detail 4 2 2 3 4 6 2" xfId="19181"/>
    <cellStyle name="RowTitles1-Detail 4 2 2 3 4 7" xfId="26877"/>
    <cellStyle name="RowTitles1-Detail 4 2 2 3 5" xfId="1578"/>
    <cellStyle name="RowTitles1-Detail 4 2 2 3 5 2" xfId="2574"/>
    <cellStyle name="RowTitles1-Detail 4 2 2 3 5 2 2" xfId="12215"/>
    <cellStyle name="RowTitles1-Detail 4 2 2 3 5 2 2 2" xfId="22615"/>
    <cellStyle name="RowTitles1-Detail 4 2 2 3 5 2 2 2 2" xfId="34296"/>
    <cellStyle name="RowTitles1-Detail 4 2 2 3 5 2 2 3" xfId="31496"/>
    <cellStyle name="RowTitles1-Detail 4 2 2 3 5 2 3" xfId="15862"/>
    <cellStyle name="RowTitles1-Detail 4 2 2 3 5 2 3 2" xfId="28528"/>
    <cellStyle name="RowTitles1-Detail 4 2 2 3 5 2 3 2 2" xfId="37315"/>
    <cellStyle name="RowTitles1-Detail 4 2 2 3 5 2 4" xfId="7468"/>
    <cellStyle name="RowTitles1-Detail 4 2 2 3 5 2 4 2" xfId="20262"/>
    <cellStyle name="RowTitles1-Detail 4 2 2 3 5 2 5" xfId="19889"/>
    <cellStyle name="RowTitles1-Detail 4 2 2 3 5 3" xfId="4356"/>
    <cellStyle name="RowTitles1-Detail 4 2 2 3 5 3 2" xfId="13978"/>
    <cellStyle name="RowTitles1-Detail 4 2 2 3 5 3 2 2" xfId="24317"/>
    <cellStyle name="RowTitles1-Detail 4 2 2 3 5 3 2 2 2" xfId="35492"/>
    <cellStyle name="RowTitles1-Detail 4 2 2 3 5 3 2 3" xfId="32937"/>
    <cellStyle name="RowTitles1-Detail 4 2 2 3 5 3 3" xfId="17534"/>
    <cellStyle name="RowTitles1-Detail 4 2 2 3 5 3 3 2" xfId="30200"/>
    <cellStyle name="RowTitles1-Detail 4 2 2 3 5 3 3 2 2" xfId="38977"/>
    <cellStyle name="RowTitles1-Detail 4 2 2 3 5 3 4" xfId="9791"/>
    <cellStyle name="RowTitles1-Detail 4 2 2 3 5 3 4 2" xfId="18484"/>
    <cellStyle name="RowTitles1-Detail 4 2 2 3 5 3 5" xfId="5194"/>
    <cellStyle name="RowTitles1-Detail 4 2 2 3 5 4" xfId="11249"/>
    <cellStyle name="RowTitles1-Detail 4 2 2 3 5 4 2" xfId="21678"/>
    <cellStyle name="RowTitles1-Detail 4 2 2 3 5 4 2 2" xfId="33777"/>
    <cellStyle name="RowTitles1-Detail 4 2 2 3 5 4 3" xfId="30952"/>
    <cellStyle name="RowTitles1-Detail 4 2 2 3 5 5" xfId="14956"/>
    <cellStyle name="RowTitles1-Detail 4 2 2 3 5 5 2" xfId="27630"/>
    <cellStyle name="RowTitles1-Detail 4 2 2 3 5 5 2 2" xfId="36448"/>
    <cellStyle name="RowTitles1-Detail 4 2 2 3 5 6" xfId="5923"/>
    <cellStyle name="RowTitles1-Detail 4 2 2 3 5 6 2" xfId="25236"/>
    <cellStyle name="RowTitles1-Detail 4 2 2 3 5 7" xfId="20191"/>
    <cellStyle name="RowTitles1-Detail 4 2 2 3 6" xfId="1780"/>
    <cellStyle name="RowTitles1-Detail 4 2 2 3 6 2" xfId="2575"/>
    <cellStyle name="RowTitles1-Detail 4 2 2 3 6 2 2" xfId="12216"/>
    <cellStyle name="RowTitles1-Detail 4 2 2 3 6 2 2 2" xfId="22616"/>
    <cellStyle name="RowTitles1-Detail 4 2 2 3 6 2 2 2 2" xfId="34297"/>
    <cellStyle name="RowTitles1-Detail 4 2 2 3 6 2 2 3" xfId="31497"/>
    <cellStyle name="RowTitles1-Detail 4 2 2 3 6 2 3" xfId="15863"/>
    <cellStyle name="RowTitles1-Detail 4 2 2 3 6 2 3 2" xfId="28529"/>
    <cellStyle name="RowTitles1-Detail 4 2 2 3 6 2 3 2 2" xfId="37316"/>
    <cellStyle name="RowTitles1-Detail 4 2 2 3 6 2 4" xfId="7469"/>
    <cellStyle name="RowTitles1-Detail 4 2 2 3 6 2 4 2" xfId="26617"/>
    <cellStyle name="RowTitles1-Detail 4 2 2 3 6 2 5" xfId="20829"/>
    <cellStyle name="RowTitles1-Detail 4 2 2 3 6 3" xfId="4558"/>
    <cellStyle name="RowTitles1-Detail 4 2 2 3 6 3 2" xfId="14180"/>
    <cellStyle name="RowTitles1-Detail 4 2 2 3 6 3 2 2" xfId="24509"/>
    <cellStyle name="RowTitles1-Detail 4 2 2 3 6 3 2 2 2" xfId="35623"/>
    <cellStyle name="RowTitles1-Detail 4 2 2 3 6 3 2 3" xfId="33089"/>
    <cellStyle name="RowTitles1-Detail 4 2 2 3 6 3 3" xfId="17721"/>
    <cellStyle name="RowTitles1-Detail 4 2 2 3 6 3 3 2" xfId="30387"/>
    <cellStyle name="RowTitles1-Detail 4 2 2 3 6 3 3 2 2" xfId="39164"/>
    <cellStyle name="RowTitles1-Detail 4 2 2 3 6 3 4" xfId="9792"/>
    <cellStyle name="RowTitles1-Detail 4 2 2 3 6 3 4 2" xfId="19434"/>
    <cellStyle name="RowTitles1-Detail 4 2 2 3 6 3 5" xfId="19633"/>
    <cellStyle name="RowTitles1-Detail 4 2 2 3 6 4" xfId="11451"/>
    <cellStyle name="RowTitles1-Detail 4 2 2 3 6 4 2" xfId="21874"/>
    <cellStyle name="RowTitles1-Detail 4 2 2 3 6 4 2 2" xfId="33908"/>
    <cellStyle name="RowTitles1-Detail 4 2 2 3 6 4 3" xfId="31104"/>
    <cellStyle name="RowTitles1-Detail 4 2 2 3 6 5" xfId="15158"/>
    <cellStyle name="RowTitles1-Detail 4 2 2 3 6 5 2" xfId="27825"/>
    <cellStyle name="RowTitles1-Detail 4 2 2 3 6 5 2 2" xfId="36635"/>
    <cellStyle name="RowTitles1-Detail 4 2 2 3 6 6" xfId="5924"/>
    <cellStyle name="RowTitles1-Detail 4 2 2 3 6 6 2" xfId="24973"/>
    <cellStyle name="RowTitles1-Detail 4 2 2 3 6 7" xfId="19223"/>
    <cellStyle name="RowTitles1-Detail 4 2 2 3 7" xfId="2570"/>
    <cellStyle name="RowTitles1-Detail 4 2 2 3 7 2" xfId="12211"/>
    <cellStyle name="RowTitles1-Detail 4 2 2 3 7 2 2" xfId="22611"/>
    <cellStyle name="RowTitles1-Detail 4 2 2 3 7 2 2 2" xfId="34292"/>
    <cellStyle name="RowTitles1-Detail 4 2 2 3 7 2 3" xfId="31492"/>
    <cellStyle name="RowTitles1-Detail 4 2 2 3 7 3" xfId="15858"/>
    <cellStyle name="RowTitles1-Detail 4 2 2 3 7 3 2" xfId="28524"/>
    <cellStyle name="RowTitles1-Detail 4 2 2 3 7 3 2 2" xfId="37311"/>
    <cellStyle name="RowTitles1-Detail 4 2 2 3 7 4" xfId="6534"/>
    <cellStyle name="RowTitles1-Detail 4 2 2 3 7 4 2" xfId="4889"/>
    <cellStyle name="RowTitles1-Detail 4 2 2 3 7 5" xfId="18773"/>
    <cellStyle name="RowTitles1-Detail 4 2 2 3 8" xfId="3369"/>
    <cellStyle name="RowTitles1-Detail 4 2 2 3 8 2" xfId="13010"/>
    <cellStyle name="RowTitles1-Detail 4 2 2 3 8 2 2" xfId="23379"/>
    <cellStyle name="RowTitles1-Detail 4 2 2 3 8 2 2 2" xfId="34889"/>
    <cellStyle name="RowTitles1-Detail 4 2 2 3 8 2 3" xfId="32239"/>
    <cellStyle name="RowTitles1-Detail 4 2 2 3 8 3" xfId="16621"/>
    <cellStyle name="RowTitles1-Detail 4 2 2 3 8 3 2" xfId="29287"/>
    <cellStyle name="RowTitles1-Detail 4 2 2 3 8 3 2 2" xfId="38074"/>
    <cellStyle name="RowTitles1-Detail 4 2 2 3 8 4" xfId="8830"/>
    <cellStyle name="RowTitles1-Detail 4 2 2 3 8 4 2" xfId="24910"/>
    <cellStyle name="RowTitles1-Detail 4 2 2 3 8 5" xfId="19876"/>
    <cellStyle name="RowTitles1-Detail 4 2 2 3 9" xfId="10335"/>
    <cellStyle name="RowTitles1-Detail 4 2 2 3 9 2" xfId="19869"/>
    <cellStyle name="RowTitles1-Detail 4 2 2 3 9 2 2" xfId="33266"/>
    <cellStyle name="RowTitles1-Detail 4 2 2 3_STUD aligned by INSTIT" xfId="4998"/>
    <cellStyle name="RowTitles1-Detail 4 2 2 4" xfId="529"/>
    <cellStyle name="RowTitles1-Detail 4 2 2 4 2" xfId="885"/>
    <cellStyle name="RowTitles1-Detail 4 2 2 4 2 2" xfId="2577"/>
    <cellStyle name="RowTitles1-Detail 4 2 2 4 2 2 2" xfId="12218"/>
    <cellStyle name="RowTitles1-Detail 4 2 2 4 2 2 2 2" xfId="22618"/>
    <cellStyle name="RowTitles1-Detail 4 2 2 4 2 2 2 2 2" xfId="34299"/>
    <cellStyle name="RowTitles1-Detail 4 2 2 4 2 2 2 3" xfId="31499"/>
    <cellStyle name="RowTitles1-Detail 4 2 2 4 2 2 3" xfId="15865"/>
    <cellStyle name="RowTitles1-Detail 4 2 2 4 2 2 3 2" xfId="28531"/>
    <cellStyle name="RowTitles1-Detail 4 2 2 4 2 2 3 2 2" xfId="37318"/>
    <cellStyle name="RowTitles1-Detail 4 2 2 4 2 2 4" xfId="6827"/>
    <cellStyle name="RowTitles1-Detail 4 2 2 4 2 2 4 2" xfId="26712"/>
    <cellStyle name="RowTitles1-Detail 4 2 2 4 2 2 5" xfId="25080"/>
    <cellStyle name="RowTitles1-Detail 4 2 2 4 2 3" xfId="3666"/>
    <cellStyle name="RowTitles1-Detail 4 2 2 4 2 3 2" xfId="13293"/>
    <cellStyle name="RowTitles1-Detail 4 2 2 4 2 3 2 2" xfId="23659"/>
    <cellStyle name="RowTitles1-Detail 4 2 2 4 2 3 2 2 2" xfId="35064"/>
    <cellStyle name="RowTitles1-Detail 4 2 2 4 2 3 2 3" xfId="32441"/>
    <cellStyle name="RowTitles1-Detail 4 2 2 4 2 3 3" xfId="16899"/>
    <cellStyle name="RowTitles1-Detail 4 2 2 4 2 3 3 2" xfId="29565"/>
    <cellStyle name="RowTitles1-Detail 4 2 2 4 2 3 3 2 2" xfId="38344"/>
    <cellStyle name="RowTitles1-Detail 4 2 2 4 2 3 4" xfId="8333"/>
    <cellStyle name="RowTitles1-Detail 4 2 2 4 2 3 4 2" xfId="18246"/>
    <cellStyle name="RowTitles1-Detail 4 2 2 4 2 3 5" xfId="20545"/>
    <cellStyle name="RowTitles1-Detail 4 2 2 4 2 4" xfId="9126"/>
    <cellStyle name="RowTitles1-Detail 4 2 2 4 2 4 2" xfId="19066"/>
    <cellStyle name="RowTitles1-Detail 4 2 2 4 2 5" xfId="10637"/>
    <cellStyle name="RowTitles1-Detail 4 2 2 4 2 5 2" xfId="21120"/>
    <cellStyle name="RowTitles1-Detail 4 2 2 4 2 5 2 2" xfId="33451"/>
    <cellStyle name="RowTitles1-Detail 4 2 2 4 2 5 3" xfId="30570"/>
    <cellStyle name="RowTitles1-Detail 4 2 2 4 2 6" xfId="14296"/>
    <cellStyle name="RowTitles1-Detail 4 2 2 4 2 6 2" xfId="26997"/>
    <cellStyle name="RowTitles1-Detail 4 2 2 4 2 6 2 2" xfId="35839"/>
    <cellStyle name="RowTitles1-Detail 4 2 2 4 3" xfId="1164"/>
    <cellStyle name="RowTitles1-Detail 4 2 2 4 3 2" xfId="2578"/>
    <cellStyle name="RowTitles1-Detail 4 2 2 4 3 2 2" xfId="12219"/>
    <cellStyle name="RowTitles1-Detail 4 2 2 4 3 2 2 2" xfId="22619"/>
    <cellStyle name="RowTitles1-Detail 4 2 2 4 3 2 2 2 2" xfId="34300"/>
    <cellStyle name="RowTitles1-Detail 4 2 2 4 3 2 2 3" xfId="31500"/>
    <cellStyle name="RowTitles1-Detail 4 2 2 4 3 2 3" xfId="15866"/>
    <cellStyle name="RowTitles1-Detail 4 2 2 4 3 2 3 2" xfId="28532"/>
    <cellStyle name="RowTitles1-Detail 4 2 2 4 3 2 3 2 2" xfId="37319"/>
    <cellStyle name="RowTitles1-Detail 4 2 2 4 3 2 4" xfId="7001"/>
    <cellStyle name="RowTitles1-Detail 4 2 2 4 3 2 4 2" xfId="19560"/>
    <cellStyle name="RowTitles1-Detail 4 2 2 4 3 2 5" xfId="17831"/>
    <cellStyle name="RowTitles1-Detail 4 2 2 4 3 3" xfId="3942"/>
    <cellStyle name="RowTitles1-Detail 4 2 2 4 3 3 2" xfId="13564"/>
    <cellStyle name="RowTitles1-Detail 4 2 2 4 3 3 2 2" xfId="23924"/>
    <cellStyle name="RowTitles1-Detail 4 2 2 4 3 3 2 2 2" xfId="35229"/>
    <cellStyle name="RowTitles1-Detail 4 2 2 4 3 3 2 3" xfId="32634"/>
    <cellStyle name="RowTitles1-Detail 4 2 2 4 3 3 3" xfId="17154"/>
    <cellStyle name="RowTitles1-Detail 4 2 2 4 3 3 3 2" xfId="29820"/>
    <cellStyle name="RowTitles1-Detail 4 2 2 4 3 3 3 2 2" xfId="38597"/>
    <cellStyle name="RowTitles1-Detail 4 2 2 4 3 3 4" xfId="8509"/>
    <cellStyle name="RowTitles1-Detail 4 2 2 4 3 3 4 2" xfId="18037"/>
    <cellStyle name="RowTitles1-Detail 4 2 2 4 3 3 5" xfId="19032"/>
    <cellStyle name="RowTitles1-Detail 4 2 2 4 3 4" xfId="9305"/>
    <cellStyle name="RowTitles1-Detail 4 2 2 4 3 4 2" xfId="20291"/>
    <cellStyle name="RowTitles1-Detail 4 2 2 4 3 5" xfId="14542"/>
    <cellStyle name="RowTitles1-Detail 4 2 2 4 3 5 2" xfId="27233"/>
    <cellStyle name="RowTitles1-Detail 4 2 2 4 3 5 2 2" xfId="36068"/>
    <cellStyle name="RowTitles1-Detail 4 2 2 4 3 6" xfId="5469"/>
    <cellStyle name="RowTitles1-Detail 4 2 2 4 3 6 2" xfId="4625"/>
    <cellStyle name="RowTitles1-Detail 4 2 2 4 3 7" xfId="18930"/>
    <cellStyle name="RowTitles1-Detail 4 2 2 4 4" xfId="1392"/>
    <cellStyle name="RowTitles1-Detail 4 2 2 4 4 2" xfId="2579"/>
    <cellStyle name="RowTitles1-Detail 4 2 2 4 4 2 2" xfId="12220"/>
    <cellStyle name="RowTitles1-Detail 4 2 2 4 4 2 2 2" xfId="22620"/>
    <cellStyle name="RowTitles1-Detail 4 2 2 4 4 2 2 2 2" xfId="34301"/>
    <cellStyle name="RowTitles1-Detail 4 2 2 4 4 2 2 3" xfId="31501"/>
    <cellStyle name="RowTitles1-Detail 4 2 2 4 4 2 3" xfId="15867"/>
    <cellStyle name="RowTitles1-Detail 4 2 2 4 4 2 3 2" xfId="28533"/>
    <cellStyle name="RowTitles1-Detail 4 2 2 4 4 2 3 2 2" xfId="37320"/>
    <cellStyle name="RowTitles1-Detail 4 2 2 4 4 2 4" xfId="7171"/>
    <cellStyle name="RowTitles1-Detail 4 2 2 4 4 2 4 2" xfId="24965"/>
    <cellStyle name="RowTitles1-Detail 4 2 2 4 4 2 5" xfId="20473"/>
    <cellStyle name="RowTitles1-Detail 4 2 2 4 4 3" xfId="4170"/>
    <cellStyle name="RowTitles1-Detail 4 2 2 4 4 3 2" xfId="13792"/>
    <cellStyle name="RowTitles1-Detail 4 2 2 4 4 3 2 2" xfId="24141"/>
    <cellStyle name="RowTitles1-Detail 4 2 2 4 4 3 2 2 2" xfId="35378"/>
    <cellStyle name="RowTitles1-Detail 4 2 2 4 4 3 2 3" xfId="32806"/>
    <cellStyle name="RowTitles1-Detail 4 2 2 4 4 3 3" xfId="17366"/>
    <cellStyle name="RowTitles1-Detail 4 2 2 4 4 3 3 2" xfId="30032"/>
    <cellStyle name="RowTitles1-Detail 4 2 2 4 4 3 3 2 2" xfId="38809"/>
    <cellStyle name="RowTitles1-Detail 4 2 2 4 4 3 4" xfId="8679"/>
    <cellStyle name="RowTitles1-Detail 4 2 2 4 4 3 4 2" xfId="19799"/>
    <cellStyle name="RowTitles1-Detail 4 2 2 4 4 3 5" xfId="19625"/>
    <cellStyle name="RowTitles1-Detail 4 2 2 4 4 4" xfId="9474"/>
    <cellStyle name="RowTitles1-Detail 4 2 2 4 4 4 2" xfId="19217"/>
    <cellStyle name="RowTitles1-Detail 4 2 2 4 4 5" xfId="11063"/>
    <cellStyle name="RowTitles1-Detail 4 2 2 4 4 5 2" xfId="21500"/>
    <cellStyle name="RowTitles1-Detail 4 2 2 4 4 5 2 2" xfId="33663"/>
    <cellStyle name="RowTitles1-Detail 4 2 2 4 4 5 3" xfId="30821"/>
    <cellStyle name="RowTitles1-Detail 4 2 2 4 4 6" xfId="14770"/>
    <cellStyle name="RowTitles1-Detail 4 2 2 4 4 6 2" xfId="27453"/>
    <cellStyle name="RowTitles1-Detail 4 2 2 4 4 6 2 2" xfId="36280"/>
    <cellStyle name="RowTitles1-Detail 4 2 2 4 4 7" xfId="5630"/>
    <cellStyle name="RowTitles1-Detail 4 2 2 4 4 7 2" xfId="19373"/>
    <cellStyle name="RowTitles1-Detail 4 2 2 4 4 8" xfId="18839"/>
    <cellStyle name="RowTitles1-Detail 4 2 2 4 5" xfId="1608"/>
    <cellStyle name="RowTitles1-Detail 4 2 2 4 5 2" xfId="2580"/>
    <cellStyle name="RowTitles1-Detail 4 2 2 4 5 2 2" xfId="12221"/>
    <cellStyle name="RowTitles1-Detail 4 2 2 4 5 2 2 2" xfId="22621"/>
    <cellStyle name="RowTitles1-Detail 4 2 2 4 5 2 2 2 2" xfId="34302"/>
    <cellStyle name="RowTitles1-Detail 4 2 2 4 5 2 2 3" xfId="31502"/>
    <cellStyle name="RowTitles1-Detail 4 2 2 4 5 2 3" xfId="15868"/>
    <cellStyle name="RowTitles1-Detail 4 2 2 4 5 2 3 2" xfId="28534"/>
    <cellStyle name="RowTitles1-Detail 4 2 2 4 5 2 3 2 2" xfId="37321"/>
    <cellStyle name="RowTitles1-Detail 4 2 2 4 5 2 4" xfId="7470"/>
    <cellStyle name="RowTitles1-Detail 4 2 2 4 5 2 4 2" xfId="18647"/>
    <cellStyle name="RowTitles1-Detail 4 2 2 4 5 2 5" xfId="19132"/>
    <cellStyle name="RowTitles1-Detail 4 2 2 4 5 3" xfId="4386"/>
    <cellStyle name="RowTitles1-Detail 4 2 2 4 5 3 2" xfId="14008"/>
    <cellStyle name="RowTitles1-Detail 4 2 2 4 5 3 2 2" xfId="24347"/>
    <cellStyle name="RowTitles1-Detail 4 2 2 4 5 3 2 2 2" xfId="35518"/>
    <cellStyle name="RowTitles1-Detail 4 2 2 4 5 3 2 3" xfId="32967"/>
    <cellStyle name="RowTitles1-Detail 4 2 2 4 5 3 3" xfId="17564"/>
    <cellStyle name="RowTitles1-Detail 4 2 2 4 5 3 3 2" xfId="30230"/>
    <cellStyle name="RowTitles1-Detail 4 2 2 4 5 3 3 2 2" xfId="39007"/>
    <cellStyle name="RowTitles1-Detail 4 2 2 4 5 3 4" xfId="9793"/>
    <cellStyle name="RowTitles1-Detail 4 2 2 4 5 3 4 2" xfId="20049"/>
    <cellStyle name="RowTitles1-Detail 4 2 2 4 5 3 5" xfId="18271"/>
    <cellStyle name="RowTitles1-Detail 4 2 2 4 5 4" xfId="11279"/>
    <cellStyle name="RowTitles1-Detail 4 2 2 4 5 4 2" xfId="21708"/>
    <cellStyle name="RowTitles1-Detail 4 2 2 4 5 4 2 2" xfId="33803"/>
    <cellStyle name="RowTitles1-Detail 4 2 2 4 5 4 3" xfId="30982"/>
    <cellStyle name="RowTitles1-Detail 4 2 2 4 5 5" xfId="14986"/>
    <cellStyle name="RowTitles1-Detail 4 2 2 4 5 5 2" xfId="27660"/>
    <cellStyle name="RowTitles1-Detail 4 2 2 4 5 5 2 2" xfId="36478"/>
    <cellStyle name="RowTitles1-Detail 4 2 2 4 5 6" xfId="5925"/>
    <cellStyle name="RowTitles1-Detail 4 2 2 4 5 6 2" xfId="5536"/>
    <cellStyle name="RowTitles1-Detail 4 2 2 4 5 7" xfId="24843"/>
    <cellStyle name="RowTitles1-Detail 4 2 2 4 6" xfId="1810"/>
    <cellStyle name="RowTitles1-Detail 4 2 2 4 6 2" xfId="2581"/>
    <cellStyle name="RowTitles1-Detail 4 2 2 4 6 2 2" xfId="12222"/>
    <cellStyle name="RowTitles1-Detail 4 2 2 4 6 2 2 2" xfId="22622"/>
    <cellStyle name="RowTitles1-Detail 4 2 2 4 6 2 2 2 2" xfId="34303"/>
    <cellStyle name="RowTitles1-Detail 4 2 2 4 6 2 2 3" xfId="31503"/>
    <cellStyle name="RowTitles1-Detail 4 2 2 4 6 2 3" xfId="15869"/>
    <cellStyle name="RowTitles1-Detail 4 2 2 4 6 2 3 2" xfId="28535"/>
    <cellStyle name="RowTitles1-Detail 4 2 2 4 6 2 3 2 2" xfId="37322"/>
    <cellStyle name="RowTitles1-Detail 4 2 2 4 6 2 4" xfId="7471"/>
    <cellStyle name="RowTitles1-Detail 4 2 2 4 6 2 4 2" xfId="24952"/>
    <cellStyle name="RowTitles1-Detail 4 2 2 4 6 2 5" xfId="20956"/>
    <cellStyle name="RowTitles1-Detail 4 2 2 4 6 3" xfId="4588"/>
    <cellStyle name="RowTitles1-Detail 4 2 2 4 6 3 2" xfId="14210"/>
    <cellStyle name="RowTitles1-Detail 4 2 2 4 6 3 2 2" xfId="24539"/>
    <cellStyle name="RowTitles1-Detail 4 2 2 4 6 3 2 2 2" xfId="35649"/>
    <cellStyle name="RowTitles1-Detail 4 2 2 4 6 3 2 3" xfId="33119"/>
    <cellStyle name="RowTitles1-Detail 4 2 2 4 6 3 3" xfId="17751"/>
    <cellStyle name="RowTitles1-Detail 4 2 2 4 6 3 3 2" xfId="30417"/>
    <cellStyle name="RowTitles1-Detail 4 2 2 4 6 3 3 2 2" xfId="39194"/>
    <cellStyle name="RowTitles1-Detail 4 2 2 4 6 3 4" xfId="9794"/>
    <cellStyle name="RowTitles1-Detail 4 2 2 4 6 3 4 2" xfId="18395"/>
    <cellStyle name="RowTitles1-Detail 4 2 2 4 6 3 5" xfId="18725"/>
    <cellStyle name="RowTitles1-Detail 4 2 2 4 6 4" xfId="11481"/>
    <cellStyle name="RowTitles1-Detail 4 2 2 4 6 4 2" xfId="21904"/>
    <cellStyle name="RowTitles1-Detail 4 2 2 4 6 4 2 2" xfId="33934"/>
    <cellStyle name="RowTitles1-Detail 4 2 2 4 6 4 3" xfId="31134"/>
    <cellStyle name="RowTitles1-Detail 4 2 2 4 6 5" xfId="15188"/>
    <cellStyle name="RowTitles1-Detail 4 2 2 4 6 5 2" xfId="27855"/>
    <cellStyle name="RowTitles1-Detail 4 2 2 4 6 5 2 2" xfId="36665"/>
    <cellStyle name="RowTitles1-Detail 4 2 2 4 6 6" xfId="5926"/>
    <cellStyle name="RowTitles1-Detail 4 2 2 4 6 6 2" xfId="26832"/>
    <cellStyle name="RowTitles1-Detail 4 2 2 4 6 7" xfId="26474"/>
    <cellStyle name="RowTitles1-Detail 4 2 2 4 7" xfId="2576"/>
    <cellStyle name="RowTitles1-Detail 4 2 2 4 7 2" xfId="12217"/>
    <cellStyle name="RowTitles1-Detail 4 2 2 4 7 2 2" xfId="22617"/>
    <cellStyle name="RowTitles1-Detail 4 2 2 4 7 2 2 2" xfId="34298"/>
    <cellStyle name="RowTitles1-Detail 4 2 2 4 7 2 3" xfId="31498"/>
    <cellStyle name="RowTitles1-Detail 4 2 2 4 7 3" xfId="15864"/>
    <cellStyle name="RowTitles1-Detail 4 2 2 4 7 3 2" xfId="28530"/>
    <cellStyle name="RowTitles1-Detail 4 2 2 4 7 3 2 2" xfId="37317"/>
    <cellStyle name="RowTitles1-Detail 4 2 2 4 7 4" xfId="6564"/>
    <cellStyle name="RowTitles1-Detail 4 2 2 4 7 4 2" xfId="24724"/>
    <cellStyle name="RowTitles1-Detail 4 2 2 4 7 5" xfId="25180"/>
    <cellStyle name="RowTitles1-Detail 4 2 2 4 8" xfId="8052"/>
    <cellStyle name="RowTitles1-Detail 4 2 2 4 8 2" xfId="24575"/>
    <cellStyle name="RowTitles1-Detail 4 2 2 4 9" xfId="10712"/>
    <cellStyle name="RowTitles1-Detail 4 2 2 4 9 2" xfId="20773"/>
    <cellStyle name="RowTitles1-Detail 4 2 2 4 9 2 2" xfId="33318"/>
    <cellStyle name="RowTitles1-Detail 4 2 2 4_STUD aligned by INSTIT" xfId="4999"/>
    <cellStyle name="RowTitles1-Detail 4 2 2 5" xfId="699"/>
    <cellStyle name="RowTitles1-Detail 4 2 2 5 2" xfId="2582"/>
    <cellStyle name="RowTitles1-Detail 4 2 2 5 2 2" xfId="12223"/>
    <cellStyle name="RowTitles1-Detail 4 2 2 5 2 2 2" xfId="22623"/>
    <cellStyle name="RowTitles1-Detail 4 2 2 5 2 2 2 2" xfId="34304"/>
    <cellStyle name="RowTitles1-Detail 4 2 2 5 2 2 3" xfId="31504"/>
    <cellStyle name="RowTitles1-Detail 4 2 2 5 2 3" xfId="15870"/>
    <cellStyle name="RowTitles1-Detail 4 2 2 5 2 3 2" xfId="28536"/>
    <cellStyle name="RowTitles1-Detail 4 2 2 5 2 3 2 2" xfId="37323"/>
    <cellStyle name="RowTitles1-Detail 4 2 2 5 2 4" xfId="6678"/>
    <cellStyle name="RowTitles1-Detail 4 2 2 5 2 4 2" xfId="25421"/>
    <cellStyle name="RowTitles1-Detail 4 2 2 5 2 5" xfId="20562"/>
    <cellStyle name="RowTitles1-Detail 4 2 2 5 3" xfId="3484"/>
    <cellStyle name="RowTitles1-Detail 4 2 2 5 3 2" xfId="13118"/>
    <cellStyle name="RowTitles1-Detail 4 2 2 5 3 2 2" xfId="23486"/>
    <cellStyle name="RowTitles1-Detail 4 2 2 5 3 2 2 2" xfId="34948"/>
    <cellStyle name="RowTitles1-Detail 4 2 2 5 3 2 3" xfId="32307"/>
    <cellStyle name="RowTitles1-Detail 4 2 2 5 3 3" xfId="16727"/>
    <cellStyle name="RowTitles1-Detail 4 2 2 5 3 3 2" xfId="29393"/>
    <cellStyle name="RowTitles1-Detail 4 2 2 5 3 3 2 2" xfId="38176"/>
    <cellStyle name="RowTitles1-Detail 4 2 2 5 3 4" xfId="8185"/>
    <cellStyle name="RowTitles1-Detail 4 2 2 5 3 4 2" xfId="18392"/>
    <cellStyle name="RowTitles1-Detail 4 2 2 5 3 5" xfId="19265"/>
    <cellStyle name="RowTitles1-Detail 4 2 2 5 4" xfId="7873"/>
    <cellStyle name="RowTitles1-Detail 4 2 2 5 4 2" xfId="25911"/>
    <cellStyle name="RowTitles1-Detail 4 2 2 5 5" xfId="10486"/>
    <cellStyle name="RowTitles1-Detail 4 2 2 5 5 2" xfId="20988"/>
    <cellStyle name="RowTitles1-Detail 4 2 2 5 5 2 2" xfId="33376"/>
    <cellStyle name="RowTitles1-Detail 4 2 2 5 5 3" xfId="30483"/>
    <cellStyle name="RowTitles1-Detail 4 2 2 5 6" xfId="10783"/>
    <cellStyle name="RowTitles1-Detail 4 2 2 5 6 2" xfId="25295"/>
    <cellStyle name="RowTitles1-Detail 4 2 2 5 6 2 2" xfId="35685"/>
    <cellStyle name="RowTitles1-Detail 4 2 2 6" xfId="978"/>
    <cellStyle name="RowTitles1-Detail 4 2 2 6 2" xfId="2583"/>
    <cellStyle name="RowTitles1-Detail 4 2 2 6 2 2" xfId="12224"/>
    <cellStyle name="RowTitles1-Detail 4 2 2 6 2 2 2" xfId="22624"/>
    <cellStyle name="RowTitles1-Detail 4 2 2 6 2 2 2 2" xfId="34305"/>
    <cellStyle name="RowTitles1-Detail 4 2 2 6 2 2 3" xfId="31505"/>
    <cellStyle name="RowTitles1-Detail 4 2 2 6 2 3" xfId="15871"/>
    <cellStyle name="RowTitles1-Detail 4 2 2 6 2 3 2" xfId="28537"/>
    <cellStyle name="RowTitles1-Detail 4 2 2 6 2 3 2 2" xfId="37324"/>
    <cellStyle name="RowTitles1-Detail 4 2 2 6 2 4" xfId="6833"/>
    <cellStyle name="RowTitles1-Detail 4 2 2 6 2 4 2" xfId="19367"/>
    <cellStyle name="RowTitles1-Detail 4 2 2 6 2 5" xfId="19688"/>
    <cellStyle name="RowTitles1-Detail 4 2 2 6 3" xfId="3756"/>
    <cellStyle name="RowTitles1-Detail 4 2 2 6 3 2" xfId="13383"/>
    <cellStyle name="RowTitles1-Detail 4 2 2 6 3 2 2" xfId="23748"/>
    <cellStyle name="RowTitles1-Detail 4 2 2 6 3 2 2 2" xfId="35113"/>
    <cellStyle name="RowTitles1-Detail 4 2 2 6 3 2 3" xfId="32498"/>
    <cellStyle name="RowTitles1-Detail 4 2 2 6 3 3" xfId="16982"/>
    <cellStyle name="RowTitles1-Detail 4 2 2 6 3 3 2" xfId="29648"/>
    <cellStyle name="RowTitles1-Detail 4 2 2 6 3 3 2 2" xfId="38427"/>
    <cellStyle name="RowTitles1-Detail 4 2 2 6 3 4" xfId="8339"/>
    <cellStyle name="RowTitles1-Detail 4 2 2 6 3 4 2" xfId="25038"/>
    <cellStyle name="RowTitles1-Detail 4 2 2 6 3 5" xfId="17890"/>
    <cellStyle name="RowTitles1-Detail 4 2 2 6 4" xfId="9132"/>
    <cellStyle name="RowTitles1-Detail 4 2 2 6 4 2" xfId="18243"/>
    <cellStyle name="RowTitles1-Detail 4 2 2 6 5" xfId="14385"/>
    <cellStyle name="RowTitles1-Detail 4 2 2 6 5 2" xfId="27082"/>
    <cellStyle name="RowTitles1-Detail 4 2 2 6 5 2 2" xfId="35921"/>
    <cellStyle name="RowTitles1-Detail 4 2 2 6 6" xfId="5347"/>
    <cellStyle name="RowTitles1-Detail 4 2 2 6 6 2" xfId="26109"/>
    <cellStyle name="RowTitles1-Detail 4 2 2 6 7" xfId="25544"/>
    <cellStyle name="RowTitles1-Detail 4 2 2 7" xfId="1212"/>
    <cellStyle name="RowTitles1-Detail 4 2 2 7 2" xfId="2584"/>
    <cellStyle name="RowTitles1-Detail 4 2 2 7 2 2" xfId="12225"/>
    <cellStyle name="RowTitles1-Detail 4 2 2 7 2 2 2" xfId="22625"/>
    <cellStyle name="RowTitles1-Detail 4 2 2 7 2 2 2 2" xfId="34306"/>
    <cellStyle name="RowTitles1-Detail 4 2 2 7 2 2 3" xfId="31506"/>
    <cellStyle name="RowTitles1-Detail 4 2 2 7 2 3" xfId="15872"/>
    <cellStyle name="RowTitles1-Detail 4 2 2 7 2 3 2" xfId="28538"/>
    <cellStyle name="RowTitles1-Detail 4 2 2 7 2 3 2 2" xfId="37325"/>
    <cellStyle name="RowTitles1-Detail 4 2 2 7 2 4" xfId="7066"/>
    <cellStyle name="RowTitles1-Detail 4 2 2 7 2 4 2" xfId="24692"/>
    <cellStyle name="RowTitles1-Detail 4 2 2 7 2 5" xfId="18468"/>
    <cellStyle name="RowTitles1-Detail 4 2 2 7 3" xfId="3990"/>
    <cellStyle name="RowTitles1-Detail 4 2 2 7 3 2" xfId="13612"/>
    <cellStyle name="RowTitles1-Detail 4 2 2 7 3 2 2" xfId="23969"/>
    <cellStyle name="RowTitles1-Detail 4 2 2 7 3 2 2 2" xfId="35260"/>
    <cellStyle name="RowTitles1-Detail 4 2 2 7 3 2 3" xfId="32670"/>
    <cellStyle name="RowTitles1-Detail 4 2 2 7 3 3" xfId="17196"/>
    <cellStyle name="RowTitles1-Detail 4 2 2 7 3 3 2" xfId="29862"/>
    <cellStyle name="RowTitles1-Detail 4 2 2 7 3 3 2 2" xfId="38639"/>
    <cellStyle name="RowTitles1-Detail 4 2 2 7 3 4" xfId="8574"/>
    <cellStyle name="RowTitles1-Detail 4 2 2 7 3 4 2" xfId="18928"/>
    <cellStyle name="RowTitles1-Detail 4 2 2 7 3 5" xfId="24633"/>
    <cellStyle name="RowTitles1-Detail 4 2 2 7 4" xfId="9370"/>
    <cellStyle name="RowTitles1-Detail 4 2 2 7 4 2" xfId="20110"/>
    <cellStyle name="RowTitles1-Detail 4 2 2 7 5" xfId="10883"/>
    <cellStyle name="RowTitles1-Detail 4 2 2 7 5 2" xfId="21327"/>
    <cellStyle name="RowTitles1-Detail 4 2 2 7 5 2 2" xfId="33545"/>
    <cellStyle name="RowTitles1-Detail 4 2 2 7 5 3" xfId="30685"/>
    <cellStyle name="RowTitles1-Detail 4 2 2 7 6" xfId="14590"/>
    <cellStyle name="RowTitles1-Detail 4 2 2 7 6 2" xfId="27279"/>
    <cellStyle name="RowTitles1-Detail 4 2 2 7 6 2 2" xfId="36110"/>
    <cellStyle name="RowTitles1-Detail 4 2 2 7 7" xfId="5526"/>
    <cellStyle name="RowTitles1-Detail 4 2 2 7 7 2" xfId="21178"/>
    <cellStyle name="RowTitles1-Detail 4 2 2 7 8" xfId="25695"/>
    <cellStyle name="RowTitles1-Detail 4 2 2 8" xfId="1432"/>
    <cellStyle name="RowTitles1-Detail 4 2 2 8 2" xfId="2585"/>
    <cellStyle name="RowTitles1-Detail 4 2 2 8 2 2" xfId="12226"/>
    <cellStyle name="RowTitles1-Detail 4 2 2 8 2 2 2" xfId="22626"/>
    <cellStyle name="RowTitles1-Detail 4 2 2 8 2 2 2 2" xfId="34307"/>
    <cellStyle name="RowTitles1-Detail 4 2 2 8 2 2 3" xfId="31507"/>
    <cellStyle name="RowTitles1-Detail 4 2 2 8 2 3" xfId="15873"/>
    <cellStyle name="RowTitles1-Detail 4 2 2 8 2 3 2" xfId="28539"/>
    <cellStyle name="RowTitles1-Detail 4 2 2 8 2 3 2 2" xfId="37326"/>
    <cellStyle name="RowTitles1-Detail 4 2 2 8 2 4" xfId="7472"/>
    <cellStyle name="RowTitles1-Detail 4 2 2 8 2 4 2" xfId="5419"/>
    <cellStyle name="RowTitles1-Detail 4 2 2 8 2 5" xfId="26035"/>
    <cellStyle name="RowTitles1-Detail 4 2 2 8 3" xfId="4210"/>
    <cellStyle name="RowTitles1-Detail 4 2 2 8 3 2" xfId="13832"/>
    <cellStyle name="RowTitles1-Detail 4 2 2 8 3 2 2" xfId="24177"/>
    <cellStyle name="RowTitles1-Detail 4 2 2 8 3 2 2 2" xfId="35402"/>
    <cellStyle name="RowTitles1-Detail 4 2 2 8 3 2 3" xfId="32833"/>
    <cellStyle name="RowTitles1-Detail 4 2 2 8 3 3" xfId="17398"/>
    <cellStyle name="RowTitles1-Detail 4 2 2 8 3 3 2" xfId="30064"/>
    <cellStyle name="RowTitles1-Detail 4 2 2 8 3 3 2 2" xfId="38841"/>
    <cellStyle name="RowTitles1-Detail 4 2 2 8 3 4" xfId="9795"/>
    <cellStyle name="RowTitles1-Detail 4 2 2 8 3 4 2" xfId="25978"/>
    <cellStyle name="RowTitles1-Detail 4 2 2 8 3 5" xfId="20776"/>
    <cellStyle name="RowTitles1-Detail 4 2 2 8 4" xfId="11103"/>
    <cellStyle name="RowTitles1-Detail 4 2 2 8 4 2" xfId="21537"/>
    <cellStyle name="RowTitles1-Detail 4 2 2 8 4 2 2" xfId="33687"/>
    <cellStyle name="RowTitles1-Detail 4 2 2 8 4 3" xfId="30848"/>
    <cellStyle name="RowTitles1-Detail 4 2 2 8 5" xfId="14810"/>
    <cellStyle name="RowTitles1-Detail 4 2 2 8 5 2" xfId="27491"/>
    <cellStyle name="RowTitles1-Detail 4 2 2 8 5 2 2" xfId="36312"/>
    <cellStyle name="RowTitles1-Detail 4 2 2 8 6" xfId="5927"/>
    <cellStyle name="RowTitles1-Detail 4 2 2 8 6 2" xfId="20524"/>
    <cellStyle name="RowTitles1-Detail 4 2 2 8 7" xfId="24986"/>
    <cellStyle name="RowTitles1-Detail 4 2 2 9" xfId="1636"/>
    <cellStyle name="RowTitles1-Detail 4 2 2 9 2" xfId="2586"/>
    <cellStyle name="RowTitles1-Detail 4 2 2 9 2 2" xfId="12227"/>
    <cellStyle name="RowTitles1-Detail 4 2 2 9 2 2 2" xfId="22627"/>
    <cellStyle name="RowTitles1-Detail 4 2 2 9 2 2 2 2" xfId="34308"/>
    <cellStyle name="RowTitles1-Detail 4 2 2 9 2 2 3" xfId="31508"/>
    <cellStyle name="RowTitles1-Detail 4 2 2 9 2 3" xfId="15874"/>
    <cellStyle name="RowTitles1-Detail 4 2 2 9 2 3 2" xfId="28540"/>
    <cellStyle name="RowTitles1-Detail 4 2 2 9 2 3 2 2" xfId="37327"/>
    <cellStyle name="RowTitles1-Detail 4 2 2 9 2 4" xfId="7473"/>
    <cellStyle name="RowTitles1-Detail 4 2 2 9 2 4 2" xfId="18743"/>
    <cellStyle name="RowTitles1-Detail 4 2 2 9 2 5" xfId="26524"/>
    <cellStyle name="RowTitles1-Detail 4 2 2 9 3" xfId="4414"/>
    <cellStyle name="RowTitles1-Detail 4 2 2 9 3 2" xfId="14036"/>
    <cellStyle name="RowTitles1-Detail 4 2 2 9 3 2 2" xfId="24373"/>
    <cellStyle name="RowTitles1-Detail 4 2 2 9 3 2 2 2" xfId="35535"/>
    <cellStyle name="RowTitles1-Detail 4 2 2 9 3 2 3" xfId="32987"/>
    <cellStyle name="RowTitles1-Detail 4 2 2 9 3 3" xfId="17587"/>
    <cellStyle name="RowTitles1-Detail 4 2 2 9 3 3 2" xfId="30253"/>
    <cellStyle name="RowTitles1-Detail 4 2 2 9 3 3 2 2" xfId="39030"/>
    <cellStyle name="RowTitles1-Detail 4 2 2 9 3 4" xfId="9796"/>
    <cellStyle name="RowTitles1-Detail 4 2 2 9 3 4 2" xfId="18248"/>
    <cellStyle name="RowTitles1-Detail 4 2 2 9 3 5" xfId="24808"/>
    <cellStyle name="RowTitles1-Detail 4 2 2 9 4" xfId="11307"/>
    <cellStyle name="RowTitles1-Detail 4 2 2 9 4 2" xfId="21736"/>
    <cellStyle name="RowTitles1-Detail 4 2 2 9 4 2 2" xfId="33820"/>
    <cellStyle name="RowTitles1-Detail 4 2 2 9 4 3" xfId="31002"/>
    <cellStyle name="RowTitles1-Detail 4 2 2 9 5" xfId="15014"/>
    <cellStyle name="RowTitles1-Detail 4 2 2 9 5 2" xfId="27687"/>
    <cellStyle name="RowTitles1-Detail 4 2 2 9 5 2 2" xfId="36501"/>
    <cellStyle name="RowTitles1-Detail 4 2 2 9 6" xfId="5928"/>
    <cellStyle name="RowTitles1-Detail 4 2 2 9 6 2" xfId="26215"/>
    <cellStyle name="RowTitles1-Detail 4 2 2 9 7" xfId="26031"/>
    <cellStyle name="RowTitles1-Detail 4 2 2_STUD aligned by INSTIT" xfId="4996"/>
    <cellStyle name="RowTitles1-Detail 4 2 3" xfId="404"/>
    <cellStyle name="RowTitles1-Detail 4 2 3 2" xfId="760"/>
    <cellStyle name="RowTitles1-Detail 4 2 3 2 2" xfId="2588"/>
    <cellStyle name="RowTitles1-Detail 4 2 3 2 2 2" xfId="12229"/>
    <cellStyle name="RowTitles1-Detail 4 2 3 2 2 2 2" xfId="22629"/>
    <cellStyle name="RowTitles1-Detail 4 2 3 2 2 2 2 2" xfId="34310"/>
    <cellStyle name="RowTitles1-Detail 4 2 3 2 2 2 3" xfId="31510"/>
    <cellStyle name="RowTitles1-Detail 4 2 3 2 2 3" xfId="15876"/>
    <cellStyle name="RowTitles1-Detail 4 2 3 2 2 3 2" xfId="28542"/>
    <cellStyle name="RowTitles1-Detail 4 2 3 2 2 3 2 2" xfId="37329"/>
    <cellStyle name="RowTitles1-Detail 4 2 3 2 2 4" xfId="6884"/>
    <cellStyle name="RowTitles1-Detail 4 2 3 2 2 4 2" xfId="25019"/>
    <cellStyle name="RowTitles1-Detail 4 2 3 2 2 5" xfId="18461"/>
    <cellStyle name="RowTitles1-Detail 4 2 3 2 3" xfId="3541"/>
    <cellStyle name="RowTitles1-Detail 4 2 3 2 3 2" xfId="13173"/>
    <cellStyle name="RowTitles1-Detail 4 2 3 2 3 2 2" xfId="23540"/>
    <cellStyle name="RowTitles1-Detail 4 2 3 2 3 2 2 2" xfId="34984"/>
    <cellStyle name="RowTitles1-Detail 4 2 3 2 3 2 3" xfId="32348"/>
    <cellStyle name="RowTitles1-Detail 4 2 3 2 3 3" xfId="16782"/>
    <cellStyle name="RowTitles1-Detail 4 2 3 2 3 3 2" xfId="29448"/>
    <cellStyle name="RowTitles1-Detail 4 2 3 2 3 3 2 2" xfId="38229"/>
    <cellStyle name="RowTitles1-Detail 4 2 3 2 3 4" xfId="8391"/>
    <cellStyle name="RowTitles1-Detail 4 2 3 2 3 4 2" xfId="24847"/>
    <cellStyle name="RowTitles1-Detail 4 2 3 2 3 5" xfId="24939"/>
    <cellStyle name="RowTitles1-Detail 4 2 3 2 4" xfId="9185"/>
    <cellStyle name="RowTitles1-Detail 4 2 3 2 4 2" xfId="5219"/>
    <cellStyle name="RowTitles1-Detail 4 2 3 2 5" xfId="10181"/>
    <cellStyle name="RowTitles1-Detail 4 2 3 2 5 2" xfId="26512"/>
    <cellStyle name="RowTitles1-Detail 4 2 3 2 5 2 2" xfId="35757"/>
    <cellStyle name="RowTitles1-Detail 4 2 3 3" xfId="1039"/>
    <cellStyle name="RowTitles1-Detail 4 2 3 3 2" xfId="2589"/>
    <cellStyle name="RowTitles1-Detail 4 2 3 3 2 2" xfId="12230"/>
    <cellStyle name="RowTitles1-Detail 4 2 3 3 2 2 2" xfId="22630"/>
    <cellStyle name="RowTitles1-Detail 4 2 3 3 2 2 2 2" xfId="34311"/>
    <cellStyle name="RowTitles1-Detail 4 2 3 3 2 2 3" xfId="31511"/>
    <cellStyle name="RowTitles1-Detail 4 2 3 3 2 3" xfId="15877"/>
    <cellStyle name="RowTitles1-Detail 4 2 3 3 2 3 2" xfId="28543"/>
    <cellStyle name="RowTitles1-Detail 4 2 3 3 2 3 2 2" xfId="37330"/>
    <cellStyle name="RowTitles1-Detail 4 2 3 3 2 4" xfId="7105"/>
    <cellStyle name="RowTitles1-Detail 4 2 3 3 2 4 2" xfId="25374"/>
    <cellStyle name="RowTitles1-Detail 4 2 3 3 2 5" xfId="26199"/>
    <cellStyle name="RowTitles1-Detail 4 2 3 3 3" xfId="3817"/>
    <cellStyle name="RowTitles1-Detail 4 2 3 3 3 2" xfId="13444"/>
    <cellStyle name="RowTitles1-Detail 4 2 3 3 3 2 2" xfId="23805"/>
    <cellStyle name="RowTitles1-Detail 4 2 3 3 3 2 2 2" xfId="35149"/>
    <cellStyle name="RowTitles1-Detail 4 2 3 3 3 2 3" xfId="32541"/>
    <cellStyle name="RowTitles1-Detail 4 2 3 3 3 3" xfId="17037"/>
    <cellStyle name="RowTitles1-Detail 4 2 3 3 3 3 2" xfId="29703"/>
    <cellStyle name="RowTitles1-Detail 4 2 3 3 3 3 2 2" xfId="38482"/>
    <cellStyle name="RowTitles1-Detail 4 2 3 3 3 4" xfId="8613"/>
    <cellStyle name="RowTitles1-Detail 4 2 3 3 3 4 2" xfId="25594"/>
    <cellStyle name="RowTitles1-Detail 4 2 3 3 3 5" xfId="25126"/>
    <cellStyle name="RowTitles1-Detail 4 2 3 3 4" xfId="9409"/>
    <cellStyle name="RowTitles1-Detail 4 2 3 3 4 2" xfId="19131"/>
    <cellStyle name="RowTitles1-Detail 4 2 3 3 5" xfId="10757"/>
    <cellStyle name="RowTitles1-Detail 4 2 3 3 5 2" xfId="21225"/>
    <cellStyle name="RowTitles1-Detail 4 2 3 3 5 2 2" xfId="33490"/>
    <cellStyle name="RowTitles1-Detail 4 2 3 3 5 3" xfId="30619"/>
    <cellStyle name="RowTitles1-Detail 4 2 3 3 6" xfId="14441"/>
    <cellStyle name="RowTitles1-Detail 4 2 3 3 6 2" xfId="27134"/>
    <cellStyle name="RowTitles1-Detail 4 2 3 3 6 2 2" xfId="35971"/>
    <cellStyle name="RowTitles1-Detail 4 2 3 3 7" xfId="5564"/>
    <cellStyle name="RowTitles1-Detail 4 2 3 3 7 2" xfId="25785"/>
    <cellStyle name="RowTitles1-Detail 4 2 3 3 8" xfId="5339"/>
    <cellStyle name="RowTitles1-Detail 4 2 3 4" xfId="1272"/>
    <cellStyle name="RowTitles1-Detail 4 2 3 4 2" xfId="2590"/>
    <cellStyle name="RowTitles1-Detail 4 2 3 4 2 2" xfId="12231"/>
    <cellStyle name="RowTitles1-Detail 4 2 3 4 2 2 2" xfId="22631"/>
    <cellStyle name="RowTitles1-Detail 4 2 3 4 2 2 2 2" xfId="34312"/>
    <cellStyle name="RowTitles1-Detail 4 2 3 4 2 2 3" xfId="31512"/>
    <cellStyle name="RowTitles1-Detail 4 2 3 4 2 3" xfId="15878"/>
    <cellStyle name="RowTitles1-Detail 4 2 3 4 2 3 2" xfId="28544"/>
    <cellStyle name="RowTitles1-Detail 4 2 3 4 2 3 2 2" xfId="37331"/>
    <cellStyle name="RowTitles1-Detail 4 2 3 4 2 4" xfId="7474"/>
    <cellStyle name="RowTitles1-Detail 4 2 3 4 2 4 2" xfId="24705"/>
    <cellStyle name="RowTitles1-Detail 4 2 3 4 2 5" xfId="25688"/>
    <cellStyle name="RowTitles1-Detail 4 2 3 4 3" xfId="4050"/>
    <cellStyle name="RowTitles1-Detail 4 2 3 4 3 2" xfId="13672"/>
    <cellStyle name="RowTitles1-Detail 4 2 3 4 3 2 2" xfId="24024"/>
    <cellStyle name="RowTitles1-Detail 4 2 3 4 3 2 2 2" xfId="35297"/>
    <cellStyle name="RowTitles1-Detail 4 2 3 4 3 2 3" xfId="32712"/>
    <cellStyle name="RowTitles1-Detail 4 2 3 4 3 3" xfId="17250"/>
    <cellStyle name="RowTitles1-Detail 4 2 3 4 3 3 2" xfId="29916"/>
    <cellStyle name="RowTitles1-Detail 4 2 3 4 3 3 2 2" xfId="38693"/>
    <cellStyle name="RowTitles1-Detail 4 2 3 4 3 4" xfId="9797"/>
    <cellStyle name="RowTitles1-Detail 4 2 3 4 3 4 2" xfId="18256"/>
    <cellStyle name="RowTitles1-Detail 4 2 3 4 3 5" xfId="25208"/>
    <cellStyle name="RowTitles1-Detail 4 2 3 4 4" xfId="10943"/>
    <cellStyle name="RowTitles1-Detail 4 2 3 4 4 2" xfId="21383"/>
    <cellStyle name="RowTitles1-Detail 4 2 3 4 4 2 2" xfId="33582"/>
    <cellStyle name="RowTitles1-Detail 4 2 3 4 4 3" xfId="30727"/>
    <cellStyle name="RowTitles1-Detail 4 2 3 4 5" xfId="14650"/>
    <cellStyle name="RowTitles1-Detail 4 2 3 4 5 2" xfId="27335"/>
    <cellStyle name="RowTitles1-Detail 4 2 3 4 5 2 2" xfId="36164"/>
    <cellStyle name="RowTitles1-Detail 4 2 3 4 6" xfId="5929"/>
    <cellStyle name="RowTitles1-Detail 4 2 3 4 6 2" xfId="26227"/>
    <cellStyle name="RowTitles1-Detail 4 2 3 4 7" xfId="17768"/>
    <cellStyle name="RowTitles1-Detail 4 2 3 5" xfId="1489"/>
    <cellStyle name="RowTitles1-Detail 4 2 3 5 2" xfId="2591"/>
    <cellStyle name="RowTitles1-Detail 4 2 3 5 2 2" xfId="12232"/>
    <cellStyle name="RowTitles1-Detail 4 2 3 5 2 2 2" xfId="22632"/>
    <cellStyle name="RowTitles1-Detail 4 2 3 5 2 2 2 2" xfId="34313"/>
    <cellStyle name="RowTitles1-Detail 4 2 3 5 2 2 3" xfId="31513"/>
    <cellStyle name="RowTitles1-Detail 4 2 3 5 2 3" xfId="15879"/>
    <cellStyle name="RowTitles1-Detail 4 2 3 5 2 3 2" xfId="28545"/>
    <cellStyle name="RowTitles1-Detail 4 2 3 5 2 3 2 2" xfId="37332"/>
    <cellStyle name="RowTitles1-Detail 4 2 3 5 2 4" xfId="7475"/>
    <cellStyle name="RowTitles1-Detail 4 2 3 5 2 4 2" xfId="26649"/>
    <cellStyle name="RowTitles1-Detail 4 2 3 5 2 5" xfId="18365"/>
    <cellStyle name="RowTitles1-Detail 4 2 3 5 3" xfId="4267"/>
    <cellStyle name="RowTitles1-Detail 4 2 3 5 3 2" xfId="13889"/>
    <cellStyle name="RowTitles1-Detail 4 2 3 5 3 2 2" xfId="24231"/>
    <cellStyle name="RowTitles1-Detail 4 2 3 5 3 2 2 2" xfId="35438"/>
    <cellStyle name="RowTitles1-Detail 4 2 3 5 3 2 3" xfId="32874"/>
    <cellStyle name="RowTitles1-Detail 4 2 3 5 3 3" xfId="17449"/>
    <cellStyle name="RowTitles1-Detail 4 2 3 5 3 3 2" xfId="30115"/>
    <cellStyle name="RowTitles1-Detail 4 2 3 5 3 3 2 2" xfId="38892"/>
    <cellStyle name="RowTitles1-Detail 4 2 3 5 3 4" xfId="9798"/>
    <cellStyle name="RowTitles1-Detail 4 2 3 5 3 4 2" xfId="24854"/>
    <cellStyle name="RowTitles1-Detail 4 2 3 5 3 5" xfId="26596"/>
    <cellStyle name="RowTitles1-Detail 4 2 3 5 4" xfId="11160"/>
    <cellStyle name="RowTitles1-Detail 4 2 3 5 4 2" xfId="21591"/>
    <cellStyle name="RowTitles1-Detail 4 2 3 5 4 2 2" xfId="33723"/>
    <cellStyle name="RowTitles1-Detail 4 2 3 5 4 3" xfId="30889"/>
    <cellStyle name="RowTitles1-Detail 4 2 3 5 5" xfId="14867"/>
    <cellStyle name="RowTitles1-Detail 4 2 3 5 5 2" xfId="27544"/>
    <cellStyle name="RowTitles1-Detail 4 2 3 5 5 2 2" xfId="36363"/>
    <cellStyle name="RowTitles1-Detail 4 2 3 5 6" xfId="5930"/>
    <cellStyle name="RowTitles1-Detail 4 2 3 5 6 2" xfId="18749"/>
    <cellStyle name="RowTitles1-Detail 4 2 3 5 7" xfId="26134"/>
    <cellStyle name="RowTitles1-Detail 4 2 3 6" xfId="1691"/>
    <cellStyle name="RowTitles1-Detail 4 2 3 6 2" xfId="2592"/>
    <cellStyle name="RowTitles1-Detail 4 2 3 6 2 2" xfId="12233"/>
    <cellStyle name="RowTitles1-Detail 4 2 3 6 2 2 2" xfId="22633"/>
    <cellStyle name="RowTitles1-Detail 4 2 3 6 2 2 2 2" xfId="34314"/>
    <cellStyle name="RowTitles1-Detail 4 2 3 6 2 2 3" xfId="31514"/>
    <cellStyle name="RowTitles1-Detail 4 2 3 6 2 3" xfId="15880"/>
    <cellStyle name="RowTitles1-Detail 4 2 3 6 2 3 2" xfId="28546"/>
    <cellStyle name="RowTitles1-Detail 4 2 3 6 2 3 2 2" xfId="37333"/>
    <cellStyle name="RowTitles1-Detail 4 2 3 6 2 4" xfId="7476"/>
    <cellStyle name="RowTitles1-Detail 4 2 3 6 2 4 2" xfId="19906"/>
    <cellStyle name="RowTitles1-Detail 4 2 3 6 2 5" xfId="18625"/>
    <cellStyle name="RowTitles1-Detail 4 2 3 6 3" xfId="4469"/>
    <cellStyle name="RowTitles1-Detail 4 2 3 6 3 2" xfId="14091"/>
    <cellStyle name="RowTitles1-Detail 4 2 3 6 3 2 2" xfId="24423"/>
    <cellStyle name="RowTitles1-Detail 4 2 3 6 3 2 2 2" xfId="35569"/>
    <cellStyle name="RowTitles1-Detail 4 2 3 6 3 2 3" xfId="33026"/>
    <cellStyle name="RowTitles1-Detail 4 2 3 6 3 3" xfId="17636"/>
    <cellStyle name="RowTitles1-Detail 4 2 3 6 3 3 2" xfId="30302"/>
    <cellStyle name="RowTitles1-Detail 4 2 3 6 3 3 2 2" xfId="39079"/>
    <cellStyle name="RowTitles1-Detail 4 2 3 6 3 4" xfId="9799"/>
    <cellStyle name="RowTitles1-Detail 4 2 3 6 3 4 2" xfId="24961"/>
    <cellStyle name="RowTitles1-Detail 4 2 3 6 3 5" xfId="21513"/>
    <cellStyle name="RowTitles1-Detail 4 2 3 6 4" xfId="11362"/>
    <cellStyle name="RowTitles1-Detail 4 2 3 6 4 2" xfId="21787"/>
    <cellStyle name="RowTitles1-Detail 4 2 3 6 4 2 2" xfId="33854"/>
    <cellStyle name="RowTitles1-Detail 4 2 3 6 4 3" xfId="31041"/>
    <cellStyle name="RowTitles1-Detail 4 2 3 6 5" xfId="15069"/>
    <cellStyle name="RowTitles1-Detail 4 2 3 6 5 2" xfId="27738"/>
    <cellStyle name="RowTitles1-Detail 4 2 3 6 5 2 2" xfId="36550"/>
    <cellStyle name="RowTitles1-Detail 4 2 3 6 6" xfId="5931"/>
    <cellStyle name="RowTitles1-Detail 4 2 3 6 6 2" xfId="18113"/>
    <cellStyle name="RowTitles1-Detail 4 2 3 6 7" xfId="24833"/>
    <cellStyle name="RowTitles1-Detail 4 2 3 7" xfId="2587"/>
    <cellStyle name="RowTitles1-Detail 4 2 3 7 2" xfId="12228"/>
    <cellStyle name="RowTitles1-Detail 4 2 3 7 2 2" xfId="22628"/>
    <cellStyle name="RowTitles1-Detail 4 2 3 7 2 2 2" xfId="34309"/>
    <cellStyle name="RowTitles1-Detail 4 2 3 7 2 3" xfId="31509"/>
    <cellStyle name="RowTitles1-Detail 4 2 3 7 3" xfId="15875"/>
    <cellStyle name="RowTitles1-Detail 4 2 3 7 3 2" xfId="28541"/>
    <cellStyle name="RowTitles1-Detail 4 2 3 7 3 2 2" xfId="37328"/>
    <cellStyle name="RowTitles1-Detail 4 2 3 7 4" xfId="6446"/>
    <cellStyle name="RowTitles1-Detail 4 2 3 7 4 2" xfId="20402"/>
    <cellStyle name="RowTitles1-Detail 4 2 3 7 5" xfId="19005"/>
    <cellStyle name="RowTitles1-Detail 4 2 3 8" xfId="8891"/>
    <cellStyle name="RowTitles1-Detail 4 2 3 8 2" xfId="26614"/>
    <cellStyle name="RowTitles1-Detail 4 2 3 9" xfId="10838"/>
    <cellStyle name="RowTitles1-Detail 4 2 3 9 2" xfId="18892"/>
    <cellStyle name="RowTitles1-Detail 4 2 3 9 2 2" xfId="33205"/>
    <cellStyle name="RowTitles1-Detail 4 2 3_STUD aligned by INSTIT" xfId="5000"/>
    <cellStyle name="RowTitles1-Detail 4 2 4" xfId="462"/>
    <cellStyle name="RowTitles1-Detail 4 2 4 2" xfId="818"/>
    <cellStyle name="RowTitles1-Detail 4 2 4 2 2" xfId="2594"/>
    <cellStyle name="RowTitles1-Detail 4 2 4 2 2 2" xfId="12235"/>
    <cellStyle name="RowTitles1-Detail 4 2 4 2 2 2 2" xfId="22635"/>
    <cellStyle name="RowTitles1-Detail 4 2 4 2 2 2 2 2" xfId="34316"/>
    <cellStyle name="RowTitles1-Detail 4 2 4 2 2 2 3" xfId="31516"/>
    <cellStyle name="RowTitles1-Detail 4 2 4 2 2 3" xfId="15882"/>
    <cellStyle name="RowTitles1-Detail 4 2 4 2 2 3 2" xfId="28548"/>
    <cellStyle name="RowTitles1-Detail 4 2 4 2 2 3 2 2" xfId="37335"/>
    <cellStyle name="RowTitles1-Detail 4 2 4 2 2 4" xfId="6765"/>
    <cellStyle name="RowTitles1-Detail 4 2 4 2 2 4 2" xfId="8796"/>
    <cellStyle name="RowTitles1-Detail 4 2 4 2 2 5" xfId="19404"/>
    <cellStyle name="RowTitles1-Detail 4 2 4 2 3" xfId="3599"/>
    <cellStyle name="RowTitles1-Detail 4 2 4 2 3 2" xfId="13227"/>
    <cellStyle name="RowTitles1-Detail 4 2 4 2 3 2 2" xfId="23595"/>
    <cellStyle name="RowTitles1-Detail 4 2 4 2 3 2 2 2" xfId="35016"/>
    <cellStyle name="RowTitles1-Detail 4 2 4 2 3 2 3" xfId="32386"/>
    <cellStyle name="RowTitles1-Detail 4 2 4 2 3 3" xfId="16834"/>
    <cellStyle name="RowTitles1-Detail 4 2 4 2 3 3 2" xfId="29500"/>
    <cellStyle name="RowTitles1-Detail 4 2 4 2 3 3 2 2" xfId="38280"/>
    <cellStyle name="RowTitles1-Detail 4 2 4 2 3 4" xfId="8271"/>
    <cellStyle name="RowTitles1-Detail 4 2 4 2 3 4 2" xfId="17820"/>
    <cellStyle name="RowTitles1-Detail 4 2 4 2 3 5" xfId="20387"/>
    <cellStyle name="RowTitles1-Detail 4 2 4 2 4" xfId="9062"/>
    <cellStyle name="RowTitles1-Detail 4 2 4 2 4 2" xfId="25282"/>
    <cellStyle name="RowTitles1-Detail 4 2 4 2 5" xfId="10579"/>
    <cellStyle name="RowTitles1-Detail 4 2 4 2 5 2" xfId="21064"/>
    <cellStyle name="RowTitles1-Detail 4 2 4 2 5 2 2" xfId="33405"/>
    <cellStyle name="RowTitles1-Detail 4 2 4 2 5 3" xfId="30517"/>
    <cellStyle name="RowTitles1-Detail 4 2 4 2 6" xfId="14233"/>
    <cellStyle name="RowTitles1-Detail 4 2 4 2 6 2" xfId="26935"/>
    <cellStyle name="RowTitles1-Detail 4 2 4 2 6 2 2" xfId="35778"/>
    <cellStyle name="RowTitles1-Detail 4 2 4 2 7" xfId="5293"/>
    <cellStyle name="RowTitles1-Detail 4 2 4 2 7 2" xfId="25783"/>
    <cellStyle name="RowTitles1-Detail 4 2 4 2 8" xfId="19766"/>
    <cellStyle name="RowTitles1-Detail 4 2 4 3" xfId="1097"/>
    <cellStyle name="RowTitles1-Detail 4 2 4 3 2" xfId="2595"/>
    <cellStyle name="RowTitles1-Detail 4 2 4 3 2 2" xfId="12236"/>
    <cellStyle name="RowTitles1-Detail 4 2 4 3 2 2 2" xfId="22636"/>
    <cellStyle name="RowTitles1-Detail 4 2 4 3 2 2 2 2" xfId="34317"/>
    <cellStyle name="RowTitles1-Detail 4 2 4 3 2 2 3" xfId="31517"/>
    <cellStyle name="RowTitles1-Detail 4 2 4 3 2 3" xfId="15883"/>
    <cellStyle name="RowTitles1-Detail 4 2 4 3 2 3 2" xfId="28549"/>
    <cellStyle name="RowTitles1-Detail 4 2 4 3 2 3 2 2" xfId="37336"/>
    <cellStyle name="RowTitles1-Detail 4 2 4 3 2 4" xfId="6937"/>
    <cellStyle name="RowTitles1-Detail 4 2 4 3 2 4 2" xfId="18561"/>
    <cellStyle name="RowTitles1-Detail 4 2 4 3 2 5" xfId="26804"/>
    <cellStyle name="RowTitles1-Detail 4 2 4 3 3" xfId="3875"/>
    <cellStyle name="RowTitles1-Detail 4 2 4 3 3 2" xfId="13498"/>
    <cellStyle name="RowTitles1-Detail 4 2 4 3 3 2 2" xfId="23859"/>
    <cellStyle name="RowTitles1-Detail 4 2 4 3 3 2 2 2" xfId="35181"/>
    <cellStyle name="RowTitles1-Detail 4 2 4 3 3 2 3" xfId="32579"/>
    <cellStyle name="RowTitles1-Detail 4 2 4 3 3 3" xfId="17089"/>
    <cellStyle name="RowTitles1-Detail 4 2 4 3 3 3 2" xfId="29755"/>
    <cellStyle name="RowTitles1-Detail 4 2 4 3 3 3 2 2" xfId="38533"/>
    <cellStyle name="RowTitles1-Detail 4 2 4 3 3 4" xfId="8445"/>
    <cellStyle name="RowTitles1-Detail 4 2 4 3 3 4 2" xfId="24981"/>
    <cellStyle name="RowTitles1-Detail 4 2 4 3 3 5" xfId="18911"/>
    <cellStyle name="RowTitles1-Detail 4 2 4 3 4" xfId="9239"/>
    <cellStyle name="RowTitles1-Detail 4 2 4 3 4 2" xfId="26111"/>
    <cellStyle name="RowTitles1-Detail 4 2 4 3 5" xfId="14489"/>
    <cellStyle name="RowTitles1-Detail 4 2 4 3 5 2" xfId="27181"/>
    <cellStyle name="RowTitles1-Detail 4 2 4 3 5 2 2" xfId="36017"/>
    <cellStyle name="RowTitles1-Detail 4 2 4 4" xfId="1326"/>
    <cellStyle name="RowTitles1-Detail 4 2 4 4 2" xfId="2596"/>
    <cellStyle name="RowTitles1-Detail 4 2 4 4 2 2" xfId="12237"/>
    <cellStyle name="RowTitles1-Detail 4 2 4 4 2 2 2" xfId="22637"/>
    <cellStyle name="RowTitles1-Detail 4 2 4 4 2 2 2 2" xfId="34318"/>
    <cellStyle name="RowTitles1-Detail 4 2 4 4 2 2 3" xfId="31518"/>
    <cellStyle name="RowTitles1-Detail 4 2 4 4 2 3" xfId="15884"/>
    <cellStyle name="RowTitles1-Detail 4 2 4 4 2 3 2" xfId="28550"/>
    <cellStyle name="RowTitles1-Detail 4 2 4 4 2 3 2 2" xfId="37337"/>
    <cellStyle name="RowTitles1-Detail 4 2 4 4 2 4" xfId="7477"/>
    <cellStyle name="RowTitles1-Detail 4 2 4 4 2 4 2" xfId="18607"/>
    <cellStyle name="RowTitles1-Detail 4 2 4 4 2 5" xfId="5372"/>
    <cellStyle name="RowTitles1-Detail 4 2 4 4 3" xfId="4104"/>
    <cellStyle name="RowTitles1-Detail 4 2 4 4 3 2" xfId="13726"/>
    <cellStyle name="RowTitles1-Detail 4 2 4 4 3 2 2" xfId="24077"/>
    <cellStyle name="RowTitles1-Detail 4 2 4 4 3 2 2 2" xfId="35330"/>
    <cellStyle name="RowTitles1-Detail 4 2 4 4 3 2 3" xfId="32751"/>
    <cellStyle name="RowTitles1-Detail 4 2 4 4 3 3" xfId="17302"/>
    <cellStyle name="RowTitles1-Detail 4 2 4 4 3 3 2" xfId="29968"/>
    <cellStyle name="RowTitles1-Detail 4 2 4 4 3 3 2 2" xfId="38745"/>
    <cellStyle name="RowTitles1-Detail 4 2 4 4 3 4" xfId="9800"/>
    <cellStyle name="RowTitles1-Detail 4 2 4 4 3 4 2" xfId="4895"/>
    <cellStyle name="RowTitles1-Detail 4 2 4 4 3 5" xfId="20876"/>
    <cellStyle name="RowTitles1-Detail 4 2 4 4 4" xfId="10997"/>
    <cellStyle name="RowTitles1-Detail 4 2 4 4 4 2" xfId="21435"/>
    <cellStyle name="RowTitles1-Detail 4 2 4 4 4 2 2" xfId="33615"/>
    <cellStyle name="RowTitles1-Detail 4 2 4 4 4 3" xfId="30766"/>
    <cellStyle name="RowTitles1-Detail 4 2 4 4 5" xfId="14704"/>
    <cellStyle name="RowTitles1-Detail 4 2 4 4 5 2" xfId="27388"/>
    <cellStyle name="RowTitles1-Detail 4 2 4 4 5 2 2" xfId="36216"/>
    <cellStyle name="RowTitles1-Detail 4 2 4 4 6" xfId="5932"/>
    <cellStyle name="RowTitles1-Detail 4 2 4 4 6 2" xfId="26706"/>
    <cellStyle name="RowTitles1-Detail 4 2 4 4 7" xfId="25158"/>
    <cellStyle name="RowTitles1-Detail 4 2 4 5" xfId="1542"/>
    <cellStyle name="RowTitles1-Detail 4 2 4 5 2" xfId="2597"/>
    <cellStyle name="RowTitles1-Detail 4 2 4 5 2 2" xfId="12238"/>
    <cellStyle name="RowTitles1-Detail 4 2 4 5 2 2 2" xfId="22638"/>
    <cellStyle name="RowTitles1-Detail 4 2 4 5 2 2 2 2" xfId="34319"/>
    <cellStyle name="RowTitles1-Detail 4 2 4 5 2 2 3" xfId="31519"/>
    <cellStyle name="RowTitles1-Detail 4 2 4 5 2 3" xfId="15885"/>
    <cellStyle name="RowTitles1-Detail 4 2 4 5 2 3 2" xfId="28551"/>
    <cellStyle name="RowTitles1-Detail 4 2 4 5 2 3 2 2" xfId="37338"/>
    <cellStyle name="RowTitles1-Detail 4 2 4 5 2 4" xfId="7478"/>
    <cellStyle name="RowTitles1-Detail 4 2 4 5 2 4 2" xfId="18744"/>
    <cellStyle name="RowTitles1-Detail 4 2 4 5 2 5" xfId="18055"/>
    <cellStyle name="RowTitles1-Detail 4 2 4 5 3" xfId="4320"/>
    <cellStyle name="RowTitles1-Detail 4 2 4 5 3 2" xfId="13942"/>
    <cellStyle name="RowTitles1-Detail 4 2 4 5 3 2 2" xfId="24282"/>
    <cellStyle name="RowTitles1-Detail 4 2 4 5 3 2 2 2" xfId="35470"/>
    <cellStyle name="RowTitles1-Detail 4 2 4 5 3 2 3" xfId="32912"/>
    <cellStyle name="RowTitles1-Detail 4 2 4 5 3 3" xfId="17500"/>
    <cellStyle name="RowTitles1-Detail 4 2 4 5 3 3 2" xfId="30166"/>
    <cellStyle name="RowTitles1-Detail 4 2 4 5 3 3 2 2" xfId="38943"/>
    <cellStyle name="RowTitles1-Detail 4 2 4 5 3 4" xfId="9801"/>
    <cellStyle name="RowTitles1-Detail 4 2 4 5 3 4 2" xfId="17954"/>
    <cellStyle name="RowTitles1-Detail 4 2 4 5 3 5" xfId="26144"/>
    <cellStyle name="RowTitles1-Detail 4 2 4 5 4" xfId="11213"/>
    <cellStyle name="RowTitles1-Detail 4 2 4 5 4 2" xfId="21643"/>
    <cellStyle name="RowTitles1-Detail 4 2 4 5 4 2 2" xfId="33755"/>
    <cellStyle name="RowTitles1-Detail 4 2 4 5 4 3" xfId="30927"/>
    <cellStyle name="RowTitles1-Detail 4 2 4 5 5" xfId="14920"/>
    <cellStyle name="RowTitles1-Detail 4 2 4 5 5 2" xfId="27595"/>
    <cellStyle name="RowTitles1-Detail 4 2 4 5 5 2 2" xfId="36414"/>
    <cellStyle name="RowTitles1-Detail 4 2 4 5 6" xfId="5933"/>
    <cellStyle name="RowTitles1-Detail 4 2 4 5 6 2" xfId="26655"/>
    <cellStyle name="RowTitles1-Detail 4 2 4 5 7" xfId="18605"/>
    <cellStyle name="RowTitles1-Detail 4 2 4 6" xfId="1744"/>
    <cellStyle name="RowTitles1-Detail 4 2 4 6 2" xfId="2598"/>
    <cellStyle name="RowTitles1-Detail 4 2 4 6 2 2" xfId="12239"/>
    <cellStyle name="RowTitles1-Detail 4 2 4 6 2 2 2" xfId="22639"/>
    <cellStyle name="RowTitles1-Detail 4 2 4 6 2 2 2 2" xfId="34320"/>
    <cellStyle name="RowTitles1-Detail 4 2 4 6 2 2 3" xfId="31520"/>
    <cellStyle name="RowTitles1-Detail 4 2 4 6 2 3" xfId="15886"/>
    <cellStyle name="RowTitles1-Detail 4 2 4 6 2 3 2" xfId="28552"/>
    <cellStyle name="RowTitles1-Detail 4 2 4 6 2 3 2 2" xfId="37339"/>
    <cellStyle name="RowTitles1-Detail 4 2 4 6 2 4" xfId="7479"/>
    <cellStyle name="RowTitles1-Detail 4 2 4 6 2 4 2" xfId="26352"/>
    <cellStyle name="RowTitles1-Detail 4 2 4 6 2 5" xfId="18575"/>
    <cellStyle name="RowTitles1-Detail 4 2 4 6 3" xfId="4522"/>
    <cellStyle name="RowTitles1-Detail 4 2 4 6 3 2" xfId="14144"/>
    <cellStyle name="RowTitles1-Detail 4 2 4 6 3 2 2" xfId="24475"/>
    <cellStyle name="RowTitles1-Detail 4 2 4 6 3 2 2 2" xfId="35601"/>
    <cellStyle name="RowTitles1-Detail 4 2 4 6 3 2 3" xfId="33064"/>
    <cellStyle name="RowTitles1-Detail 4 2 4 6 3 3" xfId="17687"/>
    <cellStyle name="RowTitles1-Detail 4 2 4 6 3 3 2" xfId="30353"/>
    <cellStyle name="RowTitles1-Detail 4 2 4 6 3 3 2 2" xfId="39130"/>
    <cellStyle name="RowTitles1-Detail 4 2 4 6 3 4" xfId="9802"/>
    <cellStyle name="RowTitles1-Detail 4 2 4 6 3 4 2" xfId="19241"/>
    <cellStyle name="RowTitles1-Detail 4 2 4 6 3 5" xfId="25212"/>
    <cellStyle name="RowTitles1-Detail 4 2 4 6 4" xfId="11415"/>
    <cellStyle name="RowTitles1-Detail 4 2 4 6 4 2" xfId="21839"/>
    <cellStyle name="RowTitles1-Detail 4 2 4 6 4 2 2" xfId="33886"/>
    <cellStyle name="RowTitles1-Detail 4 2 4 6 4 3" xfId="31079"/>
    <cellStyle name="RowTitles1-Detail 4 2 4 6 5" xfId="15122"/>
    <cellStyle name="RowTitles1-Detail 4 2 4 6 5 2" xfId="27790"/>
    <cellStyle name="RowTitles1-Detail 4 2 4 6 5 2 2" xfId="36601"/>
    <cellStyle name="RowTitles1-Detail 4 2 4 6 6" xfId="5934"/>
    <cellStyle name="RowTitles1-Detail 4 2 4 6 6 2" xfId="20185"/>
    <cellStyle name="RowTitles1-Detail 4 2 4 6 7" xfId="20632"/>
    <cellStyle name="RowTitles1-Detail 4 2 4 7" xfId="2593"/>
    <cellStyle name="RowTitles1-Detail 4 2 4 7 2" xfId="12234"/>
    <cellStyle name="RowTitles1-Detail 4 2 4 7 2 2" xfId="22634"/>
    <cellStyle name="RowTitles1-Detail 4 2 4 7 2 2 2" xfId="34315"/>
    <cellStyle name="RowTitles1-Detail 4 2 4 7 2 3" xfId="31515"/>
    <cellStyle name="RowTitles1-Detail 4 2 4 7 3" xfId="15881"/>
    <cellStyle name="RowTitles1-Detail 4 2 4 7 3 2" xfId="28547"/>
    <cellStyle name="RowTitles1-Detail 4 2 4 7 3 2 2" xfId="37334"/>
    <cellStyle name="RowTitles1-Detail 4 2 4 7 4" xfId="6498"/>
    <cellStyle name="RowTitles1-Detail 4 2 4 7 4 2" xfId="20230"/>
    <cellStyle name="RowTitles1-Detail 4 2 4 7 5" xfId="19310"/>
    <cellStyle name="RowTitles1-Detail 4 2 4 8" xfId="3335"/>
    <cellStyle name="RowTitles1-Detail 4 2 4 8 2" xfId="12976"/>
    <cellStyle name="RowTitles1-Detail 4 2 4 8 2 2" xfId="23346"/>
    <cellStyle name="RowTitles1-Detail 4 2 4 8 2 2 2" xfId="34869"/>
    <cellStyle name="RowTitles1-Detail 4 2 4 8 2 3" xfId="32216"/>
    <cellStyle name="RowTitles1-Detail 4 2 4 8 3" xfId="16589"/>
    <cellStyle name="RowTitles1-Detail 4 2 4 8 3 2" xfId="29255"/>
    <cellStyle name="RowTitles1-Detail 4 2 4 8 3 2 2" xfId="38042"/>
    <cellStyle name="RowTitles1-Detail 4 2 4 8 4" xfId="8004"/>
    <cellStyle name="RowTitles1-Detail 4 2 4 8 4 2" xfId="19675"/>
    <cellStyle name="RowTitles1-Detail 4 2 4 8 5" xfId="19183"/>
    <cellStyle name="RowTitles1-Detail 4 2 4 9" xfId="10266"/>
    <cellStyle name="RowTitles1-Detail 4 2 4 9 2" xfId="19101"/>
    <cellStyle name="RowTitles1-Detail 4 2 4 9 2 2" xfId="33219"/>
    <cellStyle name="RowTitles1-Detail 4 2 4_STUD aligned by INSTIT" xfId="5001"/>
    <cellStyle name="RowTitles1-Detail 4 2 5" xfId="508"/>
    <cellStyle name="RowTitles1-Detail 4 2 5 2" xfId="864"/>
    <cellStyle name="RowTitles1-Detail 4 2 5 2 2" xfId="2600"/>
    <cellStyle name="RowTitles1-Detail 4 2 5 2 2 2" xfId="12241"/>
    <cellStyle name="RowTitles1-Detail 4 2 5 2 2 2 2" xfId="22641"/>
    <cellStyle name="RowTitles1-Detail 4 2 5 2 2 2 2 2" xfId="34322"/>
    <cellStyle name="RowTitles1-Detail 4 2 5 2 2 2 3" xfId="31522"/>
    <cellStyle name="RowTitles1-Detail 4 2 5 2 2 3" xfId="15888"/>
    <cellStyle name="RowTitles1-Detail 4 2 5 2 2 3 2" xfId="28554"/>
    <cellStyle name="RowTitles1-Detail 4 2 5 2 2 3 2 2" xfId="37341"/>
    <cellStyle name="RowTitles1-Detail 4 2 5 2 2 4" xfId="6806"/>
    <cellStyle name="RowTitles1-Detail 4 2 5 2 2 4 2" xfId="20757"/>
    <cellStyle name="RowTitles1-Detail 4 2 5 2 2 5" xfId="20178"/>
    <cellStyle name="RowTitles1-Detail 4 2 5 2 3" xfId="3645"/>
    <cellStyle name="RowTitles1-Detail 4 2 5 2 3 2" xfId="13272"/>
    <cellStyle name="RowTitles1-Detail 4 2 5 2 3 2 2" xfId="23638"/>
    <cellStyle name="RowTitles1-Detail 4 2 5 2 3 2 2 2" xfId="35046"/>
    <cellStyle name="RowTitles1-Detail 4 2 5 2 3 2 3" xfId="32420"/>
    <cellStyle name="RowTitles1-Detail 4 2 5 2 3 3" xfId="16878"/>
    <cellStyle name="RowTitles1-Detail 4 2 5 2 3 3 2" xfId="29544"/>
    <cellStyle name="RowTitles1-Detail 4 2 5 2 3 3 2 2" xfId="38323"/>
    <cellStyle name="RowTitles1-Detail 4 2 5 2 3 4" xfId="8312"/>
    <cellStyle name="RowTitles1-Detail 4 2 5 2 3 4 2" xfId="26554"/>
    <cellStyle name="RowTitles1-Detail 4 2 5 2 3 5" xfId="17763"/>
    <cellStyle name="RowTitles1-Detail 4 2 5 2 4" xfId="9105"/>
    <cellStyle name="RowTitles1-Detail 4 2 5 2 4 2" xfId="25969"/>
    <cellStyle name="RowTitles1-Detail 4 2 5 2 5" xfId="10616"/>
    <cellStyle name="RowTitles1-Detail 4 2 5 2 5 2" xfId="21099"/>
    <cellStyle name="RowTitles1-Detail 4 2 5 2 5 2 2" xfId="33433"/>
    <cellStyle name="RowTitles1-Detail 4 2 5 2 5 3" xfId="30549"/>
    <cellStyle name="RowTitles1-Detail 4 2 5 2 6" xfId="14278"/>
    <cellStyle name="RowTitles1-Detail 4 2 5 2 6 2" xfId="26979"/>
    <cellStyle name="RowTitles1-Detail 4 2 5 2 6 2 2" xfId="35821"/>
    <cellStyle name="RowTitles1-Detail 4 2 5 3" xfId="1143"/>
    <cellStyle name="RowTitles1-Detail 4 2 5 3 2" xfId="2601"/>
    <cellStyle name="RowTitles1-Detail 4 2 5 3 2 2" xfId="12242"/>
    <cellStyle name="RowTitles1-Detail 4 2 5 3 2 2 2" xfId="22642"/>
    <cellStyle name="RowTitles1-Detail 4 2 5 3 2 2 2 2" xfId="34323"/>
    <cellStyle name="RowTitles1-Detail 4 2 5 3 2 2 3" xfId="31523"/>
    <cellStyle name="RowTitles1-Detail 4 2 5 3 2 3" xfId="15889"/>
    <cellStyle name="RowTitles1-Detail 4 2 5 3 2 3 2" xfId="28555"/>
    <cellStyle name="RowTitles1-Detail 4 2 5 3 2 3 2 2" xfId="37342"/>
    <cellStyle name="RowTitles1-Detail 4 2 5 3 2 4" xfId="6980"/>
    <cellStyle name="RowTitles1-Detail 4 2 5 3 2 4 2" xfId="26279"/>
    <cellStyle name="RowTitles1-Detail 4 2 5 3 2 5" xfId="26679"/>
    <cellStyle name="RowTitles1-Detail 4 2 5 3 3" xfId="3921"/>
    <cellStyle name="RowTitles1-Detail 4 2 5 3 3 2" xfId="13543"/>
    <cellStyle name="RowTitles1-Detail 4 2 5 3 3 2 2" xfId="23903"/>
    <cellStyle name="RowTitles1-Detail 4 2 5 3 3 2 2 2" xfId="35211"/>
    <cellStyle name="RowTitles1-Detail 4 2 5 3 3 2 3" xfId="32613"/>
    <cellStyle name="RowTitles1-Detail 4 2 5 3 3 3" xfId="17133"/>
    <cellStyle name="RowTitles1-Detail 4 2 5 3 3 3 2" xfId="29799"/>
    <cellStyle name="RowTitles1-Detail 4 2 5 3 3 3 2 2" xfId="38576"/>
    <cellStyle name="RowTitles1-Detail 4 2 5 3 3 4" xfId="8488"/>
    <cellStyle name="RowTitles1-Detail 4 2 5 3 3 4 2" xfId="19604"/>
    <cellStyle name="RowTitles1-Detail 4 2 5 3 3 5" xfId="26366"/>
    <cellStyle name="RowTitles1-Detail 4 2 5 3 4" xfId="9284"/>
    <cellStyle name="RowTitles1-Detail 4 2 5 3 4 2" xfId="19431"/>
    <cellStyle name="RowTitles1-Detail 4 2 5 3 5" xfId="14521"/>
    <cellStyle name="RowTitles1-Detail 4 2 5 3 5 2" xfId="27212"/>
    <cellStyle name="RowTitles1-Detail 4 2 5 3 5 2 2" xfId="36047"/>
    <cellStyle name="RowTitles1-Detail 4 2 5 3 6" xfId="5448"/>
    <cellStyle name="RowTitles1-Detail 4 2 5 3 6 2" xfId="24688"/>
    <cellStyle name="RowTitles1-Detail 4 2 5 3 7" xfId="20238"/>
    <cellStyle name="RowTitles1-Detail 4 2 5 4" xfId="1371"/>
    <cellStyle name="RowTitles1-Detail 4 2 5 4 2" xfId="2602"/>
    <cellStyle name="RowTitles1-Detail 4 2 5 4 2 2" xfId="12243"/>
    <cellStyle name="RowTitles1-Detail 4 2 5 4 2 2 2" xfId="22643"/>
    <cellStyle name="RowTitles1-Detail 4 2 5 4 2 2 2 2" xfId="34324"/>
    <cellStyle name="RowTitles1-Detail 4 2 5 4 2 2 3" xfId="31524"/>
    <cellStyle name="RowTitles1-Detail 4 2 5 4 2 3" xfId="15890"/>
    <cellStyle name="RowTitles1-Detail 4 2 5 4 2 3 2" xfId="28556"/>
    <cellStyle name="RowTitles1-Detail 4 2 5 4 2 3 2 2" xfId="37343"/>
    <cellStyle name="RowTitles1-Detail 4 2 5 4 2 4" xfId="7150"/>
    <cellStyle name="RowTitles1-Detail 4 2 5 4 2 4 2" xfId="20075"/>
    <cellStyle name="RowTitles1-Detail 4 2 5 4 2 5" xfId="17761"/>
    <cellStyle name="RowTitles1-Detail 4 2 5 4 3" xfId="4149"/>
    <cellStyle name="RowTitles1-Detail 4 2 5 4 3 2" xfId="13771"/>
    <cellStyle name="RowTitles1-Detail 4 2 5 4 3 2 2" xfId="24120"/>
    <cellStyle name="RowTitles1-Detail 4 2 5 4 3 2 2 2" xfId="35360"/>
    <cellStyle name="RowTitles1-Detail 4 2 5 4 3 2 3" xfId="32785"/>
    <cellStyle name="RowTitles1-Detail 4 2 5 4 3 3" xfId="17345"/>
    <cellStyle name="RowTitles1-Detail 4 2 5 4 3 3 2" xfId="30011"/>
    <cellStyle name="RowTitles1-Detail 4 2 5 4 3 3 2 2" xfId="38788"/>
    <cellStyle name="RowTitles1-Detail 4 2 5 4 3 4" xfId="8658"/>
    <cellStyle name="RowTitles1-Detail 4 2 5 4 3 4 2" xfId="18216"/>
    <cellStyle name="RowTitles1-Detail 4 2 5 4 3 5" xfId="26229"/>
    <cellStyle name="RowTitles1-Detail 4 2 5 4 4" xfId="9453"/>
    <cellStyle name="RowTitles1-Detail 4 2 5 4 4 2" xfId="20967"/>
    <cellStyle name="RowTitles1-Detail 4 2 5 4 5" xfId="11042"/>
    <cellStyle name="RowTitles1-Detail 4 2 5 4 5 2" xfId="21479"/>
    <cellStyle name="RowTitles1-Detail 4 2 5 4 5 2 2" xfId="33645"/>
    <cellStyle name="RowTitles1-Detail 4 2 5 4 5 3" xfId="30800"/>
    <cellStyle name="RowTitles1-Detail 4 2 5 4 6" xfId="14749"/>
    <cellStyle name="RowTitles1-Detail 4 2 5 4 6 2" xfId="27432"/>
    <cellStyle name="RowTitles1-Detail 4 2 5 4 6 2 2" xfId="36259"/>
    <cellStyle name="RowTitles1-Detail 4 2 5 4 7" xfId="5609"/>
    <cellStyle name="RowTitles1-Detail 4 2 5 4 7 2" xfId="25075"/>
    <cellStyle name="RowTitles1-Detail 4 2 5 4 8" xfId="20126"/>
    <cellStyle name="RowTitles1-Detail 4 2 5 5" xfId="1587"/>
    <cellStyle name="RowTitles1-Detail 4 2 5 5 2" xfId="2603"/>
    <cellStyle name="RowTitles1-Detail 4 2 5 5 2 2" xfId="12244"/>
    <cellStyle name="RowTitles1-Detail 4 2 5 5 2 2 2" xfId="22644"/>
    <cellStyle name="RowTitles1-Detail 4 2 5 5 2 2 2 2" xfId="34325"/>
    <cellStyle name="RowTitles1-Detail 4 2 5 5 2 2 3" xfId="31525"/>
    <cellStyle name="RowTitles1-Detail 4 2 5 5 2 3" xfId="15891"/>
    <cellStyle name="RowTitles1-Detail 4 2 5 5 2 3 2" xfId="28557"/>
    <cellStyle name="RowTitles1-Detail 4 2 5 5 2 3 2 2" xfId="37344"/>
    <cellStyle name="RowTitles1-Detail 4 2 5 5 2 4" xfId="7480"/>
    <cellStyle name="RowTitles1-Detail 4 2 5 5 2 4 2" xfId="24707"/>
    <cellStyle name="RowTitles1-Detail 4 2 5 5 2 5" xfId="19022"/>
    <cellStyle name="RowTitles1-Detail 4 2 5 5 3" xfId="4365"/>
    <cellStyle name="RowTitles1-Detail 4 2 5 5 3 2" xfId="13987"/>
    <cellStyle name="RowTitles1-Detail 4 2 5 5 3 2 2" xfId="24326"/>
    <cellStyle name="RowTitles1-Detail 4 2 5 5 3 2 2 2" xfId="35500"/>
    <cellStyle name="RowTitles1-Detail 4 2 5 5 3 2 3" xfId="32946"/>
    <cellStyle name="RowTitles1-Detail 4 2 5 5 3 3" xfId="17543"/>
    <cellStyle name="RowTitles1-Detail 4 2 5 5 3 3 2" xfId="30209"/>
    <cellStyle name="RowTitles1-Detail 4 2 5 5 3 3 2 2" xfId="38986"/>
    <cellStyle name="RowTitles1-Detail 4 2 5 5 3 4" xfId="9803"/>
    <cellStyle name="RowTitles1-Detail 4 2 5 5 3 4 2" xfId="24989"/>
    <cellStyle name="RowTitles1-Detail 4 2 5 5 3 5" xfId="18997"/>
    <cellStyle name="RowTitles1-Detail 4 2 5 5 4" xfId="11258"/>
    <cellStyle name="RowTitles1-Detail 4 2 5 5 4 2" xfId="21687"/>
    <cellStyle name="RowTitles1-Detail 4 2 5 5 4 2 2" xfId="33785"/>
    <cellStyle name="RowTitles1-Detail 4 2 5 5 4 3" xfId="30961"/>
    <cellStyle name="RowTitles1-Detail 4 2 5 5 5" xfId="14965"/>
    <cellStyle name="RowTitles1-Detail 4 2 5 5 5 2" xfId="27639"/>
    <cellStyle name="RowTitles1-Detail 4 2 5 5 5 2 2" xfId="36457"/>
    <cellStyle name="RowTitles1-Detail 4 2 5 5 6" xfId="5935"/>
    <cellStyle name="RowTitles1-Detail 4 2 5 5 6 2" xfId="20339"/>
    <cellStyle name="RowTitles1-Detail 4 2 5 5 7" xfId="18258"/>
    <cellStyle name="RowTitles1-Detail 4 2 5 6" xfId="1789"/>
    <cellStyle name="RowTitles1-Detail 4 2 5 6 2" xfId="2604"/>
    <cellStyle name="RowTitles1-Detail 4 2 5 6 2 2" xfId="12245"/>
    <cellStyle name="RowTitles1-Detail 4 2 5 6 2 2 2" xfId="22645"/>
    <cellStyle name="RowTitles1-Detail 4 2 5 6 2 2 2 2" xfId="34326"/>
    <cellStyle name="RowTitles1-Detail 4 2 5 6 2 2 3" xfId="31526"/>
    <cellStyle name="RowTitles1-Detail 4 2 5 6 2 3" xfId="15892"/>
    <cellStyle name="RowTitles1-Detail 4 2 5 6 2 3 2" xfId="28558"/>
    <cellStyle name="RowTitles1-Detail 4 2 5 6 2 3 2 2" xfId="37345"/>
    <cellStyle name="RowTitles1-Detail 4 2 5 6 2 4" xfId="7481"/>
    <cellStyle name="RowTitles1-Detail 4 2 5 6 2 4 2" xfId="18404"/>
    <cellStyle name="RowTitles1-Detail 4 2 5 6 2 5" xfId="25603"/>
    <cellStyle name="RowTitles1-Detail 4 2 5 6 3" xfId="4567"/>
    <cellStyle name="RowTitles1-Detail 4 2 5 6 3 2" xfId="14189"/>
    <cellStyle name="RowTitles1-Detail 4 2 5 6 3 2 2" xfId="24518"/>
    <cellStyle name="RowTitles1-Detail 4 2 5 6 3 2 2 2" xfId="35631"/>
    <cellStyle name="RowTitles1-Detail 4 2 5 6 3 2 3" xfId="33098"/>
    <cellStyle name="RowTitles1-Detail 4 2 5 6 3 3" xfId="17730"/>
    <cellStyle name="RowTitles1-Detail 4 2 5 6 3 3 2" xfId="30396"/>
    <cellStyle name="RowTitles1-Detail 4 2 5 6 3 3 2 2" xfId="39173"/>
    <cellStyle name="RowTitles1-Detail 4 2 5 6 3 4" xfId="9804"/>
    <cellStyle name="RowTitles1-Detail 4 2 5 6 3 4 2" xfId="19822"/>
    <cellStyle name="RowTitles1-Detail 4 2 5 6 3 5" xfId="19470"/>
    <cellStyle name="RowTitles1-Detail 4 2 5 6 4" xfId="11460"/>
    <cellStyle name="RowTitles1-Detail 4 2 5 6 4 2" xfId="21883"/>
    <cellStyle name="RowTitles1-Detail 4 2 5 6 4 2 2" xfId="33916"/>
    <cellStyle name="RowTitles1-Detail 4 2 5 6 4 3" xfId="31113"/>
    <cellStyle name="RowTitles1-Detail 4 2 5 6 5" xfId="15167"/>
    <cellStyle name="RowTitles1-Detail 4 2 5 6 5 2" xfId="27834"/>
    <cellStyle name="RowTitles1-Detail 4 2 5 6 5 2 2" xfId="36644"/>
    <cellStyle name="RowTitles1-Detail 4 2 5 6 6" xfId="5936"/>
    <cellStyle name="RowTitles1-Detail 4 2 5 6 6 2" xfId="25788"/>
    <cellStyle name="RowTitles1-Detail 4 2 5 6 7" xfId="19587"/>
    <cellStyle name="RowTitles1-Detail 4 2 5 7" xfId="2599"/>
    <cellStyle name="RowTitles1-Detail 4 2 5 7 2" xfId="12240"/>
    <cellStyle name="RowTitles1-Detail 4 2 5 7 2 2" xfId="22640"/>
    <cellStyle name="RowTitles1-Detail 4 2 5 7 2 2 2" xfId="34321"/>
    <cellStyle name="RowTitles1-Detail 4 2 5 7 2 3" xfId="31521"/>
    <cellStyle name="RowTitles1-Detail 4 2 5 7 3" xfId="15887"/>
    <cellStyle name="RowTitles1-Detail 4 2 5 7 3 2" xfId="28553"/>
    <cellStyle name="RowTitles1-Detail 4 2 5 7 3 2 2" xfId="37340"/>
    <cellStyle name="RowTitles1-Detail 4 2 5 7 4" xfId="6543"/>
    <cellStyle name="RowTitles1-Detail 4 2 5 7 4 2" xfId="19921"/>
    <cellStyle name="RowTitles1-Detail 4 2 5 7 5" xfId="18783"/>
    <cellStyle name="RowTitles1-Detail 4 2 5 8" xfId="8825"/>
    <cellStyle name="RowTitles1-Detail 4 2 5 8 2" xfId="26101"/>
    <cellStyle name="RowTitles1-Detail 4 2 5 9" xfId="10818"/>
    <cellStyle name="RowTitles1-Detail 4 2 5 9 2" xfId="17925"/>
    <cellStyle name="RowTitles1-Detail 4 2 5 9 2 2" xfId="33159"/>
    <cellStyle name="RowTitles1-Detail 4 2 5_STUD aligned by INSTIT" xfId="5002"/>
    <cellStyle name="RowTitles1-Detail 4 2 6" xfId="635"/>
    <cellStyle name="RowTitles1-Detail 4 2 6 2" xfId="2605"/>
    <cellStyle name="RowTitles1-Detail 4 2 6 2 2" xfId="12246"/>
    <cellStyle name="RowTitles1-Detail 4 2 6 2 2 2" xfId="22646"/>
    <cellStyle name="RowTitles1-Detail 4 2 6 2 2 2 2" xfId="34327"/>
    <cellStyle name="RowTitles1-Detail 4 2 6 2 2 3" xfId="31527"/>
    <cellStyle name="RowTitles1-Detail 4 2 6 2 3" xfId="15893"/>
    <cellStyle name="RowTitles1-Detail 4 2 6 2 3 2" xfId="28559"/>
    <cellStyle name="RowTitles1-Detail 4 2 6 2 3 2 2" xfId="37346"/>
    <cellStyle name="RowTitles1-Detail 4 2 6 2 4" xfId="6635"/>
    <cellStyle name="RowTitles1-Detail 4 2 6 2 4 2" xfId="26276"/>
    <cellStyle name="RowTitles1-Detail 4 2 6 2 5" xfId="25767"/>
    <cellStyle name="RowTitles1-Detail 4 2 6 3" xfId="3445"/>
    <cellStyle name="RowTitles1-Detail 4 2 6 3 2" xfId="13079"/>
    <cellStyle name="RowTitles1-Detail 4 2 6 3 2 2" xfId="23448"/>
    <cellStyle name="RowTitles1-Detail 4 2 6 3 2 2 2" xfId="34927"/>
    <cellStyle name="RowTitles1-Detail 4 2 6 3 2 3" xfId="32283"/>
    <cellStyle name="RowTitles1-Detail 4 2 6 3 3" xfId="16689"/>
    <cellStyle name="RowTitles1-Detail 4 2 6 3 3 2" xfId="29355"/>
    <cellStyle name="RowTitles1-Detail 4 2 6 3 3 2 2" xfId="38138"/>
    <cellStyle name="RowTitles1-Detail 4 2 6 3 4" xfId="8142"/>
    <cellStyle name="RowTitles1-Detail 4 2 6 3 4 2" xfId="26494"/>
    <cellStyle name="RowTitles1-Detail 4 2 6 3 5" xfId="18172"/>
    <cellStyle name="RowTitles1-Detail 4 2 6 4" xfId="8750"/>
    <cellStyle name="RowTitles1-Detail 4 2 6 4 2" xfId="9008"/>
    <cellStyle name="RowTitles1-Detail 4 2 6 5" xfId="10431"/>
    <cellStyle name="RowTitles1-Detail 4 2 6 5 2" xfId="20937"/>
    <cellStyle name="RowTitles1-Detail 4 2 6 5 2 2" xfId="33355"/>
    <cellStyle name="RowTitles1-Detail 4 2 6 5 3" xfId="30460"/>
    <cellStyle name="RowTitles1-Detail 4 2 6 6" xfId="11816"/>
    <cellStyle name="RowTitles1-Detail 4 2 6 6 2" xfId="19687"/>
    <cellStyle name="RowTitles1-Detail 4 2 6 6 2 2" xfId="33255"/>
    <cellStyle name="RowTitles1-Detail 4 2 7" xfId="924"/>
    <cellStyle name="RowTitles1-Detail 4 2 7 2" xfId="2606"/>
    <cellStyle name="RowTitles1-Detail 4 2 7 2 2" xfId="12247"/>
    <cellStyle name="RowTitles1-Detail 4 2 7 2 2 2" xfId="22647"/>
    <cellStyle name="RowTitles1-Detail 4 2 7 2 2 2 2" xfId="34328"/>
    <cellStyle name="RowTitles1-Detail 4 2 7 2 2 3" xfId="31528"/>
    <cellStyle name="RowTitles1-Detail 4 2 7 2 3" xfId="15894"/>
    <cellStyle name="RowTitles1-Detail 4 2 7 2 3 2" xfId="28560"/>
    <cellStyle name="RowTitles1-Detail 4 2 7 2 3 2 2" xfId="37347"/>
    <cellStyle name="RowTitles1-Detail 4 2 7 2 4" xfId="6771"/>
    <cellStyle name="RowTitles1-Detail 4 2 7 2 4 2" xfId="20481"/>
    <cellStyle name="RowTitles1-Detail 4 2 7 2 5" xfId="22257"/>
    <cellStyle name="RowTitles1-Detail 4 2 7 3" xfId="3702"/>
    <cellStyle name="RowTitles1-Detail 4 2 7 3 2" xfId="13329"/>
    <cellStyle name="RowTitles1-Detail 4 2 7 3 2 2" xfId="23694"/>
    <cellStyle name="RowTitles1-Detail 4 2 7 3 2 2 2" xfId="35083"/>
    <cellStyle name="RowTitles1-Detail 4 2 7 3 2 3" xfId="32463"/>
    <cellStyle name="RowTitles1-Detail 4 2 7 3 3" xfId="16929"/>
    <cellStyle name="RowTitles1-Detail 4 2 7 3 3 2" xfId="29595"/>
    <cellStyle name="RowTitles1-Detail 4 2 7 3 3 2 2" xfId="38374"/>
    <cellStyle name="RowTitles1-Detail 4 2 7 3 4" xfId="8277"/>
    <cellStyle name="RowTitles1-Detail 4 2 7 3 4 2" xfId="18416"/>
    <cellStyle name="RowTitles1-Detail 4 2 7 3 5" xfId="25455"/>
    <cellStyle name="RowTitles1-Detail 4 2 7 4" xfId="9068"/>
    <cellStyle name="RowTitles1-Detail 4 2 7 4 2" xfId="19607"/>
    <cellStyle name="RowTitles1-Detail 4 2 7 5" xfId="14331"/>
    <cellStyle name="RowTitles1-Detail 4 2 7 5 2" xfId="27029"/>
    <cellStyle name="RowTitles1-Detail 4 2 7 5 2 2" xfId="35868"/>
    <cellStyle name="RowTitles1-Detail 4 2 7 6" xfId="5299"/>
    <cellStyle name="RowTitles1-Detail 4 2 7 6 2" xfId="24817"/>
    <cellStyle name="RowTitles1-Detail 4 2 7 7" xfId="17919"/>
    <cellStyle name="RowTitles1-Detail 4 2 8" xfId="599"/>
    <cellStyle name="RowTitles1-Detail 4 2 8 2" xfId="2607"/>
    <cellStyle name="RowTitles1-Detail 4 2 8 2 2" xfId="12248"/>
    <cellStyle name="RowTitles1-Detail 4 2 8 2 2 2" xfId="22648"/>
    <cellStyle name="RowTitles1-Detail 4 2 8 2 2 2 2" xfId="34329"/>
    <cellStyle name="RowTitles1-Detail 4 2 8 2 2 3" xfId="31529"/>
    <cellStyle name="RowTitles1-Detail 4 2 8 2 3" xfId="15895"/>
    <cellStyle name="RowTitles1-Detail 4 2 8 2 3 2" xfId="28561"/>
    <cellStyle name="RowTitles1-Detail 4 2 8 2 3 2 2" xfId="37348"/>
    <cellStyle name="RowTitles1-Detail 4 2 8 2 4" xfId="7014"/>
    <cellStyle name="RowTitles1-Detail 4 2 8 2 4 2" xfId="18833"/>
    <cellStyle name="RowTitles1-Detail 4 2 8 2 5" xfId="20042"/>
    <cellStyle name="RowTitles1-Detail 4 2 8 3" xfId="3415"/>
    <cellStyle name="RowTitles1-Detail 4 2 8 3 2" xfId="13052"/>
    <cellStyle name="RowTitles1-Detail 4 2 8 3 2 2" xfId="23421"/>
    <cellStyle name="RowTitles1-Detail 4 2 8 3 2 2 2" xfId="34912"/>
    <cellStyle name="RowTitles1-Detail 4 2 8 3 2 3" xfId="32266"/>
    <cellStyle name="RowTitles1-Detail 4 2 8 3 3" xfId="16664"/>
    <cellStyle name="RowTitles1-Detail 4 2 8 3 3 2" xfId="29330"/>
    <cellStyle name="RowTitles1-Detail 4 2 8 3 3 2 2" xfId="38113"/>
    <cellStyle name="RowTitles1-Detail 4 2 8 3 4" xfId="8522"/>
    <cellStyle name="RowTitles1-Detail 4 2 8 3 4 2" xfId="21507"/>
    <cellStyle name="RowTitles1-Detail 4 2 8 3 5" xfId="26642"/>
    <cellStyle name="RowTitles1-Detail 4 2 8 4" xfId="9318"/>
    <cellStyle name="RowTitles1-Detail 4 2 8 4 2" xfId="24933"/>
    <cellStyle name="RowTitles1-Detail 4 2 8 5" xfId="10400"/>
    <cellStyle name="RowTitles1-Detail 4 2 8 5 2" xfId="20911"/>
    <cellStyle name="RowTitles1-Detail 4 2 8 5 2 2" xfId="33341"/>
    <cellStyle name="RowTitles1-Detail 4 2 8 5 3" xfId="30444"/>
    <cellStyle name="RowTitles1-Detail 4 2 8 6" xfId="11826"/>
    <cellStyle name="RowTitles1-Detail 4 2 8 6 2" xfId="5643"/>
    <cellStyle name="RowTitles1-Detail 4 2 8 6 2 2" xfId="18456"/>
    <cellStyle name="RowTitles1-Detail 4 2 8 7" xfId="5482"/>
    <cellStyle name="RowTitles1-Detail 4 2 8 7 2" xfId="19231"/>
    <cellStyle name="RowTitles1-Detail 4 2 8 8" xfId="20785"/>
    <cellStyle name="RowTitles1-Detail 4 2 9" xfId="1185"/>
    <cellStyle name="RowTitles1-Detail 4 2 9 2" xfId="2608"/>
    <cellStyle name="RowTitles1-Detail 4 2 9 2 2" xfId="12249"/>
    <cellStyle name="RowTitles1-Detail 4 2 9 2 2 2" xfId="22649"/>
    <cellStyle name="RowTitles1-Detail 4 2 9 2 2 2 2" xfId="34330"/>
    <cellStyle name="RowTitles1-Detail 4 2 9 2 2 3" xfId="31530"/>
    <cellStyle name="RowTitles1-Detail 4 2 9 2 3" xfId="15896"/>
    <cellStyle name="RowTitles1-Detail 4 2 9 2 3 2" xfId="28562"/>
    <cellStyle name="RowTitles1-Detail 4 2 9 2 3 2 2" xfId="37349"/>
    <cellStyle name="RowTitles1-Detail 4 2 9 2 4" xfId="7482"/>
    <cellStyle name="RowTitles1-Detail 4 2 9 2 4 2" xfId="25490"/>
    <cellStyle name="RowTitles1-Detail 4 2 9 2 5" xfId="21289"/>
    <cellStyle name="RowTitles1-Detail 4 2 9 3" xfId="3963"/>
    <cellStyle name="RowTitles1-Detail 4 2 9 3 2" xfId="13585"/>
    <cellStyle name="RowTitles1-Detail 4 2 9 3 2 2" xfId="23942"/>
    <cellStyle name="RowTitles1-Detail 4 2 9 3 2 2 2" xfId="35242"/>
    <cellStyle name="RowTitles1-Detail 4 2 9 3 2 3" xfId="32650"/>
    <cellStyle name="RowTitles1-Detail 4 2 9 3 3" xfId="17170"/>
    <cellStyle name="RowTitles1-Detail 4 2 9 3 3 2" xfId="29836"/>
    <cellStyle name="RowTitles1-Detail 4 2 9 3 3 2 2" xfId="38613"/>
    <cellStyle name="RowTitles1-Detail 4 2 9 3 4" xfId="9805"/>
    <cellStyle name="RowTitles1-Detail 4 2 9 3 4 2" xfId="18643"/>
    <cellStyle name="RowTitles1-Detail 4 2 9 3 5" xfId="24739"/>
    <cellStyle name="RowTitles1-Detail 4 2 9 4" xfId="10856"/>
    <cellStyle name="RowTitles1-Detail 4 2 9 4 2" xfId="21301"/>
    <cellStyle name="RowTitles1-Detail 4 2 9 4 2 2" xfId="33527"/>
    <cellStyle name="RowTitles1-Detail 4 2 9 4 3" xfId="30665"/>
    <cellStyle name="RowTitles1-Detail 4 2 9 5" xfId="14563"/>
    <cellStyle name="RowTitles1-Detail 4 2 9 5 2" xfId="27252"/>
    <cellStyle name="RowTitles1-Detail 4 2 9 5 2 2" xfId="36084"/>
    <cellStyle name="RowTitles1-Detail 4 2 9 6" xfId="5937"/>
    <cellStyle name="RowTitles1-Detail 4 2 9 6 2" xfId="22252"/>
    <cellStyle name="RowTitles1-Detail 4 2 9 7" xfId="19014"/>
    <cellStyle name="RowTitles1-Detail 4 2_STUD aligned by INSTIT" xfId="4995"/>
    <cellStyle name="RowTitles1-Detail 4 3" xfId="323"/>
    <cellStyle name="RowTitles1-Detail 4 3 10" xfId="2609"/>
    <cellStyle name="RowTitles1-Detail 4 3 10 2" xfId="12250"/>
    <cellStyle name="RowTitles1-Detail 4 3 10 2 2" xfId="22650"/>
    <cellStyle name="RowTitles1-Detail 4 3 10 2 2 2" xfId="34331"/>
    <cellStyle name="RowTitles1-Detail 4 3 10 2 3" xfId="31531"/>
    <cellStyle name="RowTitles1-Detail 4 3 10 3" xfId="15897"/>
    <cellStyle name="RowTitles1-Detail 4 3 10 3 2" xfId="28563"/>
    <cellStyle name="RowTitles1-Detail 4 3 10 3 2 2" xfId="37350"/>
    <cellStyle name="RowTitles1-Detail 4 3 10 4" xfId="6323"/>
    <cellStyle name="RowTitles1-Detail 4 3 10 4 2" xfId="20700"/>
    <cellStyle name="RowTitles1-Detail 4 3 10 5" xfId="26541"/>
    <cellStyle name="RowTitles1-Detail 4 3 11" xfId="8956"/>
    <cellStyle name="RowTitles1-Detail 4 3 11 2" xfId="18651"/>
    <cellStyle name="RowTitles1-Detail 4 3 12" xfId="10834"/>
    <cellStyle name="RowTitles1-Detail 4 3 12 2" xfId="18452"/>
    <cellStyle name="RowTitles1-Detail 4 3 12 2 2" xfId="33185"/>
    <cellStyle name="RowTitles1-Detail 4 3 2" xfId="424"/>
    <cellStyle name="RowTitles1-Detail 4 3 2 2" xfId="780"/>
    <cellStyle name="RowTitles1-Detail 4 3 2 2 2" xfId="2611"/>
    <cellStyle name="RowTitles1-Detail 4 3 2 2 2 2" xfId="12252"/>
    <cellStyle name="RowTitles1-Detail 4 3 2 2 2 2 2" xfId="22652"/>
    <cellStyle name="RowTitles1-Detail 4 3 2 2 2 2 2 2" xfId="34333"/>
    <cellStyle name="RowTitles1-Detail 4 3 2 2 2 2 3" xfId="31533"/>
    <cellStyle name="RowTitles1-Detail 4 3 2 2 2 3" xfId="15899"/>
    <cellStyle name="RowTitles1-Detail 4 3 2 2 2 3 2" xfId="28565"/>
    <cellStyle name="RowTitles1-Detail 4 3 2 2 2 3 2 2" xfId="37352"/>
    <cellStyle name="RowTitles1-Detail 4 3 2 2 2 4" xfId="6903"/>
    <cellStyle name="RowTitles1-Detail 4 3 2 2 2 4 2" xfId="20870"/>
    <cellStyle name="RowTitles1-Detail 4 3 2 2 2 5" xfId="26611"/>
    <cellStyle name="RowTitles1-Detail 4 3 2 2 3" xfId="3561"/>
    <cellStyle name="RowTitles1-Detail 4 3 2 2 3 2" xfId="13192"/>
    <cellStyle name="RowTitles1-Detail 4 3 2 2 3 2 2" xfId="23560"/>
    <cellStyle name="RowTitles1-Detail 4 3 2 2 3 2 2 2" xfId="34994"/>
    <cellStyle name="RowTitles1-Detail 4 3 2 2 3 2 3" xfId="32360"/>
    <cellStyle name="RowTitles1-Detail 4 3 2 2 3 3" xfId="16802"/>
    <cellStyle name="RowTitles1-Detail 4 3 2 2 3 3 2" xfId="29468"/>
    <cellStyle name="RowTitles1-Detail 4 3 2 2 3 3 2 2" xfId="38248"/>
    <cellStyle name="RowTitles1-Detail 4 3 2 2 3 4" xfId="8410"/>
    <cellStyle name="RowTitles1-Detail 4 3 2 2 3 4 2" xfId="17953"/>
    <cellStyle name="RowTitles1-Detail 4 3 2 2 3 5" xfId="19134"/>
    <cellStyle name="RowTitles1-Detail 4 3 2 2 4" xfId="9204"/>
    <cellStyle name="RowTitles1-Detail 4 3 2 2 4 2" xfId="19167"/>
    <cellStyle name="RowTitles1-Detail 4 3 2 2 5" xfId="10160"/>
    <cellStyle name="RowTitles1-Detail 4 3 2 2 5 2" xfId="25371"/>
    <cellStyle name="RowTitles1-Detail 4 3 2 2 5 2 2" xfId="35721"/>
    <cellStyle name="RowTitles1-Detail 4 3 2 3" xfId="1059"/>
    <cellStyle name="RowTitles1-Detail 4 3 2 3 2" xfId="2612"/>
    <cellStyle name="RowTitles1-Detail 4 3 2 3 2 2" xfId="12253"/>
    <cellStyle name="RowTitles1-Detail 4 3 2 3 2 2 2" xfId="22653"/>
    <cellStyle name="RowTitles1-Detail 4 3 2 3 2 2 2 2" xfId="34334"/>
    <cellStyle name="RowTitles1-Detail 4 3 2 3 2 2 3" xfId="31534"/>
    <cellStyle name="RowTitles1-Detail 4 3 2 3 2 3" xfId="15900"/>
    <cellStyle name="RowTitles1-Detail 4 3 2 3 2 3 2" xfId="28566"/>
    <cellStyle name="RowTitles1-Detail 4 3 2 3 2 3 2 2" xfId="37353"/>
    <cellStyle name="RowTitles1-Detail 4 3 2 3 2 4" xfId="7124"/>
    <cellStyle name="RowTitles1-Detail 4 3 2 3 2 4 2" xfId="25570"/>
    <cellStyle name="RowTitles1-Detail 4 3 2 3 2 5" xfId="19843"/>
    <cellStyle name="RowTitles1-Detail 4 3 2 3 3" xfId="3837"/>
    <cellStyle name="RowTitles1-Detail 4 3 2 3 3 2" xfId="13463"/>
    <cellStyle name="RowTitles1-Detail 4 3 2 3 3 2 2" xfId="23824"/>
    <cellStyle name="RowTitles1-Detail 4 3 2 3 3 2 2 2" xfId="35159"/>
    <cellStyle name="RowTitles1-Detail 4 3 2 3 3 2 3" xfId="32553"/>
    <cellStyle name="RowTitles1-Detail 4 3 2 3 3 3" xfId="17057"/>
    <cellStyle name="RowTitles1-Detail 4 3 2 3 3 3 2" xfId="29723"/>
    <cellStyle name="RowTitles1-Detail 4 3 2 3 3 3 2 2" xfId="38501"/>
    <cellStyle name="RowTitles1-Detail 4 3 2 3 3 4" xfId="8632"/>
    <cellStyle name="RowTitles1-Detail 4 3 2 3 3 4 2" xfId="25535"/>
    <cellStyle name="RowTitles1-Detail 4 3 2 3 3 5" xfId="24658"/>
    <cellStyle name="RowTitles1-Detail 4 3 2 3 4" xfId="9428"/>
    <cellStyle name="RowTitles1-Detail 4 3 2 3 4 2" xfId="18666"/>
    <cellStyle name="RowTitles1-Detail 4 3 2 3 5" xfId="10775"/>
    <cellStyle name="RowTitles1-Detail 4 3 2 3 5 2" xfId="21240"/>
    <cellStyle name="RowTitles1-Detail 4 3 2 3 5 2 2" xfId="33500"/>
    <cellStyle name="RowTitles1-Detail 4 3 2 3 5 3" xfId="30632"/>
    <cellStyle name="RowTitles1-Detail 4 3 2 3 6" xfId="14460"/>
    <cellStyle name="RowTitles1-Detail 4 3 2 3 6 2" xfId="27153"/>
    <cellStyle name="RowTitles1-Detail 4 3 2 3 6 2 2" xfId="35990"/>
    <cellStyle name="RowTitles1-Detail 4 3 2 3 7" xfId="5583"/>
    <cellStyle name="RowTitles1-Detail 4 3 2 3 7 2" xfId="18490"/>
    <cellStyle name="RowTitles1-Detail 4 3 2 3 8" xfId="4624"/>
    <cellStyle name="RowTitles1-Detail 4 3 2 4" xfId="1292"/>
    <cellStyle name="RowTitles1-Detail 4 3 2 4 2" xfId="2613"/>
    <cellStyle name="RowTitles1-Detail 4 3 2 4 2 2" xfId="12254"/>
    <cellStyle name="RowTitles1-Detail 4 3 2 4 2 2 2" xfId="22654"/>
    <cellStyle name="RowTitles1-Detail 4 3 2 4 2 2 2 2" xfId="34335"/>
    <cellStyle name="RowTitles1-Detail 4 3 2 4 2 2 3" xfId="31535"/>
    <cellStyle name="RowTitles1-Detail 4 3 2 4 2 3" xfId="15901"/>
    <cellStyle name="RowTitles1-Detail 4 3 2 4 2 3 2" xfId="28567"/>
    <cellStyle name="RowTitles1-Detail 4 3 2 4 2 3 2 2" xfId="37354"/>
    <cellStyle name="RowTitles1-Detail 4 3 2 4 2 4" xfId="7483"/>
    <cellStyle name="RowTitles1-Detail 4 3 2 4 2 4 2" xfId="26011"/>
    <cellStyle name="RowTitles1-Detail 4 3 2 4 2 5" xfId="18247"/>
    <cellStyle name="RowTitles1-Detail 4 3 2 4 3" xfId="4070"/>
    <cellStyle name="RowTitles1-Detail 4 3 2 4 3 2" xfId="13692"/>
    <cellStyle name="RowTitles1-Detail 4 3 2 4 3 2 2" xfId="24044"/>
    <cellStyle name="RowTitles1-Detail 4 3 2 4 3 2 2 2" xfId="35308"/>
    <cellStyle name="RowTitles1-Detail 4 3 2 4 3 2 3" xfId="32725"/>
    <cellStyle name="RowTitles1-Detail 4 3 2 4 3 3" xfId="17270"/>
    <cellStyle name="RowTitles1-Detail 4 3 2 4 3 3 2" xfId="29936"/>
    <cellStyle name="RowTitles1-Detail 4 3 2 4 3 3 2 2" xfId="38713"/>
    <cellStyle name="RowTitles1-Detail 4 3 2 4 3 4" xfId="9806"/>
    <cellStyle name="RowTitles1-Detail 4 3 2 4 3 4 2" xfId="18209"/>
    <cellStyle name="RowTitles1-Detail 4 3 2 4 3 5" xfId="18973"/>
    <cellStyle name="RowTitles1-Detail 4 3 2 4 4" xfId="10963"/>
    <cellStyle name="RowTitles1-Detail 4 3 2 4 4 2" xfId="21403"/>
    <cellStyle name="RowTitles1-Detail 4 3 2 4 4 2 2" xfId="33593"/>
    <cellStyle name="RowTitles1-Detail 4 3 2 4 4 3" xfId="30740"/>
    <cellStyle name="RowTitles1-Detail 4 3 2 4 5" xfId="14670"/>
    <cellStyle name="RowTitles1-Detail 4 3 2 4 5 2" xfId="27355"/>
    <cellStyle name="RowTitles1-Detail 4 3 2 4 5 2 2" xfId="36184"/>
    <cellStyle name="RowTitles1-Detail 4 3 2 4 6" xfId="5938"/>
    <cellStyle name="RowTitles1-Detail 4 3 2 4 6 2" xfId="24595"/>
    <cellStyle name="RowTitles1-Detail 4 3 2 4 7" xfId="19309"/>
    <cellStyle name="RowTitles1-Detail 4 3 2 5" xfId="1508"/>
    <cellStyle name="RowTitles1-Detail 4 3 2 5 2" xfId="2614"/>
    <cellStyle name="RowTitles1-Detail 4 3 2 5 2 2" xfId="12255"/>
    <cellStyle name="RowTitles1-Detail 4 3 2 5 2 2 2" xfId="22655"/>
    <cellStyle name="RowTitles1-Detail 4 3 2 5 2 2 2 2" xfId="34336"/>
    <cellStyle name="RowTitles1-Detail 4 3 2 5 2 2 3" xfId="31536"/>
    <cellStyle name="RowTitles1-Detail 4 3 2 5 2 3" xfId="15902"/>
    <cellStyle name="RowTitles1-Detail 4 3 2 5 2 3 2" xfId="28568"/>
    <cellStyle name="RowTitles1-Detail 4 3 2 5 2 3 2 2" xfId="37355"/>
    <cellStyle name="RowTitles1-Detail 4 3 2 5 2 4" xfId="7484"/>
    <cellStyle name="RowTitles1-Detail 4 3 2 5 2 4 2" xfId="19653"/>
    <cellStyle name="RowTitles1-Detail 4 3 2 5 2 5" xfId="20285"/>
    <cellStyle name="RowTitles1-Detail 4 3 2 5 3" xfId="4286"/>
    <cellStyle name="RowTitles1-Detail 4 3 2 5 3 2" xfId="13908"/>
    <cellStyle name="RowTitles1-Detail 4 3 2 5 3 2 2" xfId="24250"/>
    <cellStyle name="RowTitles1-Detail 4 3 2 5 3 2 2 2" xfId="35448"/>
    <cellStyle name="RowTitles1-Detail 4 3 2 5 3 2 3" xfId="32886"/>
    <cellStyle name="RowTitles1-Detail 4 3 2 5 3 3" xfId="17468"/>
    <cellStyle name="RowTitles1-Detail 4 3 2 5 3 3 2" xfId="30134"/>
    <cellStyle name="RowTitles1-Detail 4 3 2 5 3 3 2 2" xfId="38911"/>
    <cellStyle name="RowTitles1-Detail 4 3 2 5 3 4" xfId="9807"/>
    <cellStyle name="RowTitles1-Detail 4 3 2 5 3 4 2" xfId="26415"/>
    <cellStyle name="RowTitles1-Detail 4 3 2 5 3 5" xfId="19501"/>
    <cellStyle name="RowTitles1-Detail 4 3 2 5 4" xfId="11179"/>
    <cellStyle name="RowTitles1-Detail 4 3 2 5 4 2" xfId="21610"/>
    <cellStyle name="RowTitles1-Detail 4 3 2 5 4 2 2" xfId="33733"/>
    <cellStyle name="RowTitles1-Detail 4 3 2 5 4 3" xfId="30901"/>
    <cellStyle name="RowTitles1-Detail 4 3 2 5 5" xfId="14886"/>
    <cellStyle name="RowTitles1-Detail 4 3 2 5 5 2" xfId="27563"/>
    <cellStyle name="RowTitles1-Detail 4 3 2 5 5 2 2" xfId="36382"/>
    <cellStyle name="RowTitles1-Detail 4 3 2 5 6" xfId="5939"/>
    <cellStyle name="RowTitles1-Detail 4 3 2 5 6 2" xfId="25096"/>
    <cellStyle name="RowTitles1-Detail 4 3 2 5 7" xfId="18261"/>
    <cellStyle name="RowTitles1-Detail 4 3 2 6" xfId="1710"/>
    <cellStyle name="RowTitles1-Detail 4 3 2 6 2" xfId="2615"/>
    <cellStyle name="RowTitles1-Detail 4 3 2 6 2 2" xfId="12256"/>
    <cellStyle name="RowTitles1-Detail 4 3 2 6 2 2 2" xfId="22656"/>
    <cellStyle name="RowTitles1-Detail 4 3 2 6 2 2 2 2" xfId="34337"/>
    <cellStyle name="RowTitles1-Detail 4 3 2 6 2 2 3" xfId="31537"/>
    <cellStyle name="RowTitles1-Detail 4 3 2 6 2 3" xfId="15903"/>
    <cellStyle name="RowTitles1-Detail 4 3 2 6 2 3 2" xfId="28569"/>
    <cellStyle name="RowTitles1-Detail 4 3 2 6 2 3 2 2" xfId="37356"/>
    <cellStyle name="RowTitles1-Detail 4 3 2 6 2 4" xfId="7485"/>
    <cellStyle name="RowTitles1-Detail 4 3 2 6 2 4 2" xfId="19252"/>
    <cellStyle name="RowTitles1-Detail 4 3 2 6 2 5" xfId="19677"/>
    <cellStyle name="RowTitles1-Detail 4 3 2 6 3" xfId="4488"/>
    <cellStyle name="RowTitles1-Detail 4 3 2 6 3 2" xfId="14110"/>
    <cellStyle name="RowTitles1-Detail 4 3 2 6 3 2 2" xfId="24442"/>
    <cellStyle name="RowTitles1-Detail 4 3 2 6 3 2 2 2" xfId="35579"/>
    <cellStyle name="RowTitles1-Detail 4 3 2 6 3 2 3" xfId="33038"/>
    <cellStyle name="RowTitles1-Detail 4 3 2 6 3 3" xfId="17655"/>
    <cellStyle name="RowTitles1-Detail 4 3 2 6 3 3 2" xfId="30321"/>
    <cellStyle name="RowTitles1-Detail 4 3 2 6 3 3 2 2" xfId="39098"/>
    <cellStyle name="RowTitles1-Detail 4 3 2 6 3 4" xfId="9808"/>
    <cellStyle name="RowTitles1-Detail 4 3 2 6 3 4 2" xfId="19866"/>
    <cellStyle name="RowTitles1-Detail 4 3 2 6 3 5" xfId="26478"/>
    <cellStyle name="RowTitles1-Detail 4 3 2 6 4" xfId="11381"/>
    <cellStyle name="RowTitles1-Detail 4 3 2 6 4 2" xfId="21806"/>
    <cellStyle name="RowTitles1-Detail 4 3 2 6 4 2 2" xfId="33864"/>
    <cellStyle name="RowTitles1-Detail 4 3 2 6 4 3" xfId="31053"/>
    <cellStyle name="RowTitles1-Detail 4 3 2 6 5" xfId="15088"/>
    <cellStyle name="RowTitles1-Detail 4 3 2 6 5 2" xfId="27757"/>
    <cellStyle name="RowTitles1-Detail 4 3 2 6 5 2 2" xfId="36569"/>
    <cellStyle name="RowTitles1-Detail 4 3 2 6 6" xfId="5940"/>
    <cellStyle name="RowTitles1-Detail 4 3 2 6 6 2" xfId="24670"/>
    <cellStyle name="RowTitles1-Detail 4 3 2 6 7" xfId="18942"/>
    <cellStyle name="RowTitles1-Detail 4 3 2 7" xfId="2610"/>
    <cellStyle name="RowTitles1-Detail 4 3 2 7 2" xfId="12251"/>
    <cellStyle name="RowTitles1-Detail 4 3 2 7 2 2" xfId="22651"/>
    <cellStyle name="RowTitles1-Detail 4 3 2 7 2 2 2" xfId="34332"/>
    <cellStyle name="RowTitles1-Detail 4 3 2 7 2 3" xfId="31532"/>
    <cellStyle name="RowTitles1-Detail 4 3 2 7 3" xfId="15898"/>
    <cellStyle name="RowTitles1-Detail 4 3 2 7 3 2" xfId="28564"/>
    <cellStyle name="RowTitles1-Detail 4 3 2 7 3 2 2" xfId="37351"/>
    <cellStyle name="RowTitles1-Detail 4 3 2 7 4" xfId="6465"/>
    <cellStyle name="RowTitles1-Detail 4 3 2 7 4 2" xfId="26257"/>
    <cellStyle name="RowTitles1-Detail 4 3 2 7 5" xfId="25181"/>
    <cellStyle name="RowTitles1-Detail 4 3 2 8" xfId="8062"/>
    <cellStyle name="RowTitles1-Detail 4 3 2 8 2" xfId="18444"/>
    <cellStyle name="RowTitles1-Detail 4 3 2 9" xfId="10300"/>
    <cellStyle name="RowTitles1-Detail 4 3 2 9 2" xfId="18893"/>
    <cellStyle name="RowTitles1-Detail 4 3 2 9 2 2" xfId="33206"/>
    <cellStyle name="RowTitles1-Detail 4 3 2_STUD aligned by INSTIT" xfId="5004"/>
    <cellStyle name="RowTitles1-Detail 4 3 3" xfId="486"/>
    <cellStyle name="RowTitles1-Detail 4 3 3 2" xfId="842"/>
    <cellStyle name="RowTitles1-Detail 4 3 3 2 2" xfId="2617"/>
    <cellStyle name="RowTitles1-Detail 4 3 3 2 2 2" xfId="12258"/>
    <cellStyle name="RowTitles1-Detail 4 3 3 2 2 2 2" xfId="22658"/>
    <cellStyle name="RowTitles1-Detail 4 3 3 2 2 2 2 2" xfId="34339"/>
    <cellStyle name="RowTitles1-Detail 4 3 3 2 2 2 3" xfId="31539"/>
    <cellStyle name="RowTitles1-Detail 4 3 3 2 2 3" xfId="15905"/>
    <cellStyle name="RowTitles1-Detail 4 3 3 2 2 3 2" xfId="28571"/>
    <cellStyle name="RowTitles1-Detail 4 3 3 2 2 3 2 2" xfId="37358"/>
    <cellStyle name="RowTitles1-Detail 4 3 3 2 2 4" xfId="6786"/>
    <cellStyle name="RowTitles1-Detail 4 3 3 2 2 4 2" xfId="19123"/>
    <cellStyle name="RowTitles1-Detail 4 3 3 2 2 5" xfId="19245"/>
    <cellStyle name="RowTitles1-Detail 4 3 3 2 3" xfId="3623"/>
    <cellStyle name="RowTitles1-Detail 4 3 3 2 3 2" xfId="13251"/>
    <cellStyle name="RowTitles1-Detail 4 3 3 2 3 2 2" xfId="23618"/>
    <cellStyle name="RowTitles1-Detail 4 3 3 2 3 2 2 2" xfId="35030"/>
    <cellStyle name="RowTitles1-Detail 4 3 3 2 3 2 3" xfId="32402"/>
    <cellStyle name="RowTitles1-Detail 4 3 3 2 3 3" xfId="16857"/>
    <cellStyle name="RowTitles1-Detail 4 3 3 2 3 3 2" xfId="29523"/>
    <cellStyle name="RowTitles1-Detail 4 3 3 2 3 3 2 2" xfId="38303"/>
    <cellStyle name="RowTitles1-Detail 4 3 3 2 3 4" xfId="8292"/>
    <cellStyle name="RowTitles1-Detail 4 3 3 2 3 4 2" xfId="20448"/>
    <cellStyle name="RowTitles1-Detail 4 3 3 2 3 5" xfId="26728"/>
    <cellStyle name="RowTitles1-Detail 4 3 3 2 4" xfId="9084"/>
    <cellStyle name="RowTitles1-Detail 4 3 3 2 4 2" xfId="20818"/>
    <cellStyle name="RowTitles1-Detail 4 3 3 2 5" xfId="10596"/>
    <cellStyle name="RowTitles1-Detail 4 3 3 2 5 2" xfId="21080"/>
    <cellStyle name="RowTitles1-Detail 4 3 3 2 5 2 2" xfId="33417"/>
    <cellStyle name="RowTitles1-Detail 4 3 3 2 5 3" xfId="30531"/>
    <cellStyle name="RowTitles1-Detail 4 3 3 2 6" xfId="14257"/>
    <cellStyle name="RowTitles1-Detail 4 3 3 2 6 2" xfId="26958"/>
    <cellStyle name="RowTitles1-Detail 4 3 3 2 6 2 2" xfId="35801"/>
    <cellStyle name="RowTitles1-Detail 4 3 3 2 7" xfId="5314"/>
    <cellStyle name="RowTitles1-Detail 4 3 3 2 7 2" xfId="24634"/>
    <cellStyle name="RowTitles1-Detail 4 3 3 2 8" xfId="26813"/>
    <cellStyle name="RowTitles1-Detail 4 3 3 3" xfId="1121"/>
    <cellStyle name="RowTitles1-Detail 4 3 3 3 2" xfId="2618"/>
    <cellStyle name="RowTitles1-Detail 4 3 3 3 2 2" xfId="12259"/>
    <cellStyle name="RowTitles1-Detail 4 3 3 3 2 2 2" xfId="22659"/>
    <cellStyle name="RowTitles1-Detail 4 3 3 3 2 2 2 2" xfId="34340"/>
    <cellStyle name="RowTitles1-Detail 4 3 3 3 2 2 3" xfId="31540"/>
    <cellStyle name="RowTitles1-Detail 4 3 3 3 2 3" xfId="15906"/>
    <cellStyle name="RowTitles1-Detail 4 3 3 3 2 3 2" xfId="28572"/>
    <cellStyle name="RowTitles1-Detail 4 3 3 3 2 3 2 2" xfId="37359"/>
    <cellStyle name="RowTitles1-Detail 4 3 3 3 2 4" xfId="6960"/>
    <cellStyle name="RowTitles1-Detail 4 3 3 3 2 4 2" xfId="20362"/>
    <cellStyle name="RowTitles1-Detail 4 3 3 3 2 5" xfId="18381"/>
    <cellStyle name="RowTitles1-Detail 4 3 3 3 3" xfId="3899"/>
    <cellStyle name="RowTitles1-Detail 4 3 3 3 3 2" xfId="13522"/>
    <cellStyle name="RowTitles1-Detail 4 3 3 3 3 2 2" xfId="23882"/>
    <cellStyle name="RowTitles1-Detail 4 3 3 3 3 2 2 2" xfId="35195"/>
    <cellStyle name="RowTitles1-Detail 4 3 3 3 3 2 3" xfId="32595"/>
    <cellStyle name="RowTitles1-Detail 4 3 3 3 3 3" xfId="17112"/>
    <cellStyle name="RowTitles1-Detail 4 3 3 3 3 3 2" xfId="29778"/>
    <cellStyle name="RowTitles1-Detail 4 3 3 3 3 3 2 2" xfId="38556"/>
    <cellStyle name="RowTitles1-Detail 4 3 3 3 3 4" xfId="8468"/>
    <cellStyle name="RowTitles1-Detail 4 3 3 3 3 4 2" xfId="26331"/>
    <cellStyle name="RowTitles1-Detail 4 3 3 3 3 5" xfId="24697"/>
    <cellStyle name="RowTitles1-Detail 4 3 3 3 4" xfId="9263"/>
    <cellStyle name="RowTitles1-Detail 4 3 3 3 4 2" xfId="20796"/>
    <cellStyle name="RowTitles1-Detail 4 3 3 3 5" xfId="14504"/>
    <cellStyle name="RowTitles1-Detail 4 3 3 3 5 2" xfId="27195"/>
    <cellStyle name="RowTitles1-Detail 4 3 3 3 5 2 2" xfId="36031"/>
    <cellStyle name="RowTitles1-Detail 4 3 3 4" xfId="1350"/>
    <cellStyle name="RowTitles1-Detail 4 3 3 4 2" xfId="2619"/>
    <cellStyle name="RowTitles1-Detail 4 3 3 4 2 2" xfId="12260"/>
    <cellStyle name="RowTitles1-Detail 4 3 3 4 2 2 2" xfId="22660"/>
    <cellStyle name="RowTitles1-Detail 4 3 3 4 2 2 2 2" xfId="34341"/>
    <cellStyle name="RowTitles1-Detail 4 3 3 4 2 2 3" xfId="31541"/>
    <cellStyle name="RowTitles1-Detail 4 3 3 4 2 3" xfId="15907"/>
    <cellStyle name="RowTitles1-Detail 4 3 3 4 2 3 2" xfId="28573"/>
    <cellStyle name="RowTitles1-Detail 4 3 3 4 2 3 2 2" xfId="37360"/>
    <cellStyle name="RowTitles1-Detail 4 3 3 4 2 4" xfId="7486"/>
    <cellStyle name="RowTitles1-Detail 4 3 3 4 2 4 2" xfId="27475"/>
    <cellStyle name="RowTitles1-Detail 4 3 3 4 2 5" xfId="25330"/>
    <cellStyle name="RowTitles1-Detail 4 3 3 4 3" xfId="4128"/>
    <cellStyle name="RowTitles1-Detail 4 3 3 4 3 2" xfId="13750"/>
    <cellStyle name="RowTitles1-Detail 4 3 3 4 3 2 2" xfId="24100"/>
    <cellStyle name="RowTitles1-Detail 4 3 3 4 3 2 2 2" xfId="35344"/>
    <cellStyle name="RowTitles1-Detail 4 3 3 4 3 2 3" xfId="32767"/>
    <cellStyle name="RowTitles1-Detail 4 3 3 4 3 3" xfId="17325"/>
    <cellStyle name="RowTitles1-Detail 4 3 3 4 3 3 2" xfId="29991"/>
    <cellStyle name="RowTitles1-Detail 4 3 3 4 3 3 2 2" xfId="38768"/>
    <cellStyle name="RowTitles1-Detail 4 3 3 4 3 4" xfId="9809"/>
    <cellStyle name="RowTitles1-Detail 4 3 3 4 3 4 2" xfId="17759"/>
    <cellStyle name="RowTitles1-Detail 4 3 3 4 3 5" xfId="20817"/>
    <cellStyle name="RowTitles1-Detail 4 3 3 4 4" xfId="11021"/>
    <cellStyle name="RowTitles1-Detail 4 3 3 4 4 2" xfId="21458"/>
    <cellStyle name="RowTitles1-Detail 4 3 3 4 4 2 2" xfId="33629"/>
    <cellStyle name="RowTitles1-Detail 4 3 3 4 4 3" xfId="30782"/>
    <cellStyle name="RowTitles1-Detail 4 3 3 4 5" xfId="14728"/>
    <cellStyle name="RowTitles1-Detail 4 3 3 4 5 2" xfId="27411"/>
    <cellStyle name="RowTitles1-Detail 4 3 3 4 5 2 2" xfId="36239"/>
    <cellStyle name="RowTitles1-Detail 4 3 3 4 6" xfId="5941"/>
    <cellStyle name="RowTitles1-Detail 4 3 3 4 6 2" xfId="24680"/>
    <cellStyle name="RowTitles1-Detail 4 3 3 4 7" xfId="20903"/>
    <cellStyle name="RowTitles1-Detail 4 3 3 5" xfId="1566"/>
    <cellStyle name="RowTitles1-Detail 4 3 3 5 2" xfId="2620"/>
    <cellStyle name="RowTitles1-Detail 4 3 3 5 2 2" xfId="12261"/>
    <cellStyle name="RowTitles1-Detail 4 3 3 5 2 2 2" xfId="22661"/>
    <cellStyle name="RowTitles1-Detail 4 3 3 5 2 2 2 2" xfId="34342"/>
    <cellStyle name="RowTitles1-Detail 4 3 3 5 2 2 3" xfId="31542"/>
    <cellStyle name="RowTitles1-Detail 4 3 3 5 2 3" xfId="15908"/>
    <cellStyle name="RowTitles1-Detail 4 3 3 5 2 3 2" xfId="28574"/>
    <cellStyle name="RowTitles1-Detail 4 3 3 5 2 3 2 2" xfId="37361"/>
    <cellStyle name="RowTitles1-Detail 4 3 3 5 2 4" xfId="7487"/>
    <cellStyle name="RowTitles1-Detail 4 3 3 5 2 4 2" xfId="22246"/>
    <cellStyle name="RowTitles1-Detail 4 3 3 5 2 5" xfId="26577"/>
    <cellStyle name="RowTitles1-Detail 4 3 3 5 3" xfId="4344"/>
    <cellStyle name="RowTitles1-Detail 4 3 3 5 3 2" xfId="13966"/>
    <cellStyle name="RowTitles1-Detail 4 3 3 5 3 2 2" xfId="24305"/>
    <cellStyle name="RowTitles1-Detail 4 3 3 5 3 2 2 2" xfId="35484"/>
    <cellStyle name="RowTitles1-Detail 4 3 3 5 3 2 3" xfId="32928"/>
    <cellStyle name="RowTitles1-Detail 4 3 3 5 3 3" xfId="17523"/>
    <cellStyle name="RowTitles1-Detail 4 3 3 5 3 3 2" xfId="30189"/>
    <cellStyle name="RowTitles1-Detail 4 3 3 5 3 3 2 2" xfId="38966"/>
    <cellStyle name="RowTitles1-Detail 4 3 3 5 3 4" xfId="9810"/>
    <cellStyle name="RowTitles1-Detail 4 3 3 5 3 4 2" xfId="26323"/>
    <cellStyle name="RowTitles1-Detail 4 3 3 5 3 5" xfId="18316"/>
    <cellStyle name="RowTitles1-Detail 4 3 3 5 4" xfId="11237"/>
    <cellStyle name="RowTitles1-Detail 4 3 3 5 4 2" xfId="21666"/>
    <cellStyle name="RowTitles1-Detail 4 3 3 5 4 2 2" xfId="33769"/>
    <cellStyle name="RowTitles1-Detail 4 3 3 5 4 3" xfId="30943"/>
    <cellStyle name="RowTitles1-Detail 4 3 3 5 5" xfId="14944"/>
    <cellStyle name="RowTitles1-Detail 4 3 3 5 5 2" xfId="27618"/>
    <cellStyle name="RowTitles1-Detail 4 3 3 5 5 2 2" xfId="36437"/>
    <cellStyle name="RowTitles1-Detail 4 3 3 5 6" xfId="5942"/>
    <cellStyle name="RowTitles1-Detail 4 3 3 5 6 2" xfId="19662"/>
    <cellStyle name="RowTitles1-Detail 4 3 3 5 7" xfId="5338"/>
    <cellStyle name="RowTitles1-Detail 4 3 3 6" xfId="1768"/>
    <cellStyle name="RowTitles1-Detail 4 3 3 6 2" xfId="2621"/>
    <cellStyle name="RowTitles1-Detail 4 3 3 6 2 2" xfId="12262"/>
    <cellStyle name="RowTitles1-Detail 4 3 3 6 2 2 2" xfId="22662"/>
    <cellStyle name="RowTitles1-Detail 4 3 3 6 2 2 2 2" xfId="34343"/>
    <cellStyle name="RowTitles1-Detail 4 3 3 6 2 2 3" xfId="31543"/>
    <cellStyle name="RowTitles1-Detail 4 3 3 6 2 3" xfId="15909"/>
    <cellStyle name="RowTitles1-Detail 4 3 3 6 2 3 2" xfId="28575"/>
    <cellStyle name="RowTitles1-Detail 4 3 3 6 2 3 2 2" xfId="37362"/>
    <cellStyle name="RowTitles1-Detail 4 3 3 6 2 4" xfId="7488"/>
    <cellStyle name="RowTitles1-Detail 4 3 3 6 2 4 2" xfId="18183"/>
    <cellStyle name="RowTitles1-Detail 4 3 3 6 2 5" xfId="4882"/>
    <cellStyle name="RowTitles1-Detail 4 3 3 6 3" xfId="4546"/>
    <cellStyle name="RowTitles1-Detail 4 3 3 6 3 2" xfId="14168"/>
    <cellStyle name="RowTitles1-Detail 4 3 3 6 3 2 2" xfId="24498"/>
    <cellStyle name="RowTitles1-Detail 4 3 3 6 3 2 2 2" xfId="35615"/>
    <cellStyle name="RowTitles1-Detail 4 3 3 6 3 2 3" xfId="33080"/>
    <cellStyle name="RowTitles1-Detail 4 3 3 6 3 3" xfId="17710"/>
    <cellStyle name="RowTitles1-Detail 4 3 3 6 3 3 2" xfId="30376"/>
    <cellStyle name="RowTitles1-Detail 4 3 3 6 3 3 2 2" xfId="39153"/>
    <cellStyle name="RowTitles1-Detail 4 3 3 6 3 4" xfId="9811"/>
    <cellStyle name="RowTitles1-Detail 4 3 3 6 3 4 2" xfId="25534"/>
    <cellStyle name="RowTitles1-Detail 4 3 3 6 3 5" xfId="19812"/>
    <cellStyle name="RowTitles1-Detail 4 3 3 6 4" xfId="11439"/>
    <cellStyle name="RowTitles1-Detail 4 3 3 6 4 2" xfId="21862"/>
    <cellStyle name="RowTitles1-Detail 4 3 3 6 4 2 2" xfId="33900"/>
    <cellStyle name="RowTitles1-Detail 4 3 3 6 4 3" xfId="31095"/>
    <cellStyle name="RowTitles1-Detail 4 3 3 6 5" xfId="15146"/>
    <cellStyle name="RowTitles1-Detail 4 3 3 6 5 2" xfId="27813"/>
    <cellStyle name="RowTitles1-Detail 4 3 3 6 5 2 2" xfId="36624"/>
    <cellStyle name="RowTitles1-Detail 4 3 3 6 6" xfId="5943"/>
    <cellStyle name="RowTitles1-Detail 4 3 3 6 6 2" xfId="19081"/>
    <cellStyle name="RowTitles1-Detail 4 3 3 6 7" xfId="25761"/>
    <cellStyle name="RowTitles1-Detail 4 3 3 7" xfId="2616"/>
    <cellStyle name="RowTitles1-Detail 4 3 3 7 2" xfId="12257"/>
    <cellStyle name="RowTitles1-Detail 4 3 3 7 2 2" xfId="22657"/>
    <cellStyle name="RowTitles1-Detail 4 3 3 7 2 2 2" xfId="34338"/>
    <cellStyle name="RowTitles1-Detail 4 3 3 7 2 3" xfId="31538"/>
    <cellStyle name="RowTitles1-Detail 4 3 3 7 3" xfId="15904"/>
    <cellStyle name="RowTitles1-Detail 4 3 3 7 3 2" xfId="28570"/>
    <cellStyle name="RowTitles1-Detail 4 3 3 7 3 2 2" xfId="37357"/>
    <cellStyle name="RowTitles1-Detail 4 3 3 7 4" xfId="6522"/>
    <cellStyle name="RowTitles1-Detail 4 3 3 7 4 2" xfId="19175"/>
    <cellStyle name="RowTitles1-Detail 4 3 3 7 5" xfId="20415"/>
    <cellStyle name="RowTitles1-Detail 4 3 3 8" xfId="3357"/>
    <cellStyle name="RowTitles1-Detail 4 3 3 8 2" xfId="12998"/>
    <cellStyle name="RowTitles1-Detail 4 3 3 8 2 2" xfId="23367"/>
    <cellStyle name="RowTitles1-Detail 4 3 3 8 2 2 2" xfId="34881"/>
    <cellStyle name="RowTitles1-Detail 4 3 3 8 2 3" xfId="32230"/>
    <cellStyle name="RowTitles1-Detail 4 3 3 8 3" xfId="16610"/>
    <cellStyle name="RowTitles1-Detail 4 3 3 8 3 2" xfId="29276"/>
    <cellStyle name="RowTitles1-Detail 4 3 3 8 3 2 2" xfId="38063"/>
    <cellStyle name="RowTitles1-Detail 4 3 3 8 4" xfId="8839"/>
    <cellStyle name="RowTitles1-Detail 4 3 3 8 4 2" xfId="18443"/>
    <cellStyle name="RowTitles1-Detail 4 3 3 8 5" xfId="25445"/>
    <cellStyle name="RowTitles1-Detail 4 3 3 9" xfId="10321"/>
    <cellStyle name="RowTitles1-Detail 4 3 3 9 2" xfId="26654"/>
    <cellStyle name="RowTitles1-Detail 4 3 3 9 2 2" xfId="35766"/>
    <cellStyle name="RowTitles1-Detail 4 3 3_STUD aligned by INSTIT" xfId="5005"/>
    <cellStyle name="RowTitles1-Detail 4 3 4" xfId="520"/>
    <cellStyle name="RowTitles1-Detail 4 3 4 2" xfId="876"/>
    <cellStyle name="RowTitles1-Detail 4 3 4 2 2" xfId="2623"/>
    <cellStyle name="RowTitles1-Detail 4 3 4 2 2 2" xfId="12264"/>
    <cellStyle name="RowTitles1-Detail 4 3 4 2 2 2 2" xfId="22664"/>
    <cellStyle name="RowTitles1-Detail 4 3 4 2 2 2 2 2" xfId="34345"/>
    <cellStyle name="RowTitles1-Detail 4 3 4 2 2 2 3" xfId="31545"/>
    <cellStyle name="RowTitles1-Detail 4 3 4 2 2 3" xfId="15911"/>
    <cellStyle name="RowTitles1-Detail 4 3 4 2 2 3 2" xfId="28577"/>
    <cellStyle name="RowTitles1-Detail 4 3 4 2 2 3 2 2" xfId="37364"/>
    <cellStyle name="RowTitles1-Detail 4 3 4 2 2 4" xfId="6818"/>
    <cellStyle name="RowTitles1-Detail 4 3 4 2 2 4 2" xfId="24832"/>
    <cellStyle name="RowTitles1-Detail 4 3 4 2 2 5" xfId="26330"/>
    <cellStyle name="RowTitles1-Detail 4 3 4 2 3" xfId="3657"/>
    <cellStyle name="RowTitles1-Detail 4 3 4 2 3 2" xfId="13284"/>
    <cellStyle name="RowTitles1-Detail 4 3 4 2 3 2 2" xfId="23650"/>
    <cellStyle name="RowTitles1-Detail 4 3 4 2 3 2 2 2" xfId="35056"/>
    <cellStyle name="RowTitles1-Detail 4 3 4 2 3 2 3" xfId="32432"/>
    <cellStyle name="RowTitles1-Detail 4 3 4 2 3 3" xfId="16890"/>
    <cellStyle name="RowTitles1-Detail 4 3 4 2 3 3 2" xfId="29556"/>
    <cellStyle name="RowTitles1-Detail 4 3 4 2 3 3 2 2" xfId="38335"/>
    <cellStyle name="RowTitles1-Detail 4 3 4 2 3 4" xfId="8324"/>
    <cellStyle name="RowTitles1-Detail 4 3 4 2 3 4 2" xfId="19718"/>
    <cellStyle name="RowTitles1-Detail 4 3 4 2 3 5" xfId="25615"/>
    <cellStyle name="RowTitles1-Detail 4 3 4 2 4" xfId="9117"/>
    <cellStyle name="RowTitles1-Detail 4 3 4 2 4 2" xfId="20169"/>
    <cellStyle name="RowTitles1-Detail 4 3 4 2 5" xfId="10628"/>
    <cellStyle name="RowTitles1-Detail 4 3 4 2 5 2" xfId="21111"/>
    <cellStyle name="RowTitles1-Detail 4 3 4 2 5 2 2" xfId="33443"/>
    <cellStyle name="RowTitles1-Detail 4 3 4 2 5 3" xfId="30561"/>
    <cellStyle name="RowTitles1-Detail 4 3 4 2 6" xfId="14288"/>
    <cellStyle name="RowTitles1-Detail 4 3 4 2 6 2" xfId="26989"/>
    <cellStyle name="RowTitles1-Detail 4 3 4 2 6 2 2" xfId="35831"/>
    <cellStyle name="RowTitles1-Detail 4 3 4 3" xfId="1155"/>
    <cellStyle name="RowTitles1-Detail 4 3 4 3 2" xfId="2624"/>
    <cellStyle name="RowTitles1-Detail 4 3 4 3 2 2" xfId="12265"/>
    <cellStyle name="RowTitles1-Detail 4 3 4 3 2 2 2" xfId="22665"/>
    <cellStyle name="RowTitles1-Detail 4 3 4 3 2 2 2 2" xfId="34346"/>
    <cellStyle name="RowTitles1-Detail 4 3 4 3 2 2 3" xfId="31546"/>
    <cellStyle name="RowTitles1-Detail 4 3 4 3 2 3" xfId="15912"/>
    <cellStyle name="RowTitles1-Detail 4 3 4 3 2 3 2" xfId="28578"/>
    <cellStyle name="RowTitles1-Detail 4 3 4 3 2 3 2 2" xfId="37365"/>
    <cellStyle name="RowTitles1-Detail 4 3 4 3 2 4" xfId="6992"/>
    <cellStyle name="RowTitles1-Detail 4 3 4 3 2 4 2" xfId="20745"/>
    <cellStyle name="RowTitles1-Detail 4 3 4 3 2 5" xfId="25712"/>
    <cellStyle name="RowTitles1-Detail 4 3 4 3 3" xfId="3933"/>
    <cellStyle name="RowTitles1-Detail 4 3 4 3 3 2" xfId="13555"/>
    <cellStyle name="RowTitles1-Detail 4 3 4 3 3 2 2" xfId="23915"/>
    <cellStyle name="RowTitles1-Detail 4 3 4 3 3 2 2 2" xfId="35221"/>
    <cellStyle name="RowTitles1-Detail 4 3 4 3 3 2 3" xfId="32625"/>
    <cellStyle name="RowTitles1-Detail 4 3 4 3 3 3" xfId="17145"/>
    <cellStyle name="RowTitles1-Detail 4 3 4 3 3 3 2" xfId="29811"/>
    <cellStyle name="RowTitles1-Detail 4 3 4 3 3 3 2 2" xfId="38588"/>
    <cellStyle name="RowTitles1-Detail 4 3 4 3 3 4" xfId="8500"/>
    <cellStyle name="RowTitles1-Detail 4 3 4 3 3 4 2" xfId="18354"/>
    <cellStyle name="RowTitles1-Detail 4 3 4 3 3 5" xfId="18065"/>
    <cellStyle name="RowTitles1-Detail 4 3 4 3 4" xfId="9296"/>
    <cellStyle name="RowTitles1-Detail 4 3 4 3 4 2" xfId="18350"/>
    <cellStyle name="RowTitles1-Detail 4 3 4 3 5" xfId="14533"/>
    <cellStyle name="RowTitles1-Detail 4 3 4 3 5 2" xfId="27224"/>
    <cellStyle name="RowTitles1-Detail 4 3 4 3 5 2 2" xfId="36059"/>
    <cellStyle name="RowTitles1-Detail 4 3 4 3 6" xfId="5460"/>
    <cellStyle name="RowTitles1-Detail 4 3 4 3 6 2" xfId="26733"/>
    <cellStyle name="RowTitles1-Detail 4 3 4 3 7" xfId="20407"/>
    <cellStyle name="RowTitles1-Detail 4 3 4 4" xfId="1383"/>
    <cellStyle name="RowTitles1-Detail 4 3 4 4 2" xfId="2625"/>
    <cellStyle name="RowTitles1-Detail 4 3 4 4 2 2" xfId="12266"/>
    <cellStyle name="RowTitles1-Detail 4 3 4 4 2 2 2" xfId="22666"/>
    <cellStyle name="RowTitles1-Detail 4 3 4 4 2 2 2 2" xfId="34347"/>
    <cellStyle name="RowTitles1-Detail 4 3 4 4 2 2 3" xfId="31547"/>
    <cellStyle name="RowTitles1-Detail 4 3 4 4 2 3" xfId="15913"/>
    <cellStyle name="RowTitles1-Detail 4 3 4 4 2 3 2" xfId="28579"/>
    <cellStyle name="RowTitles1-Detail 4 3 4 4 2 3 2 2" xfId="37366"/>
    <cellStyle name="RowTitles1-Detail 4 3 4 4 2 4" xfId="7162"/>
    <cellStyle name="RowTitles1-Detail 4 3 4 4 2 4 2" xfId="18233"/>
    <cellStyle name="RowTitles1-Detail 4 3 4 4 2 5" xfId="19937"/>
    <cellStyle name="RowTitles1-Detail 4 3 4 4 3" xfId="4161"/>
    <cellStyle name="RowTitles1-Detail 4 3 4 4 3 2" xfId="13783"/>
    <cellStyle name="RowTitles1-Detail 4 3 4 4 3 2 2" xfId="24132"/>
    <cellStyle name="RowTitles1-Detail 4 3 4 4 3 2 2 2" xfId="35370"/>
    <cellStyle name="RowTitles1-Detail 4 3 4 4 3 2 3" xfId="32797"/>
    <cellStyle name="RowTitles1-Detail 4 3 4 4 3 3" xfId="17357"/>
    <cellStyle name="RowTitles1-Detail 4 3 4 4 3 3 2" xfId="30023"/>
    <cellStyle name="RowTitles1-Detail 4 3 4 4 3 3 2 2" xfId="38800"/>
    <cellStyle name="RowTitles1-Detail 4 3 4 4 3 4" xfId="8670"/>
    <cellStyle name="RowTitles1-Detail 4 3 4 4 3 4 2" xfId="25275"/>
    <cellStyle name="RowTitles1-Detail 4 3 4 4 3 5" xfId="25896"/>
    <cellStyle name="RowTitles1-Detail 4 3 4 4 4" xfId="9465"/>
    <cellStyle name="RowTitles1-Detail 4 3 4 4 4 2" xfId="18691"/>
    <cellStyle name="RowTitles1-Detail 4 3 4 4 5" xfId="11054"/>
    <cellStyle name="RowTitles1-Detail 4 3 4 4 5 2" xfId="21491"/>
    <cellStyle name="RowTitles1-Detail 4 3 4 4 5 2 2" xfId="33655"/>
    <cellStyle name="RowTitles1-Detail 4 3 4 4 5 3" xfId="30812"/>
    <cellStyle name="RowTitles1-Detail 4 3 4 4 6" xfId="14761"/>
    <cellStyle name="RowTitles1-Detail 4 3 4 4 6 2" xfId="27444"/>
    <cellStyle name="RowTitles1-Detail 4 3 4 4 6 2 2" xfId="36271"/>
    <cellStyle name="RowTitles1-Detail 4 3 4 4 7" xfId="5621"/>
    <cellStyle name="RowTitles1-Detail 4 3 4 4 7 2" xfId="26818"/>
    <cellStyle name="RowTitles1-Detail 4 3 4 4 8" xfId="4665"/>
    <cellStyle name="RowTitles1-Detail 4 3 4 5" xfId="1599"/>
    <cellStyle name="RowTitles1-Detail 4 3 4 5 2" xfId="2626"/>
    <cellStyle name="RowTitles1-Detail 4 3 4 5 2 2" xfId="12267"/>
    <cellStyle name="RowTitles1-Detail 4 3 4 5 2 2 2" xfId="22667"/>
    <cellStyle name="RowTitles1-Detail 4 3 4 5 2 2 2 2" xfId="34348"/>
    <cellStyle name="RowTitles1-Detail 4 3 4 5 2 2 3" xfId="31548"/>
    <cellStyle name="RowTitles1-Detail 4 3 4 5 2 3" xfId="15914"/>
    <cellStyle name="RowTitles1-Detail 4 3 4 5 2 3 2" xfId="28580"/>
    <cellStyle name="RowTitles1-Detail 4 3 4 5 2 3 2 2" xfId="37367"/>
    <cellStyle name="RowTitles1-Detail 4 3 4 5 2 4" xfId="7489"/>
    <cellStyle name="RowTitles1-Detail 4 3 4 5 2 4 2" xfId="26676"/>
    <cellStyle name="RowTitles1-Detail 4 3 4 5 2 5" xfId="20310"/>
    <cellStyle name="RowTitles1-Detail 4 3 4 5 3" xfId="4377"/>
    <cellStyle name="RowTitles1-Detail 4 3 4 5 3 2" xfId="13999"/>
    <cellStyle name="RowTitles1-Detail 4 3 4 5 3 2 2" xfId="24338"/>
    <cellStyle name="RowTitles1-Detail 4 3 4 5 3 2 2 2" xfId="35510"/>
    <cellStyle name="RowTitles1-Detail 4 3 4 5 3 2 3" xfId="32958"/>
    <cellStyle name="RowTitles1-Detail 4 3 4 5 3 3" xfId="17555"/>
    <cellStyle name="RowTitles1-Detail 4 3 4 5 3 3 2" xfId="30221"/>
    <cellStyle name="RowTitles1-Detail 4 3 4 5 3 3 2 2" xfId="38998"/>
    <cellStyle name="RowTitles1-Detail 4 3 4 5 3 4" xfId="9812"/>
    <cellStyle name="RowTitles1-Detail 4 3 4 5 3 4 2" xfId="18297"/>
    <cellStyle name="RowTitles1-Detail 4 3 4 5 3 5" xfId="26294"/>
    <cellStyle name="RowTitles1-Detail 4 3 4 5 4" xfId="11270"/>
    <cellStyle name="RowTitles1-Detail 4 3 4 5 4 2" xfId="21699"/>
    <cellStyle name="RowTitles1-Detail 4 3 4 5 4 2 2" xfId="33795"/>
    <cellStyle name="RowTitles1-Detail 4 3 4 5 4 3" xfId="30973"/>
    <cellStyle name="RowTitles1-Detail 4 3 4 5 5" xfId="14977"/>
    <cellStyle name="RowTitles1-Detail 4 3 4 5 5 2" xfId="27651"/>
    <cellStyle name="RowTitles1-Detail 4 3 4 5 5 2 2" xfId="36469"/>
    <cellStyle name="RowTitles1-Detail 4 3 4 5 6" xfId="5944"/>
    <cellStyle name="RowTitles1-Detail 4 3 4 5 6 2" xfId="24894"/>
    <cellStyle name="RowTitles1-Detail 4 3 4 5 7" xfId="20271"/>
    <cellStyle name="RowTitles1-Detail 4 3 4 6" xfId="1801"/>
    <cellStyle name="RowTitles1-Detail 4 3 4 6 2" xfId="2627"/>
    <cellStyle name="RowTitles1-Detail 4 3 4 6 2 2" xfId="12268"/>
    <cellStyle name="RowTitles1-Detail 4 3 4 6 2 2 2" xfId="22668"/>
    <cellStyle name="RowTitles1-Detail 4 3 4 6 2 2 2 2" xfId="34349"/>
    <cellStyle name="RowTitles1-Detail 4 3 4 6 2 2 3" xfId="31549"/>
    <cellStyle name="RowTitles1-Detail 4 3 4 6 2 3" xfId="15915"/>
    <cellStyle name="RowTitles1-Detail 4 3 4 6 2 3 2" xfId="28581"/>
    <cellStyle name="RowTitles1-Detail 4 3 4 6 2 3 2 2" xfId="37368"/>
    <cellStyle name="RowTitles1-Detail 4 3 4 6 2 4" xfId="7490"/>
    <cellStyle name="RowTitles1-Detail 4 3 4 6 2 4 2" xfId="19153"/>
    <cellStyle name="RowTitles1-Detail 4 3 4 6 2 5" xfId="19152"/>
    <cellStyle name="RowTitles1-Detail 4 3 4 6 3" xfId="4579"/>
    <cellStyle name="RowTitles1-Detail 4 3 4 6 3 2" xfId="14201"/>
    <cellStyle name="RowTitles1-Detail 4 3 4 6 3 2 2" xfId="24530"/>
    <cellStyle name="RowTitles1-Detail 4 3 4 6 3 2 2 2" xfId="35641"/>
    <cellStyle name="RowTitles1-Detail 4 3 4 6 3 2 3" xfId="33110"/>
    <cellStyle name="RowTitles1-Detail 4 3 4 6 3 3" xfId="17742"/>
    <cellStyle name="RowTitles1-Detail 4 3 4 6 3 3 2" xfId="30408"/>
    <cellStyle name="RowTitles1-Detail 4 3 4 6 3 3 2 2" xfId="39185"/>
    <cellStyle name="RowTitles1-Detail 4 3 4 6 3 4" xfId="9813"/>
    <cellStyle name="RowTitles1-Detail 4 3 4 6 3 4 2" xfId="25037"/>
    <cellStyle name="RowTitles1-Detail 4 3 4 6 3 5" xfId="18362"/>
    <cellStyle name="RowTitles1-Detail 4 3 4 6 4" xfId="11472"/>
    <cellStyle name="RowTitles1-Detail 4 3 4 6 4 2" xfId="21895"/>
    <cellStyle name="RowTitles1-Detail 4 3 4 6 4 2 2" xfId="33926"/>
    <cellStyle name="RowTitles1-Detail 4 3 4 6 4 3" xfId="31125"/>
    <cellStyle name="RowTitles1-Detail 4 3 4 6 5" xfId="15179"/>
    <cellStyle name="RowTitles1-Detail 4 3 4 6 5 2" xfId="27846"/>
    <cellStyle name="RowTitles1-Detail 4 3 4 6 5 2 2" xfId="36656"/>
    <cellStyle name="RowTitles1-Detail 4 3 4 6 6" xfId="5945"/>
    <cellStyle name="RowTitles1-Detail 4 3 4 6 6 2" xfId="19468"/>
    <cellStyle name="RowTitles1-Detail 4 3 4 6 7" xfId="22225"/>
    <cellStyle name="RowTitles1-Detail 4 3 4 7" xfId="2622"/>
    <cellStyle name="RowTitles1-Detail 4 3 4 7 2" xfId="12263"/>
    <cellStyle name="RowTitles1-Detail 4 3 4 7 2 2" xfId="22663"/>
    <cellStyle name="RowTitles1-Detail 4 3 4 7 2 2 2" xfId="34344"/>
    <cellStyle name="RowTitles1-Detail 4 3 4 7 2 3" xfId="31544"/>
    <cellStyle name="RowTitles1-Detail 4 3 4 7 3" xfId="15910"/>
    <cellStyle name="RowTitles1-Detail 4 3 4 7 3 2" xfId="28576"/>
    <cellStyle name="RowTitles1-Detail 4 3 4 7 3 2 2" xfId="37363"/>
    <cellStyle name="RowTitles1-Detail 4 3 4 7 4" xfId="6555"/>
    <cellStyle name="RowTitles1-Detail 4 3 4 7 4 2" xfId="18469"/>
    <cellStyle name="RowTitles1-Detail 4 3 4 7 5" xfId="26443"/>
    <cellStyle name="RowTitles1-Detail 4 3 4 8" xfId="7989"/>
    <cellStyle name="RowTitles1-Detail 4 3 4 8 2" xfId="25007"/>
    <cellStyle name="RowTitles1-Detail 4 3 4 9" xfId="10293"/>
    <cellStyle name="RowTitles1-Detail 4 3 4 9 2" xfId="19099"/>
    <cellStyle name="RowTitles1-Detail 4 3 4 9 2 2" xfId="33217"/>
    <cellStyle name="RowTitles1-Detail 4 3 4_STUD aligned by INSTIT" xfId="5006"/>
    <cellStyle name="RowTitles1-Detail 4 3 5" xfId="680"/>
    <cellStyle name="RowTitles1-Detail 4 3 5 2" xfId="2628"/>
    <cellStyle name="RowTitles1-Detail 4 3 5 2 2" xfId="12269"/>
    <cellStyle name="RowTitles1-Detail 4 3 5 2 2 2" xfId="22669"/>
    <cellStyle name="RowTitles1-Detail 4 3 5 2 2 2 2" xfId="34350"/>
    <cellStyle name="RowTitles1-Detail 4 3 5 2 2 3" xfId="31550"/>
    <cellStyle name="RowTitles1-Detail 4 3 5 2 3" xfId="15916"/>
    <cellStyle name="RowTitles1-Detail 4 3 5 2 3 2" xfId="28582"/>
    <cellStyle name="RowTitles1-Detail 4 3 5 2 3 2 2" xfId="37369"/>
    <cellStyle name="RowTitles1-Detail 4 3 5 2 4" xfId="6665"/>
    <cellStyle name="RowTitles1-Detail 4 3 5 2 4 2" xfId="20779"/>
    <cellStyle name="RowTitles1-Detail 4 3 5 2 5" xfId="26450"/>
    <cellStyle name="RowTitles1-Detail 4 3 5 3" xfId="3470"/>
    <cellStyle name="RowTitles1-Detail 4 3 5 3 2" xfId="13104"/>
    <cellStyle name="RowTitles1-Detail 4 3 5 3 2 2" xfId="23472"/>
    <cellStyle name="RowTitles1-Detail 4 3 5 3 2 2 2" xfId="34939"/>
    <cellStyle name="RowTitles1-Detail 4 3 5 3 2 3" xfId="32297"/>
    <cellStyle name="RowTitles1-Detail 4 3 5 3 3" xfId="16713"/>
    <cellStyle name="RowTitles1-Detail 4 3 5 3 3 2" xfId="29379"/>
    <cellStyle name="RowTitles1-Detail 4 3 5 3 3 2 2" xfId="38162"/>
    <cellStyle name="RowTitles1-Detail 4 3 5 3 4" xfId="8172"/>
    <cellStyle name="RowTitles1-Detail 4 3 5 3 4 2" xfId="8801"/>
    <cellStyle name="RowTitles1-Detail 4 3 5 3 5" xfId="20234"/>
    <cellStyle name="RowTitles1-Detail 4 3 5 4" xfId="8728"/>
    <cellStyle name="RowTitles1-Detail 4 3 5 4 2" xfId="17780"/>
    <cellStyle name="RowTitles1-Detail 4 3 5 5" xfId="10472"/>
    <cellStyle name="RowTitles1-Detail 4 3 5 5 2" xfId="20975"/>
    <cellStyle name="RowTitles1-Detail 4 3 5 5 2 2" xfId="33367"/>
    <cellStyle name="RowTitles1-Detail 4 3 5 5 3" xfId="30473"/>
    <cellStyle name="RowTitles1-Detail 4 3 5 6" xfId="10316"/>
    <cellStyle name="RowTitles1-Detail 4 3 5 6 2" xfId="21275"/>
    <cellStyle name="RowTitles1-Detail 4 3 5 6 2 2" xfId="33517"/>
    <cellStyle name="RowTitles1-Detail 4 3 6" xfId="962"/>
    <cellStyle name="RowTitles1-Detail 4 3 6 2" xfId="2629"/>
    <cellStyle name="RowTitles1-Detail 4 3 6 2 2" xfId="12270"/>
    <cellStyle name="RowTitles1-Detail 4 3 6 2 2 2" xfId="22670"/>
    <cellStyle name="RowTitles1-Detail 4 3 6 2 2 2 2" xfId="34351"/>
    <cellStyle name="RowTitles1-Detail 4 3 6 2 2 3" xfId="31551"/>
    <cellStyle name="RowTitles1-Detail 4 3 6 2 3" xfId="15917"/>
    <cellStyle name="RowTitles1-Detail 4 3 6 2 3 2" xfId="28583"/>
    <cellStyle name="RowTitles1-Detail 4 3 6 2 3 2 2" xfId="37370"/>
    <cellStyle name="RowTitles1-Detail 4 3 6 2 4" xfId="6582"/>
    <cellStyle name="RowTitles1-Detail 4 3 6 2 4 2" xfId="19712"/>
    <cellStyle name="RowTitles1-Detail 4 3 6 2 5" xfId="26485"/>
    <cellStyle name="RowTitles1-Detail 4 3 6 3" xfId="3740"/>
    <cellStyle name="RowTitles1-Detail 4 3 6 3 2" xfId="13367"/>
    <cellStyle name="RowTitles1-Detail 4 3 6 3 2 2" xfId="23732"/>
    <cellStyle name="RowTitles1-Detail 4 3 6 3 2 2 2" xfId="35103"/>
    <cellStyle name="RowTitles1-Detail 4 3 6 3 2 3" xfId="32486"/>
    <cellStyle name="RowTitles1-Detail 4 3 6 3 3" xfId="16966"/>
    <cellStyle name="RowTitles1-Detail 4 3 6 3 3 2" xfId="29632"/>
    <cellStyle name="RowTitles1-Detail 4 3 6 3 3 2 2" xfId="38411"/>
    <cellStyle name="RowTitles1-Detail 4 3 6 3 4" xfId="8082"/>
    <cellStyle name="RowTitles1-Detail 4 3 6 3 4 2" xfId="18526"/>
    <cellStyle name="RowTitles1-Detail 4 3 6 3 5" xfId="20391"/>
    <cellStyle name="RowTitles1-Detail 4 3 6 4" xfId="8044"/>
    <cellStyle name="RowTitles1-Detail 4 3 6 4 2" xfId="20678"/>
    <cellStyle name="RowTitles1-Detail 4 3 6 5" xfId="14369"/>
    <cellStyle name="RowTitles1-Detail 4 3 6 5 2" xfId="27066"/>
    <cellStyle name="RowTitles1-Detail 4 3 6 5 2 2" xfId="35905"/>
    <cellStyle name="RowTitles1-Detail 4 3 6 6" xfId="5137"/>
    <cellStyle name="RowTitles1-Detail 4 3 6 6 2" xfId="25409"/>
    <cellStyle name="RowTitles1-Detail 4 3 6 7" xfId="20018"/>
    <cellStyle name="RowTitles1-Detail 4 3 7" xfId="1199"/>
    <cellStyle name="RowTitles1-Detail 4 3 7 2" xfId="2630"/>
    <cellStyle name="RowTitles1-Detail 4 3 7 2 2" xfId="12271"/>
    <cellStyle name="RowTitles1-Detail 4 3 7 2 2 2" xfId="22671"/>
    <cellStyle name="RowTitles1-Detail 4 3 7 2 2 2 2" xfId="34352"/>
    <cellStyle name="RowTitles1-Detail 4 3 7 2 2 3" xfId="31552"/>
    <cellStyle name="RowTitles1-Detail 4 3 7 2 3" xfId="15918"/>
    <cellStyle name="RowTitles1-Detail 4 3 7 2 3 2" xfId="28584"/>
    <cellStyle name="RowTitles1-Detail 4 3 7 2 3 2 2" xfId="37371"/>
    <cellStyle name="RowTitles1-Detail 4 3 7 2 4" xfId="7052"/>
    <cellStyle name="RowTitles1-Detail 4 3 7 2 4 2" xfId="17917"/>
    <cellStyle name="RowTitles1-Detail 4 3 7 2 5" xfId="4648"/>
    <cellStyle name="RowTitles1-Detail 4 3 7 3" xfId="3977"/>
    <cellStyle name="RowTitles1-Detail 4 3 7 3 2" xfId="13599"/>
    <cellStyle name="RowTitles1-Detail 4 3 7 3 2 2" xfId="23956"/>
    <cellStyle name="RowTitles1-Detail 4 3 7 3 2 2 2" xfId="35250"/>
    <cellStyle name="RowTitles1-Detail 4 3 7 3 2 3" xfId="32659"/>
    <cellStyle name="RowTitles1-Detail 4 3 7 3 3" xfId="17183"/>
    <cellStyle name="RowTitles1-Detail 4 3 7 3 3 2" xfId="29849"/>
    <cellStyle name="RowTitles1-Detail 4 3 7 3 3 2 2" xfId="38626"/>
    <cellStyle name="RowTitles1-Detail 4 3 7 3 4" xfId="8560"/>
    <cellStyle name="RowTitles1-Detail 4 3 7 3 4 2" xfId="19127"/>
    <cellStyle name="RowTitles1-Detail 4 3 7 3 5" xfId="18270"/>
    <cellStyle name="RowTitles1-Detail 4 3 7 4" xfId="9356"/>
    <cellStyle name="RowTitles1-Detail 4 3 7 4 2" xfId="18398"/>
    <cellStyle name="RowTitles1-Detail 4 3 7 5" xfId="10870"/>
    <cellStyle name="RowTitles1-Detail 4 3 7 5 2" xfId="21315"/>
    <cellStyle name="RowTitles1-Detail 4 3 7 5 2 2" xfId="33535"/>
    <cellStyle name="RowTitles1-Detail 4 3 7 5 3" xfId="30674"/>
    <cellStyle name="RowTitles1-Detail 4 3 7 6" xfId="14577"/>
    <cellStyle name="RowTitles1-Detail 4 3 7 6 2" xfId="27266"/>
    <cellStyle name="RowTitles1-Detail 4 3 7 6 2 2" xfId="36097"/>
    <cellStyle name="RowTitles1-Detail 4 3 7 7" xfId="5512"/>
    <cellStyle name="RowTitles1-Detail 4 3 7 7 2" xfId="19967"/>
    <cellStyle name="RowTitles1-Detail 4 3 7 8" xfId="20216"/>
    <cellStyle name="RowTitles1-Detail 4 3 8" xfId="1420"/>
    <cellStyle name="RowTitles1-Detail 4 3 8 2" xfId="2631"/>
    <cellStyle name="RowTitles1-Detail 4 3 8 2 2" xfId="12272"/>
    <cellStyle name="RowTitles1-Detail 4 3 8 2 2 2" xfId="22672"/>
    <cellStyle name="RowTitles1-Detail 4 3 8 2 2 2 2" xfId="34353"/>
    <cellStyle name="RowTitles1-Detail 4 3 8 2 2 3" xfId="31553"/>
    <cellStyle name="RowTitles1-Detail 4 3 8 2 3" xfId="15919"/>
    <cellStyle name="RowTitles1-Detail 4 3 8 2 3 2" xfId="28585"/>
    <cellStyle name="RowTitles1-Detail 4 3 8 2 3 2 2" xfId="37372"/>
    <cellStyle name="RowTitles1-Detail 4 3 8 2 4" xfId="7491"/>
    <cellStyle name="RowTitles1-Detail 4 3 8 2 4 2" xfId="17956"/>
    <cellStyle name="RowTitles1-Detail 4 3 8 2 5" xfId="26910"/>
    <cellStyle name="RowTitles1-Detail 4 3 8 3" xfId="4198"/>
    <cellStyle name="RowTitles1-Detail 4 3 8 3 2" xfId="13820"/>
    <cellStyle name="RowTitles1-Detail 4 3 8 3 2 2" xfId="24165"/>
    <cellStyle name="RowTitles1-Detail 4 3 8 3 2 2 2" xfId="35393"/>
    <cellStyle name="RowTitles1-Detail 4 3 8 3 2 3" xfId="32823"/>
    <cellStyle name="RowTitles1-Detail 4 3 8 3 3" xfId="17386"/>
    <cellStyle name="RowTitles1-Detail 4 3 8 3 3 2" xfId="30052"/>
    <cellStyle name="RowTitles1-Detail 4 3 8 3 3 2 2" xfId="38829"/>
    <cellStyle name="RowTitles1-Detail 4 3 8 3 4" xfId="9814"/>
    <cellStyle name="RowTitles1-Detail 4 3 8 3 4 2" xfId="20741"/>
    <cellStyle name="RowTitles1-Detail 4 3 8 3 5" xfId="20712"/>
    <cellStyle name="RowTitles1-Detail 4 3 8 4" xfId="11091"/>
    <cellStyle name="RowTitles1-Detail 4 3 8 4 2" xfId="21525"/>
    <cellStyle name="RowTitles1-Detail 4 3 8 4 2 2" xfId="33678"/>
    <cellStyle name="RowTitles1-Detail 4 3 8 4 3" xfId="30838"/>
    <cellStyle name="RowTitles1-Detail 4 3 8 5" xfId="14798"/>
    <cellStyle name="RowTitles1-Detail 4 3 8 5 2" xfId="27479"/>
    <cellStyle name="RowTitles1-Detail 4 3 8 5 2 2" xfId="36300"/>
    <cellStyle name="RowTitles1-Detail 4 3 8 6" xfId="5946"/>
    <cellStyle name="RowTitles1-Detail 4 3 8 6 2" xfId="19159"/>
    <cellStyle name="RowTitles1-Detail 4 3 8 7" xfId="25664"/>
    <cellStyle name="RowTitles1-Detail 4 3 9" xfId="1625"/>
    <cellStyle name="RowTitles1-Detail 4 3 9 2" xfId="2632"/>
    <cellStyle name="RowTitles1-Detail 4 3 9 2 2" xfId="12273"/>
    <cellStyle name="RowTitles1-Detail 4 3 9 2 2 2" xfId="22673"/>
    <cellStyle name="RowTitles1-Detail 4 3 9 2 2 2 2" xfId="34354"/>
    <cellStyle name="RowTitles1-Detail 4 3 9 2 2 3" xfId="31554"/>
    <cellStyle name="RowTitles1-Detail 4 3 9 2 3" xfId="15920"/>
    <cellStyle name="RowTitles1-Detail 4 3 9 2 3 2" xfId="28586"/>
    <cellStyle name="RowTitles1-Detail 4 3 9 2 3 2 2" xfId="37373"/>
    <cellStyle name="RowTitles1-Detail 4 3 9 2 4" xfId="7492"/>
    <cellStyle name="RowTitles1-Detail 4 3 9 2 4 2" xfId="25644"/>
    <cellStyle name="RowTitles1-Detail 4 3 9 2 5" xfId="18721"/>
    <cellStyle name="RowTitles1-Detail 4 3 9 3" xfId="4403"/>
    <cellStyle name="RowTitles1-Detail 4 3 9 3 2" xfId="14025"/>
    <cellStyle name="RowTitles1-Detail 4 3 9 3 2 2" xfId="24362"/>
    <cellStyle name="RowTitles1-Detail 4 3 9 3 2 2 2" xfId="35527"/>
    <cellStyle name="RowTitles1-Detail 4 3 9 3 2 3" xfId="32978"/>
    <cellStyle name="RowTitles1-Detail 4 3 9 3 3" xfId="17576"/>
    <cellStyle name="RowTitles1-Detail 4 3 9 3 3 2" xfId="30242"/>
    <cellStyle name="RowTitles1-Detail 4 3 9 3 3 2 2" xfId="39019"/>
    <cellStyle name="RowTitles1-Detail 4 3 9 3 4" xfId="9815"/>
    <cellStyle name="RowTitles1-Detail 4 3 9 3 4 2" xfId="18397"/>
    <cellStyle name="RowTitles1-Detail 4 3 9 3 5" xfId="24927"/>
    <cellStyle name="RowTitles1-Detail 4 3 9 4" xfId="11296"/>
    <cellStyle name="RowTitles1-Detail 4 3 9 4 2" xfId="21725"/>
    <cellStyle name="RowTitles1-Detail 4 3 9 4 2 2" xfId="33812"/>
    <cellStyle name="RowTitles1-Detail 4 3 9 4 3" xfId="30993"/>
    <cellStyle name="RowTitles1-Detail 4 3 9 5" xfId="15003"/>
    <cellStyle name="RowTitles1-Detail 4 3 9 5 2" xfId="27676"/>
    <cellStyle name="RowTitles1-Detail 4 3 9 5 2 2" xfId="36490"/>
    <cellStyle name="RowTitles1-Detail 4 3 9 6" xfId="5947"/>
    <cellStyle name="RowTitles1-Detail 4 3 9 6 2" xfId="17961"/>
    <cellStyle name="RowTitles1-Detail 4 3 9 7" xfId="25163"/>
    <cellStyle name="RowTitles1-Detail 4 3_STUD aligned by INSTIT" xfId="5003"/>
    <cellStyle name="RowTitles1-Detail 4 4" xfId="389"/>
    <cellStyle name="RowTitles1-Detail 4 4 2" xfId="745"/>
    <cellStyle name="RowTitles1-Detail 4 4 2 2" xfId="2634"/>
    <cellStyle name="RowTitles1-Detail 4 4 2 2 2" xfId="12275"/>
    <cellStyle name="RowTitles1-Detail 4 4 2 2 2 2" xfId="22675"/>
    <cellStyle name="RowTitles1-Detail 4 4 2 2 2 2 2" xfId="34356"/>
    <cellStyle name="RowTitles1-Detail 4 4 2 2 2 3" xfId="31556"/>
    <cellStyle name="RowTitles1-Detail 4 4 2 2 3" xfId="15922"/>
    <cellStyle name="RowTitles1-Detail 4 4 2 2 3 2" xfId="28588"/>
    <cellStyle name="RowTitles1-Detail 4 4 2 2 3 2 2" xfId="37375"/>
    <cellStyle name="RowTitles1-Detail 4 4 2 2 4" xfId="6869"/>
    <cellStyle name="RowTitles1-Detail 4 4 2 2 4 2" xfId="25251"/>
    <cellStyle name="RowTitles1-Detail 4 4 2 2 5" xfId="19997"/>
    <cellStyle name="RowTitles1-Detail 4 4 2 3" xfId="3526"/>
    <cellStyle name="RowTitles1-Detail 4 4 2 3 2" xfId="13158"/>
    <cellStyle name="RowTitles1-Detail 4 4 2 3 2 2" xfId="23525"/>
    <cellStyle name="RowTitles1-Detail 4 4 2 3 2 2 2" xfId="34975"/>
    <cellStyle name="RowTitles1-Detail 4 4 2 3 2 3" xfId="32338"/>
    <cellStyle name="RowTitles1-Detail 4 4 2 3 3" xfId="16767"/>
    <cellStyle name="RowTitles1-Detail 4 4 2 3 3 2" xfId="29433"/>
    <cellStyle name="RowTitles1-Detail 4 4 2 3 3 2 2" xfId="38214"/>
    <cellStyle name="RowTitles1-Detail 4 4 2 3 4" xfId="8376"/>
    <cellStyle name="RowTitles1-Detail 4 4 2 3 4 2" xfId="17816"/>
    <cellStyle name="RowTitles1-Detail 4 4 2 3 5" xfId="20957"/>
    <cellStyle name="RowTitles1-Detail 4 4 2 4" xfId="9170"/>
    <cellStyle name="RowTitles1-Detail 4 4 2 4 2" xfId="19841"/>
    <cellStyle name="RowTitles1-Detail 4 4 2 5" xfId="10185"/>
    <cellStyle name="RowTitles1-Detail 4 4 2 5 2" xfId="18158"/>
    <cellStyle name="RowTitles1-Detail 4 4 2 5 2 2" xfId="33183"/>
    <cellStyle name="RowTitles1-Detail 4 4 3" xfId="1024"/>
    <cellStyle name="RowTitles1-Detail 4 4 3 2" xfId="2635"/>
    <cellStyle name="RowTitles1-Detail 4 4 3 2 2" xfId="12276"/>
    <cellStyle name="RowTitles1-Detail 4 4 3 2 2 2" xfId="22676"/>
    <cellStyle name="RowTitles1-Detail 4 4 3 2 2 2 2" xfId="34357"/>
    <cellStyle name="RowTitles1-Detail 4 4 3 2 2 3" xfId="31557"/>
    <cellStyle name="RowTitles1-Detail 4 4 3 2 3" xfId="15923"/>
    <cellStyle name="RowTitles1-Detail 4 4 3 2 3 2" xfId="28589"/>
    <cellStyle name="RowTitles1-Detail 4 4 3 2 3 2 2" xfId="37376"/>
    <cellStyle name="RowTitles1-Detail 4 4 3 2 4" xfId="7092"/>
    <cellStyle name="RowTitles1-Detail 4 4 3 2 4 2" xfId="19290"/>
    <cellStyle name="RowTitles1-Detail 4 4 3 2 5" xfId="19698"/>
    <cellStyle name="RowTitles1-Detail 4 4 3 3" xfId="3802"/>
    <cellStyle name="RowTitles1-Detail 4 4 3 3 2" xfId="13429"/>
    <cellStyle name="RowTitles1-Detail 4 4 3 3 2 2" xfId="23790"/>
    <cellStyle name="RowTitles1-Detail 4 4 3 3 2 2 2" xfId="35140"/>
    <cellStyle name="RowTitles1-Detail 4 4 3 3 2 3" xfId="32531"/>
    <cellStyle name="RowTitles1-Detail 4 4 3 3 3" xfId="17022"/>
    <cellStyle name="RowTitles1-Detail 4 4 3 3 3 2" xfId="29688"/>
    <cellStyle name="RowTitles1-Detail 4 4 3 3 3 2 2" xfId="38467"/>
    <cellStyle name="RowTitles1-Detail 4 4 3 3 4" xfId="8600"/>
    <cellStyle name="RowTitles1-Detail 4 4 3 3 4 2" xfId="18188"/>
    <cellStyle name="RowTitles1-Detail 4 4 3 3 5" xfId="21246"/>
    <cellStyle name="RowTitles1-Detail 4 4 3 4" xfId="9396"/>
    <cellStyle name="RowTitles1-Detail 4 4 3 4 2" xfId="18012"/>
    <cellStyle name="RowTitles1-Detail 4 4 3 5" xfId="10746"/>
    <cellStyle name="RowTitles1-Detail 4 4 3 5 2" xfId="21214"/>
    <cellStyle name="RowTitles1-Detail 4 4 3 5 2 2" xfId="33482"/>
    <cellStyle name="RowTitles1-Detail 4 4 3 5 3" xfId="30610"/>
    <cellStyle name="RowTitles1-Detail 4 4 3 6" xfId="14427"/>
    <cellStyle name="RowTitles1-Detail 4 4 3 6 2" xfId="27120"/>
    <cellStyle name="RowTitles1-Detail 4 4 3 6 2 2" xfId="35957"/>
    <cellStyle name="RowTitles1-Detail 4 4 3 7" xfId="5551"/>
    <cellStyle name="RowTitles1-Detail 4 4 3 7 2" xfId="26142"/>
    <cellStyle name="RowTitles1-Detail 4 4 3 8" xfId="24604"/>
    <cellStyle name="RowTitles1-Detail 4 4 4" xfId="1257"/>
    <cellStyle name="RowTitles1-Detail 4 4 4 2" xfId="2636"/>
    <cellStyle name="RowTitles1-Detail 4 4 4 2 2" xfId="12277"/>
    <cellStyle name="RowTitles1-Detail 4 4 4 2 2 2" xfId="22677"/>
    <cellStyle name="RowTitles1-Detail 4 4 4 2 2 2 2" xfId="34358"/>
    <cellStyle name="RowTitles1-Detail 4 4 4 2 2 3" xfId="31558"/>
    <cellStyle name="RowTitles1-Detail 4 4 4 2 3" xfId="15924"/>
    <cellStyle name="RowTitles1-Detail 4 4 4 2 3 2" xfId="28590"/>
    <cellStyle name="RowTitles1-Detail 4 4 4 2 3 2 2" xfId="37377"/>
    <cellStyle name="RowTitles1-Detail 4 4 4 2 4" xfId="7493"/>
    <cellStyle name="RowTitles1-Detail 4 4 4 2 4 2" xfId="25798"/>
    <cellStyle name="RowTitles1-Detail 4 4 4 2 5" xfId="6231"/>
    <cellStyle name="RowTitles1-Detail 4 4 4 3" xfId="4035"/>
    <cellStyle name="RowTitles1-Detail 4 4 4 3 2" xfId="13657"/>
    <cellStyle name="RowTitles1-Detail 4 4 4 3 2 2" xfId="24009"/>
    <cellStyle name="RowTitles1-Detail 4 4 4 3 2 2 2" xfId="35288"/>
    <cellStyle name="RowTitles1-Detail 4 4 4 3 2 3" xfId="32702"/>
    <cellStyle name="RowTitles1-Detail 4 4 4 3 3" xfId="17235"/>
    <cellStyle name="RowTitles1-Detail 4 4 4 3 3 2" xfId="29901"/>
    <cellStyle name="RowTitles1-Detail 4 4 4 3 3 2 2" xfId="38678"/>
    <cellStyle name="RowTitles1-Detail 4 4 4 3 4" xfId="9816"/>
    <cellStyle name="RowTitles1-Detail 4 4 4 3 4 2" xfId="19147"/>
    <cellStyle name="RowTitles1-Detail 4 4 4 3 5" xfId="4787"/>
    <cellStyle name="RowTitles1-Detail 4 4 4 4" xfId="10928"/>
    <cellStyle name="RowTitles1-Detail 4 4 4 4 2" xfId="21368"/>
    <cellStyle name="RowTitles1-Detail 4 4 4 4 2 2" xfId="33573"/>
    <cellStyle name="RowTitles1-Detail 4 4 4 4 3" xfId="30717"/>
    <cellStyle name="RowTitles1-Detail 4 4 4 5" xfId="14635"/>
    <cellStyle name="RowTitles1-Detail 4 4 4 5 2" xfId="27320"/>
    <cellStyle name="RowTitles1-Detail 4 4 4 5 2 2" xfId="36149"/>
    <cellStyle name="RowTitles1-Detail 4 4 4 6" xfId="5948"/>
    <cellStyle name="RowTitles1-Detail 4 4 4 6 2" xfId="5340"/>
    <cellStyle name="RowTitles1-Detail 4 4 4 7" xfId="26858"/>
    <cellStyle name="RowTitles1-Detail 4 4 5" xfId="1474"/>
    <cellStyle name="RowTitles1-Detail 4 4 5 2" xfId="2637"/>
    <cellStyle name="RowTitles1-Detail 4 4 5 2 2" xfId="12278"/>
    <cellStyle name="RowTitles1-Detail 4 4 5 2 2 2" xfId="22678"/>
    <cellStyle name="RowTitles1-Detail 4 4 5 2 2 2 2" xfId="34359"/>
    <cellStyle name="RowTitles1-Detail 4 4 5 2 2 3" xfId="31559"/>
    <cellStyle name="RowTitles1-Detail 4 4 5 2 3" xfId="15925"/>
    <cellStyle name="RowTitles1-Detail 4 4 5 2 3 2" xfId="28591"/>
    <cellStyle name="RowTitles1-Detail 4 4 5 2 3 2 2" xfId="37378"/>
    <cellStyle name="RowTitles1-Detail 4 4 5 2 4" xfId="7494"/>
    <cellStyle name="RowTitles1-Detail 4 4 5 2 4 2" xfId="27256"/>
    <cellStyle name="RowTitles1-Detail 4 4 5 2 5" xfId="26787"/>
    <cellStyle name="RowTitles1-Detail 4 4 5 3" xfId="4252"/>
    <cellStyle name="RowTitles1-Detail 4 4 5 3 2" xfId="13874"/>
    <cellStyle name="RowTitles1-Detail 4 4 5 3 2 2" xfId="24216"/>
    <cellStyle name="RowTitles1-Detail 4 4 5 3 2 2 2" xfId="35429"/>
    <cellStyle name="RowTitles1-Detail 4 4 5 3 2 3" xfId="32864"/>
    <cellStyle name="RowTitles1-Detail 4 4 5 3 3" xfId="17434"/>
    <cellStyle name="RowTitles1-Detail 4 4 5 3 3 2" xfId="30100"/>
    <cellStyle name="RowTitles1-Detail 4 4 5 3 3 2 2" xfId="38877"/>
    <cellStyle name="RowTitles1-Detail 4 4 5 3 4" xfId="9817"/>
    <cellStyle name="RowTitles1-Detail 4 4 5 3 4 2" xfId="20348"/>
    <cellStyle name="RowTitles1-Detail 4 4 5 3 5" xfId="18548"/>
    <cellStyle name="RowTitles1-Detail 4 4 5 4" xfId="11145"/>
    <cellStyle name="RowTitles1-Detail 4 4 5 4 2" xfId="21576"/>
    <cellStyle name="RowTitles1-Detail 4 4 5 4 2 2" xfId="33714"/>
    <cellStyle name="RowTitles1-Detail 4 4 5 4 3" xfId="30879"/>
    <cellStyle name="RowTitles1-Detail 4 4 5 5" xfId="14852"/>
    <cellStyle name="RowTitles1-Detail 4 4 5 5 2" xfId="27529"/>
    <cellStyle name="RowTitles1-Detail 4 4 5 5 2 2" xfId="36348"/>
    <cellStyle name="RowTitles1-Detail 4 4 5 6" xfId="5949"/>
    <cellStyle name="RowTitles1-Detail 4 4 5 6 2" xfId="18764"/>
    <cellStyle name="RowTitles1-Detail 4 4 5 7" xfId="25381"/>
    <cellStyle name="RowTitles1-Detail 4 4 6" xfId="1676"/>
    <cellStyle name="RowTitles1-Detail 4 4 6 2" xfId="2638"/>
    <cellStyle name="RowTitles1-Detail 4 4 6 2 2" xfId="12279"/>
    <cellStyle name="RowTitles1-Detail 4 4 6 2 2 2" xfId="22679"/>
    <cellStyle name="RowTitles1-Detail 4 4 6 2 2 2 2" xfId="34360"/>
    <cellStyle name="RowTitles1-Detail 4 4 6 2 2 3" xfId="31560"/>
    <cellStyle name="RowTitles1-Detail 4 4 6 2 3" xfId="15926"/>
    <cellStyle name="RowTitles1-Detail 4 4 6 2 3 2" xfId="28592"/>
    <cellStyle name="RowTitles1-Detail 4 4 6 2 3 2 2" xfId="37379"/>
    <cellStyle name="RowTitles1-Detail 4 4 6 2 4" xfId="7495"/>
    <cellStyle name="RowTitles1-Detail 4 4 6 2 4 2" xfId="21812"/>
    <cellStyle name="RowTitles1-Detail 4 4 6 2 5" xfId="25391"/>
    <cellStyle name="RowTitles1-Detail 4 4 6 3" xfId="4454"/>
    <cellStyle name="RowTitles1-Detail 4 4 6 3 2" xfId="14076"/>
    <cellStyle name="RowTitles1-Detail 4 4 6 3 2 2" xfId="24408"/>
    <cellStyle name="RowTitles1-Detail 4 4 6 3 2 2 2" xfId="35560"/>
    <cellStyle name="RowTitles1-Detail 4 4 6 3 2 3" xfId="33016"/>
    <cellStyle name="RowTitles1-Detail 4 4 6 3 3" xfId="17621"/>
    <cellStyle name="RowTitles1-Detail 4 4 6 3 3 2" xfId="30287"/>
    <cellStyle name="RowTitles1-Detail 4 4 6 3 3 2 2" xfId="39064"/>
    <cellStyle name="RowTitles1-Detail 4 4 6 3 4" xfId="9818"/>
    <cellStyle name="RowTitles1-Detail 4 4 6 3 4 2" xfId="24866"/>
    <cellStyle name="RowTitles1-Detail 4 4 6 3 5" xfId="20611"/>
    <cellStyle name="RowTitles1-Detail 4 4 6 4" xfId="11347"/>
    <cellStyle name="RowTitles1-Detail 4 4 6 4 2" xfId="21772"/>
    <cellStyle name="RowTitles1-Detail 4 4 6 4 2 2" xfId="33845"/>
    <cellStyle name="RowTitles1-Detail 4 4 6 4 3" xfId="31031"/>
    <cellStyle name="RowTitles1-Detail 4 4 6 5" xfId="15054"/>
    <cellStyle name="RowTitles1-Detail 4 4 6 5 2" xfId="27723"/>
    <cellStyle name="RowTitles1-Detail 4 4 6 5 2 2" xfId="36535"/>
    <cellStyle name="RowTitles1-Detail 4 4 6 6" xfId="5950"/>
    <cellStyle name="RowTitles1-Detail 4 4 6 6 2" xfId="25473"/>
    <cellStyle name="RowTitles1-Detail 4 4 6 7" xfId="19993"/>
    <cellStyle name="RowTitles1-Detail 4 4 7" xfId="2633"/>
    <cellStyle name="RowTitles1-Detail 4 4 7 2" xfId="12274"/>
    <cellStyle name="RowTitles1-Detail 4 4 7 2 2" xfId="22674"/>
    <cellStyle name="RowTitles1-Detail 4 4 7 2 2 2" xfId="34355"/>
    <cellStyle name="RowTitles1-Detail 4 4 7 2 3" xfId="31555"/>
    <cellStyle name="RowTitles1-Detail 4 4 7 3" xfId="15921"/>
    <cellStyle name="RowTitles1-Detail 4 4 7 3 2" xfId="28587"/>
    <cellStyle name="RowTitles1-Detail 4 4 7 3 2 2" xfId="37374"/>
    <cellStyle name="RowTitles1-Detail 4 4 7 4" xfId="6431"/>
    <cellStyle name="RowTitles1-Detail 4 4 7 4 2" xfId="17879"/>
    <cellStyle name="RowTitles1-Detail 4 4 7 5" xfId="24778"/>
    <cellStyle name="RowTitles1-Detail 4 4 8" xfId="8900"/>
    <cellStyle name="RowTitles1-Detail 4 4 8 2" xfId="20494"/>
    <cellStyle name="RowTitles1-Detail 4 4 9" xfId="10354"/>
    <cellStyle name="RowTitles1-Detail 4 4 9 2" xfId="21284"/>
    <cellStyle name="RowTitles1-Detail 4 4 9 2 2" xfId="33518"/>
    <cellStyle name="RowTitles1-Detail 4 4_STUD aligned by INSTIT" xfId="5007"/>
    <cellStyle name="RowTitles1-Detail 4 5" xfId="363"/>
    <cellStyle name="RowTitles1-Detail 4 5 2" xfId="719"/>
    <cellStyle name="RowTitles1-Detail 4 5 2 2" xfId="2640"/>
    <cellStyle name="RowTitles1-Detail 4 5 2 2 2" xfId="12281"/>
    <cellStyle name="RowTitles1-Detail 4 5 2 2 2 2" xfId="22681"/>
    <cellStyle name="RowTitles1-Detail 4 5 2 2 2 2 2" xfId="34362"/>
    <cellStyle name="RowTitles1-Detail 4 5 2 2 2 3" xfId="31562"/>
    <cellStyle name="RowTitles1-Detail 4 5 2 2 3" xfId="15928"/>
    <cellStyle name="RowTitles1-Detail 4 5 2 2 3 2" xfId="28594"/>
    <cellStyle name="RowTitles1-Detail 4 5 2 2 3 2 2" xfId="37381"/>
    <cellStyle name="RowTitles1-Detail 4 5 2 2 4" xfId="6692"/>
    <cellStyle name="RowTitles1-Detail 4 5 2 2 4 2" xfId="25639"/>
    <cellStyle name="RowTitles1-Detail 4 5 2 2 5" xfId="25968"/>
    <cellStyle name="RowTitles1-Detail 4 5 2 3" xfId="3500"/>
    <cellStyle name="RowTitles1-Detail 4 5 2 3 2" xfId="13134"/>
    <cellStyle name="RowTitles1-Detail 4 5 2 3 2 2" xfId="23502"/>
    <cellStyle name="RowTitles1-Detail 4 5 2 3 2 2 2" xfId="34961"/>
    <cellStyle name="RowTitles1-Detail 4 5 2 3 2 3" xfId="32321"/>
    <cellStyle name="RowTitles1-Detail 4 5 2 3 3" xfId="16743"/>
    <cellStyle name="RowTitles1-Detail 4 5 2 3 3 2" xfId="29409"/>
    <cellStyle name="RowTitles1-Detail 4 5 2 3 3 2 2" xfId="38192"/>
    <cellStyle name="RowTitles1-Detail 4 5 2 3 4" xfId="8199"/>
    <cellStyle name="RowTitles1-Detail 4 5 2 3 4 2" xfId="19710"/>
    <cellStyle name="RowTitles1-Detail 4 5 2 3 5" xfId="25548"/>
    <cellStyle name="RowTitles1-Detail 4 5 2 4" xfId="7870"/>
    <cellStyle name="RowTitles1-Detail 4 5 2 4 2" xfId="19001"/>
    <cellStyle name="RowTitles1-Detail 4 5 2 5" xfId="10502"/>
    <cellStyle name="RowTitles1-Detail 4 5 2 5 2" xfId="21001"/>
    <cellStyle name="RowTitles1-Detail 4 5 2 5 2 2" xfId="33385"/>
    <cellStyle name="RowTitles1-Detail 4 5 2 5 3" xfId="30493"/>
    <cellStyle name="RowTitles1-Detail 4 5 2 6" xfId="10279"/>
    <cellStyle name="RowTitles1-Detail 4 5 2 6 2" xfId="25354"/>
    <cellStyle name="RowTitles1-Detail 4 5 2 6 2 2" xfId="35706"/>
    <cellStyle name="RowTitles1-Detail 4 5 2 7" xfId="5228"/>
    <cellStyle name="RowTitles1-Detail 4 5 2 7 2" xfId="18205"/>
    <cellStyle name="RowTitles1-Detail 4 5 2 8" xfId="25557"/>
    <cellStyle name="RowTitles1-Detail 4 5 3" xfId="998"/>
    <cellStyle name="RowTitles1-Detail 4 5 3 2" xfId="2641"/>
    <cellStyle name="RowTitles1-Detail 4 5 3 2 2" xfId="12282"/>
    <cellStyle name="RowTitles1-Detail 4 5 3 2 2 2" xfId="22682"/>
    <cellStyle name="RowTitles1-Detail 4 5 3 2 2 2 2" xfId="34363"/>
    <cellStyle name="RowTitles1-Detail 4 5 3 2 2 3" xfId="31563"/>
    <cellStyle name="RowTitles1-Detail 4 5 3 2 3" xfId="15929"/>
    <cellStyle name="RowTitles1-Detail 4 5 3 2 3 2" xfId="28595"/>
    <cellStyle name="RowTitles1-Detail 4 5 3 2 3 2 2" xfId="37382"/>
    <cellStyle name="RowTitles1-Detail 4 5 3 2 4" xfId="6846"/>
    <cellStyle name="RowTitles1-Detail 4 5 3 2 4 2" xfId="19756"/>
    <cellStyle name="RowTitles1-Detail 4 5 3 2 5" xfId="26056"/>
    <cellStyle name="RowTitles1-Detail 4 5 3 3" xfId="3776"/>
    <cellStyle name="RowTitles1-Detail 4 5 3 3 2" xfId="13403"/>
    <cellStyle name="RowTitles1-Detail 4 5 3 3 2 2" xfId="23766"/>
    <cellStyle name="RowTitles1-Detail 4 5 3 3 2 2 2" xfId="35125"/>
    <cellStyle name="RowTitles1-Detail 4 5 3 3 2 3" xfId="32512"/>
    <cellStyle name="RowTitles1-Detail 4 5 3 3 3" xfId="16998"/>
    <cellStyle name="RowTitles1-Detail 4 5 3 3 3 2" xfId="29664"/>
    <cellStyle name="RowTitles1-Detail 4 5 3 3 3 2 2" xfId="38443"/>
    <cellStyle name="RowTitles1-Detail 4 5 3 3 4" xfId="8352"/>
    <cellStyle name="RowTitles1-Detail 4 5 3 3 4 2" xfId="5441"/>
    <cellStyle name="RowTitles1-Detail 4 5 3 3 5" xfId="25447"/>
    <cellStyle name="RowTitles1-Detail 4 5 3 4" xfId="9145"/>
    <cellStyle name="RowTitles1-Detail 4 5 3 4 2" xfId="26281"/>
    <cellStyle name="RowTitles1-Detail 4 5 3 5" xfId="14405"/>
    <cellStyle name="RowTitles1-Detail 4 5 3 5 2" xfId="27099"/>
    <cellStyle name="RowTitles1-Detail 4 5 3 5 2 2" xfId="35937"/>
    <cellStyle name="RowTitles1-Detail 4 5 4" xfId="1231"/>
    <cellStyle name="RowTitles1-Detail 4 5 4 2" xfId="2642"/>
    <cellStyle name="RowTitles1-Detail 4 5 4 2 2" xfId="12283"/>
    <cellStyle name="RowTitles1-Detail 4 5 4 2 2 2" xfId="22683"/>
    <cellStyle name="RowTitles1-Detail 4 5 4 2 2 2 2" xfId="34364"/>
    <cellStyle name="RowTitles1-Detail 4 5 4 2 2 3" xfId="31564"/>
    <cellStyle name="RowTitles1-Detail 4 5 4 2 3" xfId="15930"/>
    <cellStyle name="RowTitles1-Detail 4 5 4 2 3 2" xfId="28596"/>
    <cellStyle name="RowTitles1-Detail 4 5 4 2 3 2 2" xfId="37383"/>
    <cellStyle name="RowTitles1-Detail 4 5 4 2 4" xfId="7496"/>
    <cellStyle name="RowTitles1-Detail 4 5 4 2 4 2" xfId="19126"/>
    <cellStyle name="RowTitles1-Detail 4 5 4 2 5" xfId="18739"/>
    <cellStyle name="RowTitles1-Detail 4 5 4 3" xfId="4009"/>
    <cellStyle name="RowTitles1-Detail 4 5 4 3 2" xfId="13631"/>
    <cellStyle name="RowTitles1-Detail 4 5 4 3 2 2" xfId="23984"/>
    <cellStyle name="RowTitles1-Detail 4 5 4 3 2 2 2" xfId="35273"/>
    <cellStyle name="RowTitles1-Detail 4 5 4 3 2 3" xfId="32684"/>
    <cellStyle name="RowTitles1-Detail 4 5 4 3 3" xfId="17211"/>
    <cellStyle name="RowTitles1-Detail 4 5 4 3 3 2" xfId="29877"/>
    <cellStyle name="RowTitles1-Detail 4 5 4 3 3 2 2" xfId="38654"/>
    <cellStyle name="RowTitles1-Detail 4 5 4 3 4" xfId="9819"/>
    <cellStyle name="RowTitles1-Detail 4 5 4 3 4 2" xfId="20360"/>
    <cellStyle name="RowTitles1-Detail 4 5 4 3 5" xfId="25617"/>
    <cellStyle name="RowTitles1-Detail 4 5 4 4" xfId="10902"/>
    <cellStyle name="RowTitles1-Detail 4 5 4 4 2" xfId="21343"/>
    <cellStyle name="RowTitles1-Detail 4 5 4 4 2 2" xfId="33558"/>
    <cellStyle name="RowTitles1-Detail 4 5 4 4 3" xfId="30699"/>
    <cellStyle name="RowTitles1-Detail 4 5 4 5" xfId="14609"/>
    <cellStyle name="RowTitles1-Detail 4 5 4 5 2" xfId="27295"/>
    <cellStyle name="RowTitles1-Detail 4 5 4 5 2 2" xfId="36125"/>
    <cellStyle name="RowTitles1-Detail 4 5 4 6" xfId="5951"/>
    <cellStyle name="RowTitles1-Detail 4 5 4 6 2" xfId="24845"/>
    <cellStyle name="RowTitles1-Detail 4 5 4 7" xfId="19255"/>
    <cellStyle name="RowTitles1-Detail 4 5 5" xfId="1450"/>
    <cellStyle name="RowTitles1-Detail 4 5 5 2" xfId="2643"/>
    <cellStyle name="RowTitles1-Detail 4 5 5 2 2" xfId="12284"/>
    <cellStyle name="RowTitles1-Detail 4 5 5 2 2 2" xfId="22684"/>
    <cellStyle name="RowTitles1-Detail 4 5 5 2 2 2 2" xfId="34365"/>
    <cellStyle name="RowTitles1-Detail 4 5 5 2 2 3" xfId="31565"/>
    <cellStyle name="RowTitles1-Detail 4 5 5 2 3" xfId="15931"/>
    <cellStyle name="RowTitles1-Detail 4 5 5 2 3 2" xfId="28597"/>
    <cellStyle name="RowTitles1-Detail 4 5 5 2 3 2 2" xfId="37384"/>
    <cellStyle name="RowTitles1-Detail 4 5 5 2 4" xfId="7497"/>
    <cellStyle name="RowTitles1-Detail 4 5 5 2 4 2" xfId="21919"/>
    <cellStyle name="RowTitles1-Detail 4 5 5 2 5" xfId="20002"/>
    <cellStyle name="RowTitles1-Detail 4 5 5 3" xfId="4228"/>
    <cellStyle name="RowTitles1-Detail 4 5 5 3 2" xfId="13850"/>
    <cellStyle name="RowTitles1-Detail 4 5 5 3 2 2" xfId="24193"/>
    <cellStyle name="RowTitles1-Detail 4 5 5 3 2 2 2" xfId="35415"/>
    <cellStyle name="RowTitles1-Detail 4 5 5 3 2 3" xfId="32847"/>
    <cellStyle name="RowTitles1-Detail 4 5 5 3 3" xfId="17412"/>
    <cellStyle name="RowTitles1-Detail 4 5 5 3 3 2" xfId="30078"/>
    <cellStyle name="RowTitles1-Detail 4 5 5 3 3 2 2" xfId="38855"/>
    <cellStyle name="RowTitles1-Detail 4 5 5 3 4" xfId="9820"/>
    <cellStyle name="RowTitles1-Detail 4 5 5 3 4 2" xfId="19645"/>
    <cellStyle name="RowTitles1-Detail 4 5 5 3 5" xfId="20399"/>
    <cellStyle name="RowTitles1-Detail 4 5 5 4" xfId="11121"/>
    <cellStyle name="RowTitles1-Detail 4 5 5 4 2" xfId="21553"/>
    <cellStyle name="RowTitles1-Detail 4 5 5 4 2 2" xfId="33700"/>
    <cellStyle name="RowTitles1-Detail 4 5 5 4 3" xfId="30862"/>
    <cellStyle name="RowTitles1-Detail 4 5 5 5" xfId="14828"/>
    <cellStyle name="RowTitles1-Detail 4 5 5 5 2" xfId="27506"/>
    <cellStyle name="RowTitles1-Detail 4 5 5 5 2 2" xfId="36326"/>
    <cellStyle name="RowTitles1-Detail 4 5 5 6" xfId="5952"/>
    <cellStyle name="RowTitles1-Detail 4 5 5 6 2" xfId="5238"/>
    <cellStyle name="RowTitles1-Detail 4 5 5 7" xfId="19377"/>
    <cellStyle name="RowTitles1-Detail 4 5 6" xfId="1652"/>
    <cellStyle name="RowTitles1-Detail 4 5 6 2" xfId="2644"/>
    <cellStyle name="RowTitles1-Detail 4 5 6 2 2" xfId="12285"/>
    <cellStyle name="RowTitles1-Detail 4 5 6 2 2 2" xfId="22685"/>
    <cellStyle name="RowTitles1-Detail 4 5 6 2 2 2 2" xfId="34366"/>
    <cellStyle name="RowTitles1-Detail 4 5 6 2 2 3" xfId="31566"/>
    <cellStyle name="RowTitles1-Detail 4 5 6 2 3" xfId="15932"/>
    <cellStyle name="RowTitles1-Detail 4 5 6 2 3 2" xfId="28598"/>
    <cellStyle name="RowTitles1-Detail 4 5 6 2 3 2 2" xfId="37385"/>
    <cellStyle name="RowTitles1-Detail 4 5 6 2 4" xfId="7498"/>
    <cellStyle name="RowTitles1-Detail 4 5 6 2 4 2" xfId="25511"/>
    <cellStyle name="RowTitles1-Detail 4 5 6 2 5" xfId="19885"/>
    <cellStyle name="RowTitles1-Detail 4 5 6 3" xfId="4430"/>
    <cellStyle name="RowTitles1-Detail 4 5 6 3 2" xfId="14052"/>
    <cellStyle name="RowTitles1-Detail 4 5 6 3 2 2" xfId="24386"/>
    <cellStyle name="RowTitles1-Detail 4 5 6 3 2 2 2" xfId="35546"/>
    <cellStyle name="RowTitles1-Detail 4 5 6 3 2 3" xfId="32999"/>
    <cellStyle name="RowTitles1-Detail 4 5 6 3 3" xfId="17599"/>
    <cellStyle name="RowTitles1-Detail 4 5 6 3 3 2" xfId="30265"/>
    <cellStyle name="RowTitles1-Detail 4 5 6 3 3 2 2" xfId="39042"/>
    <cellStyle name="RowTitles1-Detail 4 5 6 3 4" xfId="9821"/>
    <cellStyle name="RowTitles1-Detail 4 5 6 3 4 2" xfId="19184"/>
    <cellStyle name="RowTitles1-Detail 4 5 6 3 5" xfId="20688"/>
    <cellStyle name="RowTitles1-Detail 4 5 6 4" xfId="11323"/>
    <cellStyle name="RowTitles1-Detail 4 5 6 4 2" xfId="21749"/>
    <cellStyle name="RowTitles1-Detail 4 5 6 4 2 2" xfId="33831"/>
    <cellStyle name="RowTitles1-Detail 4 5 6 4 3" xfId="31014"/>
    <cellStyle name="RowTitles1-Detail 4 5 6 5" xfId="15030"/>
    <cellStyle name="RowTitles1-Detail 4 5 6 5 2" xfId="27700"/>
    <cellStyle name="RowTitles1-Detail 4 5 6 5 2 2" xfId="36513"/>
    <cellStyle name="RowTitles1-Detail 4 5 6 6" xfId="5953"/>
    <cellStyle name="RowTitles1-Detail 4 5 6 6 2" xfId="18923"/>
    <cellStyle name="RowTitles1-Detail 4 5 6 7" xfId="25912"/>
    <cellStyle name="RowTitles1-Detail 4 5 7" xfId="2639"/>
    <cellStyle name="RowTitles1-Detail 4 5 7 2" xfId="12280"/>
    <cellStyle name="RowTitles1-Detail 4 5 7 2 2" xfId="22680"/>
    <cellStyle name="RowTitles1-Detail 4 5 7 2 2 2" xfId="34361"/>
    <cellStyle name="RowTitles1-Detail 4 5 7 2 3" xfId="31561"/>
    <cellStyle name="RowTitles1-Detail 4 5 7 3" xfId="15927"/>
    <cellStyle name="RowTitles1-Detail 4 5 7 3 2" xfId="28593"/>
    <cellStyle name="RowTitles1-Detail 4 5 7 3 2 2" xfId="37380"/>
    <cellStyle name="RowTitles1-Detail 4 5 7 4" xfId="6408"/>
    <cellStyle name="RowTitles1-Detail 4 5 7 4 2" xfId="19526"/>
    <cellStyle name="RowTitles1-Detail 4 5 7 5" xfId="18056"/>
    <cellStyle name="RowTitles1-Detail 4 5 8" xfId="3306"/>
    <cellStyle name="RowTitles1-Detail 4 5 8 2" xfId="12947"/>
    <cellStyle name="RowTitles1-Detail 4 5 8 2 2" xfId="23319"/>
    <cellStyle name="RowTitles1-Detail 4 5 8 2 2 2" xfId="34854"/>
    <cellStyle name="RowTitles1-Detail 4 5 8 2 3" xfId="32198"/>
    <cellStyle name="RowTitles1-Detail 4 5 8 3" xfId="16564"/>
    <cellStyle name="RowTitles1-Detail 4 5 8 3 2" xfId="29230"/>
    <cellStyle name="RowTitles1-Detail 4 5 8 3 2 2" xfId="38017"/>
    <cellStyle name="RowTitles1-Detail 4 5 8 4" xfId="8914"/>
    <cellStyle name="RowTitles1-Detail 4 5 8 4 2" xfId="26455"/>
    <cellStyle name="RowTitles1-Detail 4 5 8 5" xfId="19956"/>
    <cellStyle name="RowTitles1-Detail 4 5 9" xfId="10703"/>
    <cellStyle name="RowTitles1-Detail 4 5 9 2" xfId="19083"/>
    <cellStyle name="RowTitles1-Detail 4 5 9 2 2" xfId="33212"/>
    <cellStyle name="RowTitles1-Detail 4 5_STUD aligned by INSTIT" xfId="5008"/>
    <cellStyle name="RowTitles1-Detail 4 6" xfId="375"/>
    <cellStyle name="RowTitles1-Detail 4 6 2" xfId="731"/>
    <cellStyle name="RowTitles1-Detail 4 6 2 2" xfId="2646"/>
    <cellStyle name="RowTitles1-Detail 4 6 2 2 2" xfId="12287"/>
    <cellStyle name="RowTitles1-Detail 4 6 2 2 2 2" xfId="22687"/>
    <cellStyle name="RowTitles1-Detail 4 6 2 2 2 2 2" xfId="34368"/>
    <cellStyle name="RowTitles1-Detail 4 6 2 2 2 3" xfId="31568"/>
    <cellStyle name="RowTitles1-Detail 4 6 2 2 3" xfId="15934"/>
    <cellStyle name="RowTitles1-Detail 4 6 2 2 3 2" xfId="28600"/>
    <cellStyle name="RowTitles1-Detail 4 6 2 2 3 2 2" xfId="37387"/>
    <cellStyle name="RowTitles1-Detail 4 6 2 2 4" xfId="6703"/>
    <cellStyle name="RowTitles1-Detail 4 6 2 2 4 2" xfId="20343"/>
    <cellStyle name="RowTitles1-Detail 4 6 2 2 5" xfId="19023"/>
    <cellStyle name="RowTitles1-Detail 4 6 2 3" xfId="3512"/>
    <cellStyle name="RowTitles1-Detail 4 6 2 3 2" xfId="13144"/>
    <cellStyle name="RowTitles1-Detail 4 6 2 3 2 2" xfId="23513"/>
    <cellStyle name="RowTitles1-Detail 4 6 2 3 2 2 2" xfId="34966"/>
    <cellStyle name="RowTitles1-Detail 4 6 2 3 2 3" xfId="32328"/>
    <cellStyle name="RowTitles1-Detail 4 6 2 3 3" xfId="16755"/>
    <cellStyle name="RowTitles1-Detail 4 6 2 3 3 2" xfId="29421"/>
    <cellStyle name="RowTitles1-Detail 4 6 2 3 3 2 2" xfId="38202"/>
    <cellStyle name="RowTitles1-Detail 4 6 2 3 4" xfId="8209"/>
    <cellStyle name="RowTitles1-Detail 4 6 2 3 4 2" xfId="18732"/>
    <cellStyle name="RowTitles1-Detail 4 6 2 3 5" xfId="20752"/>
    <cellStyle name="RowTitles1-Detail 4 6 2 4" xfId="7859"/>
    <cellStyle name="RowTitles1-Detail 4 6 2 4 2" xfId="25596"/>
    <cellStyle name="RowTitles1-Detail 4 6 2 5" xfId="10514"/>
    <cellStyle name="RowTitles1-Detail 4 6 2 5 2" xfId="21011"/>
    <cellStyle name="RowTitles1-Detail 4 6 2 5 2 2" xfId="33389"/>
    <cellStyle name="RowTitles1-Detail 4 6 2 5 3" xfId="30500"/>
    <cellStyle name="RowTitles1-Detail 4 6 2 6" xfId="10280"/>
    <cellStyle name="RowTitles1-Detail 4 6 2 6 2" xfId="18780"/>
    <cellStyle name="RowTitles1-Detail 4 6 2 6 2 2" xfId="33200"/>
    <cellStyle name="RowTitles1-Detail 4 6 3" xfId="1010"/>
    <cellStyle name="RowTitles1-Detail 4 6 3 2" xfId="2647"/>
    <cellStyle name="RowTitles1-Detail 4 6 3 2 2" xfId="12288"/>
    <cellStyle name="RowTitles1-Detail 4 6 3 2 2 2" xfId="22688"/>
    <cellStyle name="RowTitles1-Detail 4 6 3 2 2 2 2" xfId="34369"/>
    <cellStyle name="RowTitles1-Detail 4 6 3 2 2 3" xfId="31569"/>
    <cellStyle name="RowTitles1-Detail 4 6 3 2 3" xfId="15935"/>
    <cellStyle name="RowTitles1-Detail 4 6 3 2 3 2" xfId="28601"/>
    <cellStyle name="RowTitles1-Detail 4 6 3 2 3 2 2" xfId="37388"/>
    <cellStyle name="RowTitles1-Detail 4 6 3 2 4" xfId="6857"/>
    <cellStyle name="RowTitles1-Detail 4 6 3 2 4 2" xfId="18750"/>
    <cellStyle name="RowTitles1-Detail 4 6 3 2 5" xfId="7779"/>
    <cellStyle name="RowTitles1-Detail 4 6 3 3" xfId="3788"/>
    <cellStyle name="RowTitles1-Detail 4 6 3 3 2" xfId="13415"/>
    <cellStyle name="RowTitles1-Detail 4 6 3 3 2 2" xfId="23778"/>
    <cellStyle name="RowTitles1-Detail 4 6 3 3 2 2 2" xfId="35131"/>
    <cellStyle name="RowTitles1-Detail 4 6 3 3 2 3" xfId="32521"/>
    <cellStyle name="RowTitles1-Detail 4 6 3 3 3" xfId="17010"/>
    <cellStyle name="RowTitles1-Detail 4 6 3 3 3 2" xfId="29676"/>
    <cellStyle name="RowTitles1-Detail 4 6 3 3 3 2 2" xfId="38455"/>
    <cellStyle name="RowTitles1-Detail 4 6 3 3 4" xfId="8363"/>
    <cellStyle name="RowTitles1-Detail 4 6 3 3 4 2" xfId="18663"/>
    <cellStyle name="RowTitles1-Detail 4 6 3 3 5" xfId="26659"/>
    <cellStyle name="RowTitles1-Detail 4 6 3 4" xfId="9156"/>
    <cellStyle name="RowTitles1-Detail 4 6 3 4 2" xfId="20106"/>
    <cellStyle name="RowTitles1-Detail 4 6 3 5" xfId="14414"/>
    <cellStyle name="RowTitles1-Detail 4 6 3 5 2" xfId="27108"/>
    <cellStyle name="RowTitles1-Detail 4 6 3 5 2 2" xfId="35946"/>
    <cellStyle name="RowTitles1-Detail 4 6 3 6" xfId="5364"/>
    <cellStyle name="RowTitles1-Detail 4 6 3 6 2" xfId="17872"/>
    <cellStyle name="RowTitles1-Detail 4 6 3 7" xfId="4845"/>
    <cellStyle name="RowTitles1-Detail 4 6 4" xfId="1243"/>
    <cellStyle name="RowTitles1-Detail 4 6 4 2" xfId="2648"/>
    <cellStyle name="RowTitles1-Detail 4 6 4 2 2" xfId="12289"/>
    <cellStyle name="RowTitles1-Detail 4 6 4 2 2 2" xfId="22689"/>
    <cellStyle name="RowTitles1-Detail 4 6 4 2 2 2 2" xfId="34370"/>
    <cellStyle name="RowTitles1-Detail 4 6 4 2 2 3" xfId="31570"/>
    <cellStyle name="RowTitles1-Detail 4 6 4 2 3" xfId="15936"/>
    <cellStyle name="RowTitles1-Detail 4 6 4 2 3 2" xfId="28602"/>
    <cellStyle name="RowTitles1-Detail 4 6 4 2 3 2 2" xfId="37389"/>
    <cellStyle name="RowTitles1-Detail 4 6 4 2 4" xfId="7083"/>
    <cellStyle name="RowTitles1-Detail 4 6 4 2 4 2" xfId="26532"/>
    <cellStyle name="RowTitles1-Detail 4 6 4 2 5" xfId="25819"/>
    <cellStyle name="RowTitles1-Detail 4 6 4 3" xfId="4021"/>
    <cellStyle name="RowTitles1-Detail 4 6 4 3 2" xfId="13643"/>
    <cellStyle name="RowTitles1-Detail 4 6 4 3 2 2" xfId="23996"/>
    <cellStyle name="RowTitles1-Detail 4 6 4 3 2 2 2" xfId="35279"/>
    <cellStyle name="RowTitles1-Detail 4 6 4 3 2 3" xfId="32692"/>
    <cellStyle name="RowTitles1-Detail 4 6 4 3 3" xfId="17223"/>
    <cellStyle name="RowTitles1-Detail 4 6 4 3 3 2" xfId="29889"/>
    <cellStyle name="RowTitles1-Detail 4 6 4 3 3 2 2" xfId="38666"/>
    <cellStyle name="RowTitles1-Detail 4 6 4 3 4" xfId="8591"/>
    <cellStyle name="RowTitles1-Detail 4 6 4 3 4 2" xfId="24653"/>
    <cellStyle name="RowTitles1-Detail 4 6 4 3 5" xfId="26582"/>
    <cellStyle name="RowTitles1-Detail 4 6 4 4" xfId="9387"/>
    <cellStyle name="RowTitles1-Detail 4 6 4 4 2" xfId="20397"/>
    <cellStyle name="RowTitles1-Detail 4 6 4 5" xfId="10914"/>
    <cellStyle name="RowTitles1-Detail 4 6 4 5 2" xfId="21355"/>
    <cellStyle name="RowTitles1-Detail 4 6 4 5 2 2" xfId="33564"/>
    <cellStyle name="RowTitles1-Detail 4 6 4 5 3" xfId="30707"/>
    <cellStyle name="RowTitles1-Detail 4 6 4 6" xfId="14621"/>
    <cellStyle name="RowTitles1-Detail 4 6 4 6 2" xfId="27307"/>
    <cellStyle name="RowTitles1-Detail 4 6 4 6 2 2" xfId="36137"/>
    <cellStyle name="RowTitles1-Detail 4 6 4 7" xfId="5542"/>
    <cellStyle name="RowTitles1-Detail 4 6 4 7 2" xfId="25899"/>
    <cellStyle name="RowTitles1-Detail 4 6 4 8" xfId="24977"/>
    <cellStyle name="RowTitles1-Detail 4 6 5" xfId="1460"/>
    <cellStyle name="RowTitles1-Detail 4 6 5 2" xfId="2649"/>
    <cellStyle name="RowTitles1-Detail 4 6 5 2 2" xfId="12290"/>
    <cellStyle name="RowTitles1-Detail 4 6 5 2 2 2" xfId="22690"/>
    <cellStyle name="RowTitles1-Detail 4 6 5 2 2 2 2" xfId="34371"/>
    <cellStyle name="RowTitles1-Detail 4 6 5 2 2 3" xfId="31571"/>
    <cellStyle name="RowTitles1-Detail 4 6 5 2 3" xfId="15937"/>
    <cellStyle name="RowTitles1-Detail 4 6 5 2 3 2" xfId="28603"/>
    <cellStyle name="RowTitles1-Detail 4 6 5 2 3 2 2" xfId="37390"/>
    <cellStyle name="RowTitles1-Detail 4 6 5 2 4" xfId="7499"/>
    <cellStyle name="RowTitles1-Detail 4 6 5 2 4 2" xfId="18913"/>
    <cellStyle name="RowTitles1-Detail 4 6 5 2 5" xfId="18196"/>
    <cellStyle name="RowTitles1-Detail 4 6 5 3" xfId="4238"/>
    <cellStyle name="RowTitles1-Detail 4 6 5 3 2" xfId="13860"/>
    <cellStyle name="RowTitles1-Detail 4 6 5 3 2 2" xfId="24203"/>
    <cellStyle name="RowTitles1-Detail 4 6 5 3 2 2 2" xfId="35420"/>
    <cellStyle name="RowTitles1-Detail 4 6 5 3 2 3" xfId="32854"/>
    <cellStyle name="RowTitles1-Detail 4 6 5 3 3" xfId="17422"/>
    <cellStyle name="RowTitles1-Detail 4 6 5 3 3 2" xfId="30088"/>
    <cellStyle name="RowTitles1-Detail 4 6 5 3 3 2 2" xfId="38865"/>
    <cellStyle name="RowTitles1-Detail 4 6 5 3 4" xfId="9822"/>
    <cellStyle name="RowTitles1-Detail 4 6 5 3 4 2" xfId="26565"/>
    <cellStyle name="RowTitles1-Detail 4 6 5 3 5" xfId="19794"/>
    <cellStyle name="RowTitles1-Detail 4 6 5 4" xfId="11131"/>
    <cellStyle name="RowTitles1-Detail 4 6 5 4 2" xfId="21563"/>
    <cellStyle name="RowTitles1-Detail 4 6 5 4 2 2" xfId="33705"/>
    <cellStyle name="RowTitles1-Detail 4 6 5 4 3" xfId="30869"/>
    <cellStyle name="RowTitles1-Detail 4 6 5 5" xfId="14838"/>
    <cellStyle name="RowTitles1-Detail 4 6 5 5 2" xfId="27516"/>
    <cellStyle name="RowTitles1-Detail 4 6 5 5 2 2" xfId="36336"/>
    <cellStyle name="RowTitles1-Detail 4 6 5 6" xfId="5954"/>
    <cellStyle name="RowTitles1-Detail 4 6 5 6 2" xfId="7315"/>
    <cellStyle name="RowTitles1-Detail 4 6 5 7" xfId="18626"/>
    <cellStyle name="RowTitles1-Detail 4 6 6" xfId="1662"/>
    <cellStyle name="RowTitles1-Detail 4 6 6 2" xfId="2650"/>
    <cellStyle name="RowTitles1-Detail 4 6 6 2 2" xfId="12291"/>
    <cellStyle name="RowTitles1-Detail 4 6 6 2 2 2" xfId="22691"/>
    <cellStyle name="RowTitles1-Detail 4 6 6 2 2 2 2" xfId="34372"/>
    <cellStyle name="RowTitles1-Detail 4 6 6 2 2 3" xfId="31572"/>
    <cellStyle name="RowTitles1-Detail 4 6 6 2 3" xfId="15938"/>
    <cellStyle name="RowTitles1-Detail 4 6 6 2 3 2" xfId="28604"/>
    <cellStyle name="RowTitles1-Detail 4 6 6 2 3 2 2" xfId="37391"/>
    <cellStyle name="RowTitles1-Detail 4 6 6 2 4" xfId="7500"/>
    <cellStyle name="RowTitles1-Detail 4 6 6 2 4 2" xfId="19569"/>
    <cellStyle name="RowTitles1-Detail 4 6 6 2 5" xfId="18989"/>
    <cellStyle name="RowTitles1-Detail 4 6 6 3" xfId="4440"/>
    <cellStyle name="RowTitles1-Detail 4 6 6 3 2" xfId="14062"/>
    <cellStyle name="RowTitles1-Detail 4 6 6 3 2 2" xfId="24396"/>
    <cellStyle name="RowTitles1-Detail 4 6 6 3 2 2 2" xfId="35551"/>
    <cellStyle name="RowTitles1-Detail 4 6 6 3 2 3" xfId="33006"/>
    <cellStyle name="RowTitles1-Detail 4 6 6 3 3" xfId="17609"/>
    <cellStyle name="RowTitles1-Detail 4 6 6 3 3 2" xfId="30275"/>
    <cellStyle name="RowTitles1-Detail 4 6 6 3 3 2 2" xfId="39052"/>
    <cellStyle name="RowTitles1-Detail 4 6 6 3 4" xfId="9823"/>
    <cellStyle name="RowTitles1-Detail 4 6 6 3 4 2" xfId="25713"/>
    <cellStyle name="RowTitles1-Detail 4 6 6 3 5" xfId="24963"/>
    <cellStyle name="RowTitles1-Detail 4 6 6 4" xfId="11333"/>
    <cellStyle name="RowTitles1-Detail 4 6 6 4 2" xfId="21759"/>
    <cellStyle name="RowTitles1-Detail 4 6 6 4 2 2" xfId="33836"/>
    <cellStyle name="RowTitles1-Detail 4 6 6 4 3" xfId="31021"/>
    <cellStyle name="RowTitles1-Detail 4 6 6 5" xfId="15040"/>
    <cellStyle name="RowTitles1-Detail 4 6 6 5 2" xfId="27710"/>
    <cellStyle name="RowTitles1-Detail 4 6 6 5 2 2" xfId="36523"/>
    <cellStyle name="RowTitles1-Detail 4 6 6 6" xfId="5955"/>
    <cellStyle name="RowTitles1-Detail 4 6 6 6 2" xfId="26389"/>
    <cellStyle name="RowTitles1-Detail 4 6 6 7" xfId="25602"/>
    <cellStyle name="RowTitles1-Detail 4 6 7" xfId="2645"/>
    <cellStyle name="RowTitles1-Detail 4 6 7 2" xfId="12286"/>
    <cellStyle name="RowTitles1-Detail 4 6 7 2 2" xfId="22686"/>
    <cellStyle name="RowTitles1-Detail 4 6 7 2 2 2" xfId="34367"/>
    <cellStyle name="RowTitles1-Detail 4 6 7 2 3" xfId="31567"/>
    <cellStyle name="RowTitles1-Detail 4 6 7 3" xfId="15933"/>
    <cellStyle name="RowTitles1-Detail 4 6 7 3 2" xfId="28599"/>
    <cellStyle name="RowTitles1-Detail 4 6 7 3 2 2" xfId="37386"/>
    <cellStyle name="RowTitles1-Detail 4 6 7 4" xfId="6418"/>
    <cellStyle name="RowTitles1-Detail 4 6 7 4 2" xfId="24883"/>
    <cellStyle name="RowTitles1-Detail 4 6 7 5" xfId="18459"/>
    <cellStyle name="RowTitles1-Detail 4 6 8" xfId="8908"/>
    <cellStyle name="RowTitles1-Detail 4 6 8 2" xfId="20756"/>
    <cellStyle name="RowTitles1-Detail 4 6 9" xfId="10311"/>
    <cellStyle name="RowTitles1-Detail 4 6 9 2" xfId="26023"/>
    <cellStyle name="RowTitles1-Detail 4 6 9 2 2" xfId="35727"/>
    <cellStyle name="RowTitles1-Detail 4 6_STUD aligned by INSTIT" xfId="5009"/>
    <cellStyle name="RowTitles1-Detail 4 7" xfId="610"/>
    <cellStyle name="RowTitles1-Detail 4 7 2" xfId="2651"/>
    <cellStyle name="RowTitles1-Detail 4 7 2 2" xfId="12292"/>
    <cellStyle name="RowTitles1-Detail 4 7 2 2 2" xfId="22692"/>
    <cellStyle name="RowTitles1-Detail 4 7 2 2 2 2" xfId="34373"/>
    <cellStyle name="RowTitles1-Detail 4 7 2 2 3" xfId="31573"/>
    <cellStyle name="RowTitles1-Detail 4 7 2 3" xfId="15939"/>
    <cellStyle name="RowTitles1-Detail 4 7 2 3 2" xfId="28605"/>
    <cellStyle name="RowTitles1-Detail 4 7 2 3 2 2" xfId="37392"/>
    <cellStyle name="RowTitles1-Detail 4 7 2 4" xfId="6619"/>
    <cellStyle name="RowTitles1-Detail 4 7 2 4 2" xfId="26164"/>
    <cellStyle name="RowTitles1-Detail 4 7 2 5" xfId="18230"/>
    <cellStyle name="RowTitles1-Detail 4 7 3" xfId="3423"/>
    <cellStyle name="RowTitles1-Detail 4 7 3 2" xfId="13060"/>
    <cellStyle name="RowTitles1-Detail 4 7 3 2 2" xfId="23428"/>
    <cellStyle name="RowTitles1-Detail 4 7 3 2 2 2" xfId="34917"/>
    <cellStyle name="RowTitles1-Detail 4 7 3 2 3" xfId="32272"/>
    <cellStyle name="RowTitles1-Detail 4 7 3 3" xfId="16671"/>
    <cellStyle name="RowTitles1-Detail 4 7 3 3 2" xfId="29337"/>
    <cellStyle name="RowTitles1-Detail 4 7 3 3 2 2" xfId="38120"/>
    <cellStyle name="RowTitles1-Detail 4 7 3 4" xfId="8122"/>
    <cellStyle name="RowTitles1-Detail 4 7 3 4 2" xfId="26300"/>
    <cellStyle name="RowTitles1-Detail 4 7 3 5" xfId="18804"/>
    <cellStyle name="RowTitles1-Detail 4 7 4" xfId="7880"/>
    <cellStyle name="RowTitles1-Detail 4 7 4 2" xfId="8003"/>
    <cellStyle name="RowTitles1-Detail 4 7 5" xfId="10410"/>
    <cellStyle name="RowTitles1-Detail 4 7 5 2" xfId="20919"/>
    <cellStyle name="RowTitles1-Detail 4 7 5 2 2" xfId="33346"/>
    <cellStyle name="RowTitles1-Detail 4 7 5 3" xfId="30450"/>
    <cellStyle name="RowTitles1-Detail 4 7 6" xfId="11821"/>
    <cellStyle name="RowTitles1-Detail 4 7 6 2" xfId="19428"/>
    <cellStyle name="RowTitles1-Detail 4 7 6 2 2" xfId="33241"/>
    <cellStyle name="RowTitles1-Detail 4 8" xfId="906"/>
    <cellStyle name="RowTitles1-Detail 4 8 2" xfId="2652"/>
    <cellStyle name="RowTitles1-Detail 4 8 2 2" xfId="12293"/>
    <cellStyle name="RowTitles1-Detail 4 8 2 2 2" xfId="22693"/>
    <cellStyle name="RowTitles1-Detail 4 8 2 2 2 2" xfId="34374"/>
    <cellStyle name="RowTitles1-Detail 4 8 2 2 3" xfId="31574"/>
    <cellStyle name="RowTitles1-Detail 4 8 2 3" xfId="15940"/>
    <cellStyle name="RowTitles1-Detail 4 8 2 3 2" xfId="28606"/>
    <cellStyle name="RowTitles1-Detail 4 8 2 3 2 2" xfId="37393"/>
    <cellStyle name="RowTitles1-Detail 4 8 2 4" xfId="6625"/>
    <cellStyle name="RowTitles1-Detail 4 8 2 4 2" xfId="24867"/>
    <cellStyle name="RowTitles1-Detail 4 8 2 5" xfId="25182"/>
    <cellStyle name="RowTitles1-Detail 4 8 3" xfId="3685"/>
    <cellStyle name="RowTitles1-Detail 4 8 3 2" xfId="13312"/>
    <cellStyle name="RowTitles1-Detail 4 8 3 2 2" xfId="23677"/>
    <cellStyle name="RowTitles1-Detail 4 8 3 2 2 2" xfId="35074"/>
    <cellStyle name="RowTitles1-Detail 4 8 3 2 3" xfId="32452"/>
    <cellStyle name="RowTitles1-Detail 4 8 3 3" xfId="16913"/>
    <cellStyle name="RowTitles1-Detail 4 8 3 3 2" xfId="29579"/>
    <cellStyle name="RowTitles1-Detail 4 8 3 3 2 2" xfId="38358"/>
    <cellStyle name="RowTitles1-Detail 4 8 3 4" xfId="8130"/>
    <cellStyle name="RowTitles1-Detail 4 8 3 4 2" xfId="19076"/>
    <cellStyle name="RowTitles1-Detail 4 8 3 5" xfId="5168"/>
    <cellStyle name="RowTitles1-Detail 4 8 4" xfId="8755"/>
    <cellStyle name="RowTitles1-Detail 4 8 4 2" xfId="18349"/>
    <cellStyle name="RowTitles1-Detail 4 8 5" xfId="14314"/>
    <cellStyle name="RowTitles1-Detail 4 8 5 2" xfId="27013"/>
    <cellStyle name="RowTitles1-Detail 4 8 5 2 2" xfId="35852"/>
    <cellStyle name="RowTitles1-Detail 4 8 6" xfId="5173"/>
    <cellStyle name="RowTitles1-Detail 4 8 6 2" xfId="20871"/>
    <cellStyle name="RowTitles1-Detail 4 8 7" xfId="26007"/>
    <cellStyle name="RowTitles1-Detail 4 9" xfId="1177"/>
    <cellStyle name="RowTitles1-Detail 4 9 2" xfId="2653"/>
    <cellStyle name="RowTitles1-Detail 4 9 2 2" xfId="12294"/>
    <cellStyle name="RowTitles1-Detail 4 9 2 2 2" xfId="22694"/>
    <cellStyle name="RowTitles1-Detail 4 9 2 2 2 2" xfId="34375"/>
    <cellStyle name="RowTitles1-Detail 4 9 2 2 3" xfId="31575"/>
    <cellStyle name="RowTitles1-Detail 4 9 2 3" xfId="15941"/>
    <cellStyle name="RowTitles1-Detail 4 9 2 3 2" xfId="28607"/>
    <cellStyle name="RowTitles1-Detail 4 9 2 3 2 2" xfId="37394"/>
    <cellStyle name="RowTitles1-Detail 4 9 2 4" xfId="6585"/>
    <cellStyle name="RowTitles1-Detail 4 9 2 4 2" xfId="20034"/>
    <cellStyle name="RowTitles1-Detail 4 9 2 5" xfId="18972"/>
    <cellStyle name="RowTitles1-Detail 4 9 3" xfId="3955"/>
    <cellStyle name="RowTitles1-Detail 4 9 3 2" xfId="13577"/>
    <cellStyle name="RowTitles1-Detail 4 9 3 2 2" xfId="23936"/>
    <cellStyle name="RowTitles1-Detail 4 9 3 2 2 2" xfId="35237"/>
    <cellStyle name="RowTitles1-Detail 4 9 3 2 3" xfId="32644"/>
    <cellStyle name="RowTitles1-Detail 4 9 3 3" xfId="17164"/>
    <cellStyle name="RowTitles1-Detail 4 9 3 3 2" xfId="29830"/>
    <cellStyle name="RowTitles1-Detail 4 9 3 3 2 2" xfId="38607"/>
    <cellStyle name="RowTitles1-Detail 4 9 3 4" xfId="8085"/>
    <cellStyle name="RowTitles1-Detail 4 9 3 4 2" xfId="26549"/>
    <cellStyle name="RowTitles1-Detail 4 9 3 5" xfId="18332"/>
    <cellStyle name="RowTitles1-Detail 4 9 4" xfId="8015"/>
    <cellStyle name="RowTitles1-Detail 4 9 4 2" xfId="25923"/>
    <cellStyle name="RowTitles1-Detail 4 9 5" xfId="10848"/>
    <cellStyle name="RowTitles1-Detail 4 9 5 2" xfId="21293"/>
    <cellStyle name="RowTitles1-Detail 4 9 5 2 2" xfId="33522"/>
    <cellStyle name="RowTitles1-Detail 4 9 5 3" xfId="30659"/>
    <cellStyle name="RowTitles1-Detail 4 9 6" xfId="14555"/>
    <cellStyle name="RowTitles1-Detail 4 9 6 2" xfId="27244"/>
    <cellStyle name="RowTitles1-Detail 4 9 6 2 2" xfId="36078"/>
    <cellStyle name="RowTitles1-Detail 4 9 7" xfId="5140"/>
    <cellStyle name="RowTitles1-Detail 4 9 7 2" xfId="26600"/>
    <cellStyle name="RowTitles1-Detail 4 9 8" xfId="19549"/>
    <cellStyle name="RowTitles1-Detail 4_STUD aligned by INSTIT" xfId="4994"/>
    <cellStyle name="RowTitles1-Detail 5" xfId="357"/>
    <cellStyle name="RowTitles1-Detail 5 10" xfId="39237"/>
    <cellStyle name="RowTitles1-Detail 5 2" xfId="713"/>
    <cellStyle name="RowTitles1-Detail 5 2 2" xfId="2655"/>
    <cellStyle name="RowTitles1-Detail 5 2 2 2" xfId="12296"/>
    <cellStyle name="RowTitles1-Detail 5 2 2 2 2" xfId="22696"/>
    <cellStyle name="RowTitles1-Detail 5 2 2 2 2 2" xfId="34377"/>
    <cellStyle name="RowTitles1-Detail 5 2 2 2 3" xfId="31577"/>
    <cellStyle name="RowTitles1-Detail 5 2 2 3" xfId="15943"/>
    <cellStyle name="RowTitles1-Detail 5 2 2 3 2" xfId="28609"/>
    <cellStyle name="RowTitles1-Detail 5 2 2 3 2 2" xfId="37396"/>
    <cellStyle name="RowTitles1-Detail 5 2 2 4" xfId="6842"/>
    <cellStyle name="RowTitles1-Detail 5 2 2 4 2" xfId="20441"/>
    <cellStyle name="RowTitles1-Detail 5 2 2 5" xfId="24731"/>
    <cellStyle name="RowTitles1-Detail 5 2 3" xfId="3496"/>
    <cellStyle name="RowTitles1-Detail 5 2 3 2" xfId="13130"/>
    <cellStyle name="RowTitles1-Detail 5 2 3 2 2" xfId="23498"/>
    <cellStyle name="RowTitles1-Detail 5 2 3 2 2 2" xfId="34957"/>
    <cellStyle name="RowTitles1-Detail 5 2 3 2 3" xfId="32317"/>
    <cellStyle name="RowTitles1-Detail 5 2 3 3" xfId="16739"/>
    <cellStyle name="RowTitles1-Detail 5 2 3 3 2" xfId="29405"/>
    <cellStyle name="RowTitles1-Detail 5 2 3 3 2 2" xfId="38188"/>
    <cellStyle name="RowTitles1-Detail 5 2 3 4" xfId="8348"/>
    <cellStyle name="RowTitles1-Detail 5 2 3 4 2" xfId="8800"/>
    <cellStyle name="RowTitles1-Detail 5 2 3 5" xfId="25665"/>
    <cellStyle name="RowTitles1-Detail 5 2 4" xfId="9141"/>
    <cellStyle name="RowTitles1-Detail 5 2 4 2" xfId="17807"/>
    <cellStyle name="RowTitles1-Detail 5 2 5" xfId="10288"/>
    <cellStyle name="RowTitles1-Detail 5 2 5 2" xfId="18152"/>
    <cellStyle name="RowTitles1-Detail 5 2 5 2 2" xfId="33177"/>
    <cellStyle name="RowTitles1-Detail 5 3" xfId="992"/>
    <cellStyle name="RowTitles1-Detail 5 3 2" xfId="2656"/>
    <cellStyle name="RowTitles1-Detail 5 3 2 2" xfId="12297"/>
    <cellStyle name="RowTitles1-Detail 5 3 2 2 2" xfId="22697"/>
    <cellStyle name="RowTitles1-Detail 5 3 2 2 2 2" xfId="34378"/>
    <cellStyle name="RowTitles1-Detail 5 3 2 2 3" xfId="31578"/>
    <cellStyle name="RowTitles1-Detail 5 3 2 3" xfId="15944"/>
    <cellStyle name="RowTitles1-Detail 5 3 2 3 2" xfId="28610"/>
    <cellStyle name="RowTitles1-Detail 5 3 2 3 2 2" xfId="37397"/>
    <cellStyle name="RowTitles1-Detail 5 3 2 4" xfId="7075"/>
    <cellStyle name="RowTitles1-Detail 5 3 2 4 2" xfId="25492"/>
    <cellStyle name="RowTitles1-Detail 5 3 2 5" xfId="25479"/>
    <cellStyle name="RowTitles1-Detail 5 3 3" xfId="3770"/>
    <cellStyle name="RowTitles1-Detail 5 3 3 2" xfId="13397"/>
    <cellStyle name="RowTitles1-Detail 5 3 3 2 2" xfId="23760"/>
    <cellStyle name="RowTitles1-Detail 5 3 3 2 2 2" xfId="35121"/>
    <cellStyle name="RowTitles1-Detail 5 3 3 2 3" xfId="32508"/>
    <cellStyle name="RowTitles1-Detail 5 3 3 3" xfId="16994"/>
    <cellStyle name="RowTitles1-Detail 5 3 3 3 2" xfId="29660"/>
    <cellStyle name="RowTitles1-Detail 5 3 3 3 2 2" xfId="38439"/>
    <cellStyle name="RowTitles1-Detail 5 3 3 4" xfId="8583"/>
    <cellStyle name="RowTitles1-Detail 5 3 3 4 2" xfId="20719"/>
    <cellStyle name="RowTitles1-Detail 5 3 3 5" xfId="19609"/>
    <cellStyle name="RowTitles1-Detail 5 3 4" xfId="9379"/>
    <cellStyle name="RowTitles1-Detail 5 3 4 2" xfId="17858"/>
    <cellStyle name="RowTitles1-Detail 5 3 5" xfId="10724"/>
    <cellStyle name="RowTitles1-Detail 5 3 5 2" xfId="21197"/>
    <cellStyle name="RowTitles1-Detail 5 3 5 2 2" xfId="33474"/>
    <cellStyle name="RowTitles1-Detail 5 3 5 3" xfId="30598"/>
    <cellStyle name="RowTitles1-Detail 5 3 6" xfId="14399"/>
    <cellStyle name="RowTitles1-Detail 5 3 6 2" xfId="27094"/>
    <cellStyle name="RowTitles1-Detail 5 3 6 2 2" xfId="35933"/>
    <cellStyle name="RowTitles1-Detail 5 3 7" xfId="5535"/>
    <cellStyle name="RowTitles1-Detail 5 3 7 2" xfId="20554"/>
    <cellStyle name="RowTitles1-Detail 5 3 8" xfId="19506"/>
    <cellStyle name="RowTitles1-Detail 5 4" xfId="1225"/>
    <cellStyle name="RowTitles1-Detail 5 4 2" xfId="2657"/>
    <cellStyle name="RowTitles1-Detail 5 4 2 2" xfId="12298"/>
    <cellStyle name="RowTitles1-Detail 5 4 2 2 2" xfId="22698"/>
    <cellStyle name="RowTitles1-Detail 5 4 2 2 2 2" xfId="34379"/>
    <cellStyle name="RowTitles1-Detail 5 4 2 2 3" xfId="31579"/>
    <cellStyle name="RowTitles1-Detail 5 4 2 3" xfId="15945"/>
    <cellStyle name="RowTitles1-Detail 5 4 2 3 2" xfId="28611"/>
    <cellStyle name="RowTitles1-Detail 5 4 2 3 2 2" xfId="37398"/>
    <cellStyle name="RowTitles1-Detail 5 4 2 4" xfId="7501"/>
    <cellStyle name="RowTitles1-Detail 5 4 2 4 2" xfId="20677"/>
    <cellStyle name="RowTitles1-Detail 5 4 2 5" xfId="20968"/>
    <cellStyle name="RowTitles1-Detail 5 4 3" xfId="4003"/>
    <cellStyle name="RowTitles1-Detail 5 4 3 2" xfId="13625"/>
    <cellStyle name="RowTitles1-Detail 5 4 3 2 2" xfId="23980"/>
    <cellStyle name="RowTitles1-Detail 5 4 3 2 2 2" xfId="35269"/>
    <cellStyle name="RowTitles1-Detail 5 4 3 2 3" xfId="32680"/>
    <cellStyle name="RowTitles1-Detail 5 4 3 3" xfId="17207"/>
    <cellStyle name="RowTitles1-Detail 5 4 3 3 2" xfId="29873"/>
    <cellStyle name="RowTitles1-Detail 5 4 3 3 2 2" xfId="38650"/>
    <cellStyle name="RowTitles1-Detail 5 4 3 4" xfId="9824"/>
    <cellStyle name="RowTitles1-Detail 5 4 3 4 2" xfId="26145"/>
    <cellStyle name="RowTitles1-Detail 5 4 3 5" xfId="19202"/>
    <cellStyle name="RowTitles1-Detail 5 4 4" xfId="10896"/>
    <cellStyle name="RowTitles1-Detail 5 4 4 2" xfId="21339"/>
    <cellStyle name="RowTitles1-Detail 5 4 4 2 2" xfId="33554"/>
    <cellStyle name="RowTitles1-Detail 5 4 4 3" xfId="30695"/>
    <cellStyle name="RowTitles1-Detail 5 4 5" xfId="14603"/>
    <cellStyle name="RowTitles1-Detail 5 4 5 2" xfId="27290"/>
    <cellStyle name="RowTitles1-Detail 5 4 5 2 2" xfId="36121"/>
    <cellStyle name="RowTitles1-Detail 5 4 6" xfId="5956"/>
    <cellStyle name="RowTitles1-Detail 5 4 6 2" xfId="19949"/>
    <cellStyle name="RowTitles1-Detail 5 4 7" xfId="18323"/>
    <cellStyle name="RowTitles1-Detail 5 5" xfId="1444"/>
    <cellStyle name="RowTitles1-Detail 5 5 2" xfId="2658"/>
    <cellStyle name="RowTitles1-Detail 5 5 2 2" xfId="12299"/>
    <cellStyle name="RowTitles1-Detail 5 5 2 2 2" xfId="22699"/>
    <cellStyle name="RowTitles1-Detail 5 5 2 2 2 2" xfId="34380"/>
    <cellStyle name="RowTitles1-Detail 5 5 2 2 3" xfId="31580"/>
    <cellStyle name="RowTitles1-Detail 5 5 2 3" xfId="15946"/>
    <cellStyle name="RowTitles1-Detail 5 5 2 3 2" xfId="28612"/>
    <cellStyle name="RowTitles1-Detail 5 5 2 3 2 2" xfId="37399"/>
    <cellStyle name="RowTitles1-Detail 5 5 2 4" xfId="7502"/>
    <cellStyle name="RowTitles1-Detail 5 5 2 4 2" xfId="19330"/>
    <cellStyle name="RowTitles1-Detail 5 5 2 5" xfId="26260"/>
    <cellStyle name="RowTitles1-Detail 5 5 3" xfId="4222"/>
    <cellStyle name="RowTitles1-Detail 5 5 3 2" xfId="13844"/>
    <cellStyle name="RowTitles1-Detail 5 5 3 2 2" xfId="24188"/>
    <cellStyle name="RowTitles1-Detail 5 5 3 2 2 2" xfId="35411"/>
    <cellStyle name="RowTitles1-Detail 5 5 3 2 3" xfId="32843"/>
    <cellStyle name="RowTitles1-Detail 5 5 3 3" xfId="17408"/>
    <cellStyle name="RowTitles1-Detail 5 5 3 3 2" xfId="30074"/>
    <cellStyle name="RowTitles1-Detail 5 5 3 3 2 2" xfId="38851"/>
    <cellStyle name="RowTitles1-Detail 5 5 3 4" xfId="9825"/>
    <cellStyle name="RowTitles1-Detail 5 5 3 4 2" xfId="18777"/>
    <cellStyle name="RowTitles1-Detail 5 5 3 5" xfId="19375"/>
    <cellStyle name="RowTitles1-Detail 5 5 4" xfId="11115"/>
    <cellStyle name="RowTitles1-Detail 5 5 4 2" xfId="21548"/>
    <cellStyle name="RowTitles1-Detail 5 5 4 2 2" xfId="33696"/>
    <cellStyle name="RowTitles1-Detail 5 5 4 3" xfId="30858"/>
    <cellStyle name="RowTitles1-Detail 5 5 5" xfId="14822"/>
    <cellStyle name="RowTitles1-Detail 5 5 5 2" xfId="27501"/>
    <cellStyle name="RowTitles1-Detail 5 5 5 2 2" xfId="36322"/>
    <cellStyle name="RowTitles1-Detail 5 5 6" xfId="5957"/>
    <cellStyle name="RowTitles1-Detail 5 5 6 2" xfId="25957"/>
    <cellStyle name="RowTitles1-Detail 5 5 7" xfId="19935"/>
    <cellStyle name="RowTitles1-Detail 5 6" xfId="1646"/>
    <cellStyle name="RowTitles1-Detail 5 6 2" xfId="2659"/>
    <cellStyle name="RowTitles1-Detail 5 6 2 2" xfId="12300"/>
    <cellStyle name="RowTitles1-Detail 5 6 2 2 2" xfId="22700"/>
    <cellStyle name="RowTitles1-Detail 5 6 2 2 2 2" xfId="34381"/>
    <cellStyle name="RowTitles1-Detail 5 6 2 2 3" xfId="31581"/>
    <cellStyle name="RowTitles1-Detail 5 6 2 3" xfId="15947"/>
    <cellStyle name="RowTitles1-Detail 5 6 2 3 2" xfId="28613"/>
    <cellStyle name="RowTitles1-Detail 5 6 2 3 2 2" xfId="37400"/>
    <cellStyle name="RowTitles1-Detail 5 6 2 4" xfId="7503"/>
    <cellStyle name="RowTitles1-Detail 5 6 2 4 2" xfId="24809"/>
    <cellStyle name="RowTitles1-Detail 5 6 2 5" xfId="20416"/>
    <cellStyle name="RowTitles1-Detail 5 6 3" xfId="4424"/>
    <cellStyle name="RowTitles1-Detail 5 6 3 2" xfId="14046"/>
    <cellStyle name="RowTitles1-Detail 5 6 3 2 2" xfId="24382"/>
    <cellStyle name="RowTitles1-Detail 5 6 3 2 2 2" xfId="35542"/>
    <cellStyle name="RowTitles1-Detail 5 6 3 2 3" xfId="32995"/>
    <cellStyle name="RowTitles1-Detail 5 6 3 3" xfId="17595"/>
    <cellStyle name="RowTitles1-Detail 5 6 3 3 2" xfId="30261"/>
    <cellStyle name="RowTitles1-Detail 5 6 3 3 2 2" xfId="39038"/>
    <cellStyle name="RowTitles1-Detail 5 6 3 4" xfId="9826"/>
    <cellStyle name="RowTitles1-Detail 5 6 3 4 2" xfId="24567"/>
    <cellStyle name="RowTitles1-Detail 5 6 3 5" xfId="24714"/>
    <cellStyle name="RowTitles1-Detail 5 6 4" xfId="11317"/>
    <cellStyle name="RowTitles1-Detail 5 6 4 2" xfId="21745"/>
    <cellStyle name="RowTitles1-Detail 5 6 4 2 2" xfId="33827"/>
    <cellStyle name="RowTitles1-Detail 5 6 4 3" xfId="31010"/>
    <cellStyle name="RowTitles1-Detail 5 6 5" xfId="15024"/>
    <cellStyle name="RowTitles1-Detail 5 6 5 2" xfId="27695"/>
    <cellStyle name="RowTitles1-Detail 5 6 5 2 2" xfId="36509"/>
    <cellStyle name="RowTitles1-Detail 5 6 6" xfId="5958"/>
    <cellStyle name="RowTitles1-Detail 5 6 6 2" xfId="18486"/>
    <cellStyle name="RowTitles1-Detail 5 6 7" xfId="19728"/>
    <cellStyle name="RowTitles1-Detail 5 7" xfId="2654"/>
    <cellStyle name="RowTitles1-Detail 5 7 2" xfId="12295"/>
    <cellStyle name="RowTitles1-Detail 5 7 2 2" xfId="22695"/>
    <cellStyle name="RowTitles1-Detail 5 7 2 2 2" xfId="34376"/>
    <cellStyle name="RowTitles1-Detail 5 7 2 3" xfId="31576"/>
    <cellStyle name="RowTitles1-Detail 5 7 3" xfId="15942"/>
    <cellStyle name="RowTitles1-Detail 5 7 3 2" xfId="28608"/>
    <cellStyle name="RowTitles1-Detail 5 7 3 2 2" xfId="37395"/>
    <cellStyle name="RowTitles1-Detail 5 7 4" xfId="6402"/>
    <cellStyle name="RowTitles1-Detail 5 7 4 2" xfId="18634"/>
    <cellStyle name="RowTitles1-Detail 5 7 5" xfId="25830"/>
    <cellStyle name="RowTitles1-Detail 5 8" xfId="8919"/>
    <cellStyle name="RowTitles1-Detail 5 8 2" xfId="5357"/>
    <cellStyle name="RowTitles1-Detail 5 9" xfId="10793"/>
    <cellStyle name="RowTitles1-Detail 5 9 2" xfId="26178"/>
    <cellStyle name="RowTitles1-Detail 5 9 2 2" xfId="35738"/>
    <cellStyle name="RowTitles1-Detail 5_STUD aligned by INSTIT" xfId="5010"/>
    <cellStyle name="RowTitles1-Detail 6" xfId="383"/>
    <cellStyle name="RowTitles1-Detail 6 2" xfId="739"/>
    <cellStyle name="RowTitles1-Detail 6 2 2" xfId="2661"/>
    <cellStyle name="RowTitles1-Detail 6 2 2 2" xfId="12302"/>
    <cellStyle name="RowTitles1-Detail 6 2 2 2 2" xfId="22702"/>
    <cellStyle name="RowTitles1-Detail 6 2 2 2 2 2" xfId="34383"/>
    <cellStyle name="RowTitles1-Detail 6 2 2 2 3" xfId="31583"/>
    <cellStyle name="RowTitles1-Detail 6 2 2 3" xfId="15949"/>
    <cellStyle name="RowTitles1-Detail 6 2 2 3 2" xfId="28615"/>
    <cellStyle name="RowTitles1-Detail 6 2 2 3 2 2" xfId="37402"/>
    <cellStyle name="RowTitles1-Detail 6 2 2 4" xfId="6709"/>
    <cellStyle name="RowTitles1-Detail 6 2 2 4 2" xfId="18870"/>
    <cellStyle name="RowTitles1-Detail 6 2 2 5" xfId="25853"/>
    <cellStyle name="RowTitles1-Detail 6 2 3" xfId="3520"/>
    <cellStyle name="RowTitles1-Detail 6 2 3 2" xfId="13152"/>
    <cellStyle name="RowTitles1-Detail 6 2 3 2 2" xfId="23520"/>
    <cellStyle name="RowTitles1-Detail 6 2 3 2 2 2" xfId="34970"/>
    <cellStyle name="RowTitles1-Detail 6 2 3 2 3" xfId="32333"/>
    <cellStyle name="RowTitles1-Detail 6 2 3 3" xfId="16762"/>
    <cellStyle name="RowTitles1-Detail 6 2 3 3 2" xfId="29428"/>
    <cellStyle name="RowTitles1-Detail 6 2 3 3 2 2" xfId="38209"/>
    <cellStyle name="RowTitles1-Detail 6 2 3 4" xfId="8215"/>
    <cellStyle name="RowTitles1-Detail 6 2 3 4 2" xfId="20907"/>
    <cellStyle name="RowTitles1-Detail 6 2 3 5" xfId="24736"/>
    <cellStyle name="RowTitles1-Detail 6 2 4" xfId="7845"/>
    <cellStyle name="RowTitles1-Detail 6 2 4 2" xfId="19154"/>
    <cellStyle name="RowTitles1-Detail 6 2 5" xfId="10522"/>
    <cellStyle name="RowTitles1-Detail 6 2 5 2" xfId="21019"/>
    <cellStyle name="RowTitles1-Detail 6 2 5 2 2" xfId="33393"/>
    <cellStyle name="RowTitles1-Detail 6 2 5 3" xfId="30504"/>
    <cellStyle name="RowTitles1-Detail 6 2 6" xfId="10602"/>
    <cellStyle name="RowTitles1-Detail 6 2 6 2" xfId="26030"/>
    <cellStyle name="RowTitles1-Detail 6 2 6 2 2" xfId="35728"/>
    <cellStyle name="RowTitles1-Detail 6 2 7" xfId="5243"/>
    <cellStyle name="RowTitles1-Detail 6 2 7 2" xfId="18951"/>
    <cellStyle name="RowTitles1-Detail 6 2 8" xfId="26360"/>
    <cellStyle name="RowTitles1-Detail 6 3" xfId="1018"/>
    <cellStyle name="RowTitles1-Detail 6 3 2" xfId="2662"/>
    <cellStyle name="RowTitles1-Detail 6 3 2 2" xfId="12303"/>
    <cellStyle name="RowTitles1-Detail 6 3 2 2 2" xfId="22703"/>
    <cellStyle name="RowTitles1-Detail 6 3 2 2 2 2" xfId="34384"/>
    <cellStyle name="RowTitles1-Detail 6 3 2 2 3" xfId="31584"/>
    <cellStyle name="RowTitles1-Detail 6 3 2 3" xfId="15950"/>
    <cellStyle name="RowTitles1-Detail 6 3 2 3 2" xfId="28616"/>
    <cellStyle name="RowTitles1-Detail 6 3 2 3 2 2" xfId="37403"/>
    <cellStyle name="RowTitles1-Detail 6 3 2 4" xfId="6864"/>
    <cellStyle name="RowTitles1-Detail 6 3 2 4 2" xfId="18340"/>
    <cellStyle name="RowTitles1-Detail 6 3 2 5" xfId="19318"/>
    <cellStyle name="RowTitles1-Detail 6 3 3" xfId="3796"/>
    <cellStyle name="RowTitles1-Detail 6 3 3 2" xfId="13423"/>
    <cellStyle name="RowTitles1-Detail 6 3 3 2 2" xfId="23785"/>
    <cellStyle name="RowTitles1-Detail 6 3 3 2 2 2" xfId="35135"/>
    <cellStyle name="RowTitles1-Detail 6 3 3 2 3" xfId="32526"/>
    <cellStyle name="RowTitles1-Detail 6 3 3 3" xfId="17017"/>
    <cellStyle name="RowTitles1-Detail 6 3 3 3 2" xfId="29683"/>
    <cellStyle name="RowTitles1-Detail 6 3 3 3 2 2" xfId="38462"/>
    <cellStyle name="RowTitles1-Detail 6 3 3 4" xfId="8370"/>
    <cellStyle name="RowTitles1-Detail 6 3 3 4 2" xfId="25738"/>
    <cellStyle name="RowTitles1-Detail 6 3 3 5" xfId="18693"/>
    <cellStyle name="RowTitles1-Detail 6 3 4" xfId="9164"/>
    <cellStyle name="RowTitles1-Detail 6 3 4 2" xfId="19682"/>
    <cellStyle name="RowTitles1-Detail 6 3 5" xfId="14421"/>
    <cellStyle name="RowTitles1-Detail 6 3 5 2" xfId="27115"/>
    <cellStyle name="RowTitles1-Detail 6 3 5 2 2" xfId="35952"/>
    <cellStyle name="RowTitles1-Detail 6 4" xfId="1251"/>
    <cellStyle name="RowTitles1-Detail 6 4 2" xfId="2663"/>
    <cellStyle name="RowTitles1-Detail 6 4 2 2" xfId="12304"/>
    <cellStyle name="RowTitles1-Detail 6 4 2 2 2" xfId="22704"/>
    <cellStyle name="RowTitles1-Detail 6 4 2 2 2 2" xfId="34385"/>
    <cellStyle name="RowTitles1-Detail 6 4 2 2 3" xfId="31585"/>
    <cellStyle name="RowTitles1-Detail 6 4 2 3" xfId="15951"/>
    <cellStyle name="RowTitles1-Detail 6 4 2 3 2" xfId="28617"/>
    <cellStyle name="RowTitles1-Detail 6 4 2 3 2 2" xfId="37404"/>
    <cellStyle name="RowTitles1-Detail 6 4 2 4" xfId="7504"/>
    <cellStyle name="RowTitles1-Detail 6 4 2 4 2" xfId="26272"/>
    <cellStyle name="RowTitles1-Detail 6 4 2 5" xfId="24763"/>
    <cellStyle name="RowTitles1-Detail 6 4 3" xfId="4029"/>
    <cellStyle name="RowTitles1-Detail 6 4 3 2" xfId="13651"/>
    <cellStyle name="RowTitles1-Detail 6 4 3 2 2" xfId="24004"/>
    <cellStyle name="RowTitles1-Detail 6 4 3 2 2 2" xfId="35283"/>
    <cellStyle name="RowTitles1-Detail 6 4 3 2 3" xfId="32697"/>
    <cellStyle name="RowTitles1-Detail 6 4 3 3" xfId="17230"/>
    <cellStyle name="RowTitles1-Detail 6 4 3 3 2" xfId="29896"/>
    <cellStyle name="RowTitles1-Detail 6 4 3 3 2 2" xfId="38673"/>
    <cellStyle name="RowTitles1-Detail 6 4 3 4" xfId="9827"/>
    <cellStyle name="RowTitles1-Detail 6 4 3 4 2" xfId="24976"/>
    <cellStyle name="RowTitles1-Detail 6 4 3 5" xfId="18738"/>
    <cellStyle name="RowTitles1-Detail 6 4 4" xfId="10922"/>
    <cellStyle name="RowTitles1-Detail 6 4 4 2" xfId="21363"/>
    <cellStyle name="RowTitles1-Detail 6 4 4 2 2" xfId="33568"/>
    <cellStyle name="RowTitles1-Detail 6 4 4 3" xfId="30712"/>
    <cellStyle name="RowTitles1-Detail 6 4 5" xfId="14629"/>
    <cellStyle name="RowTitles1-Detail 6 4 5 2" xfId="27315"/>
    <cellStyle name="RowTitles1-Detail 6 4 5 2 2" xfId="36144"/>
    <cellStyle name="RowTitles1-Detail 6 4 6" xfId="5959"/>
    <cellStyle name="RowTitles1-Detail 6 4 6 2" xfId="26802"/>
    <cellStyle name="RowTitles1-Detail 6 4 7" xfId="19320"/>
    <cellStyle name="RowTitles1-Detail 6 5" xfId="1468"/>
    <cellStyle name="RowTitles1-Detail 6 5 2" xfId="2664"/>
    <cellStyle name="RowTitles1-Detail 6 5 2 2" xfId="12305"/>
    <cellStyle name="RowTitles1-Detail 6 5 2 2 2" xfId="22705"/>
    <cellStyle name="RowTitles1-Detail 6 5 2 2 2 2" xfId="34386"/>
    <cellStyle name="RowTitles1-Detail 6 5 2 2 3" xfId="31586"/>
    <cellStyle name="RowTitles1-Detail 6 5 2 3" xfId="15952"/>
    <cellStyle name="RowTitles1-Detail 6 5 2 3 2" xfId="28618"/>
    <cellStyle name="RowTitles1-Detail 6 5 2 3 2 2" xfId="37405"/>
    <cellStyle name="RowTitles1-Detail 6 5 2 4" xfId="7505"/>
    <cellStyle name="RowTitles1-Detail 6 5 2 4 2" xfId="25595"/>
    <cellStyle name="RowTitles1-Detail 6 5 2 5" xfId="17837"/>
    <cellStyle name="RowTitles1-Detail 6 5 3" xfId="4246"/>
    <cellStyle name="RowTitles1-Detail 6 5 3 2" xfId="13868"/>
    <cellStyle name="RowTitles1-Detail 6 5 3 2 2" xfId="24211"/>
    <cellStyle name="RowTitles1-Detail 6 5 3 2 2 2" xfId="35424"/>
    <cellStyle name="RowTitles1-Detail 6 5 3 2 3" xfId="32859"/>
    <cellStyle name="RowTitles1-Detail 6 5 3 3" xfId="17429"/>
    <cellStyle name="RowTitles1-Detail 6 5 3 3 2" xfId="30095"/>
    <cellStyle name="RowTitles1-Detail 6 5 3 3 2 2" xfId="38872"/>
    <cellStyle name="RowTitles1-Detail 6 5 3 4" xfId="9828"/>
    <cellStyle name="RowTitles1-Detail 6 5 3 4 2" xfId="20372"/>
    <cellStyle name="RowTitles1-Detail 6 5 3 5" xfId="8696"/>
    <cellStyle name="RowTitles1-Detail 6 5 4" xfId="11139"/>
    <cellStyle name="RowTitles1-Detail 6 5 4 2" xfId="21571"/>
    <cellStyle name="RowTitles1-Detail 6 5 4 2 2" xfId="33709"/>
    <cellStyle name="RowTitles1-Detail 6 5 4 3" xfId="30874"/>
    <cellStyle name="RowTitles1-Detail 6 5 5" xfId="14846"/>
    <cellStyle name="RowTitles1-Detail 6 5 5 2" xfId="27524"/>
    <cellStyle name="RowTitles1-Detail 6 5 5 2 2" xfId="36343"/>
    <cellStyle name="RowTitles1-Detail 6 5 6" xfId="5960"/>
    <cellStyle name="RowTitles1-Detail 6 5 6 2" xfId="18599"/>
    <cellStyle name="RowTitles1-Detail 6 5 7" xfId="19109"/>
    <cellStyle name="RowTitles1-Detail 6 6" xfId="1670"/>
    <cellStyle name="RowTitles1-Detail 6 6 2" xfId="2665"/>
    <cellStyle name="RowTitles1-Detail 6 6 2 2" xfId="12306"/>
    <cellStyle name="RowTitles1-Detail 6 6 2 2 2" xfId="22706"/>
    <cellStyle name="RowTitles1-Detail 6 6 2 2 2 2" xfId="34387"/>
    <cellStyle name="RowTitles1-Detail 6 6 2 2 3" xfId="31587"/>
    <cellStyle name="RowTitles1-Detail 6 6 2 3" xfId="15953"/>
    <cellStyle name="RowTitles1-Detail 6 6 2 3 2" xfId="28619"/>
    <cellStyle name="RowTitles1-Detail 6 6 2 3 2 2" xfId="37406"/>
    <cellStyle name="RowTitles1-Detail 6 6 2 4" xfId="7506"/>
    <cellStyle name="RowTitles1-Detail 6 6 2 4 2" xfId="23316"/>
    <cellStyle name="RowTitles1-Detail 6 6 2 5" xfId="18250"/>
    <cellStyle name="RowTitles1-Detail 6 6 3" xfId="4448"/>
    <cellStyle name="RowTitles1-Detail 6 6 3 2" xfId="14070"/>
    <cellStyle name="RowTitles1-Detail 6 6 3 2 2" xfId="24403"/>
    <cellStyle name="RowTitles1-Detail 6 6 3 2 2 2" xfId="35555"/>
    <cellStyle name="RowTitles1-Detail 6 6 3 2 3" xfId="33011"/>
    <cellStyle name="RowTitles1-Detail 6 6 3 3" xfId="17616"/>
    <cellStyle name="RowTitles1-Detail 6 6 3 3 2" xfId="30282"/>
    <cellStyle name="RowTitles1-Detail 6 6 3 3 2 2" xfId="39059"/>
    <cellStyle name="RowTitles1-Detail 6 6 3 4" xfId="9829"/>
    <cellStyle name="RowTitles1-Detail 6 6 3 4 2" xfId="26401"/>
    <cellStyle name="RowTitles1-Detail 6 6 3 5" xfId="18069"/>
    <cellStyle name="RowTitles1-Detail 6 6 4" xfId="11341"/>
    <cellStyle name="RowTitles1-Detail 6 6 4 2" xfId="21767"/>
    <cellStyle name="RowTitles1-Detail 6 6 4 2 2" xfId="33840"/>
    <cellStyle name="RowTitles1-Detail 6 6 4 3" xfId="31026"/>
    <cellStyle name="RowTitles1-Detail 6 6 5" xfId="15048"/>
    <cellStyle name="RowTitles1-Detail 6 6 5 2" xfId="27718"/>
    <cellStyle name="RowTitles1-Detail 6 6 5 2 2" xfId="36530"/>
    <cellStyle name="RowTitles1-Detail 6 6 6" xfId="5961"/>
    <cellStyle name="RowTitles1-Detail 6 6 6 2" xfId="19836"/>
    <cellStyle name="RowTitles1-Detail 6 6 7" xfId="18123"/>
    <cellStyle name="RowTitles1-Detail 6 7" xfId="2660"/>
    <cellStyle name="RowTitles1-Detail 6 7 2" xfId="12301"/>
    <cellStyle name="RowTitles1-Detail 6 7 2 2" xfId="22701"/>
    <cellStyle name="RowTitles1-Detail 6 7 2 2 2" xfId="34382"/>
    <cellStyle name="RowTitles1-Detail 6 7 2 3" xfId="31582"/>
    <cellStyle name="RowTitles1-Detail 6 7 3" xfId="15948"/>
    <cellStyle name="RowTitles1-Detail 6 7 3 2" xfId="28614"/>
    <cellStyle name="RowTitles1-Detail 6 7 3 2 2" xfId="37401"/>
    <cellStyle name="RowTitles1-Detail 6 7 4" xfId="6425"/>
    <cellStyle name="RowTitles1-Detail 6 7 4 2" xfId="21071"/>
    <cellStyle name="RowTitles1-Detail 6 7 5" xfId="26153"/>
    <cellStyle name="RowTitles1-Detail 6 8" xfId="3316"/>
    <cellStyle name="RowTitles1-Detail 6 8 2" xfId="12957"/>
    <cellStyle name="RowTitles1-Detail 6 8 2 2" xfId="23329"/>
    <cellStyle name="RowTitles1-Detail 6 8 2 2 2" xfId="34859"/>
    <cellStyle name="RowTitles1-Detail 6 8 2 3" xfId="32205"/>
    <cellStyle name="RowTitles1-Detail 6 8 3" xfId="16573"/>
    <cellStyle name="RowTitles1-Detail 6 8 3 2" xfId="29239"/>
    <cellStyle name="RowTitles1-Detail 6 8 3 2 2" xfId="38026"/>
    <cellStyle name="RowTitles1-Detail 6 8 4" xfId="8905"/>
    <cellStyle name="RowTitles1-Detail 6 8 4 2" xfId="19244"/>
    <cellStyle name="RowTitles1-Detail 6 8 5" xfId="17991"/>
    <cellStyle name="RowTitles1-Detail 6 9" xfId="10559"/>
    <cellStyle name="RowTitles1-Detail 6 9 2" xfId="24671"/>
    <cellStyle name="RowTitles1-Detail 6 9 2 2" xfId="35660"/>
    <cellStyle name="RowTitles1-Detail 6_STUD aligned by INSTIT" xfId="5011"/>
    <cellStyle name="RowTitles1-Detail 7" xfId="473"/>
    <cellStyle name="RowTitles1-Detail 7 2" xfId="829"/>
    <cellStyle name="RowTitles1-Detail 7 2 2" xfId="2667"/>
    <cellStyle name="RowTitles1-Detail 7 2 2 2" xfId="12308"/>
    <cellStyle name="RowTitles1-Detail 7 2 2 2 2" xfId="22708"/>
    <cellStyle name="RowTitles1-Detail 7 2 2 2 2 2" xfId="34389"/>
    <cellStyle name="RowTitles1-Detail 7 2 2 2 3" xfId="31589"/>
    <cellStyle name="RowTitles1-Detail 7 2 2 3" xfId="15955"/>
    <cellStyle name="RowTitles1-Detail 7 2 2 3 2" xfId="28621"/>
    <cellStyle name="RowTitles1-Detail 7 2 2 3 2 2" xfId="37408"/>
    <cellStyle name="RowTitles1-Detail 7 2 2 4" xfId="6947"/>
    <cellStyle name="RowTitles1-Detail 7 2 2 4 2" xfId="19899"/>
    <cellStyle name="RowTitles1-Detail 7 2 2 5" xfId="5438"/>
    <cellStyle name="RowTitles1-Detail 7 2 3" xfId="3610"/>
    <cellStyle name="RowTitles1-Detail 7 2 3 2" xfId="13238"/>
    <cellStyle name="RowTitles1-Detail 7 2 3 2 2" xfId="23605"/>
    <cellStyle name="RowTitles1-Detail 7 2 3 2 2 2" xfId="35022"/>
    <cellStyle name="RowTitles1-Detail 7 2 3 2 3" xfId="32393"/>
    <cellStyle name="RowTitles1-Detail 7 2 3 3" xfId="16844"/>
    <cellStyle name="RowTitles1-Detail 7 2 3 3 2" xfId="29510"/>
    <cellStyle name="RowTitles1-Detail 7 2 3 3 2 2" xfId="38290"/>
    <cellStyle name="RowTitles1-Detail 7 2 3 4" xfId="8455"/>
    <cellStyle name="RowTitles1-Detail 7 2 3 4 2" xfId="26756"/>
    <cellStyle name="RowTitles1-Detail 7 2 3 5" xfId="24885"/>
    <cellStyle name="RowTitles1-Detail 7 2 4" xfId="9250"/>
    <cellStyle name="RowTitles1-Detail 7 2 4 2" xfId="26664"/>
    <cellStyle name="RowTitles1-Detail 7 2 5" xfId="14244"/>
    <cellStyle name="RowTitles1-Detail 7 2 5 2" xfId="26945"/>
    <cellStyle name="RowTitles1-Detail 7 2 5 2 2" xfId="35788"/>
    <cellStyle name="RowTitles1-Detail 7 2 6" xfId="5429"/>
    <cellStyle name="RowTitles1-Detail 7 2 6 2" xfId="17757"/>
    <cellStyle name="RowTitles1-Detail 7 2 7" xfId="17888"/>
    <cellStyle name="RowTitles1-Detail 7 3" xfId="1108"/>
    <cellStyle name="RowTitles1-Detail 7 3 2" xfId="2668"/>
    <cellStyle name="RowTitles1-Detail 7 3 2 2" xfId="12309"/>
    <cellStyle name="RowTitles1-Detail 7 3 2 2 2" xfId="22709"/>
    <cellStyle name="RowTitles1-Detail 7 3 2 2 2 2" xfId="34390"/>
    <cellStyle name="RowTitles1-Detail 7 3 2 2 3" xfId="31590"/>
    <cellStyle name="RowTitles1-Detail 7 3 2 3" xfId="15956"/>
    <cellStyle name="RowTitles1-Detail 7 3 2 3 2" xfId="28622"/>
    <cellStyle name="RowTitles1-Detail 7 3 2 3 2 2" xfId="37409"/>
    <cellStyle name="RowTitles1-Detail 7 3 2 4" xfId="7507"/>
    <cellStyle name="RowTitles1-Detail 7 3 2 4 2" xfId="25938"/>
    <cellStyle name="RowTitles1-Detail 7 3 2 5" xfId="26263"/>
    <cellStyle name="RowTitles1-Detail 7 3 3" xfId="3886"/>
    <cellStyle name="RowTitles1-Detail 7 3 3 2" xfId="13509"/>
    <cellStyle name="RowTitles1-Detail 7 3 3 2 2" xfId="23869"/>
    <cellStyle name="RowTitles1-Detail 7 3 3 2 2 2" xfId="35187"/>
    <cellStyle name="RowTitles1-Detail 7 3 3 2 3" xfId="32586"/>
    <cellStyle name="RowTitles1-Detail 7 3 3 3" xfId="17099"/>
    <cellStyle name="RowTitles1-Detail 7 3 3 3 2" xfId="29765"/>
    <cellStyle name="RowTitles1-Detail 7 3 3 3 2 2" xfId="38543"/>
    <cellStyle name="RowTitles1-Detail 7 3 3 4" xfId="9830"/>
    <cellStyle name="RowTitles1-Detail 7 3 3 4 2" xfId="25328"/>
    <cellStyle name="RowTitles1-Detail 7 3 3 5" xfId="8698"/>
    <cellStyle name="RowTitles1-Detail 7 3 4" xfId="10812"/>
    <cellStyle name="RowTitles1-Detail 7 3 4 2" xfId="21269"/>
    <cellStyle name="RowTitles1-Detail 7 3 4 2 2" xfId="33516"/>
    <cellStyle name="RowTitles1-Detail 7 3 4 3" xfId="30653"/>
    <cellStyle name="RowTitles1-Detail 7 3 5" xfId="14496"/>
    <cellStyle name="RowTitles1-Detail 7 3 5 2" xfId="27187"/>
    <cellStyle name="RowTitles1-Detail 7 3 5 2 2" xfId="36023"/>
    <cellStyle name="RowTitles1-Detail 7 4" xfId="1337"/>
    <cellStyle name="RowTitles1-Detail 7 4 2" xfId="2669"/>
    <cellStyle name="RowTitles1-Detail 7 4 2 2" xfId="12310"/>
    <cellStyle name="RowTitles1-Detail 7 4 2 2 2" xfId="22710"/>
    <cellStyle name="RowTitles1-Detail 7 4 2 2 2 2" xfId="34391"/>
    <cellStyle name="RowTitles1-Detail 7 4 2 2 3" xfId="31591"/>
    <cellStyle name="RowTitles1-Detail 7 4 2 3" xfId="15957"/>
    <cellStyle name="RowTitles1-Detail 7 4 2 3 2" xfId="28623"/>
    <cellStyle name="RowTitles1-Detail 7 4 2 3 2 2" xfId="37410"/>
    <cellStyle name="RowTitles1-Detail 7 4 2 4" xfId="7508"/>
    <cellStyle name="RowTitles1-Detail 7 4 2 4 2" xfId="17767"/>
    <cellStyle name="RowTitles1-Detail 7 4 2 5" xfId="26888"/>
    <cellStyle name="RowTitles1-Detail 7 4 3" xfId="4115"/>
    <cellStyle name="RowTitles1-Detail 7 4 3 2" xfId="13737"/>
    <cellStyle name="RowTitles1-Detail 7 4 3 2 2" xfId="24087"/>
    <cellStyle name="RowTitles1-Detail 7 4 3 2 2 2" xfId="35336"/>
    <cellStyle name="RowTitles1-Detail 7 4 3 2 3" xfId="32758"/>
    <cellStyle name="RowTitles1-Detail 7 4 3 3" xfId="17312"/>
    <cellStyle name="RowTitles1-Detail 7 4 3 3 2" xfId="29978"/>
    <cellStyle name="RowTitles1-Detail 7 4 3 3 2 2" xfId="38755"/>
    <cellStyle name="RowTitles1-Detail 7 4 3 4" xfId="9831"/>
    <cellStyle name="RowTitles1-Detail 7 4 3 4 2" xfId="18765"/>
    <cellStyle name="RowTitles1-Detail 7 4 3 5" xfId="25024"/>
    <cellStyle name="RowTitles1-Detail 7 4 4" xfId="11008"/>
    <cellStyle name="RowTitles1-Detail 7 4 4 2" xfId="21445"/>
    <cellStyle name="RowTitles1-Detail 7 4 4 2 2" xfId="33621"/>
    <cellStyle name="RowTitles1-Detail 7 4 4 3" xfId="30773"/>
    <cellStyle name="RowTitles1-Detail 7 4 5" xfId="14715"/>
    <cellStyle name="RowTitles1-Detail 7 4 5 2" xfId="27398"/>
    <cellStyle name="RowTitles1-Detail 7 4 5 2 2" xfId="36226"/>
    <cellStyle name="RowTitles1-Detail 7 4 6" xfId="5962"/>
    <cellStyle name="RowTitles1-Detail 7 4 6 2" xfId="18274"/>
    <cellStyle name="RowTitles1-Detail 7 4 7" xfId="20378"/>
    <cellStyle name="RowTitles1-Detail 7 5" xfId="1553"/>
    <cellStyle name="RowTitles1-Detail 7 5 2" xfId="2670"/>
    <cellStyle name="RowTitles1-Detail 7 5 2 2" xfId="12311"/>
    <cellStyle name="RowTitles1-Detail 7 5 2 2 2" xfId="22711"/>
    <cellStyle name="RowTitles1-Detail 7 5 2 2 2 2" xfId="34392"/>
    <cellStyle name="RowTitles1-Detail 7 5 2 2 3" xfId="31592"/>
    <cellStyle name="RowTitles1-Detail 7 5 2 3" xfId="15958"/>
    <cellStyle name="RowTitles1-Detail 7 5 2 3 2" xfId="28624"/>
    <cellStyle name="RowTitles1-Detail 7 5 2 3 2 2" xfId="37411"/>
    <cellStyle name="RowTitles1-Detail 7 5 2 4" xfId="7509"/>
    <cellStyle name="RowTitles1-Detail 7 5 2 4 2" xfId="24711"/>
    <cellStyle name="RowTitles1-Detail 7 5 2 5" xfId="19634"/>
    <cellStyle name="RowTitles1-Detail 7 5 3" xfId="4331"/>
    <cellStyle name="RowTitles1-Detail 7 5 3 2" xfId="13953"/>
    <cellStyle name="RowTitles1-Detail 7 5 3 2 2" xfId="24292"/>
    <cellStyle name="RowTitles1-Detail 7 5 3 2 2 2" xfId="35476"/>
    <cellStyle name="RowTitles1-Detail 7 5 3 2 3" xfId="32919"/>
    <cellStyle name="RowTitles1-Detail 7 5 3 3" xfId="17510"/>
    <cellStyle name="RowTitles1-Detail 7 5 3 3 2" xfId="30176"/>
    <cellStyle name="RowTitles1-Detail 7 5 3 3 2 2" xfId="38953"/>
    <cellStyle name="RowTitles1-Detail 7 5 3 4" xfId="9832"/>
    <cellStyle name="RowTitles1-Detail 7 5 3 4 2" xfId="21187"/>
    <cellStyle name="RowTitles1-Detail 7 5 3 5" xfId="24644"/>
    <cellStyle name="RowTitles1-Detail 7 5 4" xfId="11224"/>
    <cellStyle name="RowTitles1-Detail 7 5 4 2" xfId="21653"/>
    <cellStyle name="RowTitles1-Detail 7 5 4 2 2" xfId="33761"/>
    <cellStyle name="RowTitles1-Detail 7 5 4 3" xfId="30934"/>
    <cellStyle name="RowTitles1-Detail 7 5 5" xfId="14931"/>
    <cellStyle name="RowTitles1-Detail 7 5 5 2" xfId="27605"/>
    <cellStyle name="RowTitles1-Detail 7 5 5 2 2" xfId="36424"/>
    <cellStyle name="RowTitles1-Detail 7 5 6" xfId="5963"/>
    <cellStyle name="RowTitles1-Detail 7 5 6 2" xfId="26127"/>
    <cellStyle name="RowTitles1-Detail 7 5 7" xfId="5356"/>
    <cellStyle name="RowTitles1-Detail 7 6" xfId="1755"/>
    <cellStyle name="RowTitles1-Detail 7 6 2" xfId="2671"/>
    <cellStyle name="RowTitles1-Detail 7 6 2 2" xfId="12312"/>
    <cellStyle name="RowTitles1-Detail 7 6 2 2 2" xfId="22712"/>
    <cellStyle name="RowTitles1-Detail 7 6 2 2 2 2" xfId="34393"/>
    <cellStyle name="RowTitles1-Detail 7 6 2 2 3" xfId="31593"/>
    <cellStyle name="RowTitles1-Detail 7 6 2 3" xfId="15959"/>
    <cellStyle name="RowTitles1-Detail 7 6 2 3 2" xfId="28625"/>
    <cellStyle name="RowTitles1-Detail 7 6 2 3 2 2" xfId="37412"/>
    <cellStyle name="RowTitles1-Detail 7 6 2 4" xfId="7510"/>
    <cellStyle name="RowTitles1-Detail 7 6 2 4 2" xfId="17889"/>
    <cellStyle name="RowTitles1-Detail 7 6 2 5" xfId="24904"/>
    <cellStyle name="RowTitles1-Detail 7 6 3" xfId="4533"/>
    <cellStyle name="RowTitles1-Detail 7 6 3 2" xfId="14155"/>
    <cellStyle name="RowTitles1-Detail 7 6 3 2 2" xfId="24485"/>
    <cellStyle name="RowTitles1-Detail 7 6 3 2 2 2" xfId="35607"/>
    <cellStyle name="RowTitles1-Detail 7 6 3 2 3" xfId="33071"/>
    <cellStyle name="RowTitles1-Detail 7 6 3 3" xfId="17697"/>
    <cellStyle name="RowTitles1-Detail 7 6 3 3 2" xfId="30363"/>
    <cellStyle name="RowTitles1-Detail 7 6 3 3 2 2" xfId="39140"/>
    <cellStyle name="RowTitles1-Detail 7 6 3 4" xfId="9833"/>
    <cellStyle name="RowTitles1-Detail 7 6 3 4 2" xfId="26121"/>
    <cellStyle name="RowTitles1-Detail 7 6 3 5" xfId="18020"/>
    <cellStyle name="RowTitles1-Detail 7 6 4" xfId="11426"/>
    <cellStyle name="RowTitles1-Detail 7 6 4 2" xfId="21849"/>
    <cellStyle name="RowTitles1-Detail 7 6 4 2 2" xfId="33892"/>
    <cellStyle name="RowTitles1-Detail 7 6 4 3" xfId="31086"/>
    <cellStyle name="RowTitles1-Detail 7 6 5" xfId="15133"/>
    <cellStyle name="RowTitles1-Detail 7 6 5 2" xfId="27800"/>
    <cellStyle name="RowTitles1-Detail 7 6 5 2 2" xfId="36611"/>
    <cellStyle name="RowTitles1-Detail 7 6 6" xfId="5964"/>
    <cellStyle name="RowTitles1-Detail 7 6 6 2" xfId="18117"/>
    <cellStyle name="RowTitles1-Detail 7 6 7" xfId="7187"/>
    <cellStyle name="RowTitles1-Detail 7 7" xfId="2666"/>
    <cellStyle name="RowTitles1-Detail 7 7 2" xfId="12307"/>
    <cellStyle name="RowTitles1-Detail 7 7 2 2" xfId="22707"/>
    <cellStyle name="RowTitles1-Detail 7 7 2 2 2" xfId="34388"/>
    <cellStyle name="RowTitles1-Detail 7 7 2 3" xfId="31588"/>
    <cellStyle name="RowTitles1-Detail 7 7 3" xfId="15954"/>
    <cellStyle name="RowTitles1-Detail 7 7 3 2" xfId="28620"/>
    <cellStyle name="RowTitles1-Detail 7 7 3 2 2" xfId="37407"/>
    <cellStyle name="RowTitles1-Detail 7 7 4" xfId="6509"/>
    <cellStyle name="RowTitles1-Detail 7 7 4 2" xfId="24993"/>
    <cellStyle name="RowTitles1-Detail 7 7 5" xfId="26569"/>
    <cellStyle name="RowTitles1-Detail 7 8" xfId="3346"/>
    <cellStyle name="RowTitles1-Detail 7 8 2" xfId="12987"/>
    <cellStyle name="RowTitles1-Detail 7 8 2 2" xfId="23356"/>
    <cellStyle name="RowTitles1-Detail 7 8 2 2 2" xfId="34875"/>
    <cellStyle name="RowTitles1-Detail 7 8 2 3" xfId="32223"/>
    <cellStyle name="RowTitles1-Detail 7 8 3" xfId="16599"/>
    <cellStyle name="RowTitles1-Detail 7 8 3 2" xfId="29265"/>
    <cellStyle name="RowTitles1-Detail 7 8 3 2 2" xfId="38052"/>
    <cellStyle name="RowTitles1-Detail 7 8 4" xfId="8848"/>
    <cellStyle name="RowTitles1-Detail 7 8 4 2" xfId="20560"/>
    <cellStyle name="RowTitles1-Detail 7 8 5" xfId="25397"/>
    <cellStyle name="RowTitles1-Detail 7 9" xfId="10291"/>
    <cellStyle name="RowTitles1-Detail 7 9 2" xfId="20497"/>
    <cellStyle name="RowTitles1-Detail 7 9 2 2" xfId="33307"/>
    <cellStyle name="RowTitles1-Detail 7_STUD aligned by INSTIT" xfId="5012"/>
    <cellStyle name="RowTitles1-Detail 8" xfId="551"/>
    <cellStyle name="RowTitles1-Detail 8 2" xfId="2672"/>
    <cellStyle name="RowTitles1-Detail 8 2 2" xfId="12313"/>
    <cellStyle name="RowTitles1-Detail 8 2 2 2" xfId="22713"/>
    <cellStyle name="RowTitles1-Detail 8 2 2 2 2" xfId="34394"/>
    <cellStyle name="RowTitles1-Detail 8 2 2 3" xfId="31594"/>
    <cellStyle name="RowTitles1-Detail 8 2 3" xfId="15960"/>
    <cellStyle name="RowTitles1-Detail 8 2 3 2" xfId="28626"/>
    <cellStyle name="RowTitles1-Detail 8 2 3 2 2" xfId="37413"/>
    <cellStyle name="RowTitles1-Detail 8 2 4" xfId="6746"/>
    <cellStyle name="RowTitles1-Detail 8 2 4 2" xfId="22228"/>
    <cellStyle name="RowTitles1-Detail 8 2 5" xfId="5769"/>
    <cellStyle name="RowTitles1-Detail 8 3" xfId="3381"/>
    <cellStyle name="RowTitles1-Detail 8 3 2" xfId="13021"/>
    <cellStyle name="RowTitles1-Detail 8 3 2 2" xfId="23389"/>
    <cellStyle name="RowTitles1-Detail 8 3 2 2 2" xfId="34895"/>
    <cellStyle name="RowTitles1-Detail 8 3 2 3" xfId="32246"/>
    <cellStyle name="RowTitles1-Detail 8 3 3" xfId="16631"/>
    <cellStyle name="RowTitles1-Detail 8 3 3 2" xfId="29297"/>
    <cellStyle name="RowTitles1-Detail 8 3 3 2 2" xfId="38083"/>
    <cellStyle name="RowTitles1-Detail 8 3 4" xfId="8251"/>
    <cellStyle name="RowTitles1-Detail 8 3 4 2" xfId="25944"/>
    <cellStyle name="RowTitles1-Detail 8 3 5" xfId="18553"/>
    <cellStyle name="RowTitles1-Detail 8 4" xfId="9042"/>
    <cellStyle name="RowTitles1-Detail 8 4 2" xfId="26878"/>
    <cellStyle name="RowTitles1-Detail 8 5" xfId="10231"/>
    <cellStyle name="RowTitles1-Detail 8 5 2" xfId="24654"/>
    <cellStyle name="RowTitles1-Detail 8 5 2 2" xfId="35658"/>
    <cellStyle name="RowTitles1-Detail 9" xfId="624"/>
    <cellStyle name="RowTitles1-Detail 9 2" xfId="2673"/>
    <cellStyle name="RowTitles1-Detail 9 2 2" xfId="12314"/>
    <cellStyle name="RowTitles1-Detail 9 2 2 2" xfId="22714"/>
    <cellStyle name="RowTitles1-Detail 9 2 2 2 2" xfId="34395"/>
    <cellStyle name="RowTitles1-Detail 9 2 2 3" xfId="31595"/>
    <cellStyle name="RowTitles1-Detail 9 2 3" xfId="15961"/>
    <cellStyle name="RowTitles1-Detail 9 2 3 2" xfId="28627"/>
    <cellStyle name="RowTitles1-Detail 9 2 3 2 2" xfId="37414"/>
    <cellStyle name="RowTitles1-Detail 9 2 4" xfId="6613"/>
    <cellStyle name="RowTitles1-Detail 9 2 4 2" xfId="19514"/>
    <cellStyle name="RowTitles1-Detail 9 2 5" xfId="20182"/>
    <cellStyle name="RowTitles1-Detail 9 3" xfId="3434"/>
    <cellStyle name="RowTitles1-Detail 9 3 2" xfId="13069"/>
    <cellStyle name="RowTitles1-Detail 9 3 2 2" xfId="23438"/>
    <cellStyle name="RowTitles1-Detail 9 3 2 2 2" xfId="34923"/>
    <cellStyle name="RowTitles1-Detail 9 3 2 3" xfId="32279"/>
    <cellStyle name="RowTitles1-Detail 9 3 3" xfId="16680"/>
    <cellStyle name="RowTitles1-Detail 9 3 3 2" xfId="29346"/>
    <cellStyle name="RowTitles1-Detail 9 3 3 2 2" xfId="38129"/>
    <cellStyle name="RowTitles1-Detail 9 3 4" xfId="8116"/>
    <cellStyle name="RowTitles1-Detail 9 3 4 2" xfId="18703"/>
    <cellStyle name="RowTitles1-Detail 9 3 5" xfId="25579"/>
    <cellStyle name="RowTitles1-Detail 9 4" xfId="8765"/>
    <cellStyle name="RowTitles1-Detail 9 4 2" xfId="20580"/>
    <cellStyle name="RowTitles1-Detail 9 5" xfId="10421"/>
    <cellStyle name="RowTitles1-Detail 9 5 2" xfId="20927"/>
    <cellStyle name="RowTitles1-Detail 9 5 2 2" xfId="33351"/>
    <cellStyle name="RowTitles1-Detail 9 5 3" xfId="30456"/>
    <cellStyle name="RowTitles1-Detail 9 6" xfId="11817"/>
    <cellStyle name="RowTitles1-Detail 9 6 2" xfId="25260"/>
    <cellStyle name="RowTitles1-Detail 9 6 2 2" xfId="35683"/>
    <cellStyle name="RowTitles1-Detail 9 7" xfId="5167"/>
    <cellStyle name="RowTitles1-Detail 9 7 2" xfId="17969"/>
    <cellStyle name="RowTitles1-Detail 9 8" xfId="24985"/>
    <cellStyle name="RowTitles1-Detail_STUD aligned by INSTIT" xfId="4937"/>
    <cellStyle name="RowTitles-Col2" xfId="179"/>
    <cellStyle name="RowTitles-Col2 10" xfId="920"/>
    <cellStyle name="RowTitles-Col2 10 2" xfId="2675"/>
    <cellStyle name="RowTitles-Col2 10 2 2" xfId="12316"/>
    <cellStyle name="RowTitles-Col2 10 2 2 2" xfId="22716"/>
    <cellStyle name="RowTitles-Col2 10 2 2 3" xfId="31597"/>
    <cellStyle name="RowTitles-Col2 10 2 3" xfId="15963"/>
    <cellStyle name="RowTitles-Col2 10 2 3 2" xfId="28629"/>
    <cellStyle name="RowTitles-Col2 10 2 3 2 2" xfId="37416"/>
    <cellStyle name="RowTitles-Col2 10 2 4" xfId="7511"/>
    <cellStyle name="RowTitles-Col2 10 3" xfId="3698"/>
    <cellStyle name="RowTitles-Col2 10 3 2" xfId="13325"/>
    <cellStyle name="RowTitles-Col2 10 3 2 2" xfId="23690"/>
    <cellStyle name="RowTitles-Col2 10 3 2 3" xfId="32459"/>
    <cellStyle name="RowTitles-Col2 10 3 3" xfId="16925"/>
    <cellStyle name="RowTitles-Col2 10 3 3 2" xfId="29591"/>
    <cellStyle name="RowTitles-Col2 10 3 3 2 2" xfId="38370"/>
    <cellStyle name="RowTitles-Col2 10 3 4" xfId="9834"/>
    <cellStyle name="RowTitles-Col2 10 4" xfId="10667"/>
    <cellStyle name="RowTitles-Col2 10 4 2" xfId="21145"/>
    <cellStyle name="RowTitles-Col2 10 4 3" xfId="30579"/>
    <cellStyle name="RowTitles-Col2 10 5" xfId="14327"/>
    <cellStyle name="RowTitles-Col2 10 5 2" xfId="27025"/>
    <cellStyle name="RowTitles-Col2 10 5 2 2" xfId="35864"/>
    <cellStyle name="RowTitles-Col2 10 6" xfId="5965"/>
    <cellStyle name="RowTitles-Col2 10 6 2" xfId="26677"/>
    <cellStyle name="RowTitles-Col2 11" xfId="1180"/>
    <cellStyle name="RowTitles-Col2 11 2" xfId="2676"/>
    <cellStyle name="RowTitles-Col2 11 2 2" xfId="12317"/>
    <cellStyle name="RowTitles-Col2 11 2 2 2" xfId="22717"/>
    <cellStyle name="RowTitles-Col2 11 2 2 3" xfId="31598"/>
    <cellStyle name="RowTitles-Col2 11 2 3" xfId="15964"/>
    <cellStyle name="RowTitles-Col2 11 2 3 2" xfId="28630"/>
    <cellStyle name="RowTitles-Col2 11 2 3 2 2" xfId="37417"/>
    <cellStyle name="RowTitles-Col2 11 2 4" xfId="7512"/>
    <cellStyle name="RowTitles-Col2 11 3" xfId="3958"/>
    <cellStyle name="RowTitles-Col2 11 3 2" xfId="13580"/>
    <cellStyle name="RowTitles-Col2 11 3 2 2" xfId="23937"/>
    <cellStyle name="RowTitles-Col2 11 3 2 3" xfId="32645"/>
    <cellStyle name="RowTitles-Col2 11 3 3" xfId="17165"/>
    <cellStyle name="RowTitles-Col2 11 3 3 2" xfId="29831"/>
    <cellStyle name="RowTitles-Col2 11 3 3 2 2" xfId="38608"/>
    <cellStyle name="RowTitles-Col2 11 3 4" xfId="9835"/>
    <cellStyle name="RowTitles-Col2 11 4" xfId="10851"/>
    <cellStyle name="RowTitles-Col2 11 4 2" xfId="21296"/>
    <cellStyle name="RowTitles-Col2 11 4 3" xfId="30660"/>
    <cellStyle name="RowTitles-Col2 11 5" xfId="14558"/>
    <cellStyle name="RowTitles-Col2 11 5 2" xfId="27247"/>
    <cellStyle name="RowTitles-Col2 11 5 2 2" xfId="36079"/>
    <cellStyle name="RowTitles-Col2 11 6" xfId="5966"/>
    <cellStyle name="RowTitles-Col2 11 6 2" xfId="25411"/>
    <cellStyle name="RowTitles-Col2 12" xfId="2674"/>
    <cellStyle name="RowTitles-Col2 12 2" xfId="12315"/>
    <cellStyle name="RowTitles-Col2 12 2 2" xfId="22715"/>
    <cellStyle name="RowTitles-Col2 12 2 3" xfId="31596"/>
    <cellStyle name="RowTitles-Col2 12 3" xfId="15962"/>
    <cellStyle name="RowTitles-Col2 12 3 2" xfId="28628"/>
    <cellStyle name="RowTitles-Col2 12 3 2 2" xfId="37415"/>
    <cellStyle name="RowTitles-Col2 12 4" xfId="6324"/>
    <cellStyle name="RowTitles-Col2 13" xfId="7792"/>
    <cellStyle name="RowTitles-Col2 14" xfId="8955"/>
    <cellStyle name="RowTitles-Col2 15" xfId="39286"/>
    <cellStyle name="RowTitles-Col2 16" xfId="39251"/>
    <cellStyle name="RowTitles-Col2 17" xfId="231"/>
    <cellStyle name="RowTitles-Col2 2" xfId="197"/>
    <cellStyle name="RowTitles-Col2 2 10" xfId="1001"/>
    <cellStyle name="RowTitles-Col2 2 10 2" xfId="2678"/>
    <cellStyle name="RowTitles-Col2 2 10 2 2" xfId="12319"/>
    <cellStyle name="RowTitles-Col2 2 10 2 2 2" xfId="22719"/>
    <cellStyle name="RowTitles-Col2 2 10 2 2 3" xfId="31600"/>
    <cellStyle name="RowTitles-Col2 2 10 2 3" xfId="15966"/>
    <cellStyle name="RowTitles-Col2 2 10 2 3 2" xfId="28632"/>
    <cellStyle name="RowTitles-Col2 2 10 2 3 2 2" xfId="37419"/>
    <cellStyle name="RowTitles-Col2 2 10 2 4" xfId="7513"/>
    <cellStyle name="RowTitles-Col2 2 10 3" xfId="3779"/>
    <cellStyle name="RowTitles-Col2 2 10 3 2" xfId="13406"/>
    <cellStyle name="RowTitles-Col2 2 10 3 2 2" xfId="23769"/>
    <cellStyle name="RowTitles-Col2 2 10 3 2 3" xfId="32515"/>
    <cellStyle name="RowTitles-Col2 2 10 3 3" xfId="17001"/>
    <cellStyle name="RowTitles-Col2 2 10 3 3 2" xfId="29667"/>
    <cellStyle name="RowTitles-Col2 2 10 3 3 2 2" xfId="38446"/>
    <cellStyle name="RowTitles-Col2 2 10 3 4" xfId="9836"/>
    <cellStyle name="RowTitles-Col2 2 10 4" xfId="10730"/>
    <cellStyle name="RowTitles-Col2 2 10 4 2" xfId="21202"/>
    <cellStyle name="RowTitles-Col2 2 10 4 3" xfId="30602"/>
    <cellStyle name="RowTitles-Col2 2 10 5" xfId="14408"/>
    <cellStyle name="RowTitles-Col2 2 10 5 2" xfId="27102"/>
    <cellStyle name="RowTitles-Col2 2 10 5 2 2" xfId="35940"/>
    <cellStyle name="RowTitles-Col2 2 10 6" xfId="5967"/>
    <cellStyle name="RowTitles-Col2 2 10 6 2" xfId="26344"/>
    <cellStyle name="RowTitles-Col2 2 11" xfId="953"/>
    <cellStyle name="RowTitles-Col2 2 11 2" xfId="2679"/>
    <cellStyle name="RowTitles-Col2 2 11 2 2" xfId="12320"/>
    <cellStyle name="RowTitles-Col2 2 11 2 2 2" xfId="22720"/>
    <cellStyle name="RowTitles-Col2 2 11 2 2 3" xfId="31601"/>
    <cellStyle name="RowTitles-Col2 2 11 2 3" xfId="15967"/>
    <cellStyle name="RowTitles-Col2 2 11 2 3 2" xfId="28633"/>
    <cellStyle name="RowTitles-Col2 2 11 2 3 2 2" xfId="37420"/>
    <cellStyle name="RowTitles-Col2 2 11 2 4" xfId="7514"/>
    <cellStyle name="RowTitles-Col2 2 11 3" xfId="3731"/>
    <cellStyle name="RowTitles-Col2 2 11 3 2" xfId="13358"/>
    <cellStyle name="RowTitles-Col2 2 11 3 2 2" xfId="23723"/>
    <cellStyle name="RowTitles-Col2 2 11 3 2 3" xfId="32479"/>
    <cellStyle name="RowTitles-Col2 2 11 3 3" xfId="16957"/>
    <cellStyle name="RowTitles-Col2 2 11 3 3 2" xfId="29623"/>
    <cellStyle name="RowTitles-Col2 2 11 3 3 2 2" xfId="38402"/>
    <cellStyle name="RowTitles-Col2 2 11 3 4" xfId="9837"/>
    <cellStyle name="RowTitles-Col2 2 11 4" xfId="10693"/>
    <cellStyle name="RowTitles-Col2 2 11 4 2" xfId="21170"/>
    <cellStyle name="RowTitles-Col2 2 11 4 3" xfId="30587"/>
    <cellStyle name="RowTitles-Col2 2 11 5" xfId="14360"/>
    <cellStyle name="RowTitles-Col2 2 11 5 2" xfId="27057"/>
    <cellStyle name="RowTitles-Col2 2 11 5 2 2" xfId="35896"/>
    <cellStyle name="RowTitles-Col2 2 11 6" xfId="5968"/>
    <cellStyle name="RowTitles-Col2 2 11 6 2" xfId="19206"/>
    <cellStyle name="RowTitles-Col2 2 12" xfId="2677"/>
    <cellStyle name="RowTitles-Col2 2 12 2" xfId="12318"/>
    <cellStyle name="RowTitles-Col2 2 12 2 2" xfId="22718"/>
    <cellStyle name="RowTitles-Col2 2 12 2 3" xfId="31599"/>
    <cellStyle name="RowTitles-Col2 2 12 3" xfId="15965"/>
    <cellStyle name="RowTitles-Col2 2 12 3 2" xfId="28631"/>
    <cellStyle name="RowTitles-Col2 2 12 3 2 2" xfId="37418"/>
    <cellStyle name="RowTitles-Col2 2 12 4" xfId="6325"/>
    <cellStyle name="RowTitles-Col2 2 13" xfId="7801"/>
    <cellStyle name="RowTitles-Col2 2 14" xfId="8020"/>
    <cellStyle name="RowTitles-Col2 2 15" xfId="39296"/>
    <cellStyle name="RowTitles-Col2 2 16" xfId="39306"/>
    <cellStyle name="RowTitles-Col2 2 17" xfId="39310"/>
    <cellStyle name="RowTitles-Col2 2 18" xfId="252"/>
    <cellStyle name="RowTitles-Col2 2 2" xfId="278"/>
    <cellStyle name="RowTitles-Col2 2 2 10" xfId="970"/>
    <cellStyle name="RowTitles-Col2 2 2 10 2" xfId="2681"/>
    <cellStyle name="RowTitles-Col2 2 2 10 2 2" xfId="12322"/>
    <cellStyle name="RowTitles-Col2 2 2 10 2 2 2" xfId="22722"/>
    <cellStyle name="RowTitles-Col2 2 2 10 2 2 3" xfId="31603"/>
    <cellStyle name="RowTitles-Col2 2 2 10 2 3" xfId="15969"/>
    <cellStyle name="RowTitles-Col2 2 2 10 2 3 2" xfId="28635"/>
    <cellStyle name="RowTitles-Col2 2 2 10 2 3 2 2" xfId="37422"/>
    <cellStyle name="RowTitles-Col2 2 2 10 2 4" xfId="7515"/>
    <cellStyle name="RowTitles-Col2 2 2 10 3" xfId="3748"/>
    <cellStyle name="RowTitles-Col2 2 2 10 3 2" xfId="13375"/>
    <cellStyle name="RowTitles-Col2 2 2 10 3 2 2" xfId="23740"/>
    <cellStyle name="RowTitles-Col2 2 2 10 3 2 3" xfId="32493"/>
    <cellStyle name="RowTitles-Col2 2 2 10 3 3" xfId="16974"/>
    <cellStyle name="RowTitles-Col2 2 2 10 3 3 2" xfId="29640"/>
    <cellStyle name="RowTitles-Col2 2 2 10 3 3 2 2" xfId="38419"/>
    <cellStyle name="RowTitles-Col2 2 2 10 3 4" xfId="9838"/>
    <cellStyle name="RowTitles-Col2 2 2 10 4" xfId="10707"/>
    <cellStyle name="RowTitles-Col2 2 2 10 4 2" xfId="21182"/>
    <cellStyle name="RowTitles-Col2 2 2 10 4 3" xfId="30592"/>
    <cellStyle name="RowTitles-Col2 2 2 10 5" xfId="14377"/>
    <cellStyle name="RowTitles-Col2 2 2 10 5 2" xfId="27074"/>
    <cellStyle name="RowTitles-Col2 2 2 10 5 2 2" xfId="35913"/>
    <cellStyle name="RowTitles-Col2 2 2 10 6" xfId="5969"/>
    <cellStyle name="RowTitles-Col2 2 2 10 6 2" xfId="20146"/>
    <cellStyle name="RowTitles-Col2 2 2 11" xfId="2680"/>
    <cellStyle name="RowTitles-Col2 2 2 11 2" xfId="12321"/>
    <cellStyle name="RowTitles-Col2 2 2 11 2 2" xfId="22721"/>
    <cellStyle name="RowTitles-Col2 2 2 11 2 3" xfId="31602"/>
    <cellStyle name="RowTitles-Col2 2 2 11 3" xfId="15968"/>
    <cellStyle name="RowTitles-Col2 2 2 11 3 2" xfId="28634"/>
    <cellStyle name="RowTitles-Col2 2 2 11 3 2 2" xfId="37421"/>
    <cellStyle name="RowTitles-Col2 2 2 11 4" xfId="6326"/>
    <cellStyle name="RowTitles-Col2 2 2 12" xfId="7923"/>
    <cellStyle name="RowTitles-Col2 2 2 2" xfId="343"/>
    <cellStyle name="RowTitles-Col2 2 2 2 10" xfId="2682"/>
    <cellStyle name="RowTitles-Col2 2 2 2 10 2" xfId="12323"/>
    <cellStyle name="RowTitles-Col2 2 2 2 10 2 2" xfId="22723"/>
    <cellStyle name="RowTitles-Col2 2 2 2 10 2 3" xfId="31604"/>
    <cellStyle name="RowTitles-Col2 2 2 2 10 3" xfId="15970"/>
    <cellStyle name="RowTitles-Col2 2 2 2 10 3 2" xfId="28636"/>
    <cellStyle name="RowTitles-Col2 2 2 2 10 3 2 2" xfId="37423"/>
    <cellStyle name="RowTitles-Col2 2 2 2 10 4" xfId="6327"/>
    <cellStyle name="RowTitles-Col2 2 2 2 11" xfId="8954"/>
    <cellStyle name="RowTitles-Col2 2 2 2 2" xfId="437"/>
    <cellStyle name="RowTitles-Col2 2 2 2 2 2" xfId="793"/>
    <cellStyle name="RowTitles-Col2 2 2 2 2 2 2" xfId="2684"/>
    <cellStyle name="RowTitles-Col2 2 2 2 2 2 2 2" xfId="12325"/>
    <cellStyle name="RowTitles-Col2 2 2 2 2 2 2 2 2" xfId="22725"/>
    <cellStyle name="RowTitles-Col2 2 2 2 2 2 2 2 3" xfId="31606"/>
    <cellStyle name="RowTitles-Col2 2 2 2 2 2 2 3" xfId="15972"/>
    <cellStyle name="RowTitles-Col2 2 2 2 2 2 2 3 2" xfId="28638"/>
    <cellStyle name="RowTitles-Col2 2 2 2 2 2 2 3 2 2" xfId="37425"/>
    <cellStyle name="RowTitles-Col2 2 2 2 2 2 2 4" xfId="6916"/>
    <cellStyle name="RowTitles-Col2 2 2 2 2 2 3" xfId="3574"/>
    <cellStyle name="RowTitles-Col2 2 2 2 2 2 3 2" xfId="13205"/>
    <cellStyle name="RowTitles-Col2 2 2 2 2 2 3 2 2" xfId="23572"/>
    <cellStyle name="RowTitles-Col2 2 2 2 2 2 3 2 3" xfId="32370"/>
    <cellStyle name="RowTitles-Col2 2 2 2 2 2 3 3" xfId="16814"/>
    <cellStyle name="RowTitles-Col2 2 2 2 2 2 3 3 2" xfId="29480"/>
    <cellStyle name="RowTitles-Col2 2 2 2 2 2 3 3 2 2" xfId="38260"/>
    <cellStyle name="RowTitles-Col2 2 2 2 2 2 3 4" xfId="8423"/>
    <cellStyle name="RowTitles-Col2 2 2 2 2 2 3 4 2" xfId="24563"/>
    <cellStyle name="RowTitles-Col2 2 2 2 2 2 4" xfId="9217"/>
    <cellStyle name="RowTitles-Col2 2 2 2 2 3" xfId="1072"/>
    <cellStyle name="RowTitles-Col2 2 2 2 2 3 2" xfId="2685"/>
    <cellStyle name="RowTitles-Col2 2 2 2 2 3 2 2" xfId="12326"/>
    <cellStyle name="RowTitles-Col2 2 2 2 2 3 2 2 2" xfId="22726"/>
    <cellStyle name="RowTitles-Col2 2 2 2 2 3 2 2 3" xfId="31607"/>
    <cellStyle name="RowTitles-Col2 2 2 2 2 3 2 3" xfId="15973"/>
    <cellStyle name="RowTitles-Col2 2 2 2 2 3 2 3 2" xfId="28639"/>
    <cellStyle name="RowTitles-Col2 2 2 2 2 3 2 3 2 2" xfId="37426"/>
    <cellStyle name="RowTitles-Col2 2 2 2 2 3 2 4" xfId="7136"/>
    <cellStyle name="RowTitles-Col2 2 2 2 2 3 3" xfId="3850"/>
    <cellStyle name="RowTitles-Col2 2 2 2 2 3 3 2" xfId="13476"/>
    <cellStyle name="RowTitles-Col2 2 2 2 2 3 3 2 2" xfId="23837"/>
    <cellStyle name="RowTitles-Col2 2 2 2 2 3 3 2 3" xfId="32563"/>
    <cellStyle name="RowTitles-Col2 2 2 2 2 3 3 3" xfId="17069"/>
    <cellStyle name="RowTitles-Col2 2 2 2 2 3 3 3 2" xfId="29735"/>
    <cellStyle name="RowTitles-Col2 2 2 2 2 3 3 3 2 2" xfId="38513"/>
    <cellStyle name="RowTitles-Col2 2 2 2 2 3 3 4" xfId="8644"/>
    <cellStyle name="RowTitles-Col2 2 2 2 2 3 3 4 2" xfId="20292"/>
    <cellStyle name="RowTitles-Col2 2 2 2 2 3 4" xfId="9440"/>
    <cellStyle name="RowTitles-Col2 2 2 2 2 3 5" xfId="10788"/>
    <cellStyle name="RowTitles-Col2 2 2 2 2 3 5 2" xfId="21252"/>
    <cellStyle name="RowTitles-Col2 2 2 2 2 3 5 3" xfId="30642"/>
    <cellStyle name="RowTitles-Col2 2 2 2 2 3 6" xfId="14473"/>
    <cellStyle name="RowTitles-Col2 2 2 2 2 3 6 2" xfId="27166"/>
    <cellStyle name="RowTitles-Col2 2 2 2 2 3 6 2 2" xfId="36002"/>
    <cellStyle name="RowTitles-Col2 2 2 2 2 3 7" xfId="5595"/>
    <cellStyle name="RowTitles-Col2 2 2 2 2 3 7 2" xfId="5764"/>
    <cellStyle name="RowTitles-Col2 2 2 2 2 4" xfId="1305"/>
    <cellStyle name="RowTitles-Col2 2 2 2 2 4 2" xfId="2686"/>
    <cellStyle name="RowTitles-Col2 2 2 2 2 4 2 2" xfId="12327"/>
    <cellStyle name="RowTitles-Col2 2 2 2 2 4 2 2 2" xfId="22727"/>
    <cellStyle name="RowTitles-Col2 2 2 2 2 4 2 2 3" xfId="31608"/>
    <cellStyle name="RowTitles-Col2 2 2 2 2 4 2 3" xfId="15974"/>
    <cellStyle name="RowTitles-Col2 2 2 2 2 4 2 3 2" xfId="28640"/>
    <cellStyle name="RowTitles-Col2 2 2 2 2 4 2 3 2 2" xfId="37427"/>
    <cellStyle name="RowTitles-Col2 2 2 2 2 4 2 4" xfId="7516"/>
    <cellStyle name="RowTitles-Col2 2 2 2 2 4 3" xfId="4083"/>
    <cellStyle name="RowTitles-Col2 2 2 2 2 4 3 2" xfId="13705"/>
    <cellStyle name="RowTitles-Col2 2 2 2 2 4 3 2 2" xfId="24057"/>
    <cellStyle name="RowTitles-Col2 2 2 2 2 4 3 2 3" xfId="32735"/>
    <cellStyle name="RowTitles-Col2 2 2 2 2 4 3 3" xfId="17282"/>
    <cellStyle name="RowTitles-Col2 2 2 2 2 4 3 3 2" xfId="29948"/>
    <cellStyle name="RowTitles-Col2 2 2 2 2 4 3 3 2 2" xfId="38725"/>
    <cellStyle name="RowTitles-Col2 2 2 2 2 4 3 4" xfId="9839"/>
    <cellStyle name="RowTitles-Col2 2 2 2 2 4 4" xfId="10976"/>
    <cellStyle name="RowTitles-Col2 2 2 2 2 4 4 2" xfId="21415"/>
    <cellStyle name="RowTitles-Col2 2 2 2 2 4 4 3" xfId="30750"/>
    <cellStyle name="RowTitles-Col2 2 2 2 2 4 5" xfId="14683"/>
    <cellStyle name="RowTitles-Col2 2 2 2 2 4 5 2" xfId="27368"/>
    <cellStyle name="RowTitles-Col2 2 2 2 2 4 5 2 2" xfId="36196"/>
    <cellStyle name="RowTitles-Col2 2 2 2 2 4 6" xfId="5970"/>
    <cellStyle name="RowTitles-Col2 2 2 2 2 4 6 2" xfId="21616"/>
    <cellStyle name="RowTitles-Col2 2 2 2 2 5" xfId="1521"/>
    <cellStyle name="RowTitles-Col2 2 2 2 2 5 2" xfId="2687"/>
    <cellStyle name="RowTitles-Col2 2 2 2 2 5 2 2" xfId="12328"/>
    <cellStyle name="RowTitles-Col2 2 2 2 2 5 2 2 2" xfId="22728"/>
    <cellStyle name="RowTitles-Col2 2 2 2 2 5 2 2 3" xfId="31609"/>
    <cellStyle name="RowTitles-Col2 2 2 2 2 5 2 3" xfId="15975"/>
    <cellStyle name="RowTitles-Col2 2 2 2 2 5 2 3 2" xfId="28641"/>
    <cellStyle name="RowTitles-Col2 2 2 2 2 5 2 3 2 2" xfId="37428"/>
    <cellStyle name="RowTitles-Col2 2 2 2 2 5 2 4" xfId="7517"/>
    <cellStyle name="RowTitles-Col2 2 2 2 2 5 3" xfId="4299"/>
    <cellStyle name="RowTitles-Col2 2 2 2 2 5 3 2" xfId="13921"/>
    <cellStyle name="RowTitles-Col2 2 2 2 2 5 3 2 2" xfId="24262"/>
    <cellStyle name="RowTitles-Col2 2 2 2 2 5 3 2 3" xfId="32896"/>
    <cellStyle name="RowTitles-Col2 2 2 2 2 5 3 3" xfId="17480"/>
    <cellStyle name="RowTitles-Col2 2 2 2 2 5 3 3 2" xfId="30146"/>
    <cellStyle name="RowTitles-Col2 2 2 2 2 5 3 3 2 2" xfId="38923"/>
    <cellStyle name="RowTitles-Col2 2 2 2 2 5 3 4" xfId="9840"/>
    <cellStyle name="RowTitles-Col2 2 2 2 2 5 4" xfId="11192"/>
    <cellStyle name="RowTitles-Col2 2 2 2 2 5 4 2" xfId="21623"/>
    <cellStyle name="RowTitles-Col2 2 2 2 2 5 4 3" xfId="30911"/>
    <cellStyle name="RowTitles-Col2 2 2 2 2 5 5" xfId="14899"/>
    <cellStyle name="RowTitles-Col2 2 2 2 2 5 5 2" xfId="27575"/>
    <cellStyle name="RowTitles-Col2 2 2 2 2 5 5 2 2" xfId="36394"/>
    <cellStyle name="RowTitles-Col2 2 2 2 2 5 6" xfId="5971"/>
    <cellStyle name="RowTitles-Col2 2 2 2 2 5 6 2" xfId="18678"/>
    <cellStyle name="RowTitles-Col2 2 2 2 2 6" xfId="1723"/>
    <cellStyle name="RowTitles-Col2 2 2 2 2 6 2" xfId="2688"/>
    <cellStyle name="RowTitles-Col2 2 2 2 2 6 2 2" xfId="12329"/>
    <cellStyle name="RowTitles-Col2 2 2 2 2 6 2 2 2" xfId="22729"/>
    <cellStyle name="RowTitles-Col2 2 2 2 2 6 2 2 3" xfId="31610"/>
    <cellStyle name="RowTitles-Col2 2 2 2 2 6 2 3" xfId="15976"/>
    <cellStyle name="RowTitles-Col2 2 2 2 2 6 2 3 2" xfId="28642"/>
    <cellStyle name="RowTitles-Col2 2 2 2 2 6 2 3 2 2" xfId="37429"/>
    <cellStyle name="RowTitles-Col2 2 2 2 2 6 2 4" xfId="7518"/>
    <cellStyle name="RowTitles-Col2 2 2 2 2 6 3" xfId="4501"/>
    <cellStyle name="RowTitles-Col2 2 2 2 2 6 3 2" xfId="14123"/>
    <cellStyle name="RowTitles-Col2 2 2 2 2 6 3 2 2" xfId="24455"/>
    <cellStyle name="RowTitles-Col2 2 2 2 2 6 3 2 3" xfId="33048"/>
    <cellStyle name="RowTitles-Col2 2 2 2 2 6 3 3" xfId="17667"/>
    <cellStyle name="RowTitles-Col2 2 2 2 2 6 3 3 2" xfId="30333"/>
    <cellStyle name="RowTitles-Col2 2 2 2 2 6 3 3 2 2" xfId="39110"/>
    <cellStyle name="RowTitles-Col2 2 2 2 2 6 3 4" xfId="9841"/>
    <cellStyle name="RowTitles-Col2 2 2 2 2 6 4" xfId="11394"/>
    <cellStyle name="RowTitles-Col2 2 2 2 2 6 4 2" xfId="21819"/>
    <cellStyle name="RowTitles-Col2 2 2 2 2 6 4 3" xfId="31063"/>
    <cellStyle name="RowTitles-Col2 2 2 2 2 6 5" xfId="15101"/>
    <cellStyle name="RowTitles-Col2 2 2 2 2 6 5 2" xfId="27770"/>
    <cellStyle name="RowTitles-Col2 2 2 2 2 6 5 2 2" xfId="36581"/>
    <cellStyle name="RowTitles-Col2 2 2 2 2 6 6" xfId="5972"/>
    <cellStyle name="RowTitles-Col2 2 2 2 2 6 6 2" xfId="21918"/>
    <cellStyle name="RowTitles-Col2 2 2 2 2 7" xfId="2683"/>
    <cellStyle name="RowTitles-Col2 2 2 2 2 7 2" xfId="12324"/>
    <cellStyle name="RowTitles-Col2 2 2 2 2 7 2 2" xfId="22724"/>
    <cellStyle name="RowTitles-Col2 2 2 2 2 7 2 3" xfId="31605"/>
    <cellStyle name="RowTitles-Col2 2 2 2 2 7 3" xfId="15971"/>
    <cellStyle name="RowTitles-Col2 2 2 2 2 7 3 2" xfId="28637"/>
    <cellStyle name="RowTitles-Col2 2 2 2 2 7 3 2 2" xfId="37424"/>
    <cellStyle name="RowTitles-Col2 2 2 2 2 7 4" xfId="6478"/>
    <cellStyle name="RowTitles-Col2 2 2 2 2 8" xfId="8069"/>
    <cellStyle name="RowTitles-Col2 2 2 2 2_STUD aligned by INSTIT" xfId="5017"/>
    <cellStyle name="RowTitles-Col2 2 2 2 3" xfId="500"/>
    <cellStyle name="RowTitles-Col2 2 2 2 3 2" xfId="856"/>
    <cellStyle name="RowTitles-Col2 2 2 2 3 2 2" xfId="2690"/>
    <cellStyle name="RowTitles-Col2 2 2 2 3 2 2 2" xfId="12331"/>
    <cellStyle name="RowTitles-Col2 2 2 2 3 2 2 2 2" xfId="22731"/>
    <cellStyle name="RowTitles-Col2 2 2 2 3 2 2 2 3" xfId="31612"/>
    <cellStyle name="RowTitles-Col2 2 2 2 3 2 2 3" xfId="15978"/>
    <cellStyle name="RowTitles-Col2 2 2 2 3 2 2 3 2" xfId="28644"/>
    <cellStyle name="RowTitles-Col2 2 2 2 3 2 2 3 2 2" xfId="37431"/>
    <cellStyle name="RowTitles-Col2 2 2 2 3 2 2 4" xfId="6798"/>
    <cellStyle name="RowTitles-Col2 2 2 2 3 2 3" xfId="3637"/>
    <cellStyle name="RowTitles-Col2 2 2 2 3 2 3 2" xfId="13264"/>
    <cellStyle name="RowTitles-Col2 2 2 2 3 2 3 2 2" xfId="23630"/>
    <cellStyle name="RowTitles-Col2 2 2 2 3 2 3 2 3" xfId="32412"/>
    <cellStyle name="RowTitles-Col2 2 2 2 3 2 3 3" xfId="16870"/>
    <cellStyle name="RowTitles-Col2 2 2 2 3 2 3 3 2" xfId="29536"/>
    <cellStyle name="RowTitles-Col2 2 2 2 3 2 3 3 2 2" xfId="38315"/>
    <cellStyle name="RowTitles-Col2 2 2 2 3 2 3 4" xfId="8304"/>
    <cellStyle name="RowTitles-Col2 2 2 2 3 2 3 4 2" xfId="5604"/>
    <cellStyle name="RowTitles-Col2 2 2 2 3 2 4" xfId="9097"/>
    <cellStyle name="RowTitles-Col2 2 2 2 3 2 5" xfId="10608"/>
    <cellStyle name="RowTitles-Col2 2 2 2 3 2 5 2" xfId="21091"/>
    <cellStyle name="RowTitles-Col2 2 2 2 3 2 5 3" xfId="30541"/>
    <cellStyle name="RowTitles-Col2 2 2 2 3 2 6" xfId="14270"/>
    <cellStyle name="RowTitles-Col2 2 2 2 3 2 6 2" xfId="26971"/>
    <cellStyle name="RowTitles-Col2 2 2 2 3 2 6 2 2" xfId="35813"/>
    <cellStyle name="RowTitles-Col2 2 2 2 3 2 7" xfId="5326"/>
    <cellStyle name="RowTitles-Col2 2 2 2 3 2 7 2" xfId="19433"/>
    <cellStyle name="RowTitles-Col2 2 2 2 3 3" xfId="1135"/>
    <cellStyle name="RowTitles-Col2 2 2 2 3 3 2" xfId="2691"/>
    <cellStyle name="RowTitles-Col2 2 2 2 3 3 2 2" xfId="12332"/>
    <cellStyle name="RowTitles-Col2 2 2 2 3 3 2 2 2" xfId="22732"/>
    <cellStyle name="RowTitles-Col2 2 2 2 3 3 2 2 3" xfId="31613"/>
    <cellStyle name="RowTitles-Col2 2 2 2 3 3 2 3" xfId="15979"/>
    <cellStyle name="RowTitles-Col2 2 2 2 3 3 2 3 2" xfId="28645"/>
    <cellStyle name="RowTitles-Col2 2 2 2 3 3 2 3 2 2" xfId="37432"/>
    <cellStyle name="RowTitles-Col2 2 2 2 3 3 2 4" xfId="6972"/>
    <cellStyle name="RowTitles-Col2 2 2 2 3 3 3" xfId="3913"/>
    <cellStyle name="RowTitles-Col2 2 2 2 3 3 3 2" xfId="13535"/>
    <cellStyle name="RowTitles-Col2 2 2 2 3 3 3 2 2" xfId="23895"/>
    <cellStyle name="RowTitles-Col2 2 2 2 3 3 3 2 3" xfId="32605"/>
    <cellStyle name="RowTitles-Col2 2 2 2 3 3 3 3" xfId="17125"/>
    <cellStyle name="RowTitles-Col2 2 2 2 3 3 3 3 2" xfId="29791"/>
    <cellStyle name="RowTitles-Col2 2 2 2 3 3 3 3 2 2" xfId="38568"/>
    <cellStyle name="RowTitles-Col2 2 2 2 3 3 3 4" xfId="8480"/>
    <cellStyle name="RowTitles-Col2 2 2 2 3 3 3 4 2" xfId="18095"/>
    <cellStyle name="RowTitles-Col2 2 2 2 3 3 4" xfId="9276"/>
    <cellStyle name="RowTitles-Col2 2 2 2 3 4" xfId="1363"/>
    <cellStyle name="RowTitles-Col2 2 2 2 3 4 2" xfId="2692"/>
    <cellStyle name="RowTitles-Col2 2 2 2 3 4 2 2" xfId="12333"/>
    <cellStyle name="RowTitles-Col2 2 2 2 3 4 2 2 2" xfId="22733"/>
    <cellStyle name="RowTitles-Col2 2 2 2 3 4 2 2 3" xfId="31614"/>
    <cellStyle name="RowTitles-Col2 2 2 2 3 4 2 3" xfId="15980"/>
    <cellStyle name="RowTitles-Col2 2 2 2 3 4 2 3 2" xfId="28646"/>
    <cellStyle name="RowTitles-Col2 2 2 2 3 4 2 3 2 2" xfId="37433"/>
    <cellStyle name="RowTitles-Col2 2 2 2 3 4 2 4" xfId="7519"/>
    <cellStyle name="RowTitles-Col2 2 2 2 3 4 3" xfId="4141"/>
    <cellStyle name="RowTitles-Col2 2 2 2 3 4 3 2" xfId="13763"/>
    <cellStyle name="RowTitles-Col2 2 2 2 3 4 3 2 2" xfId="24112"/>
    <cellStyle name="RowTitles-Col2 2 2 2 3 4 3 2 3" xfId="32777"/>
    <cellStyle name="RowTitles-Col2 2 2 2 3 4 3 3" xfId="17337"/>
    <cellStyle name="RowTitles-Col2 2 2 2 3 4 3 3 2" xfId="30003"/>
    <cellStyle name="RowTitles-Col2 2 2 2 3 4 3 3 2 2" xfId="38780"/>
    <cellStyle name="RowTitles-Col2 2 2 2 3 4 3 4" xfId="9842"/>
    <cellStyle name="RowTitles-Col2 2 2 2 3 4 4" xfId="11034"/>
    <cellStyle name="RowTitles-Col2 2 2 2 3 4 4 2" xfId="21471"/>
    <cellStyle name="RowTitles-Col2 2 2 2 3 4 4 3" xfId="30792"/>
    <cellStyle name="RowTitles-Col2 2 2 2 3 4 5" xfId="14741"/>
    <cellStyle name="RowTitles-Col2 2 2 2 3 4 5 2" xfId="27424"/>
    <cellStyle name="RowTitles-Col2 2 2 2 3 4 5 2 2" xfId="36251"/>
    <cellStyle name="RowTitles-Col2 2 2 2 3 4 6" xfId="5973"/>
    <cellStyle name="RowTitles-Col2 2 2 2 3 4 6 2" xfId="25533"/>
    <cellStyle name="RowTitles-Col2 2 2 2 3 5" xfId="1579"/>
    <cellStyle name="RowTitles-Col2 2 2 2 3 5 2" xfId="2693"/>
    <cellStyle name="RowTitles-Col2 2 2 2 3 5 2 2" xfId="12334"/>
    <cellStyle name="RowTitles-Col2 2 2 2 3 5 2 2 2" xfId="22734"/>
    <cellStyle name="RowTitles-Col2 2 2 2 3 5 2 2 3" xfId="31615"/>
    <cellStyle name="RowTitles-Col2 2 2 2 3 5 2 3" xfId="15981"/>
    <cellStyle name="RowTitles-Col2 2 2 2 3 5 2 3 2" xfId="28647"/>
    <cellStyle name="RowTitles-Col2 2 2 2 3 5 2 3 2 2" xfId="37434"/>
    <cellStyle name="RowTitles-Col2 2 2 2 3 5 2 4" xfId="7520"/>
    <cellStyle name="RowTitles-Col2 2 2 2 3 5 3" xfId="4357"/>
    <cellStyle name="RowTitles-Col2 2 2 2 3 5 3 2" xfId="13979"/>
    <cellStyle name="RowTitles-Col2 2 2 2 3 5 3 2 2" xfId="24318"/>
    <cellStyle name="RowTitles-Col2 2 2 2 3 5 3 2 3" xfId="32938"/>
    <cellStyle name="RowTitles-Col2 2 2 2 3 5 3 3" xfId="17535"/>
    <cellStyle name="RowTitles-Col2 2 2 2 3 5 3 3 2" xfId="30201"/>
    <cellStyle name="RowTitles-Col2 2 2 2 3 5 3 3 2 2" xfId="38978"/>
    <cellStyle name="RowTitles-Col2 2 2 2 3 5 3 4" xfId="9843"/>
    <cellStyle name="RowTitles-Col2 2 2 2 3 5 4" xfId="11250"/>
    <cellStyle name="RowTitles-Col2 2 2 2 3 5 4 2" xfId="21679"/>
    <cellStyle name="RowTitles-Col2 2 2 2 3 5 4 3" xfId="30953"/>
    <cellStyle name="RowTitles-Col2 2 2 2 3 5 5" xfId="14957"/>
    <cellStyle name="RowTitles-Col2 2 2 2 3 5 5 2" xfId="27631"/>
    <cellStyle name="RowTitles-Col2 2 2 2 3 5 5 2 2" xfId="36449"/>
    <cellStyle name="RowTitles-Col2 2 2 2 3 5 6" xfId="5974"/>
    <cellStyle name="RowTitles-Col2 2 2 2 3 5 6 2" xfId="20326"/>
    <cellStyle name="RowTitles-Col2 2 2 2 3 6" xfId="1781"/>
    <cellStyle name="RowTitles-Col2 2 2 2 3 6 2" xfId="2694"/>
    <cellStyle name="RowTitles-Col2 2 2 2 3 6 2 2" xfId="12335"/>
    <cellStyle name="RowTitles-Col2 2 2 2 3 6 2 2 2" xfId="22735"/>
    <cellStyle name="RowTitles-Col2 2 2 2 3 6 2 2 3" xfId="31616"/>
    <cellStyle name="RowTitles-Col2 2 2 2 3 6 2 3" xfId="15982"/>
    <cellStyle name="RowTitles-Col2 2 2 2 3 6 2 3 2" xfId="28648"/>
    <cellStyle name="RowTitles-Col2 2 2 2 3 6 2 3 2 2" xfId="37435"/>
    <cellStyle name="RowTitles-Col2 2 2 2 3 6 2 4" xfId="7521"/>
    <cellStyle name="RowTitles-Col2 2 2 2 3 6 3" xfId="4559"/>
    <cellStyle name="RowTitles-Col2 2 2 2 3 6 3 2" xfId="14181"/>
    <cellStyle name="RowTitles-Col2 2 2 2 3 6 3 2 2" xfId="24510"/>
    <cellStyle name="RowTitles-Col2 2 2 2 3 6 3 2 3" xfId="33090"/>
    <cellStyle name="RowTitles-Col2 2 2 2 3 6 3 3" xfId="17722"/>
    <cellStyle name="RowTitles-Col2 2 2 2 3 6 3 3 2" xfId="30388"/>
    <cellStyle name="RowTitles-Col2 2 2 2 3 6 3 3 2 2" xfId="39165"/>
    <cellStyle name="RowTitles-Col2 2 2 2 3 6 3 4" xfId="9844"/>
    <cellStyle name="RowTitles-Col2 2 2 2 3 6 4" xfId="11452"/>
    <cellStyle name="RowTitles-Col2 2 2 2 3 6 4 2" xfId="21875"/>
    <cellStyle name="RowTitles-Col2 2 2 2 3 6 4 3" xfId="31105"/>
    <cellStyle name="RowTitles-Col2 2 2 2 3 6 5" xfId="15159"/>
    <cellStyle name="RowTitles-Col2 2 2 2 3 6 5 2" xfId="27826"/>
    <cellStyle name="RowTitles-Col2 2 2 2 3 6 5 2 2" xfId="36636"/>
    <cellStyle name="RowTitles-Col2 2 2 2 3 6 6" xfId="5975"/>
    <cellStyle name="RowTitles-Col2 2 2 2 3 6 6 2" xfId="20015"/>
    <cellStyle name="RowTitles-Col2 2 2 2 3 7" xfId="2689"/>
    <cellStyle name="RowTitles-Col2 2 2 2 3 7 2" xfId="12330"/>
    <cellStyle name="RowTitles-Col2 2 2 2 3 7 2 2" xfId="22730"/>
    <cellStyle name="RowTitles-Col2 2 2 2 3 7 2 3" xfId="31611"/>
    <cellStyle name="RowTitles-Col2 2 2 2 3 7 3" xfId="15977"/>
    <cellStyle name="RowTitles-Col2 2 2 2 3 7 3 2" xfId="28643"/>
    <cellStyle name="RowTitles-Col2 2 2 2 3 7 3 2 2" xfId="37430"/>
    <cellStyle name="RowTitles-Col2 2 2 2 3 7 4" xfId="6535"/>
    <cellStyle name="RowTitles-Col2 2 2 2 3 8" xfId="3370"/>
    <cellStyle name="RowTitles-Col2 2 2 2 3 8 2" xfId="13011"/>
    <cellStyle name="RowTitles-Col2 2 2 2 3 8 2 2" xfId="23380"/>
    <cellStyle name="RowTitles-Col2 2 2 2 3 8 2 3" xfId="32240"/>
    <cellStyle name="RowTitles-Col2 2 2 2 3 8 3" xfId="16622"/>
    <cellStyle name="RowTitles-Col2 2 2 2 3 8 3 2" xfId="29288"/>
    <cellStyle name="RowTitles-Col2 2 2 2 3 8 3 2 2" xfId="38075"/>
    <cellStyle name="RowTitles-Col2 2 2 2 3 8 4" xfId="8829"/>
    <cellStyle name="RowTitles-Col2 2 2 2 3_STUD aligned by INSTIT" xfId="5018"/>
    <cellStyle name="RowTitles-Col2 2 2 2 4" xfId="530"/>
    <cellStyle name="RowTitles-Col2 2 2 2 4 2" xfId="886"/>
    <cellStyle name="RowTitles-Col2 2 2 2 4 2 2" xfId="2696"/>
    <cellStyle name="RowTitles-Col2 2 2 2 4 2 2 2" xfId="12337"/>
    <cellStyle name="RowTitles-Col2 2 2 2 4 2 2 2 2" xfId="22737"/>
    <cellStyle name="RowTitles-Col2 2 2 2 4 2 2 2 3" xfId="31618"/>
    <cellStyle name="RowTitles-Col2 2 2 2 4 2 2 3" xfId="15984"/>
    <cellStyle name="RowTitles-Col2 2 2 2 4 2 2 3 2" xfId="28650"/>
    <cellStyle name="RowTitles-Col2 2 2 2 4 2 2 3 2 2" xfId="37437"/>
    <cellStyle name="RowTitles-Col2 2 2 2 4 2 2 4" xfId="6828"/>
    <cellStyle name="RowTitles-Col2 2 2 2 4 2 3" xfId="3667"/>
    <cellStyle name="RowTitles-Col2 2 2 2 4 2 3 2" xfId="13294"/>
    <cellStyle name="RowTitles-Col2 2 2 2 4 2 3 2 2" xfId="23660"/>
    <cellStyle name="RowTitles-Col2 2 2 2 4 2 3 2 3" xfId="32442"/>
    <cellStyle name="RowTitles-Col2 2 2 2 4 2 3 3" xfId="16900"/>
    <cellStyle name="RowTitles-Col2 2 2 2 4 2 3 3 2" xfId="29566"/>
    <cellStyle name="RowTitles-Col2 2 2 2 4 2 3 3 2 2" xfId="38345"/>
    <cellStyle name="RowTitles-Col2 2 2 2 4 2 3 4" xfId="8334"/>
    <cellStyle name="RowTitles-Col2 2 2 2 4 2 3 4 2" xfId="18822"/>
    <cellStyle name="RowTitles-Col2 2 2 2 4 2 4" xfId="9127"/>
    <cellStyle name="RowTitles-Col2 2 2 2 4 2 5" xfId="10638"/>
    <cellStyle name="RowTitles-Col2 2 2 2 4 2 5 2" xfId="21121"/>
    <cellStyle name="RowTitles-Col2 2 2 2 4 2 5 3" xfId="30571"/>
    <cellStyle name="RowTitles-Col2 2 2 2 4 3" xfId="1165"/>
    <cellStyle name="RowTitles-Col2 2 2 2 4 3 2" xfId="2697"/>
    <cellStyle name="RowTitles-Col2 2 2 2 4 3 2 2" xfId="12338"/>
    <cellStyle name="RowTitles-Col2 2 2 2 4 3 2 2 2" xfId="22738"/>
    <cellStyle name="RowTitles-Col2 2 2 2 4 3 2 2 3" xfId="31619"/>
    <cellStyle name="RowTitles-Col2 2 2 2 4 3 2 3" xfId="15985"/>
    <cellStyle name="RowTitles-Col2 2 2 2 4 3 2 3 2" xfId="28651"/>
    <cellStyle name="RowTitles-Col2 2 2 2 4 3 2 3 2 2" xfId="37438"/>
    <cellStyle name="RowTitles-Col2 2 2 2 4 3 2 4" xfId="7002"/>
    <cellStyle name="RowTitles-Col2 2 2 2 4 3 3" xfId="3943"/>
    <cellStyle name="RowTitles-Col2 2 2 2 4 3 3 2" xfId="13565"/>
    <cellStyle name="RowTitles-Col2 2 2 2 4 3 3 2 2" xfId="23925"/>
    <cellStyle name="RowTitles-Col2 2 2 2 4 3 3 2 3" xfId="32635"/>
    <cellStyle name="RowTitles-Col2 2 2 2 4 3 3 3" xfId="17155"/>
    <cellStyle name="RowTitles-Col2 2 2 2 4 3 3 3 2" xfId="29821"/>
    <cellStyle name="RowTitles-Col2 2 2 2 4 3 3 3 2 2" xfId="38598"/>
    <cellStyle name="RowTitles-Col2 2 2 2 4 3 3 4" xfId="8510"/>
    <cellStyle name="RowTitles-Col2 2 2 2 4 3 3 4 2" xfId="19174"/>
    <cellStyle name="RowTitles-Col2 2 2 2 4 3 4" xfId="9306"/>
    <cellStyle name="RowTitles-Col2 2 2 2 4 3 5" xfId="14543"/>
    <cellStyle name="RowTitles-Col2 2 2 2 4 3 5 2" xfId="27234"/>
    <cellStyle name="RowTitles-Col2 2 2 2 4 3 5 2 2" xfId="36069"/>
    <cellStyle name="RowTitles-Col2 2 2 2 4 3 6" xfId="5470"/>
    <cellStyle name="RowTitles-Col2 2 2 2 4 3 6 2" xfId="19748"/>
    <cellStyle name="RowTitles-Col2 2 2 2 4 4" xfId="1393"/>
    <cellStyle name="RowTitles-Col2 2 2 2 4 4 2" xfId="2698"/>
    <cellStyle name="RowTitles-Col2 2 2 2 4 4 2 2" xfId="12339"/>
    <cellStyle name="RowTitles-Col2 2 2 2 4 4 2 2 2" xfId="22739"/>
    <cellStyle name="RowTitles-Col2 2 2 2 4 4 2 2 3" xfId="31620"/>
    <cellStyle name="RowTitles-Col2 2 2 2 4 4 2 3" xfId="15986"/>
    <cellStyle name="RowTitles-Col2 2 2 2 4 4 2 3 2" xfId="28652"/>
    <cellStyle name="RowTitles-Col2 2 2 2 4 4 2 3 2 2" xfId="37439"/>
    <cellStyle name="RowTitles-Col2 2 2 2 4 4 2 4" xfId="7172"/>
    <cellStyle name="RowTitles-Col2 2 2 2 4 4 3" xfId="4171"/>
    <cellStyle name="RowTitles-Col2 2 2 2 4 4 3 2" xfId="13793"/>
    <cellStyle name="RowTitles-Col2 2 2 2 4 4 3 2 2" xfId="24142"/>
    <cellStyle name="RowTitles-Col2 2 2 2 4 4 3 2 3" xfId="32807"/>
    <cellStyle name="RowTitles-Col2 2 2 2 4 4 3 3" xfId="17367"/>
    <cellStyle name="RowTitles-Col2 2 2 2 4 4 3 3 2" xfId="30033"/>
    <cellStyle name="RowTitles-Col2 2 2 2 4 4 3 3 2 2" xfId="38810"/>
    <cellStyle name="RowTitles-Col2 2 2 2 4 4 3 4" xfId="8680"/>
    <cellStyle name="RowTitles-Col2 2 2 2 4 4 3 4 2" xfId="24599"/>
    <cellStyle name="RowTitles-Col2 2 2 2 4 4 4" xfId="9475"/>
    <cellStyle name="RowTitles-Col2 2 2 2 4 4 5" xfId="11064"/>
    <cellStyle name="RowTitles-Col2 2 2 2 4 4 5 2" xfId="21501"/>
    <cellStyle name="RowTitles-Col2 2 2 2 4 4 5 3" xfId="30822"/>
    <cellStyle name="RowTitles-Col2 2 2 2 4 4 6" xfId="14771"/>
    <cellStyle name="RowTitles-Col2 2 2 2 4 4 6 2" xfId="27454"/>
    <cellStyle name="RowTitles-Col2 2 2 2 4 4 6 2 2" xfId="36281"/>
    <cellStyle name="RowTitles-Col2 2 2 2 4 4 7" xfId="5631"/>
    <cellStyle name="RowTitles-Col2 2 2 2 4 4 7 2" xfId="25786"/>
    <cellStyle name="RowTitles-Col2 2 2 2 4 5" xfId="1609"/>
    <cellStyle name="RowTitles-Col2 2 2 2 4 5 2" xfId="2699"/>
    <cellStyle name="RowTitles-Col2 2 2 2 4 5 2 2" xfId="12340"/>
    <cellStyle name="RowTitles-Col2 2 2 2 4 5 2 2 2" xfId="22740"/>
    <cellStyle name="RowTitles-Col2 2 2 2 4 5 2 2 3" xfId="31621"/>
    <cellStyle name="RowTitles-Col2 2 2 2 4 5 2 3" xfId="15987"/>
    <cellStyle name="RowTitles-Col2 2 2 2 4 5 2 3 2" xfId="28653"/>
    <cellStyle name="RowTitles-Col2 2 2 2 4 5 2 3 2 2" xfId="37440"/>
    <cellStyle name="RowTitles-Col2 2 2 2 4 5 2 4" xfId="7522"/>
    <cellStyle name="RowTitles-Col2 2 2 2 4 5 3" xfId="4387"/>
    <cellStyle name="RowTitles-Col2 2 2 2 4 5 3 2" xfId="14009"/>
    <cellStyle name="RowTitles-Col2 2 2 2 4 5 3 2 2" xfId="24348"/>
    <cellStyle name="RowTitles-Col2 2 2 2 4 5 3 2 3" xfId="32968"/>
    <cellStyle name="RowTitles-Col2 2 2 2 4 5 3 3" xfId="17565"/>
    <cellStyle name="RowTitles-Col2 2 2 2 4 5 3 3 2" xfId="30231"/>
    <cellStyle name="RowTitles-Col2 2 2 2 4 5 3 3 2 2" xfId="39008"/>
    <cellStyle name="RowTitles-Col2 2 2 2 4 5 3 4" xfId="9845"/>
    <cellStyle name="RowTitles-Col2 2 2 2 4 5 4" xfId="11280"/>
    <cellStyle name="RowTitles-Col2 2 2 2 4 5 4 2" xfId="21709"/>
    <cellStyle name="RowTitles-Col2 2 2 2 4 5 4 3" xfId="30983"/>
    <cellStyle name="RowTitles-Col2 2 2 2 4 5 5" xfId="14987"/>
    <cellStyle name="RowTitles-Col2 2 2 2 4 5 5 2" xfId="27661"/>
    <cellStyle name="RowTitles-Col2 2 2 2 4 5 5 2 2" xfId="36479"/>
    <cellStyle name="RowTitles-Col2 2 2 2 4 5 6" xfId="5976"/>
    <cellStyle name="RowTitles-Col2 2 2 2 4 5 6 2" xfId="18358"/>
    <cellStyle name="RowTitles-Col2 2 2 2 4 6" xfId="1811"/>
    <cellStyle name="RowTitles-Col2 2 2 2 4 6 2" xfId="2700"/>
    <cellStyle name="RowTitles-Col2 2 2 2 4 6 2 2" xfId="12341"/>
    <cellStyle name="RowTitles-Col2 2 2 2 4 6 2 2 2" xfId="22741"/>
    <cellStyle name="RowTitles-Col2 2 2 2 4 6 2 2 3" xfId="31622"/>
    <cellStyle name="RowTitles-Col2 2 2 2 4 6 2 3" xfId="15988"/>
    <cellStyle name="RowTitles-Col2 2 2 2 4 6 2 3 2" xfId="28654"/>
    <cellStyle name="RowTitles-Col2 2 2 2 4 6 2 3 2 2" xfId="37441"/>
    <cellStyle name="RowTitles-Col2 2 2 2 4 6 2 4" xfId="7523"/>
    <cellStyle name="RowTitles-Col2 2 2 2 4 6 3" xfId="4589"/>
    <cellStyle name="RowTitles-Col2 2 2 2 4 6 3 2" xfId="14211"/>
    <cellStyle name="RowTitles-Col2 2 2 2 4 6 3 2 2" xfId="24540"/>
    <cellStyle name="RowTitles-Col2 2 2 2 4 6 3 2 3" xfId="33120"/>
    <cellStyle name="RowTitles-Col2 2 2 2 4 6 3 3" xfId="17752"/>
    <cellStyle name="RowTitles-Col2 2 2 2 4 6 3 3 2" xfId="30418"/>
    <cellStyle name="RowTitles-Col2 2 2 2 4 6 3 3 2 2" xfId="39195"/>
    <cellStyle name="RowTitles-Col2 2 2 2 4 6 3 4" xfId="9846"/>
    <cellStyle name="RowTitles-Col2 2 2 2 4 6 4" xfId="11482"/>
    <cellStyle name="RowTitles-Col2 2 2 2 4 6 4 2" xfId="21905"/>
    <cellStyle name="RowTitles-Col2 2 2 2 4 6 4 3" xfId="31135"/>
    <cellStyle name="RowTitles-Col2 2 2 2 4 6 5" xfId="15189"/>
    <cellStyle name="RowTitles-Col2 2 2 2 4 6 5 2" xfId="27856"/>
    <cellStyle name="RowTitles-Col2 2 2 2 4 6 5 2 2" xfId="36666"/>
    <cellStyle name="RowTitles-Col2 2 2 2 4 6 6" xfId="5977"/>
    <cellStyle name="RowTitles-Col2 2 2 2 4 6 6 2" xfId="17813"/>
    <cellStyle name="RowTitles-Col2 2 2 2 4 7" xfId="2695"/>
    <cellStyle name="RowTitles-Col2 2 2 2 4 7 2" xfId="12336"/>
    <cellStyle name="RowTitles-Col2 2 2 2 4 7 2 2" xfId="22736"/>
    <cellStyle name="RowTitles-Col2 2 2 2 4 7 2 3" xfId="31617"/>
    <cellStyle name="RowTitles-Col2 2 2 2 4 7 3" xfId="15983"/>
    <cellStyle name="RowTitles-Col2 2 2 2 4 7 3 2" xfId="28649"/>
    <cellStyle name="RowTitles-Col2 2 2 2 4 7 3 2 2" xfId="37436"/>
    <cellStyle name="RowTitles-Col2 2 2 2 4 7 4" xfId="6565"/>
    <cellStyle name="RowTitles-Col2 2 2 2 4 8" xfId="8808"/>
    <cellStyle name="RowTitles-Col2 2 2 2 4_STUD aligned by INSTIT" xfId="5019"/>
    <cellStyle name="RowTitles-Col2 2 2 2 5" xfId="700"/>
    <cellStyle name="RowTitles-Col2 2 2 2 5 2" xfId="2701"/>
    <cellStyle name="RowTitles-Col2 2 2 2 5 2 2" xfId="12342"/>
    <cellStyle name="RowTitles-Col2 2 2 2 5 2 2 2" xfId="22742"/>
    <cellStyle name="RowTitles-Col2 2 2 2 5 2 2 3" xfId="31623"/>
    <cellStyle name="RowTitles-Col2 2 2 2 5 2 3" xfId="15989"/>
    <cellStyle name="RowTitles-Col2 2 2 2 5 2 3 2" xfId="28655"/>
    <cellStyle name="RowTitles-Col2 2 2 2 5 2 3 2 2" xfId="37442"/>
    <cellStyle name="RowTitles-Col2 2 2 2 5 2 4" xfId="6679"/>
    <cellStyle name="RowTitles-Col2 2 2 2 5 3" xfId="3485"/>
    <cellStyle name="RowTitles-Col2 2 2 2 5 3 2" xfId="13119"/>
    <cellStyle name="RowTitles-Col2 2 2 2 5 3 2 2" xfId="23487"/>
    <cellStyle name="RowTitles-Col2 2 2 2 5 3 2 3" xfId="32308"/>
    <cellStyle name="RowTitles-Col2 2 2 2 5 3 3" xfId="16728"/>
    <cellStyle name="RowTitles-Col2 2 2 2 5 3 3 2" xfId="29394"/>
    <cellStyle name="RowTitles-Col2 2 2 2 5 3 3 2 2" xfId="38177"/>
    <cellStyle name="RowTitles-Col2 2 2 2 5 3 4" xfId="8186"/>
    <cellStyle name="RowTitles-Col2 2 2 2 5 3 4 2" xfId="26094"/>
    <cellStyle name="RowTitles-Col2 2 2 2 5 4" xfId="8720"/>
    <cellStyle name="RowTitles-Col2 2 2 2 5 5" xfId="10487"/>
    <cellStyle name="RowTitles-Col2 2 2 2 5 5 2" xfId="20989"/>
    <cellStyle name="RowTitles-Col2 2 2 2 5 5 3" xfId="30484"/>
    <cellStyle name="RowTitles-Col2 2 2 2 6" xfId="979"/>
    <cellStyle name="RowTitles-Col2 2 2 2 6 2" xfId="2702"/>
    <cellStyle name="RowTitles-Col2 2 2 2 6 2 2" xfId="12343"/>
    <cellStyle name="RowTitles-Col2 2 2 2 6 2 2 2" xfId="22743"/>
    <cellStyle name="RowTitles-Col2 2 2 2 6 2 2 3" xfId="31624"/>
    <cellStyle name="RowTitles-Col2 2 2 2 6 2 3" xfId="15990"/>
    <cellStyle name="RowTitles-Col2 2 2 2 6 2 3 2" xfId="28656"/>
    <cellStyle name="RowTitles-Col2 2 2 2 6 2 3 2 2" xfId="37443"/>
    <cellStyle name="RowTitles-Col2 2 2 2 6 2 4" xfId="6834"/>
    <cellStyle name="RowTitles-Col2 2 2 2 6 3" xfId="3757"/>
    <cellStyle name="RowTitles-Col2 2 2 2 6 3 2" xfId="13384"/>
    <cellStyle name="RowTitles-Col2 2 2 2 6 3 2 2" xfId="23749"/>
    <cellStyle name="RowTitles-Col2 2 2 2 6 3 2 3" xfId="32499"/>
    <cellStyle name="RowTitles-Col2 2 2 2 6 3 3" xfId="16983"/>
    <cellStyle name="RowTitles-Col2 2 2 2 6 3 3 2" xfId="29649"/>
    <cellStyle name="RowTitles-Col2 2 2 2 6 3 3 2 2" xfId="38428"/>
    <cellStyle name="RowTitles-Col2 2 2 2 6 3 4" xfId="8340"/>
    <cellStyle name="RowTitles-Col2 2 2 2 6 3 4 2" xfId="26545"/>
    <cellStyle name="RowTitles-Col2 2 2 2 6 4" xfId="9133"/>
    <cellStyle name="RowTitles-Col2 2 2 2 6 5" xfId="14386"/>
    <cellStyle name="RowTitles-Col2 2 2 2 6 5 2" xfId="27083"/>
    <cellStyle name="RowTitles-Col2 2 2 2 6 5 2 2" xfId="35922"/>
    <cellStyle name="RowTitles-Col2 2 2 2 6 6" xfId="5348"/>
    <cellStyle name="RowTitles-Col2 2 2 2 6 6 2" xfId="23328"/>
    <cellStyle name="RowTitles-Col2 2 2 2 7" xfId="1213"/>
    <cellStyle name="RowTitles-Col2 2 2 2 7 2" xfId="2703"/>
    <cellStyle name="RowTitles-Col2 2 2 2 7 2 2" xfId="12344"/>
    <cellStyle name="RowTitles-Col2 2 2 2 7 2 2 2" xfId="22744"/>
    <cellStyle name="RowTitles-Col2 2 2 2 7 2 2 3" xfId="31625"/>
    <cellStyle name="RowTitles-Col2 2 2 2 7 2 3" xfId="15991"/>
    <cellStyle name="RowTitles-Col2 2 2 2 7 2 3 2" xfId="28657"/>
    <cellStyle name="RowTitles-Col2 2 2 2 7 2 3 2 2" xfId="37444"/>
    <cellStyle name="RowTitles-Col2 2 2 2 7 2 4" xfId="7067"/>
    <cellStyle name="RowTitles-Col2 2 2 2 7 3" xfId="3991"/>
    <cellStyle name="RowTitles-Col2 2 2 2 7 3 2" xfId="13613"/>
    <cellStyle name="RowTitles-Col2 2 2 2 7 3 2 2" xfId="23970"/>
    <cellStyle name="RowTitles-Col2 2 2 2 7 3 2 3" xfId="32671"/>
    <cellStyle name="RowTitles-Col2 2 2 2 7 3 3" xfId="17197"/>
    <cellStyle name="RowTitles-Col2 2 2 2 7 3 3 2" xfId="29863"/>
    <cellStyle name="RowTitles-Col2 2 2 2 7 3 3 2 2" xfId="38640"/>
    <cellStyle name="RowTitles-Col2 2 2 2 7 3 4" xfId="8575"/>
    <cellStyle name="RowTitles-Col2 2 2 2 7 3 4 2" xfId="19294"/>
    <cellStyle name="RowTitles-Col2 2 2 2 7 4" xfId="9371"/>
    <cellStyle name="RowTitles-Col2 2 2 2 7 5" xfId="10884"/>
    <cellStyle name="RowTitles-Col2 2 2 2 7 5 2" xfId="21328"/>
    <cellStyle name="RowTitles-Col2 2 2 2 7 5 3" xfId="30686"/>
    <cellStyle name="RowTitles-Col2 2 2 2 7 6" xfId="14591"/>
    <cellStyle name="RowTitles-Col2 2 2 2 7 6 2" xfId="27280"/>
    <cellStyle name="RowTitles-Col2 2 2 2 7 6 2 2" xfId="36111"/>
    <cellStyle name="RowTitles-Col2 2 2 2 7 7" xfId="5527"/>
    <cellStyle name="RowTitles-Col2 2 2 2 7 7 2" xfId="20226"/>
    <cellStyle name="RowTitles-Col2 2 2 2 8" xfId="1433"/>
    <cellStyle name="RowTitles-Col2 2 2 2 8 2" xfId="2704"/>
    <cellStyle name="RowTitles-Col2 2 2 2 8 2 2" xfId="12345"/>
    <cellStyle name="RowTitles-Col2 2 2 2 8 2 2 2" xfId="22745"/>
    <cellStyle name="RowTitles-Col2 2 2 2 8 2 2 3" xfId="31626"/>
    <cellStyle name="RowTitles-Col2 2 2 2 8 2 3" xfId="15992"/>
    <cellStyle name="RowTitles-Col2 2 2 2 8 2 3 2" xfId="28658"/>
    <cellStyle name="RowTitles-Col2 2 2 2 8 2 3 2 2" xfId="37445"/>
    <cellStyle name="RowTitles-Col2 2 2 2 8 2 4" xfId="7524"/>
    <cellStyle name="RowTitles-Col2 2 2 2 8 3" xfId="4211"/>
    <cellStyle name="RowTitles-Col2 2 2 2 8 3 2" xfId="13833"/>
    <cellStyle name="RowTitles-Col2 2 2 2 8 3 2 2" xfId="24178"/>
    <cellStyle name="RowTitles-Col2 2 2 2 8 3 2 3" xfId="32834"/>
    <cellStyle name="RowTitles-Col2 2 2 2 8 3 3" xfId="17399"/>
    <cellStyle name="RowTitles-Col2 2 2 2 8 3 3 2" xfId="30065"/>
    <cellStyle name="RowTitles-Col2 2 2 2 8 3 3 2 2" xfId="38842"/>
    <cellStyle name="RowTitles-Col2 2 2 2 8 3 4" xfId="9847"/>
    <cellStyle name="RowTitles-Col2 2 2 2 8 4" xfId="11104"/>
    <cellStyle name="RowTitles-Col2 2 2 2 8 4 2" xfId="21538"/>
    <cellStyle name="RowTitles-Col2 2 2 2 8 4 3" xfId="30849"/>
    <cellStyle name="RowTitles-Col2 2 2 2 8 5" xfId="14811"/>
    <cellStyle name="RowTitles-Col2 2 2 2 8 5 2" xfId="27492"/>
    <cellStyle name="RowTitles-Col2 2 2 2 8 5 2 2" xfId="36313"/>
    <cellStyle name="RowTitles-Col2 2 2 2 8 6" xfId="5978"/>
    <cellStyle name="RowTitles-Col2 2 2 2 8 6 2" xfId="20083"/>
    <cellStyle name="RowTitles-Col2 2 2 2 9" xfId="1637"/>
    <cellStyle name="RowTitles-Col2 2 2 2 9 2" xfId="2705"/>
    <cellStyle name="RowTitles-Col2 2 2 2 9 2 2" xfId="12346"/>
    <cellStyle name="RowTitles-Col2 2 2 2 9 2 2 2" xfId="22746"/>
    <cellStyle name="RowTitles-Col2 2 2 2 9 2 2 3" xfId="31627"/>
    <cellStyle name="RowTitles-Col2 2 2 2 9 2 3" xfId="15993"/>
    <cellStyle name="RowTitles-Col2 2 2 2 9 2 3 2" xfId="28659"/>
    <cellStyle name="RowTitles-Col2 2 2 2 9 2 3 2 2" xfId="37446"/>
    <cellStyle name="RowTitles-Col2 2 2 2 9 2 4" xfId="7525"/>
    <cellStyle name="RowTitles-Col2 2 2 2 9 3" xfId="4415"/>
    <cellStyle name="RowTitles-Col2 2 2 2 9 3 2" xfId="14037"/>
    <cellStyle name="RowTitles-Col2 2 2 2 9 3 2 2" xfId="24374"/>
    <cellStyle name="RowTitles-Col2 2 2 2 9 3 2 3" xfId="32988"/>
    <cellStyle name="RowTitles-Col2 2 2 2 9 3 3" xfId="17588"/>
    <cellStyle name="RowTitles-Col2 2 2 2 9 3 3 2" xfId="30254"/>
    <cellStyle name="RowTitles-Col2 2 2 2 9 3 3 2 2" xfId="39031"/>
    <cellStyle name="RowTitles-Col2 2 2 2 9 3 4" xfId="9848"/>
    <cellStyle name="RowTitles-Col2 2 2 2 9 4" xfId="11308"/>
    <cellStyle name="RowTitles-Col2 2 2 2 9 4 2" xfId="21737"/>
    <cellStyle name="RowTitles-Col2 2 2 2 9 4 3" xfId="31003"/>
    <cellStyle name="RowTitles-Col2 2 2 2 9 5" xfId="15015"/>
    <cellStyle name="RowTitles-Col2 2 2 2 9 5 2" xfId="27688"/>
    <cellStyle name="RowTitles-Col2 2 2 2 9 5 2 2" xfId="36502"/>
    <cellStyle name="RowTitles-Col2 2 2 2 9 6" xfId="5979"/>
    <cellStyle name="RowTitles-Col2 2 2 2 9 6 2" xfId="25574"/>
    <cellStyle name="RowTitles-Col2 2 2 2_STUD aligned by INSTIT" xfId="5016"/>
    <cellStyle name="RowTitles-Col2 2 2 3" xfId="405"/>
    <cellStyle name="RowTitles-Col2 2 2 3 2" xfId="761"/>
    <cellStyle name="RowTitles-Col2 2 2 3 2 2" xfId="2707"/>
    <cellStyle name="RowTitles-Col2 2 2 3 2 2 2" xfId="12348"/>
    <cellStyle name="RowTitles-Col2 2 2 3 2 2 2 2" xfId="22748"/>
    <cellStyle name="RowTitles-Col2 2 2 3 2 2 2 3" xfId="31629"/>
    <cellStyle name="RowTitles-Col2 2 2 3 2 2 3" xfId="15995"/>
    <cellStyle name="RowTitles-Col2 2 2 3 2 2 3 2" xfId="28661"/>
    <cellStyle name="RowTitles-Col2 2 2 3 2 2 3 2 2" xfId="37448"/>
    <cellStyle name="RowTitles-Col2 2 2 3 2 2 4" xfId="6885"/>
    <cellStyle name="RowTitles-Col2 2 2 3 2 3" xfId="3542"/>
    <cellStyle name="RowTitles-Col2 2 2 3 2 3 2" xfId="13174"/>
    <cellStyle name="RowTitles-Col2 2 2 3 2 3 2 2" xfId="23541"/>
    <cellStyle name="RowTitles-Col2 2 2 3 2 3 2 3" xfId="32349"/>
    <cellStyle name="RowTitles-Col2 2 2 3 2 3 3" xfId="16783"/>
    <cellStyle name="RowTitles-Col2 2 2 3 2 3 3 2" xfId="29449"/>
    <cellStyle name="RowTitles-Col2 2 2 3 2 3 3 2 2" xfId="38230"/>
    <cellStyle name="RowTitles-Col2 2 2 3 2 3 4" xfId="8392"/>
    <cellStyle name="RowTitles-Col2 2 2 3 2 3 4 2" xfId="4803"/>
    <cellStyle name="RowTitles-Col2 2 2 3 2 4" xfId="9186"/>
    <cellStyle name="RowTitles-Col2 2 2 3 3" xfId="1040"/>
    <cellStyle name="RowTitles-Col2 2 2 3 3 2" xfId="2708"/>
    <cellStyle name="RowTitles-Col2 2 2 3 3 2 2" xfId="12349"/>
    <cellStyle name="RowTitles-Col2 2 2 3 3 2 2 2" xfId="22749"/>
    <cellStyle name="RowTitles-Col2 2 2 3 3 2 2 3" xfId="31630"/>
    <cellStyle name="RowTitles-Col2 2 2 3 3 2 3" xfId="15996"/>
    <cellStyle name="RowTitles-Col2 2 2 3 3 2 3 2" xfId="28662"/>
    <cellStyle name="RowTitles-Col2 2 2 3 3 2 3 2 2" xfId="37449"/>
    <cellStyle name="RowTitles-Col2 2 2 3 3 2 4" xfId="7106"/>
    <cellStyle name="RowTitles-Col2 2 2 3 3 3" xfId="3818"/>
    <cellStyle name="RowTitles-Col2 2 2 3 3 3 2" xfId="13445"/>
    <cellStyle name="RowTitles-Col2 2 2 3 3 3 2 2" xfId="23806"/>
    <cellStyle name="RowTitles-Col2 2 2 3 3 3 2 3" xfId="32542"/>
    <cellStyle name="RowTitles-Col2 2 2 3 3 3 3" xfId="17038"/>
    <cellStyle name="RowTitles-Col2 2 2 3 3 3 3 2" xfId="29704"/>
    <cellStyle name="RowTitles-Col2 2 2 3 3 3 3 2 2" xfId="38483"/>
    <cellStyle name="RowTitles-Col2 2 2 3 3 3 4" xfId="8614"/>
    <cellStyle name="RowTitles-Col2 2 2 3 3 3 4 2" xfId="20239"/>
    <cellStyle name="RowTitles-Col2 2 2 3 3 4" xfId="9410"/>
    <cellStyle name="RowTitles-Col2 2 2 3 3 5" xfId="10758"/>
    <cellStyle name="RowTitles-Col2 2 2 3 3 5 2" xfId="21226"/>
    <cellStyle name="RowTitles-Col2 2 2 3 3 5 3" xfId="30620"/>
    <cellStyle name="RowTitles-Col2 2 2 3 3 6" xfId="14442"/>
    <cellStyle name="RowTitles-Col2 2 2 3 3 6 2" xfId="27135"/>
    <cellStyle name="RowTitles-Col2 2 2 3 3 6 2 2" xfId="35972"/>
    <cellStyle name="RowTitles-Col2 2 2 3 3 7" xfId="5565"/>
    <cellStyle name="RowTitles-Col2 2 2 3 3 7 2" xfId="5185"/>
    <cellStyle name="RowTitles-Col2 2 2 3 4" xfId="1273"/>
    <cellStyle name="RowTitles-Col2 2 2 3 4 2" xfId="2709"/>
    <cellStyle name="RowTitles-Col2 2 2 3 4 2 2" xfId="12350"/>
    <cellStyle name="RowTitles-Col2 2 2 3 4 2 2 2" xfId="22750"/>
    <cellStyle name="RowTitles-Col2 2 2 3 4 2 2 3" xfId="31631"/>
    <cellStyle name="RowTitles-Col2 2 2 3 4 2 3" xfId="15997"/>
    <cellStyle name="RowTitles-Col2 2 2 3 4 2 3 2" xfId="28663"/>
    <cellStyle name="RowTitles-Col2 2 2 3 4 2 3 2 2" xfId="37450"/>
    <cellStyle name="RowTitles-Col2 2 2 3 4 2 4" xfId="7526"/>
    <cellStyle name="RowTitles-Col2 2 2 3 4 3" xfId="4051"/>
    <cellStyle name="RowTitles-Col2 2 2 3 4 3 2" xfId="13673"/>
    <cellStyle name="RowTitles-Col2 2 2 3 4 3 2 2" xfId="24025"/>
    <cellStyle name="RowTitles-Col2 2 2 3 4 3 2 3" xfId="32713"/>
    <cellStyle name="RowTitles-Col2 2 2 3 4 3 3" xfId="17251"/>
    <cellStyle name="RowTitles-Col2 2 2 3 4 3 3 2" xfId="29917"/>
    <cellStyle name="RowTitles-Col2 2 2 3 4 3 3 2 2" xfId="38694"/>
    <cellStyle name="RowTitles-Col2 2 2 3 4 3 4" xfId="9849"/>
    <cellStyle name="RowTitles-Col2 2 2 3 4 4" xfId="10944"/>
    <cellStyle name="RowTitles-Col2 2 2 3 4 4 2" xfId="21384"/>
    <cellStyle name="RowTitles-Col2 2 2 3 4 4 3" xfId="30728"/>
    <cellStyle name="RowTitles-Col2 2 2 3 4 5" xfId="14651"/>
    <cellStyle name="RowTitles-Col2 2 2 3 4 5 2" xfId="27336"/>
    <cellStyle name="RowTitles-Col2 2 2 3 4 5 2 2" xfId="36165"/>
    <cellStyle name="RowTitles-Col2 2 2 3 4 6" xfId="5980"/>
    <cellStyle name="RowTitles-Col2 2 2 3 4 6 2" xfId="24790"/>
    <cellStyle name="RowTitles-Col2 2 2 3 5" xfId="1490"/>
    <cellStyle name="RowTitles-Col2 2 2 3 5 2" xfId="2710"/>
    <cellStyle name="RowTitles-Col2 2 2 3 5 2 2" xfId="12351"/>
    <cellStyle name="RowTitles-Col2 2 2 3 5 2 2 2" xfId="22751"/>
    <cellStyle name="RowTitles-Col2 2 2 3 5 2 2 3" xfId="31632"/>
    <cellStyle name="RowTitles-Col2 2 2 3 5 2 3" xfId="15998"/>
    <cellStyle name="RowTitles-Col2 2 2 3 5 2 3 2" xfId="28664"/>
    <cellStyle name="RowTitles-Col2 2 2 3 5 2 3 2 2" xfId="37451"/>
    <cellStyle name="RowTitles-Col2 2 2 3 5 2 4" xfId="7527"/>
    <cellStyle name="RowTitles-Col2 2 2 3 5 3" xfId="4268"/>
    <cellStyle name="RowTitles-Col2 2 2 3 5 3 2" xfId="13890"/>
    <cellStyle name="RowTitles-Col2 2 2 3 5 3 2 2" xfId="24232"/>
    <cellStyle name="RowTitles-Col2 2 2 3 5 3 2 3" xfId="32875"/>
    <cellStyle name="RowTitles-Col2 2 2 3 5 3 3" xfId="17450"/>
    <cellStyle name="RowTitles-Col2 2 2 3 5 3 3 2" xfId="30116"/>
    <cellStyle name="RowTitles-Col2 2 2 3 5 3 3 2 2" xfId="38893"/>
    <cellStyle name="RowTitles-Col2 2 2 3 5 3 4" xfId="9850"/>
    <cellStyle name="RowTitles-Col2 2 2 3 5 4" xfId="11161"/>
    <cellStyle name="RowTitles-Col2 2 2 3 5 4 2" xfId="21592"/>
    <cellStyle name="RowTitles-Col2 2 2 3 5 4 3" xfId="30890"/>
    <cellStyle name="RowTitles-Col2 2 2 3 5 5" xfId="14868"/>
    <cellStyle name="RowTitles-Col2 2 2 3 5 5 2" xfId="27545"/>
    <cellStyle name="RowTitles-Col2 2 2 3 5 5 2 2" xfId="36364"/>
    <cellStyle name="RowTitles-Col2 2 2 3 5 6" xfId="5981"/>
    <cellStyle name="RowTitles-Col2 2 2 3 5 6 2" xfId="18310"/>
    <cellStyle name="RowTitles-Col2 2 2 3 6" xfId="1692"/>
    <cellStyle name="RowTitles-Col2 2 2 3 6 2" xfId="2711"/>
    <cellStyle name="RowTitles-Col2 2 2 3 6 2 2" xfId="12352"/>
    <cellStyle name="RowTitles-Col2 2 2 3 6 2 2 2" xfId="22752"/>
    <cellStyle name="RowTitles-Col2 2 2 3 6 2 2 3" xfId="31633"/>
    <cellStyle name="RowTitles-Col2 2 2 3 6 2 3" xfId="15999"/>
    <cellStyle name="RowTitles-Col2 2 2 3 6 2 3 2" xfId="28665"/>
    <cellStyle name="RowTitles-Col2 2 2 3 6 2 3 2 2" xfId="37452"/>
    <cellStyle name="RowTitles-Col2 2 2 3 6 2 4" xfId="7528"/>
    <cellStyle name="RowTitles-Col2 2 2 3 6 3" xfId="4470"/>
    <cellStyle name="RowTitles-Col2 2 2 3 6 3 2" xfId="14092"/>
    <cellStyle name="RowTitles-Col2 2 2 3 6 3 2 2" xfId="24424"/>
    <cellStyle name="RowTitles-Col2 2 2 3 6 3 2 3" xfId="33027"/>
    <cellStyle name="RowTitles-Col2 2 2 3 6 3 3" xfId="17637"/>
    <cellStyle name="RowTitles-Col2 2 2 3 6 3 3 2" xfId="30303"/>
    <cellStyle name="RowTitles-Col2 2 2 3 6 3 3 2 2" xfId="39080"/>
    <cellStyle name="RowTitles-Col2 2 2 3 6 3 4" xfId="9851"/>
    <cellStyle name="RowTitles-Col2 2 2 3 6 4" xfId="11363"/>
    <cellStyle name="RowTitles-Col2 2 2 3 6 4 2" xfId="21788"/>
    <cellStyle name="RowTitles-Col2 2 2 3 6 4 3" xfId="31042"/>
    <cellStyle name="RowTitles-Col2 2 2 3 6 5" xfId="15070"/>
    <cellStyle name="RowTitles-Col2 2 2 3 6 5 2" xfId="27739"/>
    <cellStyle name="RowTitles-Col2 2 2 3 6 5 2 2" xfId="36551"/>
    <cellStyle name="RowTitles-Col2 2 2 3 6 6" xfId="5982"/>
    <cellStyle name="RowTitles-Col2 2 2 3 6 6 2" xfId="24937"/>
    <cellStyle name="RowTitles-Col2 2 2 3 7" xfId="2706"/>
    <cellStyle name="RowTitles-Col2 2 2 3 7 2" xfId="12347"/>
    <cellStyle name="RowTitles-Col2 2 2 3 7 2 2" xfId="22747"/>
    <cellStyle name="RowTitles-Col2 2 2 3 7 2 3" xfId="31628"/>
    <cellStyle name="RowTitles-Col2 2 2 3 7 3" xfId="15994"/>
    <cellStyle name="RowTitles-Col2 2 2 3 7 3 2" xfId="28660"/>
    <cellStyle name="RowTitles-Col2 2 2 3 7 3 2 2" xfId="37447"/>
    <cellStyle name="RowTitles-Col2 2 2 3 7 4" xfId="6447"/>
    <cellStyle name="RowTitles-Col2 2 2 3 8" xfId="8890"/>
    <cellStyle name="RowTitles-Col2 2 2 3_STUD aligned by INSTIT" xfId="5020"/>
    <cellStyle name="RowTitles-Col2 2 2 4" xfId="463"/>
    <cellStyle name="RowTitles-Col2 2 2 4 2" xfId="819"/>
    <cellStyle name="RowTitles-Col2 2 2 4 2 2" xfId="2713"/>
    <cellStyle name="RowTitles-Col2 2 2 4 2 2 2" xfId="12354"/>
    <cellStyle name="RowTitles-Col2 2 2 4 2 2 2 2" xfId="22754"/>
    <cellStyle name="RowTitles-Col2 2 2 4 2 2 2 3" xfId="31635"/>
    <cellStyle name="RowTitles-Col2 2 2 4 2 2 3" xfId="16001"/>
    <cellStyle name="RowTitles-Col2 2 2 4 2 2 3 2" xfId="28667"/>
    <cellStyle name="RowTitles-Col2 2 2 4 2 2 3 2 2" xfId="37454"/>
    <cellStyle name="RowTitles-Col2 2 2 4 2 2 4" xfId="6766"/>
    <cellStyle name="RowTitles-Col2 2 2 4 2 3" xfId="3600"/>
    <cellStyle name="RowTitles-Col2 2 2 4 2 3 2" xfId="13228"/>
    <cellStyle name="RowTitles-Col2 2 2 4 2 3 2 2" xfId="23596"/>
    <cellStyle name="RowTitles-Col2 2 2 4 2 3 2 3" xfId="32387"/>
    <cellStyle name="RowTitles-Col2 2 2 4 2 3 3" xfId="16835"/>
    <cellStyle name="RowTitles-Col2 2 2 4 2 3 3 2" xfId="29501"/>
    <cellStyle name="RowTitles-Col2 2 2 4 2 3 3 2 2" xfId="38281"/>
    <cellStyle name="RowTitles-Col2 2 2 4 2 3 4" xfId="8272"/>
    <cellStyle name="RowTitles-Col2 2 2 4 2 3 4 2" xfId="18090"/>
    <cellStyle name="RowTitles-Col2 2 2 4 2 4" xfId="9063"/>
    <cellStyle name="RowTitles-Col2 2 2 4 2 5" xfId="10580"/>
    <cellStyle name="RowTitles-Col2 2 2 4 2 5 2" xfId="21065"/>
    <cellStyle name="RowTitles-Col2 2 2 4 2 5 3" xfId="30518"/>
    <cellStyle name="RowTitles-Col2 2 2 4 2 6" xfId="14234"/>
    <cellStyle name="RowTitles-Col2 2 2 4 2 6 2" xfId="26936"/>
    <cellStyle name="RowTitles-Col2 2 2 4 2 6 2 2" xfId="35779"/>
    <cellStyle name="RowTitles-Col2 2 2 4 2 7" xfId="5294"/>
    <cellStyle name="RowTitles-Col2 2 2 4 2 7 2" xfId="18124"/>
    <cellStyle name="RowTitles-Col2 2 2 4 3" xfId="1098"/>
    <cellStyle name="RowTitles-Col2 2 2 4 3 2" xfId="2714"/>
    <cellStyle name="RowTitles-Col2 2 2 4 3 2 2" xfId="12355"/>
    <cellStyle name="RowTitles-Col2 2 2 4 3 2 2 2" xfId="22755"/>
    <cellStyle name="RowTitles-Col2 2 2 4 3 2 2 3" xfId="31636"/>
    <cellStyle name="RowTitles-Col2 2 2 4 3 2 3" xfId="16002"/>
    <cellStyle name="RowTitles-Col2 2 2 4 3 2 3 2" xfId="28668"/>
    <cellStyle name="RowTitles-Col2 2 2 4 3 2 3 2 2" xfId="37455"/>
    <cellStyle name="RowTitles-Col2 2 2 4 3 2 4" xfId="6938"/>
    <cellStyle name="RowTitles-Col2 2 2 4 3 3" xfId="3876"/>
    <cellStyle name="RowTitles-Col2 2 2 4 3 3 2" xfId="13499"/>
    <cellStyle name="RowTitles-Col2 2 2 4 3 3 2 2" xfId="23860"/>
    <cellStyle name="RowTitles-Col2 2 2 4 3 3 2 3" xfId="32580"/>
    <cellStyle name="RowTitles-Col2 2 2 4 3 3 3" xfId="17090"/>
    <cellStyle name="RowTitles-Col2 2 2 4 3 3 3 2" xfId="29756"/>
    <cellStyle name="RowTitles-Col2 2 2 4 3 3 3 2 2" xfId="38534"/>
    <cellStyle name="RowTitles-Col2 2 2 4 3 3 4" xfId="8446"/>
    <cellStyle name="RowTitles-Col2 2 2 4 3 3 4 2" xfId="18094"/>
    <cellStyle name="RowTitles-Col2 2 2 4 3 4" xfId="9240"/>
    <cellStyle name="RowTitles-Col2 2 2 4 4" xfId="1327"/>
    <cellStyle name="RowTitles-Col2 2 2 4 4 2" xfId="2715"/>
    <cellStyle name="RowTitles-Col2 2 2 4 4 2 2" xfId="12356"/>
    <cellStyle name="RowTitles-Col2 2 2 4 4 2 2 2" xfId="22756"/>
    <cellStyle name="RowTitles-Col2 2 2 4 4 2 2 3" xfId="31637"/>
    <cellStyle name="RowTitles-Col2 2 2 4 4 2 3" xfId="16003"/>
    <cellStyle name="RowTitles-Col2 2 2 4 4 2 3 2" xfId="28669"/>
    <cellStyle name="RowTitles-Col2 2 2 4 4 2 3 2 2" xfId="37456"/>
    <cellStyle name="RowTitles-Col2 2 2 4 4 2 4" xfId="7529"/>
    <cellStyle name="RowTitles-Col2 2 2 4 4 3" xfId="4105"/>
    <cellStyle name="RowTitles-Col2 2 2 4 4 3 2" xfId="13727"/>
    <cellStyle name="RowTitles-Col2 2 2 4 4 3 2 2" xfId="24078"/>
    <cellStyle name="RowTitles-Col2 2 2 4 4 3 2 3" xfId="32752"/>
    <cellStyle name="RowTitles-Col2 2 2 4 4 3 3" xfId="17303"/>
    <cellStyle name="RowTitles-Col2 2 2 4 4 3 3 2" xfId="29969"/>
    <cellStyle name="RowTitles-Col2 2 2 4 4 3 3 2 2" xfId="38746"/>
    <cellStyle name="RowTitles-Col2 2 2 4 4 3 4" xfId="9852"/>
    <cellStyle name="RowTitles-Col2 2 2 4 4 4" xfId="10998"/>
    <cellStyle name="RowTitles-Col2 2 2 4 4 4 2" xfId="21436"/>
    <cellStyle name="RowTitles-Col2 2 2 4 4 4 3" xfId="30767"/>
    <cellStyle name="RowTitles-Col2 2 2 4 4 5" xfId="14705"/>
    <cellStyle name="RowTitles-Col2 2 2 4 4 5 2" xfId="27389"/>
    <cellStyle name="RowTitles-Col2 2 2 4 4 5 2 2" xfId="36217"/>
    <cellStyle name="RowTitles-Col2 2 2 4 4 6" xfId="5983"/>
    <cellStyle name="RowTitles-Col2 2 2 4 4 6 2" xfId="18144"/>
    <cellStyle name="RowTitles-Col2 2 2 4 5" xfId="1543"/>
    <cellStyle name="RowTitles-Col2 2 2 4 5 2" xfId="2716"/>
    <cellStyle name="RowTitles-Col2 2 2 4 5 2 2" xfId="12357"/>
    <cellStyle name="RowTitles-Col2 2 2 4 5 2 2 2" xfId="22757"/>
    <cellStyle name="RowTitles-Col2 2 2 4 5 2 2 3" xfId="31638"/>
    <cellStyle name="RowTitles-Col2 2 2 4 5 2 3" xfId="16004"/>
    <cellStyle name="RowTitles-Col2 2 2 4 5 2 3 2" xfId="28670"/>
    <cellStyle name="RowTitles-Col2 2 2 4 5 2 3 2 2" xfId="37457"/>
    <cellStyle name="RowTitles-Col2 2 2 4 5 2 4" xfId="7530"/>
    <cellStyle name="RowTitles-Col2 2 2 4 5 3" xfId="4321"/>
    <cellStyle name="RowTitles-Col2 2 2 4 5 3 2" xfId="13943"/>
    <cellStyle name="RowTitles-Col2 2 2 4 5 3 2 2" xfId="24283"/>
    <cellStyle name="RowTitles-Col2 2 2 4 5 3 2 3" xfId="32913"/>
    <cellStyle name="RowTitles-Col2 2 2 4 5 3 3" xfId="17501"/>
    <cellStyle name="RowTitles-Col2 2 2 4 5 3 3 2" xfId="30167"/>
    <cellStyle name="RowTitles-Col2 2 2 4 5 3 3 2 2" xfId="38944"/>
    <cellStyle name="RowTitles-Col2 2 2 4 5 3 4" xfId="9853"/>
    <cellStyle name="RowTitles-Col2 2 2 4 5 4" xfId="11214"/>
    <cellStyle name="RowTitles-Col2 2 2 4 5 4 2" xfId="21644"/>
    <cellStyle name="RowTitles-Col2 2 2 4 5 4 3" xfId="30928"/>
    <cellStyle name="RowTitles-Col2 2 2 4 5 5" xfId="14921"/>
    <cellStyle name="RowTitles-Col2 2 2 4 5 5 2" xfId="27596"/>
    <cellStyle name="RowTitles-Col2 2 2 4 5 5 2 2" xfId="36415"/>
    <cellStyle name="RowTitles-Col2 2 2 4 5 6" xfId="5984"/>
    <cellStyle name="RowTitles-Col2 2 2 4 5 6 2" xfId="20593"/>
    <cellStyle name="RowTitles-Col2 2 2 4 6" xfId="1745"/>
    <cellStyle name="RowTitles-Col2 2 2 4 6 2" xfId="2717"/>
    <cellStyle name="RowTitles-Col2 2 2 4 6 2 2" xfId="12358"/>
    <cellStyle name="RowTitles-Col2 2 2 4 6 2 2 2" xfId="22758"/>
    <cellStyle name="RowTitles-Col2 2 2 4 6 2 2 3" xfId="31639"/>
    <cellStyle name="RowTitles-Col2 2 2 4 6 2 3" xfId="16005"/>
    <cellStyle name="RowTitles-Col2 2 2 4 6 2 3 2" xfId="28671"/>
    <cellStyle name="RowTitles-Col2 2 2 4 6 2 3 2 2" xfId="37458"/>
    <cellStyle name="RowTitles-Col2 2 2 4 6 2 4" xfId="7531"/>
    <cellStyle name="RowTitles-Col2 2 2 4 6 3" xfId="4523"/>
    <cellStyle name="RowTitles-Col2 2 2 4 6 3 2" xfId="14145"/>
    <cellStyle name="RowTitles-Col2 2 2 4 6 3 2 2" xfId="24476"/>
    <cellStyle name="RowTitles-Col2 2 2 4 6 3 2 3" xfId="33065"/>
    <cellStyle name="RowTitles-Col2 2 2 4 6 3 3" xfId="17688"/>
    <cellStyle name="RowTitles-Col2 2 2 4 6 3 3 2" xfId="30354"/>
    <cellStyle name="RowTitles-Col2 2 2 4 6 3 3 2 2" xfId="39131"/>
    <cellStyle name="RowTitles-Col2 2 2 4 6 3 4" xfId="9854"/>
    <cellStyle name="RowTitles-Col2 2 2 4 6 4" xfId="11416"/>
    <cellStyle name="RowTitles-Col2 2 2 4 6 4 2" xfId="21840"/>
    <cellStyle name="RowTitles-Col2 2 2 4 6 4 3" xfId="31080"/>
    <cellStyle name="RowTitles-Col2 2 2 4 6 5" xfId="15123"/>
    <cellStyle name="RowTitles-Col2 2 2 4 6 5 2" xfId="27791"/>
    <cellStyle name="RowTitles-Col2 2 2 4 6 5 2 2" xfId="36602"/>
    <cellStyle name="RowTitles-Col2 2 2 4 6 6" xfId="5985"/>
    <cellStyle name="RowTitles-Col2 2 2 4 6 6 2" xfId="25128"/>
    <cellStyle name="RowTitles-Col2 2 2 4 7" xfId="2712"/>
    <cellStyle name="RowTitles-Col2 2 2 4 7 2" xfId="12353"/>
    <cellStyle name="RowTitles-Col2 2 2 4 7 2 2" xfId="22753"/>
    <cellStyle name="RowTitles-Col2 2 2 4 7 2 3" xfId="31634"/>
    <cellStyle name="RowTitles-Col2 2 2 4 7 3" xfId="16000"/>
    <cellStyle name="RowTitles-Col2 2 2 4 7 3 2" xfId="28666"/>
    <cellStyle name="RowTitles-Col2 2 2 4 7 3 2 2" xfId="37453"/>
    <cellStyle name="RowTitles-Col2 2 2 4 7 4" xfId="6499"/>
    <cellStyle name="RowTitles-Col2 2 2 4 8" xfId="3336"/>
    <cellStyle name="RowTitles-Col2 2 2 4 8 2" xfId="12977"/>
    <cellStyle name="RowTitles-Col2 2 2 4 8 2 2" xfId="23347"/>
    <cellStyle name="RowTitles-Col2 2 2 4 8 2 3" xfId="32217"/>
    <cellStyle name="RowTitles-Col2 2 2 4 8 3" xfId="16590"/>
    <cellStyle name="RowTitles-Col2 2 2 4 8 3 2" xfId="29256"/>
    <cellStyle name="RowTitles-Col2 2 2 4 8 3 2 2" xfId="38043"/>
    <cellStyle name="RowTitles-Col2 2 2 4 8 4" xfId="8856"/>
    <cellStyle name="RowTitles-Col2 2 2 4_STUD aligned by INSTIT" xfId="5021"/>
    <cellStyle name="RowTitles-Col2 2 2 5" xfId="509"/>
    <cellStyle name="RowTitles-Col2 2 2 5 2" xfId="865"/>
    <cellStyle name="RowTitles-Col2 2 2 5 2 2" xfId="2719"/>
    <cellStyle name="RowTitles-Col2 2 2 5 2 2 2" xfId="12360"/>
    <cellStyle name="RowTitles-Col2 2 2 5 2 2 2 2" xfId="22760"/>
    <cellStyle name="RowTitles-Col2 2 2 5 2 2 2 3" xfId="31641"/>
    <cellStyle name="RowTitles-Col2 2 2 5 2 2 3" xfId="16007"/>
    <cellStyle name="RowTitles-Col2 2 2 5 2 2 3 2" xfId="28673"/>
    <cellStyle name="RowTitles-Col2 2 2 5 2 2 3 2 2" xfId="37460"/>
    <cellStyle name="RowTitles-Col2 2 2 5 2 2 4" xfId="6807"/>
    <cellStyle name="RowTitles-Col2 2 2 5 2 3" xfId="3646"/>
    <cellStyle name="RowTitles-Col2 2 2 5 2 3 2" xfId="13273"/>
    <cellStyle name="RowTitles-Col2 2 2 5 2 3 2 2" xfId="23639"/>
    <cellStyle name="RowTitles-Col2 2 2 5 2 3 2 3" xfId="32421"/>
    <cellStyle name="RowTitles-Col2 2 2 5 2 3 3" xfId="16879"/>
    <cellStyle name="RowTitles-Col2 2 2 5 2 3 3 2" xfId="29545"/>
    <cellStyle name="RowTitles-Col2 2 2 5 2 3 3 2 2" xfId="38324"/>
    <cellStyle name="RowTitles-Col2 2 2 5 2 3 4" xfId="8313"/>
    <cellStyle name="RowTitles-Col2 2 2 5 2 3 4 2" xfId="19823"/>
    <cellStyle name="RowTitles-Col2 2 2 5 2 4" xfId="9106"/>
    <cellStyle name="RowTitles-Col2 2 2 5 2 5" xfId="10617"/>
    <cellStyle name="RowTitles-Col2 2 2 5 2 5 2" xfId="21100"/>
    <cellStyle name="RowTitles-Col2 2 2 5 2 5 3" xfId="30550"/>
    <cellStyle name="RowTitles-Col2 2 2 5 3" xfId="1144"/>
    <cellStyle name="RowTitles-Col2 2 2 5 3 2" xfId="2720"/>
    <cellStyle name="RowTitles-Col2 2 2 5 3 2 2" xfId="12361"/>
    <cellStyle name="RowTitles-Col2 2 2 5 3 2 2 2" xfId="22761"/>
    <cellStyle name="RowTitles-Col2 2 2 5 3 2 2 3" xfId="31642"/>
    <cellStyle name="RowTitles-Col2 2 2 5 3 2 3" xfId="16008"/>
    <cellStyle name="RowTitles-Col2 2 2 5 3 2 3 2" xfId="28674"/>
    <cellStyle name="RowTitles-Col2 2 2 5 3 2 3 2 2" xfId="37461"/>
    <cellStyle name="RowTitles-Col2 2 2 5 3 2 4" xfId="6981"/>
    <cellStyle name="RowTitles-Col2 2 2 5 3 3" xfId="3922"/>
    <cellStyle name="RowTitles-Col2 2 2 5 3 3 2" xfId="13544"/>
    <cellStyle name="RowTitles-Col2 2 2 5 3 3 2 2" xfId="23904"/>
    <cellStyle name="RowTitles-Col2 2 2 5 3 3 2 3" xfId="32614"/>
    <cellStyle name="RowTitles-Col2 2 2 5 3 3 3" xfId="17134"/>
    <cellStyle name="RowTitles-Col2 2 2 5 3 3 3 2" xfId="29800"/>
    <cellStyle name="RowTitles-Col2 2 2 5 3 3 3 2 2" xfId="38577"/>
    <cellStyle name="RowTitles-Col2 2 2 5 3 3 4" xfId="8489"/>
    <cellStyle name="RowTitles-Col2 2 2 5 3 3 4 2" xfId="26723"/>
    <cellStyle name="RowTitles-Col2 2 2 5 3 4" xfId="9285"/>
    <cellStyle name="RowTitles-Col2 2 2 5 3 5" xfId="14522"/>
    <cellStyle name="RowTitles-Col2 2 2 5 3 5 2" xfId="27213"/>
    <cellStyle name="RowTitles-Col2 2 2 5 3 5 2 2" xfId="36048"/>
    <cellStyle name="RowTitles-Col2 2 2 5 3 6" xfId="5449"/>
    <cellStyle name="RowTitles-Col2 2 2 5 3 6 2" xfId="26378"/>
    <cellStyle name="RowTitles-Col2 2 2 5 4" xfId="1372"/>
    <cellStyle name="RowTitles-Col2 2 2 5 4 2" xfId="2721"/>
    <cellStyle name="RowTitles-Col2 2 2 5 4 2 2" xfId="12362"/>
    <cellStyle name="RowTitles-Col2 2 2 5 4 2 2 2" xfId="22762"/>
    <cellStyle name="RowTitles-Col2 2 2 5 4 2 2 3" xfId="31643"/>
    <cellStyle name="RowTitles-Col2 2 2 5 4 2 3" xfId="16009"/>
    <cellStyle name="RowTitles-Col2 2 2 5 4 2 3 2" xfId="28675"/>
    <cellStyle name="RowTitles-Col2 2 2 5 4 2 3 2 2" xfId="37462"/>
    <cellStyle name="RowTitles-Col2 2 2 5 4 2 4" xfId="7151"/>
    <cellStyle name="RowTitles-Col2 2 2 5 4 3" xfId="4150"/>
    <cellStyle name="RowTitles-Col2 2 2 5 4 3 2" xfId="13772"/>
    <cellStyle name="RowTitles-Col2 2 2 5 4 3 2 2" xfId="24121"/>
    <cellStyle name="RowTitles-Col2 2 2 5 4 3 2 3" xfId="32786"/>
    <cellStyle name="RowTitles-Col2 2 2 5 4 3 3" xfId="17346"/>
    <cellStyle name="RowTitles-Col2 2 2 5 4 3 3 2" xfId="30012"/>
    <cellStyle name="RowTitles-Col2 2 2 5 4 3 3 2 2" xfId="38789"/>
    <cellStyle name="RowTitles-Col2 2 2 5 4 3 4" xfId="8659"/>
    <cellStyle name="RowTitles-Col2 2 2 5 4 3 4 2" xfId="20824"/>
    <cellStyle name="RowTitles-Col2 2 2 5 4 4" xfId="9454"/>
    <cellStyle name="RowTitles-Col2 2 2 5 4 5" xfId="11043"/>
    <cellStyle name="RowTitles-Col2 2 2 5 4 5 2" xfId="21480"/>
    <cellStyle name="RowTitles-Col2 2 2 5 4 5 3" xfId="30801"/>
    <cellStyle name="RowTitles-Col2 2 2 5 4 6" xfId="14750"/>
    <cellStyle name="RowTitles-Col2 2 2 5 4 6 2" xfId="27433"/>
    <cellStyle name="RowTitles-Col2 2 2 5 4 6 2 2" xfId="36260"/>
    <cellStyle name="RowTitles-Col2 2 2 5 4 7" xfId="5610"/>
    <cellStyle name="RowTitles-Col2 2 2 5 4 7 2" xfId="25124"/>
    <cellStyle name="RowTitles-Col2 2 2 5 5" xfId="1588"/>
    <cellStyle name="RowTitles-Col2 2 2 5 5 2" xfId="2722"/>
    <cellStyle name="RowTitles-Col2 2 2 5 5 2 2" xfId="12363"/>
    <cellStyle name="RowTitles-Col2 2 2 5 5 2 2 2" xfId="22763"/>
    <cellStyle name="RowTitles-Col2 2 2 5 5 2 2 3" xfId="31644"/>
    <cellStyle name="RowTitles-Col2 2 2 5 5 2 3" xfId="16010"/>
    <cellStyle name="RowTitles-Col2 2 2 5 5 2 3 2" xfId="28676"/>
    <cellStyle name="RowTitles-Col2 2 2 5 5 2 3 2 2" xfId="37463"/>
    <cellStyle name="RowTitles-Col2 2 2 5 5 2 4" xfId="7532"/>
    <cellStyle name="RowTitles-Col2 2 2 5 5 3" xfId="4366"/>
    <cellStyle name="RowTitles-Col2 2 2 5 5 3 2" xfId="13988"/>
    <cellStyle name="RowTitles-Col2 2 2 5 5 3 2 2" xfId="24327"/>
    <cellStyle name="RowTitles-Col2 2 2 5 5 3 2 3" xfId="32947"/>
    <cellStyle name="RowTitles-Col2 2 2 5 5 3 3" xfId="17544"/>
    <cellStyle name="RowTitles-Col2 2 2 5 5 3 3 2" xfId="30210"/>
    <cellStyle name="RowTitles-Col2 2 2 5 5 3 3 2 2" xfId="38987"/>
    <cellStyle name="RowTitles-Col2 2 2 5 5 3 4" xfId="9855"/>
    <cellStyle name="RowTitles-Col2 2 2 5 5 4" xfId="11259"/>
    <cellStyle name="RowTitles-Col2 2 2 5 5 4 2" xfId="21688"/>
    <cellStyle name="RowTitles-Col2 2 2 5 5 4 3" xfId="30962"/>
    <cellStyle name="RowTitles-Col2 2 2 5 5 5" xfId="14966"/>
    <cellStyle name="RowTitles-Col2 2 2 5 5 5 2" xfId="27640"/>
    <cellStyle name="RowTitles-Col2 2 2 5 5 5 2 2" xfId="36458"/>
    <cellStyle name="RowTitles-Col2 2 2 5 5 6" xfId="5986"/>
    <cellStyle name="RowTitles-Col2 2 2 5 5 6 2" xfId="25568"/>
    <cellStyle name="RowTitles-Col2 2 2 5 6" xfId="1790"/>
    <cellStyle name="RowTitles-Col2 2 2 5 6 2" xfId="2723"/>
    <cellStyle name="RowTitles-Col2 2 2 5 6 2 2" xfId="12364"/>
    <cellStyle name="RowTitles-Col2 2 2 5 6 2 2 2" xfId="22764"/>
    <cellStyle name="RowTitles-Col2 2 2 5 6 2 2 3" xfId="31645"/>
    <cellStyle name="RowTitles-Col2 2 2 5 6 2 3" xfId="16011"/>
    <cellStyle name="RowTitles-Col2 2 2 5 6 2 3 2" xfId="28677"/>
    <cellStyle name="RowTitles-Col2 2 2 5 6 2 3 2 2" xfId="37464"/>
    <cellStyle name="RowTitles-Col2 2 2 5 6 2 4" xfId="7533"/>
    <cellStyle name="RowTitles-Col2 2 2 5 6 3" xfId="4568"/>
    <cellStyle name="RowTitles-Col2 2 2 5 6 3 2" xfId="14190"/>
    <cellStyle name="RowTitles-Col2 2 2 5 6 3 2 2" xfId="24519"/>
    <cellStyle name="RowTitles-Col2 2 2 5 6 3 2 3" xfId="33099"/>
    <cellStyle name="RowTitles-Col2 2 2 5 6 3 3" xfId="17731"/>
    <cellStyle name="RowTitles-Col2 2 2 5 6 3 3 2" xfId="30397"/>
    <cellStyle name="RowTitles-Col2 2 2 5 6 3 3 2 2" xfId="39174"/>
    <cellStyle name="RowTitles-Col2 2 2 5 6 3 4" xfId="9856"/>
    <cellStyle name="RowTitles-Col2 2 2 5 6 4" xfId="11461"/>
    <cellStyle name="RowTitles-Col2 2 2 5 6 4 2" xfId="21884"/>
    <cellStyle name="RowTitles-Col2 2 2 5 6 4 3" xfId="31114"/>
    <cellStyle name="RowTitles-Col2 2 2 5 6 5" xfId="15168"/>
    <cellStyle name="RowTitles-Col2 2 2 5 6 5 2" xfId="27835"/>
    <cellStyle name="RowTitles-Col2 2 2 5 6 5 2 2" xfId="36645"/>
    <cellStyle name="RowTitles-Col2 2 2 5 6 6" xfId="5987"/>
    <cellStyle name="RowTitles-Col2 2 2 5 6 6 2" xfId="18078"/>
    <cellStyle name="RowTitles-Col2 2 2 5 7" xfId="2718"/>
    <cellStyle name="RowTitles-Col2 2 2 5 7 2" xfId="12359"/>
    <cellStyle name="RowTitles-Col2 2 2 5 7 2 2" xfId="22759"/>
    <cellStyle name="RowTitles-Col2 2 2 5 7 2 3" xfId="31640"/>
    <cellStyle name="RowTitles-Col2 2 2 5 7 3" xfId="16006"/>
    <cellStyle name="RowTitles-Col2 2 2 5 7 3 2" xfId="28672"/>
    <cellStyle name="RowTitles-Col2 2 2 5 7 3 2 2" xfId="37459"/>
    <cellStyle name="RowTitles-Col2 2 2 5 7 4" xfId="6544"/>
    <cellStyle name="RowTitles-Col2 2 2 5 8" xfId="8824"/>
    <cellStyle name="RowTitles-Col2 2 2 5_STUD aligned by INSTIT" xfId="5022"/>
    <cellStyle name="RowTitles-Col2 2 2 6" xfId="636"/>
    <cellStyle name="RowTitles-Col2 2 2 6 2" xfId="2724"/>
    <cellStyle name="RowTitles-Col2 2 2 6 2 2" xfId="12365"/>
    <cellStyle name="RowTitles-Col2 2 2 6 2 2 2" xfId="22765"/>
    <cellStyle name="RowTitles-Col2 2 2 6 2 2 3" xfId="31646"/>
    <cellStyle name="RowTitles-Col2 2 2 6 2 3" xfId="16012"/>
    <cellStyle name="RowTitles-Col2 2 2 6 2 3 2" xfId="28678"/>
    <cellStyle name="RowTitles-Col2 2 2 6 2 3 2 2" xfId="37465"/>
    <cellStyle name="RowTitles-Col2 2 2 6 2 4" xfId="6636"/>
    <cellStyle name="RowTitles-Col2 2 2 6 3" xfId="3446"/>
    <cellStyle name="RowTitles-Col2 2 2 6 3 2" xfId="13080"/>
    <cellStyle name="RowTitles-Col2 2 2 6 3 2 2" xfId="23449"/>
    <cellStyle name="RowTitles-Col2 2 2 6 3 2 3" xfId="32284"/>
    <cellStyle name="RowTitles-Col2 2 2 6 3 3" xfId="16690"/>
    <cellStyle name="RowTitles-Col2 2 2 6 3 3 2" xfId="29356"/>
    <cellStyle name="RowTitles-Col2 2 2 6 3 3 2 2" xfId="38139"/>
    <cellStyle name="RowTitles-Col2 2 2 6 3 4" xfId="8143"/>
    <cellStyle name="RowTitles-Col2 2 2 6 3 4 2" xfId="17859"/>
    <cellStyle name="RowTitles-Col2 2 2 6 4" xfId="7997"/>
    <cellStyle name="RowTitles-Col2 2 2 6 5" xfId="10432"/>
    <cellStyle name="RowTitles-Col2 2 2 6 5 2" xfId="20938"/>
    <cellStyle name="RowTitles-Col2 2 2 6 5 3" xfId="30461"/>
    <cellStyle name="RowTitles-Col2 2 2 7" xfId="925"/>
    <cellStyle name="RowTitles-Col2 2 2 7 2" xfId="2725"/>
    <cellStyle name="RowTitles-Col2 2 2 7 2 2" xfId="12366"/>
    <cellStyle name="RowTitles-Col2 2 2 7 2 2 2" xfId="22766"/>
    <cellStyle name="RowTitles-Col2 2 2 7 2 2 3" xfId="31647"/>
    <cellStyle name="RowTitles-Col2 2 2 7 2 3" xfId="16013"/>
    <cellStyle name="RowTitles-Col2 2 2 7 2 3 2" xfId="28679"/>
    <cellStyle name="RowTitles-Col2 2 2 7 2 3 2 2" xfId="37466"/>
    <cellStyle name="RowTitles-Col2 2 2 7 2 4" xfId="6773"/>
    <cellStyle name="RowTitles-Col2 2 2 7 3" xfId="3703"/>
    <cellStyle name="RowTitles-Col2 2 2 7 3 2" xfId="13330"/>
    <cellStyle name="RowTitles-Col2 2 2 7 3 2 2" xfId="23695"/>
    <cellStyle name="RowTitles-Col2 2 2 7 3 2 3" xfId="32464"/>
    <cellStyle name="RowTitles-Col2 2 2 7 3 3" xfId="16930"/>
    <cellStyle name="RowTitles-Col2 2 2 7 3 3 2" xfId="29596"/>
    <cellStyle name="RowTitles-Col2 2 2 7 3 3 2 2" xfId="38375"/>
    <cellStyle name="RowTitles-Col2 2 2 7 3 4" xfId="8279"/>
    <cellStyle name="RowTitles-Col2 2 2 7 3 4 2" xfId="19058"/>
    <cellStyle name="RowTitles-Col2 2 2 7 4" xfId="9070"/>
    <cellStyle name="RowTitles-Col2 2 2 7 5" xfId="14332"/>
    <cellStyle name="RowTitles-Col2 2 2 7 5 2" xfId="27030"/>
    <cellStyle name="RowTitles-Col2 2 2 7 5 2 2" xfId="35869"/>
    <cellStyle name="RowTitles-Col2 2 2 7 6" xfId="5301"/>
    <cellStyle name="RowTitles-Col2 2 2 7 6 2" xfId="20558"/>
    <cellStyle name="RowTitles-Col2 2 2 8" xfId="600"/>
    <cellStyle name="RowTitles-Col2 2 2 8 2" xfId="2726"/>
    <cellStyle name="RowTitles-Col2 2 2 8 2 2" xfId="12367"/>
    <cellStyle name="RowTitles-Col2 2 2 8 2 2 2" xfId="22767"/>
    <cellStyle name="RowTitles-Col2 2 2 8 2 2 3" xfId="31648"/>
    <cellStyle name="RowTitles-Col2 2 2 8 2 3" xfId="16014"/>
    <cellStyle name="RowTitles-Col2 2 2 8 2 3 2" xfId="28680"/>
    <cellStyle name="RowTitles-Col2 2 2 8 2 3 2 2" xfId="37467"/>
    <cellStyle name="RowTitles-Col2 2 2 8 2 4" xfId="7015"/>
    <cellStyle name="RowTitles-Col2 2 2 8 3" xfId="3416"/>
    <cellStyle name="RowTitles-Col2 2 2 8 3 2" xfId="13053"/>
    <cellStyle name="RowTitles-Col2 2 2 8 3 2 2" xfId="23422"/>
    <cellStyle name="RowTitles-Col2 2 2 8 3 2 3" xfId="32267"/>
    <cellStyle name="RowTitles-Col2 2 2 8 3 3" xfId="16665"/>
    <cellStyle name="RowTitles-Col2 2 2 8 3 3 2" xfId="29331"/>
    <cellStyle name="RowTitles-Col2 2 2 8 3 3 2 2" xfId="38114"/>
    <cellStyle name="RowTitles-Col2 2 2 8 3 4" xfId="8523"/>
    <cellStyle name="RowTitles-Col2 2 2 8 3 4 2" xfId="25000"/>
    <cellStyle name="RowTitles-Col2 2 2 8 4" xfId="9319"/>
    <cellStyle name="RowTitles-Col2 2 2 8 5" xfId="10401"/>
    <cellStyle name="RowTitles-Col2 2 2 8 5 2" xfId="20912"/>
    <cellStyle name="RowTitles-Col2 2 2 8 5 3" xfId="30445"/>
    <cellStyle name="RowTitles-Col2 2 2 8 6" xfId="10569"/>
    <cellStyle name="RowTitles-Col2 2 2 8 6 2" xfId="19705"/>
    <cellStyle name="RowTitles-Col2 2 2 8 6 2 2" xfId="33257"/>
    <cellStyle name="RowTitles-Col2 2 2 8 7" xfId="5483"/>
    <cellStyle name="RowTitles-Col2 2 2 8 7 2" xfId="18943"/>
    <cellStyle name="RowTitles-Col2 2 2 9" xfId="1170"/>
    <cellStyle name="RowTitles-Col2 2 2 9 2" xfId="2727"/>
    <cellStyle name="RowTitles-Col2 2 2 9 2 2" xfId="12368"/>
    <cellStyle name="RowTitles-Col2 2 2 9 2 2 2" xfId="22768"/>
    <cellStyle name="RowTitles-Col2 2 2 9 2 2 3" xfId="31649"/>
    <cellStyle name="RowTitles-Col2 2 2 9 2 3" xfId="16015"/>
    <cellStyle name="RowTitles-Col2 2 2 9 2 3 2" xfId="28681"/>
    <cellStyle name="RowTitles-Col2 2 2 9 2 3 2 2" xfId="37468"/>
    <cellStyle name="RowTitles-Col2 2 2 9 2 4" xfId="7534"/>
    <cellStyle name="RowTitles-Col2 2 2 9 3" xfId="3948"/>
    <cellStyle name="RowTitles-Col2 2 2 9 3 2" xfId="13570"/>
    <cellStyle name="RowTitles-Col2 2 2 9 3 2 2" xfId="23930"/>
    <cellStyle name="RowTitles-Col2 2 2 9 3 2 3" xfId="32640"/>
    <cellStyle name="RowTitles-Col2 2 2 9 3 3" xfId="17160"/>
    <cellStyle name="RowTitles-Col2 2 2 9 3 3 2" xfId="29826"/>
    <cellStyle name="RowTitles-Col2 2 2 9 3 3 2 2" xfId="38603"/>
    <cellStyle name="RowTitles-Col2 2 2 9 3 4" xfId="9857"/>
    <cellStyle name="RowTitles-Col2 2 2 9 4" xfId="10841"/>
    <cellStyle name="RowTitles-Col2 2 2 9 4 2" xfId="21288"/>
    <cellStyle name="RowTitles-Col2 2 2 9 4 3" xfId="30655"/>
    <cellStyle name="RowTitles-Col2 2 2 9 5" xfId="14548"/>
    <cellStyle name="RowTitles-Col2 2 2 9 5 2" xfId="27239"/>
    <cellStyle name="RowTitles-Col2 2 2 9 5 2 2" xfId="36074"/>
    <cellStyle name="RowTitles-Col2 2 2 9 6" xfId="5988"/>
    <cellStyle name="RowTitles-Col2 2 2 9 6 2" xfId="18308"/>
    <cellStyle name="RowTitles-Col2 2 2_STUD aligned by INSTIT" xfId="5015"/>
    <cellStyle name="RowTitles-Col2 2 3" xfId="324"/>
    <cellStyle name="RowTitles-Col2 2 3 10" xfId="2728"/>
    <cellStyle name="RowTitles-Col2 2 3 10 2" xfId="12369"/>
    <cellStyle name="RowTitles-Col2 2 3 10 2 2" xfId="22769"/>
    <cellStyle name="RowTitles-Col2 2 3 10 2 3" xfId="31650"/>
    <cellStyle name="RowTitles-Col2 2 3 10 3" xfId="16016"/>
    <cellStyle name="RowTitles-Col2 2 3 10 3 2" xfId="28682"/>
    <cellStyle name="RowTitles-Col2 2 3 10 3 2 2" xfId="37469"/>
    <cellStyle name="RowTitles-Col2 2 3 10 4" xfId="6328"/>
    <cellStyle name="RowTitles-Col2 2 3 11" xfId="8953"/>
    <cellStyle name="RowTitles-Col2 2 3 2" xfId="425"/>
    <cellStyle name="RowTitles-Col2 2 3 2 2" xfId="781"/>
    <cellStyle name="RowTitles-Col2 2 3 2 2 2" xfId="2730"/>
    <cellStyle name="RowTitles-Col2 2 3 2 2 2 2" xfId="12371"/>
    <cellStyle name="RowTitles-Col2 2 3 2 2 2 2 2" xfId="22771"/>
    <cellStyle name="RowTitles-Col2 2 3 2 2 2 2 3" xfId="31652"/>
    <cellStyle name="RowTitles-Col2 2 3 2 2 2 3" xfId="16018"/>
    <cellStyle name="RowTitles-Col2 2 3 2 2 2 3 2" xfId="28684"/>
    <cellStyle name="RowTitles-Col2 2 3 2 2 2 3 2 2" xfId="37471"/>
    <cellStyle name="RowTitles-Col2 2 3 2 2 2 4" xfId="6904"/>
    <cellStyle name="RowTitles-Col2 2 3 2 2 3" xfId="3562"/>
    <cellStyle name="RowTitles-Col2 2 3 2 2 3 2" xfId="13193"/>
    <cellStyle name="RowTitles-Col2 2 3 2 2 3 2 2" xfId="23561"/>
    <cellStyle name="RowTitles-Col2 2 3 2 2 3 2 3" xfId="32361"/>
    <cellStyle name="RowTitles-Col2 2 3 2 2 3 3" xfId="16803"/>
    <cellStyle name="RowTitles-Col2 2 3 2 2 3 3 2" xfId="29469"/>
    <cellStyle name="RowTitles-Col2 2 3 2 2 3 3 2 2" xfId="38249"/>
    <cellStyle name="RowTitles-Col2 2 3 2 2 3 4" xfId="8411"/>
    <cellStyle name="RowTitles-Col2 2 3 2 2 3 4 2" xfId="19060"/>
    <cellStyle name="RowTitles-Col2 2 3 2 2 4" xfId="9205"/>
    <cellStyle name="RowTitles-Col2 2 3 2 3" xfId="1060"/>
    <cellStyle name="RowTitles-Col2 2 3 2 3 2" xfId="2731"/>
    <cellStyle name="RowTitles-Col2 2 3 2 3 2 2" xfId="12372"/>
    <cellStyle name="RowTitles-Col2 2 3 2 3 2 2 2" xfId="22772"/>
    <cellStyle name="RowTitles-Col2 2 3 2 3 2 2 3" xfId="31653"/>
    <cellStyle name="RowTitles-Col2 2 3 2 3 2 3" xfId="16019"/>
    <cellStyle name="RowTitles-Col2 2 3 2 3 2 3 2" xfId="28685"/>
    <cellStyle name="RowTitles-Col2 2 3 2 3 2 3 2 2" xfId="37472"/>
    <cellStyle name="RowTitles-Col2 2 3 2 3 2 4" xfId="7125"/>
    <cellStyle name="RowTitles-Col2 2 3 2 3 3" xfId="3838"/>
    <cellStyle name="RowTitles-Col2 2 3 2 3 3 2" xfId="13464"/>
    <cellStyle name="RowTitles-Col2 2 3 2 3 3 2 2" xfId="23825"/>
    <cellStyle name="RowTitles-Col2 2 3 2 3 3 2 3" xfId="32554"/>
    <cellStyle name="RowTitles-Col2 2 3 2 3 3 3" xfId="17058"/>
    <cellStyle name="RowTitles-Col2 2 3 2 3 3 3 2" xfId="29724"/>
    <cellStyle name="RowTitles-Col2 2 3 2 3 3 3 2 2" xfId="38502"/>
    <cellStyle name="RowTitles-Col2 2 3 2 3 3 4" xfId="8633"/>
    <cellStyle name="RowTitles-Col2 2 3 2 3 3 4 2" xfId="26155"/>
    <cellStyle name="RowTitles-Col2 2 3 2 3 4" xfId="9429"/>
    <cellStyle name="RowTitles-Col2 2 3 2 3 5" xfId="10776"/>
    <cellStyle name="RowTitles-Col2 2 3 2 3 5 2" xfId="21241"/>
    <cellStyle name="RowTitles-Col2 2 3 2 3 5 3" xfId="30633"/>
    <cellStyle name="RowTitles-Col2 2 3 2 3 6" xfId="14461"/>
    <cellStyle name="RowTitles-Col2 2 3 2 3 6 2" xfId="27154"/>
    <cellStyle name="RowTitles-Col2 2 3 2 3 6 2 2" xfId="35991"/>
    <cellStyle name="RowTitles-Col2 2 3 2 3 7" xfId="5584"/>
    <cellStyle name="RowTitles-Col2 2 3 2 3 7 2" xfId="26819"/>
    <cellStyle name="RowTitles-Col2 2 3 2 4" xfId="1293"/>
    <cellStyle name="RowTitles-Col2 2 3 2 4 2" xfId="2732"/>
    <cellStyle name="RowTitles-Col2 2 3 2 4 2 2" xfId="12373"/>
    <cellStyle name="RowTitles-Col2 2 3 2 4 2 2 2" xfId="22773"/>
    <cellStyle name="RowTitles-Col2 2 3 2 4 2 2 3" xfId="31654"/>
    <cellStyle name="RowTitles-Col2 2 3 2 4 2 3" xfId="16020"/>
    <cellStyle name="RowTitles-Col2 2 3 2 4 2 3 2" xfId="28686"/>
    <cellStyle name="RowTitles-Col2 2 3 2 4 2 3 2 2" xfId="37473"/>
    <cellStyle name="RowTitles-Col2 2 3 2 4 2 4" xfId="7535"/>
    <cellStyle name="RowTitles-Col2 2 3 2 4 3" xfId="4071"/>
    <cellStyle name="RowTitles-Col2 2 3 2 4 3 2" xfId="13693"/>
    <cellStyle name="RowTitles-Col2 2 3 2 4 3 2 2" xfId="24045"/>
    <cellStyle name="RowTitles-Col2 2 3 2 4 3 2 3" xfId="32726"/>
    <cellStyle name="RowTitles-Col2 2 3 2 4 3 3" xfId="17271"/>
    <cellStyle name="RowTitles-Col2 2 3 2 4 3 3 2" xfId="29937"/>
    <cellStyle name="RowTitles-Col2 2 3 2 4 3 3 2 2" xfId="38714"/>
    <cellStyle name="RowTitles-Col2 2 3 2 4 3 4" xfId="9858"/>
    <cellStyle name="RowTitles-Col2 2 3 2 4 4" xfId="10964"/>
    <cellStyle name="RowTitles-Col2 2 3 2 4 4 2" xfId="21404"/>
    <cellStyle name="RowTitles-Col2 2 3 2 4 4 3" xfId="30741"/>
    <cellStyle name="RowTitles-Col2 2 3 2 4 5" xfId="14671"/>
    <cellStyle name="RowTitles-Col2 2 3 2 4 5 2" xfId="27356"/>
    <cellStyle name="RowTitles-Col2 2 3 2 4 5 2 2" xfId="36185"/>
    <cellStyle name="RowTitles-Col2 2 3 2 4 6" xfId="5989"/>
    <cellStyle name="RowTitles-Col2 2 3 2 4 6 2" xfId="25873"/>
    <cellStyle name="RowTitles-Col2 2 3 2 5" xfId="1509"/>
    <cellStyle name="RowTitles-Col2 2 3 2 5 2" xfId="2733"/>
    <cellStyle name="RowTitles-Col2 2 3 2 5 2 2" xfId="12374"/>
    <cellStyle name="RowTitles-Col2 2 3 2 5 2 2 2" xfId="22774"/>
    <cellStyle name="RowTitles-Col2 2 3 2 5 2 2 3" xfId="31655"/>
    <cellStyle name="RowTitles-Col2 2 3 2 5 2 3" xfId="16021"/>
    <cellStyle name="RowTitles-Col2 2 3 2 5 2 3 2" xfId="28687"/>
    <cellStyle name="RowTitles-Col2 2 3 2 5 2 3 2 2" xfId="37474"/>
    <cellStyle name="RowTitles-Col2 2 3 2 5 2 4" xfId="7536"/>
    <cellStyle name="RowTitles-Col2 2 3 2 5 3" xfId="4287"/>
    <cellStyle name="RowTitles-Col2 2 3 2 5 3 2" xfId="13909"/>
    <cellStyle name="RowTitles-Col2 2 3 2 5 3 2 2" xfId="24251"/>
    <cellStyle name="RowTitles-Col2 2 3 2 5 3 2 3" xfId="32887"/>
    <cellStyle name="RowTitles-Col2 2 3 2 5 3 3" xfId="17469"/>
    <cellStyle name="RowTitles-Col2 2 3 2 5 3 3 2" xfId="30135"/>
    <cellStyle name="RowTitles-Col2 2 3 2 5 3 3 2 2" xfId="38912"/>
    <cellStyle name="RowTitles-Col2 2 3 2 5 3 4" xfId="9859"/>
    <cellStyle name="RowTitles-Col2 2 3 2 5 4" xfId="11180"/>
    <cellStyle name="RowTitles-Col2 2 3 2 5 4 2" xfId="21611"/>
    <cellStyle name="RowTitles-Col2 2 3 2 5 4 3" xfId="30902"/>
    <cellStyle name="RowTitles-Col2 2 3 2 5 5" xfId="14887"/>
    <cellStyle name="RowTitles-Col2 2 3 2 5 5 2" xfId="27564"/>
    <cellStyle name="RowTitles-Col2 2 3 2 5 5 2 2" xfId="36383"/>
    <cellStyle name="RowTitles-Col2 2 3 2 5 6" xfId="5990"/>
    <cellStyle name="RowTitles-Col2 2 3 2 5 6 2" xfId="18560"/>
    <cellStyle name="RowTitles-Col2 2 3 2 6" xfId="1711"/>
    <cellStyle name="RowTitles-Col2 2 3 2 6 2" xfId="2734"/>
    <cellStyle name="RowTitles-Col2 2 3 2 6 2 2" xfId="12375"/>
    <cellStyle name="RowTitles-Col2 2 3 2 6 2 2 2" xfId="22775"/>
    <cellStyle name="RowTitles-Col2 2 3 2 6 2 2 3" xfId="31656"/>
    <cellStyle name="RowTitles-Col2 2 3 2 6 2 3" xfId="16022"/>
    <cellStyle name="RowTitles-Col2 2 3 2 6 2 3 2" xfId="28688"/>
    <cellStyle name="RowTitles-Col2 2 3 2 6 2 3 2 2" xfId="37475"/>
    <cellStyle name="RowTitles-Col2 2 3 2 6 2 4" xfId="7537"/>
    <cellStyle name="RowTitles-Col2 2 3 2 6 3" xfId="4489"/>
    <cellStyle name="RowTitles-Col2 2 3 2 6 3 2" xfId="14111"/>
    <cellStyle name="RowTitles-Col2 2 3 2 6 3 2 2" xfId="24443"/>
    <cellStyle name="RowTitles-Col2 2 3 2 6 3 2 3" xfId="33039"/>
    <cellStyle name="RowTitles-Col2 2 3 2 6 3 3" xfId="17656"/>
    <cellStyle name="RowTitles-Col2 2 3 2 6 3 3 2" xfId="30322"/>
    <cellStyle name="RowTitles-Col2 2 3 2 6 3 3 2 2" xfId="39099"/>
    <cellStyle name="RowTitles-Col2 2 3 2 6 3 4" xfId="9860"/>
    <cellStyle name="RowTitles-Col2 2 3 2 6 4" xfId="11382"/>
    <cellStyle name="RowTitles-Col2 2 3 2 6 4 2" xfId="21807"/>
    <cellStyle name="RowTitles-Col2 2 3 2 6 4 3" xfId="31054"/>
    <cellStyle name="RowTitles-Col2 2 3 2 6 5" xfId="15089"/>
    <cellStyle name="RowTitles-Col2 2 3 2 6 5 2" xfId="27758"/>
    <cellStyle name="RowTitles-Col2 2 3 2 6 5 2 2" xfId="36570"/>
    <cellStyle name="RowTitles-Col2 2 3 2 6 6" xfId="5991"/>
    <cellStyle name="RowTitles-Col2 2 3 2 6 6 2" xfId="20297"/>
    <cellStyle name="RowTitles-Col2 2 3 2 7" xfId="2729"/>
    <cellStyle name="RowTitles-Col2 2 3 2 7 2" xfId="12370"/>
    <cellStyle name="RowTitles-Col2 2 3 2 7 2 2" xfId="22770"/>
    <cellStyle name="RowTitles-Col2 2 3 2 7 2 3" xfId="31651"/>
    <cellStyle name="RowTitles-Col2 2 3 2 7 3" xfId="16017"/>
    <cellStyle name="RowTitles-Col2 2 3 2 7 3 2" xfId="28683"/>
    <cellStyle name="RowTitles-Col2 2 3 2 7 3 2 2" xfId="37470"/>
    <cellStyle name="RowTitles-Col2 2 3 2 7 4" xfId="6466"/>
    <cellStyle name="RowTitles-Col2 2 3 2 8" xfId="8881"/>
    <cellStyle name="RowTitles-Col2 2 3 2_STUD aligned by INSTIT" xfId="5024"/>
    <cellStyle name="RowTitles-Col2 2 3 3" xfId="487"/>
    <cellStyle name="RowTitles-Col2 2 3 3 2" xfId="843"/>
    <cellStyle name="RowTitles-Col2 2 3 3 2 2" xfId="2736"/>
    <cellStyle name="RowTitles-Col2 2 3 3 2 2 2" xfId="12377"/>
    <cellStyle name="RowTitles-Col2 2 3 3 2 2 2 2" xfId="22777"/>
    <cellStyle name="RowTitles-Col2 2 3 3 2 2 2 3" xfId="31658"/>
    <cellStyle name="RowTitles-Col2 2 3 3 2 2 3" xfId="16024"/>
    <cellStyle name="RowTitles-Col2 2 3 3 2 2 3 2" xfId="28690"/>
    <cellStyle name="RowTitles-Col2 2 3 3 2 2 3 2 2" xfId="37477"/>
    <cellStyle name="RowTitles-Col2 2 3 3 2 2 4" xfId="6787"/>
    <cellStyle name="RowTitles-Col2 2 3 3 2 3" xfId="3624"/>
    <cellStyle name="RowTitles-Col2 2 3 3 2 3 2" xfId="13252"/>
    <cellStyle name="RowTitles-Col2 2 3 3 2 3 2 2" xfId="23619"/>
    <cellStyle name="RowTitles-Col2 2 3 3 2 3 2 3" xfId="32403"/>
    <cellStyle name="RowTitles-Col2 2 3 3 2 3 3" xfId="16858"/>
    <cellStyle name="RowTitles-Col2 2 3 3 2 3 3 2" xfId="29524"/>
    <cellStyle name="RowTitles-Col2 2 3 3 2 3 3 2 2" xfId="38304"/>
    <cellStyle name="RowTitles-Col2 2 3 3 2 3 4" xfId="8293"/>
    <cellStyle name="RowTitles-Col2 2 3 3 2 3 4 2" xfId="19477"/>
    <cellStyle name="RowTitles-Col2 2 3 3 2 4" xfId="9085"/>
    <cellStyle name="RowTitles-Col2 2 3 3 2 5" xfId="10597"/>
    <cellStyle name="RowTitles-Col2 2 3 3 2 5 2" xfId="21081"/>
    <cellStyle name="RowTitles-Col2 2 3 3 2 5 3" xfId="30532"/>
    <cellStyle name="RowTitles-Col2 2 3 3 2 6" xfId="14258"/>
    <cellStyle name="RowTitles-Col2 2 3 3 2 6 2" xfId="26959"/>
    <cellStyle name="RowTitles-Col2 2 3 3 2 6 2 2" xfId="35802"/>
    <cellStyle name="RowTitles-Col2 2 3 3 2 7" xfId="5315"/>
    <cellStyle name="RowTitles-Col2 2 3 3 2 7 2" xfId="20706"/>
    <cellStyle name="RowTitles-Col2 2 3 3 3" xfId="1122"/>
    <cellStyle name="RowTitles-Col2 2 3 3 3 2" xfId="2737"/>
    <cellStyle name="RowTitles-Col2 2 3 3 3 2 2" xfId="12378"/>
    <cellStyle name="RowTitles-Col2 2 3 3 3 2 2 2" xfId="22778"/>
    <cellStyle name="RowTitles-Col2 2 3 3 3 2 2 3" xfId="31659"/>
    <cellStyle name="RowTitles-Col2 2 3 3 3 2 3" xfId="16025"/>
    <cellStyle name="RowTitles-Col2 2 3 3 3 2 3 2" xfId="28691"/>
    <cellStyle name="RowTitles-Col2 2 3 3 3 2 3 2 2" xfId="37478"/>
    <cellStyle name="RowTitles-Col2 2 3 3 3 2 4" xfId="6961"/>
    <cellStyle name="RowTitles-Col2 2 3 3 3 3" xfId="3900"/>
    <cellStyle name="RowTitles-Col2 2 3 3 3 3 2" xfId="13523"/>
    <cellStyle name="RowTitles-Col2 2 3 3 3 3 2 2" xfId="23883"/>
    <cellStyle name="RowTitles-Col2 2 3 3 3 3 2 3" xfId="32596"/>
    <cellStyle name="RowTitles-Col2 2 3 3 3 3 3" xfId="17113"/>
    <cellStyle name="RowTitles-Col2 2 3 3 3 3 3 2" xfId="29779"/>
    <cellStyle name="RowTitles-Col2 2 3 3 3 3 3 2 2" xfId="38557"/>
    <cellStyle name="RowTitles-Col2 2 3 3 3 3 4" xfId="8469"/>
    <cellStyle name="RowTitles-Col2 2 3 3 3 3 4 2" xfId="26379"/>
    <cellStyle name="RowTitles-Col2 2 3 3 3 4" xfId="9264"/>
    <cellStyle name="RowTitles-Col2 2 3 3 4" xfId="1351"/>
    <cellStyle name="RowTitles-Col2 2 3 3 4 2" xfId="2738"/>
    <cellStyle name="RowTitles-Col2 2 3 3 4 2 2" xfId="12379"/>
    <cellStyle name="RowTitles-Col2 2 3 3 4 2 2 2" xfId="22779"/>
    <cellStyle name="RowTitles-Col2 2 3 3 4 2 2 3" xfId="31660"/>
    <cellStyle name="RowTitles-Col2 2 3 3 4 2 3" xfId="16026"/>
    <cellStyle name="RowTitles-Col2 2 3 3 4 2 3 2" xfId="28692"/>
    <cellStyle name="RowTitles-Col2 2 3 3 4 2 3 2 2" xfId="37479"/>
    <cellStyle name="RowTitles-Col2 2 3 3 4 2 4" xfId="7538"/>
    <cellStyle name="RowTitles-Col2 2 3 3 4 3" xfId="4129"/>
    <cellStyle name="RowTitles-Col2 2 3 3 4 3 2" xfId="13751"/>
    <cellStyle name="RowTitles-Col2 2 3 3 4 3 2 2" xfId="24101"/>
    <cellStyle name="RowTitles-Col2 2 3 3 4 3 2 3" xfId="32768"/>
    <cellStyle name="RowTitles-Col2 2 3 3 4 3 3" xfId="17326"/>
    <cellStyle name="RowTitles-Col2 2 3 3 4 3 3 2" xfId="29992"/>
    <cellStyle name="RowTitles-Col2 2 3 3 4 3 3 2 2" xfId="38769"/>
    <cellStyle name="RowTitles-Col2 2 3 3 4 3 4" xfId="9861"/>
    <cellStyle name="RowTitles-Col2 2 3 3 4 4" xfId="11022"/>
    <cellStyle name="RowTitles-Col2 2 3 3 4 4 2" xfId="21459"/>
    <cellStyle name="RowTitles-Col2 2 3 3 4 4 3" xfId="30783"/>
    <cellStyle name="RowTitles-Col2 2 3 3 4 5" xfId="14729"/>
    <cellStyle name="RowTitles-Col2 2 3 3 4 5 2" xfId="27412"/>
    <cellStyle name="RowTitles-Col2 2 3 3 4 5 2 2" xfId="36240"/>
    <cellStyle name="RowTitles-Col2 2 3 3 4 6" xfId="5992"/>
    <cellStyle name="RowTitles-Col2 2 3 3 4 6 2" xfId="18079"/>
    <cellStyle name="RowTitles-Col2 2 3 3 5" xfId="1567"/>
    <cellStyle name="RowTitles-Col2 2 3 3 5 2" xfId="2739"/>
    <cellStyle name="RowTitles-Col2 2 3 3 5 2 2" xfId="12380"/>
    <cellStyle name="RowTitles-Col2 2 3 3 5 2 2 2" xfId="22780"/>
    <cellStyle name="RowTitles-Col2 2 3 3 5 2 2 3" xfId="31661"/>
    <cellStyle name="RowTitles-Col2 2 3 3 5 2 3" xfId="16027"/>
    <cellStyle name="RowTitles-Col2 2 3 3 5 2 3 2" xfId="28693"/>
    <cellStyle name="RowTitles-Col2 2 3 3 5 2 3 2 2" xfId="37480"/>
    <cellStyle name="RowTitles-Col2 2 3 3 5 2 4" xfId="7539"/>
    <cellStyle name="RowTitles-Col2 2 3 3 5 3" xfId="4345"/>
    <cellStyle name="RowTitles-Col2 2 3 3 5 3 2" xfId="13967"/>
    <cellStyle name="RowTitles-Col2 2 3 3 5 3 2 2" xfId="24306"/>
    <cellStyle name="RowTitles-Col2 2 3 3 5 3 2 3" xfId="32929"/>
    <cellStyle name="RowTitles-Col2 2 3 3 5 3 3" xfId="17524"/>
    <cellStyle name="RowTitles-Col2 2 3 3 5 3 3 2" xfId="30190"/>
    <cellStyle name="RowTitles-Col2 2 3 3 5 3 3 2 2" xfId="38967"/>
    <cellStyle name="RowTitles-Col2 2 3 3 5 3 4" xfId="9862"/>
    <cellStyle name="RowTitles-Col2 2 3 3 5 4" xfId="11238"/>
    <cellStyle name="RowTitles-Col2 2 3 3 5 4 2" xfId="21667"/>
    <cellStyle name="RowTitles-Col2 2 3 3 5 4 3" xfId="30944"/>
    <cellStyle name="RowTitles-Col2 2 3 3 5 5" xfId="14945"/>
    <cellStyle name="RowTitles-Col2 2 3 3 5 5 2" xfId="27619"/>
    <cellStyle name="RowTitles-Col2 2 3 3 5 5 2 2" xfId="36438"/>
    <cellStyle name="RowTitles-Col2 2 3 3 5 6" xfId="5993"/>
    <cellStyle name="RowTitles-Col2 2 3 3 5 6 2" xfId="25726"/>
    <cellStyle name="RowTitles-Col2 2 3 3 6" xfId="1769"/>
    <cellStyle name="RowTitles-Col2 2 3 3 6 2" xfId="2740"/>
    <cellStyle name="RowTitles-Col2 2 3 3 6 2 2" xfId="12381"/>
    <cellStyle name="RowTitles-Col2 2 3 3 6 2 2 2" xfId="22781"/>
    <cellStyle name="RowTitles-Col2 2 3 3 6 2 2 3" xfId="31662"/>
    <cellStyle name="RowTitles-Col2 2 3 3 6 2 3" xfId="16028"/>
    <cellStyle name="RowTitles-Col2 2 3 3 6 2 3 2" xfId="28694"/>
    <cellStyle name="RowTitles-Col2 2 3 3 6 2 3 2 2" xfId="37481"/>
    <cellStyle name="RowTitles-Col2 2 3 3 6 2 4" xfId="7540"/>
    <cellStyle name="RowTitles-Col2 2 3 3 6 3" xfId="4547"/>
    <cellStyle name="RowTitles-Col2 2 3 3 6 3 2" xfId="14169"/>
    <cellStyle name="RowTitles-Col2 2 3 3 6 3 2 2" xfId="24499"/>
    <cellStyle name="RowTitles-Col2 2 3 3 6 3 2 3" xfId="33081"/>
    <cellStyle name="RowTitles-Col2 2 3 3 6 3 3" xfId="17711"/>
    <cellStyle name="RowTitles-Col2 2 3 3 6 3 3 2" xfId="30377"/>
    <cellStyle name="RowTitles-Col2 2 3 3 6 3 3 2 2" xfId="39154"/>
    <cellStyle name="RowTitles-Col2 2 3 3 6 3 4" xfId="9863"/>
    <cellStyle name="RowTitles-Col2 2 3 3 6 4" xfId="11440"/>
    <cellStyle name="RowTitles-Col2 2 3 3 6 4 2" xfId="21863"/>
    <cellStyle name="RowTitles-Col2 2 3 3 6 4 3" xfId="31096"/>
    <cellStyle name="RowTitles-Col2 2 3 3 6 5" xfId="15147"/>
    <cellStyle name="RowTitles-Col2 2 3 3 6 5 2" xfId="27814"/>
    <cellStyle name="RowTitles-Col2 2 3 3 6 5 2 2" xfId="36625"/>
    <cellStyle name="RowTitles-Col2 2 3 3 6 6" xfId="5994"/>
    <cellStyle name="RowTitles-Col2 2 3 3 6 6 2" xfId="6426"/>
    <cellStyle name="RowTitles-Col2 2 3 3 7" xfId="2735"/>
    <cellStyle name="RowTitles-Col2 2 3 3 7 2" xfId="12376"/>
    <cellStyle name="RowTitles-Col2 2 3 3 7 2 2" xfId="22776"/>
    <cellStyle name="RowTitles-Col2 2 3 3 7 2 3" xfId="31657"/>
    <cellStyle name="RowTitles-Col2 2 3 3 7 3" xfId="16023"/>
    <cellStyle name="RowTitles-Col2 2 3 3 7 3 2" xfId="28689"/>
    <cellStyle name="RowTitles-Col2 2 3 3 7 3 2 2" xfId="37476"/>
    <cellStyle name="RowTitles-Col2 2 3 3 7 4" xfId="6523"/>
    <cellStyle name="RowTitles-Col2 2 3 3 8" xfId="3358"/>
    <cellStyle name="RowTitles-Col2 2 3 3 8 2" xfId="12999"/>
    <cellStyle name="RowTitles-Col2 2 3 3 8 2 2" xfId="23368"/>
    <cellStyle name="RowTitles-Col2 2 3 3 8 2 3" xfId="32231"/>
    <cellStyle name="RowTitles-Col2 2 3 3 8 3" xfId="16611"/>
    <cellStyle name="RowTitles-Col2 2 3 3 8 3 2" xfId="29277"/>
    <cellStyle name="RowTitles-Col2 2 3 3 8 3 2 2" xfId="38064"/>
    <cellStyle name="RowTitles-Col2 2 3 3 8 4" xfId="8838"/>
    <cellStyle name="RowTitles-Col2 2 3 3_STUD aligned by INSTIT" xfId="5025"/>
    <cellStyle name="RowTitles-Col2 2 3 4" xfId="521"/>
    <cellStyle name="RowTitles-Col2 2 3 4 2" xfId="877"/>
    <cellStyle name="RowTitles-Col2 2 3 4 2 2" xfId="2742"/>
    <cellStyle name="RowTitles-Col2 2 3 4 2 2 2" xfId="12383"/>
    <cellStyle name="RowTitles-Col2 2 3 4 2 2 2 2" xfId="22783"/>
    <cellStyle name="RowTitles-Col2 2 3 4 2 2 2 3" xfId="31664"/>
    <cellStyle name="RowTitles-Col2 2 3 4 2 2 3" xfId="16030"/>
    <cellStyle name="RowTitles-Col2 2 3 4 2 2 3 2" xfId="28696"/>
    <cellStyle name="RowTitles-Col2 2 3 4 2 2 3 2 2" xfId="37483"/>
    <cellStyle name="RowTitles-Col2 2 3 4 2 2 4" xfId="6819"/>
    <cellStyle name="RowTitles-Col2 2 3 4 2 3" xfId="3658"/>
    <cellStyle name="RowTitles-Col2 2 3 4 2 3 2" xfId="13285"/>
    <cellStyle name="RowTitles-Col2 2 3 4 2 3 2 2" xfId="23651"/>
    <cellStyle name="RowTitles-Col2 2 3 4 2 3 2 3" xfId="32433"/>
    <cellStyle name="RowTitles-Col2 2 3 4 2 3 3" xfId="16891"/>
    <cellStyle name="RowTitles-Col2 2 3 4 2 3 3 2" xfId="29557"/>
    <cellStyle name="RowTitles-Col2 2 3 4 2 3 3 2 2" xfId="38336"/>
    <cellStyle name="RowTitles-Col2 2 3 4 2 3 4" xfId="8325"/>
    <cellStyle name="RowTitles-Col2 2 3 4 2 3 4 2" xfId="21137"/>
    <cellStyle name="RowTitles-Col2 2 3 4 2 4" xfId="9118"/>
    <cellStyle name="RowTitles-Col2 2 3 4 2 5" xfId="10629"/>
    <cellStyle name="RowTitles-Col2 2 3 4 2 5 2" xfId="21112"/>
    <cellStyle name="RowTitles-Col2 2 3 4 2 5 3" xfId="30562"/>
    <cellStyle name="RowTitles-Col2 2 3 4 3" xfId="1156"/>
    <cellStyle name="RowTitles-Col2 2 3 4 3 2" xfId="2743"/>
    <cellStyle name="RowTitles-Col2 2 3 4 3 2 2" xfId="12384"/>
    <cellStyle name="RowTitles-Col2 2 3 4 3 2 2 2" xfId="22784"/>
    <cellStyle name="RowTitles-Col2 2 3 4 3 2 2 3" xfId="31665"/>
    <cellStyle name="RowTitles-Col2 2 3 4 3 2 3" xfId="16031"/>
    <cellStyle name="RowTitles-Col2 2 3 4 3 2 3 2" xfId="28697"/>
    <cellStyle name="RowTitles-Col2 2 3 4 3 2 3 2 2" xfId="37484"/>
    <cellStyle name="RowTitles-Col2 2 3 4 3 2 4" xfId="6993"/>
    <cellStyle name="RowTitles-Col2 2 3 4 3 3" xfId="3934"/>
    <cellStyle name="RowTitles-Col2 2 3 4 3 3 2" xfId="13556"/>
    <cellStyle name="RowTitles-Col2 2 3 4 3 3 2 2" xfId="23916"/>
    <cellStyle name="RowTitles-Col2 2 3 4 3 3 2 3" xfId="32626"/>
    <cellStyle name="RowTitles-Col2 2 3 4 3 3 3" xfId="17146"/>
    <cellStyle name="RowTitles-Col2 2 3 4 3 3 3 2" xfId="29812"/>
    <cellStyle name="RowTitles-Col2 2 3 4 3 3 3 2 2" xfId="38589"/>
    <cellStyle name="RowTitles-Col2 2 3 4 3 3 4" xfId="8501"/>
    <cellStyle name="RowTitles-Col2 2 3 4 3 3 4 2" xfId="25470"/>
    <cellStyle name="RowTitles-Col2 2 3 4 3 4" xfId="9297"/>
    <cellStyle name="RowTitles-Col2 2 3 4 3 5" xfId="14534"/>
    <cellStyle name="RowTitles-Col2 2 3 4 3 5 2" xfId="27225"/>
    <cellStyle name="RowTitles-Col2 2 3 4 3 5 2 2" xfId="36060"/>
    <cellStyle name="RowTitles-Col2 2 3 4 3 6" xfId="5461"/>
    <cellStyle name="RowTitles-Col2 2 3 4 3 6 2" xfId="17796"/>
    <cellStyle name="RowTitles-Col2 2 3 4 4" xfId="1384"/>
    <cellStyle name="RowTitles-Col2 2 3 4 4 2" xfId="2744"/>
    <cellStyle name="RowTitles-Col2 2 3 4 4 2 2" xfId="12385"/>
    <cellStyle name="RowTitles-Col2 2 3 4 4 2 2 2" xfId="22785"/>
    <cellStyle name="RowTitles-Col2 2 3 4 4 2 2 3" xfId="31666"/>
    <cellStyle name="RowTitles-Col2 2 3 4 4 2 3" xfId="16032"/>
    <cellStyle name="RowTitles-Col2 2 3 4 4 2 3 2" xfId="28698"/>
    <cellStyle name="RowTitles-Col2 2 3 4 4 2 3 2 2" xfId="37485"/>
    <cellStyle name="RowTitles-Col2 2 3 4 4 2 4" xfId="7163"/>
    <cellStyle name="RowTitles-Col2 2 3 4 4 3" xfId="4162"/>
    <cellStyle name="RowTitles-Col2 2 3 4 4 3 2" xfId="13784"/>
    <cellStyle name="RowTitles-Col2 2 3 4 4 3 2 2" xfId="24133"/>
    <cellStyle name="RowTitles-Col2 2 3 4 4 3 2 3" xfId="32798"/>
    <cellStyle name="RowTitles-Col2 2 3 4 4 3 3" xfId="17358"/>
    <cellStyle name="RowTitles-Col2 2 3 4 4 3 3 2" xfId="30024"/>
    <cellStyle name="RowTitles-Col2 2 3 4 4 3 3 2 2" xfId="38801"/>
    <cellStyle name="RowTitles-Col2 2 3 4 4 3 4" xfId="8671"/>
    <cellStyle name="RowTitles-Col2 2 3 4 4 3 4 2" xfId="20619"/>
    <cellStyle name="RowTitles-Col2 2 3 4 4 4" xfId="9466"/>
    <cellStyle name="RowTitles-Col2 2 3 4 4 5" xfId="11055"/>
    <cellStyle name="RowTitles-Col2 2 3 4 4 5 2" xfId="21492"/>
    <cellStyle name="RowTitles-Col2 2 3 4 4 5 3" xfId="30813"/>
    <cellStyle name="RowTitles-Col2 2 3 4 4 6" xfId="14762"/>
    <cellStyle name="RowTitles-Col2 2 3 4 4 6 2" xfId="27445"/>
    <cellStyle name="RowTitles-Col2 2 3 4 4 6 2 2" xfId="36272"/>
    <cellStyle name="RowTitles-Col2 2 3 4 4 7" xfId="5622"/>
    <cellStyle name="RowTitles-Col2 2 3 4 4 7 2" xfId="20258"/>
    <cellStyle name="RowTitles-Col2 2 3 4 5" xfId="1600"/>
    <cellStyle name="RowTitles-Col2 2 3 4 5 2" xfId="2745"/>
    <cellStyle name="RowTitles-Col2 2 3 4 5 2 2" xfId="12386"/>
    <cellStyle name="RowTitles-Col2 2 3 4 5 2 2 2" xfId="22786"/>
    <cellStyle name="RowTitles-Col2 2 3 4 5 2 2 3" xfId="31667"/>
    <cellStyle name="RowTitles-Col2 2 3 4 5 2 3" xfId="16033"/>
    <cellStyle name="RowTitles-Col2 2 3 4 5 2 3 2" xfId="28699"/>
    <cellStyle name="RowTitles-Col2 2 3 4 5 2 3 2 2" xfId="37486"/>
    <cellStyle name="RowTitles-Col2 2 3 4 5 2 4" xfId="7541"/>
    <cellStyle name="RowTitles-Col2 2 3 4 5 3" xfId="4378"/>
    <cellStyle name="RowTitles-Col2 2 3 4 5 3 2" xfId="14000"/>
    <cellStyle name="RowTitles-Col2 2 3 4 5 3 2 2" xfId="24339"/>
    <cellStyle name="RowTitles-Col2 2 3 4 5 3 2 3" xfId="32959"/>
    <cellStyle name="RowTitles-Col2 2 3 4 5 3 3" xfId="17556"/>
    <cellStyle name="RowTitles-Col2 2 3 4 5 3 3 2" xfId="30222"/>
    <cellStyle name="RowTitles-Col2 2 3 4 5 3 3 2 2" xfId="38999"/>
    <cellStyle name="RowTitles-Col2 2 3 4 5 3 4" xfId="9864"/>
    <cellStyle name="RowTitles-Col2 2 3 4 5 4" xfId="11271"/>
    <cellStyle name="RowTitles-Col2 2 3 4 5 4 2" xfId="21700"/>
    <cellStyle name="RowTitles-Col2 2 3 4 5 4 3" xfId="30974"/>
    <cellStyle name="RowTitles-Col2 2 3 4 5 5" xfId="14978"/>
    <cellStyle name="RowTitles-Col2 2 3 4 5 5 2" xfId="27652"/>
    <cellStyle name="RowTitles-Col2 2 3 4 5 5 2 2" xfId="36470"/>
    <cellStyle name="RowTitles-Col2 2 3 4 5 6" xfId="5995"/>
    <cellStyle name="RowTitles-Col2 2 3 4 5 6 2" xfId="26907"/>
    <cellStyle name="RowTitles-Col2 2 3 4 6" xfId="1802"/>
    <cellStyle name="RowTitles-Col2 2 3 4 6 2" xfId="2746"/>
    <cellStyle name="RowTitles-Col2 2 3 4 6 2 2" xfId="12387"/>
    <cellStyle name="RowTitles-Col2 2 3 4 6 2 2 2" xfId="22787"/>
    <cellStyle name="RowTitles-Col2 2 3 4 6 2 2 3" xfId="31668"/>
    <cellStyle name="RowTitles-Col2 2 3 4 6 2 3" xfId="16034"/>
    <cellStyle name="RowTitles-Col2 2 3 4 6 2 3 2" xfId="28700"/>
    <cellStyle name="RowTitles-Col2 2 3 4 6 2 3 2 2" xfId="37487"/>
    <cellStyle name="RowTitles-Col2 2 3 4 6 2 4" xfId="7542"/>
    <cellStyle name="RowTitles-Col2 2 3 4 6 3" xfId="4580"/>
    <cellStyle name="RowTitles-Col2 2 3 4 6 3 2" xfId="14202"/>
    <cellStyle name="RowTitles-Col2 2 3 4 6 3 2 2" xfId="24531"/>
    <cellStyle name="RowTitles-Col2 2 3 4 6 3 2 3" xfId="33111"/>
    <cellStyle name="RowTitles-Col2 2 3 4 6 3 3" xfId="17743"/>
    <cellStyle name="RowTitles-Col2 2 3 4 6 3 3 2" xfId="30409"/>
    <cellStyle name="RowTitles-Col2 2 3 4 6 3 3 2 2" xfId="39186"/>
    <cellStyle name="RowTitles-Col2 2 3 4 6 3 4" xfId="9865"/>
    <cellStyle name="RowTitles-Col2 2 3 4 6 4" xfId="11473"/>
    <cellStyle name="RowTitles-Col2 2 3 4 6 4 2" xfId="21896"/>
    <cellStyle name="RowTitles-Col2 2 3 4 6 4 3" xfId="31126"/>
    <cellStyle name="RowTitles-Col2 2 3 4 6 5" xfId="15180"/>
    <cellStyle name="RowTitles-Col2 2 3 4 6 5 2" xfId="27847"/>
    <cellStyle name="RowTitles-Col2 2 3 4 6 5 2 2" xfId="36657"/>
    <cellStyle name="RowTitles-Col2 2 3 4 6 6" xfId="5996"/>
    <cellStyle name="RowTitles-Col2 2 3 4 6 6 2" xfId="19983"/>
    <cellStyle name="RowTitles-Col2 2 3 4 7" xfId="2741"/>
    <cellStyle name="RowTitles-Col2 2 3 4 7 2" xfId="12382"/>
    <cellStyle name="RowTitles-Col2 2 3 4 7 2 2" xfId="22782"/>
    <cellStyle name="RowTitles-Col2 2 3 4 7 2 3" xfId="31663"/>
    <cellStyle name="RowTitles-Col2 2 3 4 7 3" xfId="16029"/>
    <cellStyle name="RowTitles-Col2 2 3 4 7 3 2" xfId="28695"/>
    <cellStyle name="RowTitles-Col2 2 3 4 7 3 2 2" xfId="37482"/>
    <cellStyle name="RowTitles-Col2 2 3 4 7 4" xfId="6556"/>
    <cellStyle name="RowTitles-Col2 2 3 4 8" xfId="8815"/>
    <cellStyle name="RowTitles-Col2 2 3 4_STUD aligned by INSTIT" xfId="5026"/>
    <cellStyle name="RowTitles-Col2 2 3 5" xfId="681"/>
    <cellStyle name="RowTitles-Col2 2 3 5 2" xfId="2747"/>
    <cellStyle name="RowTitles-Col2 2 3 5 2 2" xfId="12388"/>
    <cellStyle name="RowTitles-Col2 2 3 5 2 2 2" xfId="22788"/>
    <cellStyle name="RowTitles-Col2 2 3 5 2 2 3" xfId="31669"/>
    <cellStyle name="RowTitles-Col2 2 3 5 2 3" xfId="16035"/>
    <cellStyle name="RowTitles-Col2 2 3 5 2 3 2" xfId="28701"/>
    <cellStyle name="RowTitles-Col2 2 3 5 2 3 2 2" xfId="37488"/>
    <cellStyle name="RowTitles-Col2 2 3 5 2 4" xfId="6666"/>
    <cellStyle name="RowTitles-Col2 2 3 5 3" xfId="3471"/>
    <cellStyle name="RowTitles-Col2 2 3 5 3 2" xfId="13105"/>
    <cellStyle name="RowTitles-Col2 2 3 5 3 2 2" xfId="23473"/>
    <cellStyle name="RowTitles-Col2 2 3 5 3 2 3" xfId="32298"/>
    <cellStyle name="RowTitles-Col2 2 3 5 3 3" xfId="16714"/>
    <cellStyle name="RowTitles-Col2 2 3 5 3 3 2" xfId="29380"/>
    <cellStyle name="RowTitles-Col2 2 3 5 3 3 2 2" xfId="38163"/>
    <cellStyle name="RowTitles-Col2 2 3 5 3 4" xfId="8173"/>
    <cellStyle name="RowTitles-Col2 2 3 5 3 4 2" xfId="19862"/>
    <cellStyle name="RowTitles-Col2 2 3 5 4" xfId="8727"/>
    <cellStyle name="RowTitles-Col2 2 3 5 5" xfId="10473"/>
    <cellStyle name="RowTitles-Col2 2 3 5 5 2" xfId="20976"/>
    <cellStyle name="RowTitles-Col2 2 3 5 5 3" xfId="30474"/>
    <cellStyle name="RowTitles-Col2 2 3 6" xfId="963"/>
    <cellStyle name="RowTitles-Col2 2 3 6 2" xfId="2748"/>
    <cellStyle name="RowTitles-Col2 2 3 6 2 2" xfId="12389"/>
    <cellStyle name="RowTitles-Col2 2 3 6 2 2 2" xfId="22789"/>
    <cellStyle name="RowTitles-Col2 2 3 6 2 2 3" xfId="31670"/>
    <cellStyle name="RowTitles-Col2 2 3 6 2 3" xfId="16036"/>
    <cellStyle name="RowTitles-Col2 2 3 6 2 3 2" xfId="28702"/>
    <cellStyle name="RowTitles-Col2 2 3 6 2 3 2 2" xfId="37489"/>
    <cellStyle name="RowTitles-Col2 2 3 6 2 4" xfId="6581"/>
    <cellStyle name="RowTitles-Col2 2 3 6 3" xfId="3741"/>
    <cellStyle name="RowTitles-Col2 2 3 6 3 2" xfId="13368"/>
    <cellStyle name="RowTitles-Col2 2 3 6 3 2 2" xfId="23733"/>
    <cellStyle name="RowTitles-Col2 2 3 6 3 2 3" xfId="32487"/>
    <cellStyle name="RowTitles-Col2 2 3 6 3 3" xfId="16967"/>
    <cellStyle name="RowTitles-Col2 2 3 6 3 3 2" xfId="29633"/>
    <cellStyle name="RowTitles-Col2 2 3 6 3 3 2 2" xfId="38412"/>
    <cellStyle name="RowTitles-Col2 2 3 6 3 4" xfId="8081"/>
    <cellStyle name="RowTitles-Col2 2 3 6 3 4 2" xfId="18541"/>
    <cellStyle name="RowTitles-Col2 2 3 6 4" xfId="8787"/>
    <cellStyle name="RowTitles-Col2 2 3 6 5" xfId="14370"/>
    <cellStyle name="RowTitles-Col2 2 3 6 5 2" xfId="27067"/>
    <cellStyle name="RowTitles-Col2 2 3 6 5 2 2" xfId="35906"/>
    <cellStyle name="RowTitles-Col2 2 3 6 6" xfId="5136"/>
    <cellStyle name="RowTitles-Col2 2 3 6 6 2" xfId="26899"/>
    <cellStyle name="RowTitles-Col2 2 3 7" xfId="1200"/>
    <cellStyle name="RowTitles-Col2 2 3 7 2" xfId="2749"/>
    <cellStyle name="RowTitles-Col2 2 3 7 2 2" xfId="12390"/>
    <cellStyle name="RowTitles-Col2 2 3 7 2 2 2" xfId="22790"/>
    <cellStyle name="RowTitles-Col2 2 3 7 2 2 3" xfId="31671"/>
    <cellStyle name="RowTitles-Col2 2 3 7 2 3" xfId="16037"/>
    <cellStyle name="RowTitles-Col2 2 3 7 2 3 2" xfId="28703"/>
    <cellStyle name="RowTitles-Col2 2 3 7 2 3 2 2" xfId="37490"/>
    <cellStyle name="RowTitles-Col2 2 3 7 2 4" xfId="7053"/>
    <cellStyle name="RowTitles-Col2 2 3 7 3" xfId="3978"/>
    <cellStyle name="RowTitles-Col2 2 3 7 3 2" xfId="13600"/>
    <cellStyle name="RowTitles-Col2 2 3 7 3 2 2" xfId="23957"/>
    <cellStyle name="RowTitles-Col2 2 3 7 3 2 3" xfId="32660"/>
    <cellStyle name="RowTitles-Col2 2 3 7 3 3" xfId="17184"/>
    <cellStyle name="RowTitles-Col2 2 3 7 3 3 2" xfId="29850"/>
    <cellStyle name="RowTitles-Col2 2 3 7 3 3 2 2" xfId="38627"/>
    <cellStyle name="RowTitles-Col2 2 3 7 3 4" xfId="8561"/>
    <cellStyle name="RowTitles-Col2 2 3 7 3 4 2" xfId="20005"/>
    <cellStyle name="RowTitles-Col2 2 3 7 4" xfId="9357"/>
    <cellStyle name="RowTitles-Col2 2 3 7 5" xfId="10871"/>
    <cellStyle name="RowTitles-Col2 2 3 7 5 2" xfId="21316"/>
    <cellStyle name="RowTitles-Col2 2 3 7 5 3" xfId="30675"/>
    <cellStyle name="RowTitles-Col2 2 3 7 6" xfId="14578"/>
    <cellStyle name="RowTitles-Col2 2 3 7 6 2" xfId="27267"/>
    <cellStyle name="RowTitles-Col2 2 3 7 6 2 2" xfId="36098"/>
    <cellStyle name="RowTitles-Col2 2 3 7 7" xfId="5513"/>
    <cellStyle name="RowTitles-Col2 2 3 7 7 2" xfId="26675"/>
    <cellStyle name="RowTitles-Col2 2 3 8" xfId="1421"/>
    <cellStyle name="RowTitles-Col2 2 3 8 2" xfId="2750"/>
    <cellStyle name="RowTitles-Col2 2 3 8 2 2" xfId="12391"/>
    <cellStyle name="RowTitles-Col2 2 3 8 2 2 2" xfId="22791"/>
    <cellStyle name="RowTitles-Col2 2 3 8 2 2 3" xfId="31672"/>
    <cellStyle name="RowTitles-Col2 2 3 8 2 3" xfId="16038"/>
    <cellStyle name="RowTitles-Col2 2 3 8 2 3 2" xfId="28704"/>
    <cellStyle name="RowTitles-Col2 2 3 8 2 3 2 2" xfId="37491"/>
    <cellStyle name="RowTitles-Col2 2 3 8 2 4" xfId="7543"/>
    <cellStyle name="RowTitles-Col2 2 3 8 3" xfId="4199"/>
    <cellStyle name="RowTitles-Col2 2 3 8 3 2" xfId="13821"/>
    <cellStyle name="RowTitles-Col2 2 3 8 3 2 2" xfId="24166"/>
    <cellStyle name="RowTitles-Col2 2 3 8 3 2 3" xfId="32824"/>
    <cellStyle name="RowTitles-Col2 2 3 8 3 3" xfId="17387"/>
    <cellStyle name="RowTitles-Col2 2 3 8 3 3 2" xfId="30053"/>
    <cellStyle name="RowTitles-Col2 2 3 8 3 3 2 2" xfId="38830"/>
    <cellStyle name="RowTitles-Col2 2 3 8 3 4" xfId="9866"/>
    <cellStyle name="RowTitles-Col2 2 3 8 4" xfId="11092"/>
    <cellStyle name="RowTitles-Col2 2 3 8 4 2" xfId="21526"/>
    <cellStyle name="RowTitles-Col2 2 3 8 4 3" xfId="30839"/>
    <cellStyle name="RowTitles-Col2 2 3 8 5" xfId="14799"/>
    <cellStyle name="RowTitles-Col2 2 3 8 5 2" xfId="27480"/>
    <cellStyle name="RowTitles-Col2 2 3 8 5 2 2" xfId="36301"/>
    <cellStyle name="RowTitles-Col2 2 3 8 6" xfId="5997"/>
    <cellStyle name="RowTitles-Col2 2 3 8 6 2" xfId="19043"/>
    <cellStyle name="RowTitles-Col2 2 3 9" xfId="1626"/>
    <cellStyle name="RowTitles-Col2 2 3 9 2" xfId="2751"/>
    <cellStyle name="RowTitles-Col2 2 3 9 2 2" xfId="12392"/>
    <cellStyle name="RowTitles-Col2 2 3 9 2 2 2" xfId="22792"/>
    <cellStyle name="RowTitles-Col2 2 3 9 2 2 3" xfId="31673"/>
    <cellStyle name="RowTitles-Col2 2 3 9 2 3" xfId="16039"/>
    <cellStyle name="RowTitles-Col2 2 3 9 2 3 2" xfId="28705"/>
    <cellStyle name="RowTitles-Col2 2 3 9 2 3 2 2" xfId="37492"/>
    <cellStyle name="RowTitles-Col2 2 3 9 2 4" xfId="7544"/>
    <cellStyle name="RowTitles-Col2 2 3 9 3" xfId="4404"/>
    <cellStyle name="RowTitles-Col2 2 3 9 3 2" xfId="14026"/>
    <cellStyle name="RowTitles-Col2 2 3 9 3 2 2" xfId="24363"/>
    <cellStyle name="RowTitles-Col2 2 3 9 3 2 3" xfId="32979"/>
    <cellStyle name="RowTitles-Col2 2 3 9 3 3" xfId="17577"/>
    <cellStyle name="RowTitles-Col2 2 3 9 3 3 2" xfId="30243"/>
    <cellStyle name="RowTitles-Col2 2 3 9 3 3 2 2" xfId="39020"/>
    <cellStyle name="RowTitles-Col2 2 3 9 3 4" xfId="9867"/>
    <cellStyle name="RowTitles-Col2 2 3 9 4" xfId="11297"/>
    <cellStyle name="RowTitles-Col2 2 3 9 4 2" xfId="21726"/>
    <cellStyle name="RowTitles-Col2 2 3 9 4 3" xfId="30994"/>
    <cellStyle name="RowTitles-Col2 2 3 9 5" xfId="15004"/>
    <cellStyle name="RowTitles-Col2 2 3 9 5 2" xfId="27677"/>
    <cellStyle name="RowTitles-Col2 2 3 9 5 2 2" xfId="36491"/>
    <cellStyle name="RowTitles-Col2 2 3 9 6" xfId="5998"/>
    <cellStyle name="RowTitles-Col2 2 3 9 6 2" xfId="25631"/>
    <cellStyle name="RowTitles-Col2 2 3_STUD aligned by INSTIT" xfId="5023"/>
    <cellStyle name="RowTitles-Col2 2 4" xfId="390"/>
    <cellStyle name="RowTitles-Col2 2 4 2" xfId="746"/>
    <cellStyle name="RowTitles-Col2 2 4 2 2" xfId="2753"/>
    <cellStyle name="RowTitles-Col2 2 4 2 2 2" xfId="12394"/>
    <cellStyle name="RowTitles-Col2 2 4 2 2 2 2" xfId="22794"/>
    <cellStyle name="RowTitles-Col2 2 4 2 2 2 3" xfId="31675"/>
    <cellStyle name="RowTitles-Col2 2 4 2 2 3" xfId="16041"/>
    <cellStyle name="RowTitles-Col2 2 4 2 2 3 2" xfId="28707"/>
    <cellStyle name="RowTitles-Col2 2 4 2 2 3 2 2" xfId="37494"/>
    <cellStyle name="RowTitles-Col2 2 4 2 2 4" xfId="6870"/>
    <cellStyle name="RowTitles-Col2 2 4 2 3" xfId="3527"/>
    <cellStyle name="RowTitles-Col2 2 4 2 3 2" xfId="13159"/>
    <cellStyle name="RowTitles-Col2 2 4 2 3 2 2" xfId="23526"/>
    <cellStyle name="RowTitles-Col2 2 4 2 3 2 3" xfId="32339"/>
    <cellStyle name="RowTitles-Col2 2 4 2 3 3" xfId="16768"/>
    <cellStyle name="RowTitles-Col2 2 4 2 3 3 2" xfId="29434"/>
    <cellStyle name="RowTitles-Col2 2 4 2 3 3 2 2" xfId="38215"/>
    <cellStyle name="RowTitles-Col2 2 4 2 3 4" xfId="8377"/>
    <cellStyle name="RowTitles-Col2 2 4 2 3 4 2" xfId="26095"/>
    <cellStyle name="RowTitles-Col2 2 4 2 4" xfId="9171"/>
    <cellStyle name="RowTitles-Col2 2 4 3" xfId="1025"/>
    <cellStyle name="RowTitles-Col2 2 4 3 2" xfId="2754"/>
    <cellStyle name="RowTitles-Col2 2 4 3 2 2" xfId="12395"/>
    <cellStyle name="RowTitles-Col2 2 4 3 2 2 2" xfId="22795"/>
    <cellStyle name="RowTitles-Col2 2 4 3 2 2 3" xfId="31676"/>
    <cellStyle name="RowTitles-Col2 2 4 3 2 3" xfId="16042"/>
    <cellStyle name="RowTitles-Col2 2 4 3 2 3 2" xfId="28708"/>
    <cellStyle name="RowTitles-Col2 2 4 3 2 3 2 2" xfId="37495"/>
    <cellStyle name="RowTitles-Col2 2 4 3 2 4" xfId="7093"/>
    <cellStyle name="RowTitles-Col2 2 4 3 3" xfId="3803"/>
    <cellStyle name="RowTitles-Col2 2 4 3 3 2" xfId="13430"/>
    <cellStyle name="RowTitles-Col2 2 4 3 3 2 2" xfId="23791"/>
    <cellStyle name="RowTitles-Col2 2 4 3 3 2 3" xfId="32532"/>
    <cellStyle name="RowTitles-Col2 2 4 3 3 3" xfId="17023"/>
    <cellStyle name="RowTitles-Col2 2 4 3 3 3 2" xfId="29689"/>
    <cellStyle name="RowTitles-Col2 2 4 3 3 3 2 2" xfId="38468"/>
    <cellStyle name="RowTitles-Col2 2 4 3 3 4" xfId="8601"/>
    <cellStyle name="RowTitles-Col2 2 4 3 3 4 2" xfId="19945"/>
    <cellStyle name="RowTitles-Col2 2 4 3 4" xfId="9397"/>
    <cellStyle name="RowTitles-Col2 2 4 3 5" xfId="10747"/>
    <cellStyle name="RowTitles-Col2 2 4 3 5 2" xfId="21215"/>
    <cellStyle name="RowTitles-Col2 2 4 3 5 3" xfId="30611"/>
    <cellStyle name="RowTitles-Col2 2 4 3 6" xfId="14428"/>
    <cellStyle name="RowTitles-Col2 2 4 3 6 2" xfId="27121"/>
    <cellStyle name="RowTitles-Col2 2 4 3 6 2 2" xfId="35958"/>
    <cellStyle name="RowTitles-Col2 2 4 3 7" xfId="5552"/>
    <cellStyle name="RowTitles-Col2 2 4 3 7 2" xfId="18335"/>
    <cellStyle name="RowTitles-Col2 2 4 4" xfId="1258"/>
    <cellStyle name="RowTitles-Col2 2 4 4 2" xfId="2755"/>
    <cellStyle name="RowTitles-Col2 2 4 4 2 2" xfId="12396"/>
    <cellStyle name="RowTitles-Col2 2 4 4 2 2 2" xfId="22796"/>
    <cellStyle name="RowTitles-Col2 2 4 4 2 2 3" xfId="31677"/>
    <cellStyle name="RowTitles-Col2 2 4 4 2 3" xfId="16043"/>
    <cellStyle name="RowTitles-Col2 2 4 4 2 3 2" xfId="28709"/>
    <cellStyle name="RowTitles-Col2 2 4 4 2 3 2 2" xfId="37496"/>
    <cellStyle name="RowTitles-Col2 2 4 4 2 4" xfId="7545"/>
    <cellStyle name="RowTitles-Col2 2 4 4 3" xfId="4036"/>
    <cellStyle name="RowTitles-Col2 2 4 4 3 2" xfId="13658"/>
    <cellStyle name="RowTitles-Col2 2 4 4 3 2 2" xfId="24010"/>
    <cellStyle name="RowTitles-Col2 2 4 4 3 2 3" xfId="32703"/>
    <cellStyle name="RowTitles-Col2 2 4 4 3 3" xfId="17236"/>
    <cellStyle name="RowTitles-Col2 2 4 4 3 3 2" xfId="29902"/>
    <cellStyle name="RowTitles-Col2 2 4 4 3 3 2 2" xfId="38679"/>
    <cellStyle name="RowTitles-Col2 2 4 4 3 4" xfId="9868"/>
    <cellStyle name="RowTitles-Col2 2 4 4 4" xfId="10929"/>
    <cellStyle name="RowTitles-Col2 2 4 4 4 2" xfId="21369"/>
    <cellStyle name="RowTitles-Col2 2 4 4 4 3" xfId="30718"/>
    <cellStyle name="RowTitles-Col2 2 4 4 5" xfId="14636"/>
    <cellStyle name="RowTitles-Col2 2 4 4 5 2" xfId="27321"/>
    <cellStyle name="RowTitles-Col2 2 4 4 5 2 2" xfId="36150"/>
    <cellStyle name="RowTitles-Col2 2 4 4 6" xfId="5999"/>
    <cellStyle name="RowTitles-Col2 2 4 4 6 2" xfId="24583"/>
    <cellStyle name="RowTitles-Col2 2 4 5" xfId="1475"/>
    <cellStyle name="RowTitles-Col2 2 4 5 2" xfId="2756"/>
    <cellStyle name="RowTitles-Col2 2 4 5 2 2" xfId="12397"/>
    <cellStyle name="RowTitles-Col2 2 4 5 2 2 2" xfId="22797"/>
    <cellStyle name="RowTitles-Col2 2 4 5 2 2 3" xfId="31678"/>
    <cellStyle name="RowTitles-Col2 2 4 5 2 3" xfId="16044"/>
    <cellStyle name="RowTitles-Col2 2 4 5 2 3 2" xfId="28710"/>
    <cellStyle name="RowTitles-Col2 2 4 5 2 3 2 2" xfId="37497"/>
    <cellStyle name="RowTitles-Col2 2 4 5 2 4" xfId="7546"/>
    <cellStyle name="RowTitles-Col2 2 4 5 3" xfId="4253"/>
    <cellStyle name="RowTitles-Col2 2 4 5 3 2" xfId="13875"/>
    <cellStyle name="RowTitles-Col2 2 4 5 3 2 2" xfId="24217"/>
    <cellStyle name="RowTitles-Col2 2 4 5 3 2 3" xfId="32865"/>
    <cellStyle name="RowTitles-Col2 2 4 5 3 3" xfId="17435"/>
    <cellStyle name="RowTitles-Col2 2 4 5 3 3 2" xfId="30101"/>
    <cellStyle name="RowTitles-Col2 2 4 5 3 3 2 2" xfId="38878"/>
    <cellStyle name="RowTitles-Col2 2 4 5 3 4" xfId="9869"/>
    <cellStyle name="RowTitles-Col2 2 4 5 4" xfId="11146"/>
    <cellStyle name="RowTitles-Col2 2 4 5 4 2" xfId="21577"/>
    <cellStyle name="RowTitles-Col2 2 4 5 4 3" xfId="30880"/>
    <cellStyle name="RowTitles-Col2 2 4 5 5" xfId="14853"/>
    <cellStyle name="RowTitles-Col2 2 4 5 5 2" xfId="27530"/>
    <cellStyle name="RowTitles-Col2 2 4 5 5 2 2" xfId="36349"/>
    <cellStyle name="RowTitles-Col2 2 4 5 6" xfId="6000"/>
    <cellStyle name="RowTitles-Col2 2 4 5 6 2" xfId="18411"/>
    <cellStyle name="RowTitles-Col2 2 4 6" xfId="1677"/>
    <cellStyle name="RowTitles-Col2 2 4 6 2" xfId="2757"/>
    <cellStyle name="RowTitles-Col2 2 4 6 2 2" xfId="12398"/>
    <cellStyle name="RowTitles-Col2 2 4 6 2 2 2" xfId="22798"/>
    <cellStyle name="RowTitles-Col2 2 4 6 2 2 3" xfId="31679"/>
    <cellStyle name="RowTitles-Col2 2 4 6 2 3" xfId="16045"/>
    <cellStyle name="RowTitles-Col2 2 4 6 2 3 2" xfId="28711"/>
    <cellStyle name="RowTitles-Col2 2 4 6 2 3 2 2" xfId="37498"/>
    <cellStyle name="RowTitles-Col2 2 4 6 2 4" xfId="7547"/>
    <cellStyle name="RowTitles-Col2 2 4 6 3" xfId="4455"/>
    <cellStyle name="RowTitles-Col2 2 4 6 3 2" xfId="14077"/>
    <cellStyle name="RowTitles-Col2 2 4 6 3 2 2" xfId="24409"/>
    <cellStyle name="RowTitles-Col2 2 4 6 3 2 3" xfId="33017"/>
    <cellStyle name="RowTitles-Col2 2 4 6 3 3" xfId="17622"/>
    <cellStyle name="RowTitles-Col2 2 4 6 3 3 2" xfId="30288"/>
    <cellStyle name="RowTitles-Col2 2 4 6 3 3 2 2" xfId="39065"/>
    <cellStyle name="RowTitles-Col2 2 4 6 3 4" xfId="9870"/>
    <cellStyle name="RowTitles-Col2 2 4 6 4" xfId="11348"/>
    <cellStyle name="RowTitles-Col2 2 4 6 4 2" xfId="21773"/>
    <cellStyle name="RowTitles-Col2 2 4 6 4 3" xfId="31032"/>
    <cellStyle name="RowTitles-Col2 2 4 6 5" xfId="15055"/>
    <cellStyle name="RowTitles-Col2 2 4 6 5 2" xfId="27724"/>
    <cellStyle name="RowTitles-Col2 2 4 6 5 2 2" xfId="36536"/>
    <cellStyle name="RowTitles-Col2 2 4 6 6" xfId="6001"/>
    <cellStyle name="RowTitles-Col2 2 4 6 6 2" xfId="26786"/>
    <cellStyle name="RowTitles-Col2 2 4 7" xfId="2752"/>
    <cellStyle name="RowTitles-Col2 2 4 7 2" xfId="12393"/>
    <cellStyle name="RowTitles-Col2 2 4 7 2 2" xfId="22793"/>
    <cellStyle name="RowTitles-Col2 2 4 7 2 3" xfId="31674"/>
    <cellStyle name="RowTitles-Col2 2 4 7 3" xfId="16040"/>
    <cellStyle name="RowTitles-Col2 2 4 7 3 2" xfId="28706"/>
    <cellStyle name="RowTitles-Col2 2 4 7 3 2 2" xfId="37493"/>
    <cellStyle name="RowTitles-Col2 2 4 7 4" xfId="6432"/>
    <cellStyle name="RowTitles-Col2 2 4 8" xfId="8899"/>
    <cellStyle name="RowTitles-Col2 2 4_STUD aligned by INSTIT" xfId="5027"/>
    <cellStyle name="RowTitles-Col2 2 5" xfId="445"/>
    <cellStyle name="RowTitles-Col2 2 5 2" xfId="801"/>
    <cellStyle name="RowTitles-Col2 2 5 2 2" xfId="2759"/>
    <cellStyle name="RowTitles-Col2 2 5 2 2 2" xfId="12400"/>
    <cellStyle name="RowTitles-Col2 2 5 2 2 2 2" xfId="22800"/>
    <cellStyle name="RowTitles-Col2 2 5 2 2 2 3" xfId="31681"/>
    <cellStyle name="RowTitles-Col2 2 5 2 2 3" xfId="16047"/>
    <cellStyle name="RowTitles-Col2 2 5 2 2 3 2" xfId="28713"/>
    <cellStyle name="RowTitles-Col2 2 5 2 2 3 2 2" xfId="37500"/>
    <cellStyle name="RowTitles-Col2 2 5 2 2 4" xfId="6750"/>
    <cellStyle name="RowTitles-Col2 2 5 2 3" xfId="3582"/>
    <cellStyle name="RowTitles-Col2 2 5 2 3 2" xfId="13213"/>
    <cellStyle name="RowTitles-Col2 2 5 2 3 2 2" xfId="23580"/>
    <cellStyle name="RowTitles-Col2 2 5 2 3 2 3" xfId="32378"/>
    <cellStyle name="RowTitles-Col2 2 5 2 3 3" xfId="16822"/>
    <cellStyle name="RowTitles-Col2 2 5 2 3 3 2" xfId="29488"/>
    <cellStyle name="RowTitles-Col2 2 5 2 3 3 2 2" xfId="38268"/>
    <cellStyle name="RowTitles-Col2 2 5 2 3 4" xfId="8255"/>
    <cellStyle name="RowTitles-Col2 2 5 2 3 4 2" xfId="26353"/>
    <cellStyle name="RowTitles-Col2 2 5 2 4" xfId="9046"/>
    <cellStyle name="RowTitles-Col2 2 5 2 5" xfId="10565"/>
    <cellStyle name="RowTitles-Col2 2 5 2 5 2" xfId="21052"/>
    <cellStyle name="RowTitles-Col2 2 5 2 5 3" xfId="30510"/>
    <cellStyle name="RowTitles-Col2 2 5 2 6" xfId="10254"/>
    <cellStyle name="RowTitles-Col2 2 5 2 6 2" xfId="19103"/>
    <cellStyle name="RowTitles-Col2 2 5 2 6 2 2" xfId="33221"/>
    <cellStyle name="RowTitles-Col2 2 5 2 7" xfId="5277"/>
    <cellStyle name="RowTitles-Col2 2 5 2 7 2" xfId="19232"/>
    <cellStyle name="RowTitles-Col2 2 5 3" xfId="1080"/>
    <cellStyle name="RowTitles-Col2 2 5 3 2" xfId="2760"/>
    <cellStyle name="RowTitles-Col2 2 5 3 2 2" xfId="12401"/>
    <cellStyle name="RowTitles-Col2 2 5 3 2 2 2" xfId="22801"/>
    <cellStyle name="RowTitles-Col2 2 5 3 2 2 3" xfId="31682"/>
    <cellStyle name="RowTitles-Col2 2 5 3 2 3" xfId="16048"/>
    <cellStyle name="RowTitles-Col2 2 5 3 2 3 2" xfId="28714"/>
    <cellStyle name="RowTitles-Col2 2 5 3 2 3 2 2" xfId="37501"/>
    <cellStyle name="RowTitles-Col2 2 5 3 2 4" xfId="6924"/>
    <cellStyle name="RowTitles-Col2 2 5 3 3" xfId="3858"/>
    <cellStyle name="RowTitles-Col2 2 5 3 3 2" xfId="13484"/>
    <cellStyle name="RowTitles-Col2 2 5 3 3 2 2" xfId="23845"/>
    <cellStyle name="RowTitles-Col2 2 5 3 3 2 3" xfId="32571"/>
    <cellStyle name="RowTitles-Col2 2 5 3 3 3" xfId="17077"/>
    <cellStyle name="RowTitles-Col2 2 5 3 3 3 2" xfId="29743"/>
    <cellStyle name="RowTitles-Col2 2 5 3 3 3 2 2" xfId="38521"/>
    <cellStyle name="RowTitles-Col2 2 5 3 3 4" xfId="8431"/>
    <cellStyle name="RowTitles-Col2 2 5 3 3 4 2" xfId="17821"/>
    <cellStyle name="RowTitles-Col2 2 5 3 4" xfId="9225"/>
    <cellStyle name="RowTitles-Col2 2 5 4" xfId="1313"/>
    <cellStyle name="RowTitles-Col2 2 5 4 2" xfId="2761"/>
    <cellStyle name="RowTitles-Col2 2 5 4 2 2" xfId="12402"/>
    <cellStyle name="RowTitles-Col2 2 5 4 2 2 2" xfId="22802"/>
    <cellStyle name="RowTitles-Col2 2 5 4 2 2 3" xfId="31683"/>
    <cellStyle name="RowTitles-Col2 2 5 4 2 3" xfId="16049"/>
    <cellStyle name="RowTitles-Col2 2 5 4 2 3 2" xfId="28715"/>
    <cellStyle name="RowTitles-Col2 2 5 4 2 3 2 2" xfId="37502"/>
    <cellStyle name="RowTitles-Col2 2 5 4 2 4" xfId="7548"/>
    <cellStyle name="RowTitles-Col2 2 5 4 3" xfId="4091"/>
    <cellStyle name="RowTitles-Col2 2 5 4 3 2" xfId="13713"/>
    <cellStyle name="RowTitles-Col2 2 5 4 3 2 2" xfId="24065"/>
    <cellStyle name="RowTitles-Col2 2 5 4 3 2 3" xfId="32743"/>
    <cellStyle name="RowTitles-Col2 2 5 4 3 3" xfId="17290"/>
    <cellStyle name="RowTitles-Col2 2 5 4 3 3 2" xfId="29956"/>
    <cellStyle name="RowTitles-Col2 2 5 4 3 3 2 2" xfId="38733"/>
    <cellStyle name="RowTitles-Col2 2 5 4 3 4" xfId="9871"/>
    <cellStyle name="RowTitles-Col2 2 5 4 4" xfId="10984"/>
    <cellStyle name="RowTitles-Col2 2 5 4 4 2" xfId="21423"/>
    <cellStyle name="RowTitles-Col2 2 5 4 4 3" xfId="30758"/>
    <cellStyle name="RowTitles-Col2 2 5 4 5" xfId="14691"/>
    <cellStyle name="RowTitles-Col2 2 5 4 5 2" xfId="27376"/>
    <cellStyle name="RowTitles-Col2 2 5 4 5 2 2" xfId="36204"/>
    <cellStyle name="RowTitles-Col2 2 5 4 6" xfId="6002"/>
    <cellStyle name="RowTitles-Col2 2 5 4 6 2" xfId="20856"/>
    <cellStyle name="RowTitles-Col2 2 5 5" xfId="1529"/>
    <cellStyle name="RowTitles-Col2 2 5 5 2" xfId="2762"/>
    <cellStyle name="RowTitles-Col2 2 5 5 2 2" xfId="12403"/>
    <cellStyle name="RowTitles-Col2 2 5 5 2 2 2" xfId="22803"/>
    <cellStyle name="RowTitles-Col2 2 5 5 2 2 3" xfId="31684"/>
    <cellStyle name="RowTitles-Col2 2 5 5 2 3" xfId="16050"/>
    <cellStyle name="RowTitles-Col2 2 5 5 2 3 2" xfId="28716"/>
    <cellStyle name="RowTitles-Col2 2 5 5 2 3 2 2" xfId="37503"/>
    <cellStyle name="RowTitles-Col2 2 5 5 2 4" xfId="7549"/>
    <cellStyle name="RowTitles-Col2 2 5 5 3" xfId="4307"/>
    <cellStyle name="RowTitles-Col2 2 5 5 3 2" xfId="13929"/>
    <cellStyle name="RowTitles-Col2 2 5 5 3 2 2" xfId="24270"/>
    <cellStyle name="RowTitles-Col2 2 5 5 3 2 3" xfId="32904"/>
    <cellStyle name="RowTitles-Col2 2 5 5 3 3" xfId="17488"/>
    <cellStyle name="RowTitles-Col2 2 5 5 3 3 2" xfId="30154"/>
    <cellStyle name="RowTitles-Col2 2 5 5 3 3 2 2" xfId="38931"/>
    <cellStyle name="RowTitles-Col2 2 5 5 3 4" xfId="9872"/>
    <cellStyle name="RowTitles-Col2 2 5 5 4" xfId="11200"/>
    <cellStyle name="RowTitles-Col2 2 5 5 4 2" xfId="21631"/>
    <cellStyle name="RowTitles-Col2 2 5 5 4 3" xfId="30919"/>
    <cellStyle name="RowTitles-Col2 2 5 5 5" xfId="14907"/>
    <cellStyle name="RowTitles-Col2 2 5 5 5 2" xfId="27583"/>
    <cellStyle name="RowTitles-Col2 2 5 5 5 2 2" xfId="36402"/>
    <cellStyle name="RowTitles-Col2 2 5 5 6" xfId="6003"/>
    <cellStyle name="RowTitles-Col2 2 5 5 6 2" xfId="25237"/>
    <cellStyle name="RowTitles-Col2 2 5 6" xfId="1731"/>
    <cellStyle name="RowTitles-Col2 2 5 6 2" xfId="2763"/>
    <cellStyle name="RowTitles-Col2 2 5 6 2 2" xfId="12404"/>
    <cellStyle name="RowTitles-Col2 2 5 6 2 2 2" xfId="22804"/>
    <cellStyle name="RowTitles-Col2 2 5 6 2 2 3" xfId="31685"/>
    <cellStyle name="RowTitles-Col2 2 5 6 2 3" xfId="16051"/>
    <cellStyle name="RowTitles-Col2 2 5 6 2 3 2" xfId="28717"/>
    <cellStyle name="RowTitles-Col2 2 5 6 2 3 2 2" xfId="37504"/>
    <cellStyle name="RowTitles-Col2 2 5 6 2 4" xfId="7550"/>
    <cellStyle name="RowTitles-Col2 2 5 6 3" xfId="4509"/>
    <cellStyle name="RowTitles-Col2 2 5 6 3 2" xfId="14131"/>
    <cellStyle name="RowTitles-Col2 2 5 6 3 2 2" xfId="24463"/>
    <cellStyle name="RowTitles-Col2 2 5 6 3 2 3" xfId="33056"/>
    <cellStyle name="RowTitles-Col2 2 5 6 3 3" xfId="17675"/>
    <cellStyle name="RowTitles-Col2 2 5 6 3 3 2" xfId="30341"/>
    <cellStyle name="RowTitles-Col2 2 5 6 3 3 2 2" xfId="39118"/>
    <cellStyle name="RowTitles-Col2 2 5 6 3 4" xfId="9873"/>
    <cellStyle name="RowTitles-Col2 2 5 6 4" xfId="11402"/>
    <cellStyle name="RowTitles-Col2 2 5 6 4 2" xfId="21827"/>
    <cellStyle name="RowTitles-Col2 2 5 6 4 3" xfId="31071"/>
    <cellStyle name="RowTitles-Col2 2 5 6 5" xfId="15109"/>
    <cellStyle name="RowTitles-Col2 2 5 6 5 2" xfId="27778"/>
    <cellStyle name="RowTitles-Col2 2 5 6 5 2 2" xfId="36589"/>
    <cellStyle name="RowTitles-Col2 2 5 6 6" xfId="6004"/>
    <cellStyle name="RowTitles-Col2 2 5 6 6 2" xfId="20613"/>
    <cellStyle name="RowTitles-Col2 2 5 7" xfId="2758"/>
    <cellStyle name="RowTitles-Col2 2 5 7 2" xfId="12399"/>
    <cellStyle name="RowTitles-Col2 2 5 7 2 2" xfId="22799"/>
    <cellStyle name="RowTitles-Col2 2 5 7 2 3" xfId="31680"/>
    <cellStyle name="RowTitles-Col2 2 5 7 3" xfId="16046"/>
    <cellStyle name="RowTitles-Col2 2 5 7 3 2" xfId="28712"/>
    <cellStyle name="RowTitles-Col2 2 5 7 3 2 2" xfId="37499"/>
    <cellStyle name="RowTitles-Col2 2 5 7 4" xfId="6486"/>
    <cellStyle name="RowTitles-Col2 2 5 8" xfId="3322"/>
    <cellStyle name="RowTitles-Col2 2 5 8 2" xfId="12963"/>
    <cellStyle name="RowTitles-Col2 2 5 8 2 2" xfId="23334"/>
    <cellStyle name="RowTitles-Col2 2 5 8 2 3" xfId="32208"/>
    <cellStyle name="RowTitles-Col2 2 5 8 3" xfId="16577"/>
    <cellStyle name="RowTitles-Col2 2 5 8 3 2" xfId="29243"/>
    <cellStyle name="RowTitles-Col2 2 5 8 3 2 2" xfId="38030"/>
    <cellStyle name="RowTitles-Col2 2 5 8 4" xfId="8028"/>
    <cellStyle name="RowTitles-Col2 2 5_STUD aligned by INSTIT" xfId="5028"/>
    <cellStyle name="RowTitles-Col2 2 6" xfId="442"/>
    <cellStyle name="RowTitles-Col2 2 6 2" xfId="798"/>
    <cellStyle name="RowTitles-Col2 2 6 2 2" xfId="2765"/>
    <cellStyle name="RowTitles-Col2 2 6 2 2 2" xfId="12406"/>
    <cellStyle name="RowTitles-Col2 2 6 2 2 2 2" xfId="22806"/>
    <cellStyle name="RowTitles-Col2 2 6 2 2 2 3" xfId="31687"/>
    <cellStyle name="RowTitles-Col2 2 6 2 2 3" xfId="16053"/>
    <cellStyle name="RowTitles-Col2 2 6 2 2 3 2" xfId="28719"/>
    <cellStyle name="RowTitles-Col2 2 6 2 2 3 2 2" xfId="37506"/>
    <cellStyle name="RowTitles-Col2 2 6 2 2 4" xfId="6747"/>
    <cellStyle name="RowTitles-Col2 2 6 2 3" xfId="3579"/>
    <cellStyle name="RowTitles-Col2 2 6 2 3 2" xfId="13210"/>
    <cellStyle name="RowTitles-Col2 2 6 2 3 2 2" xfId="23577"/>
    <cellStyle name="RowTitles-Col2 2 6 2 3 2 3" xfId="32375"/>
    <cellStyle name="RowTitles-Col2 2 6 2 3 3" xfId="16819"/>
    <cellStyle name="RowTitles-Col2 2 6 2 3 3 2" xfId="29485"/>
    <cellStyle name="RowTitles-Col2 2 6 2 3 3 2 2" xfId="38265"/>
    <cellStyle name="RowTitles-Col2 2 6 2 3 4" xfId="8252"/>
    <cellStyle name="RowTitles-Col2 2 6 2 3 4 2" xfId="25464"/>
    <cellStyle name="RowTitles-Col2 2 6 2 4" xfId="9043"/>
    <cellStyle name="RowTitles-Col2 2 6 2 5" xfId="10562"/>
    <cellStyle name="RowTitles-Col2 2 6 2 5 2" xfId="21049"/>
    <cellStyle name="RowTitles-Col2 2 6 2 5 3" xfId="30507"/>
    <cellStyle name="RowTitles-Col2 2 6 3" xfId="1077"/>
    <cellStyle name="RowTitles-Col2 2 6 3 2" xfId="2766"/>
    <cellStyle name="RowTitles-Col2 2 6 3 2 2" xfId="12407"/>
    <cellStyle name="RowTitles-Col2 2 6 3 2 2 2" xfId="22807"/>
    <cellStyle name="RowTitles-Col2 2 6 3 2 2 3" xfId="31688"/>
    <cellStyle name="RowTitles-Col2 2 6 3 2 3" xfId="16054"/>
    <cellStyle name="RowTitles-Col2 2 6 3 2 3 2" xfId="28720"/>
    <cellStyle name="RowTitles-Col2 2 6 3 2 3 2 2" xfId="37507"/>
    <cellStyle name="RowTitles-Col2 2 6 3 2 4" xfId="6921"/>
    <cellStyle name="RowTitles-Col2 2 6 3 3" xfId="3855"/>
    <cellStyle name="RowTitles-Col2 2 6 3 3 2" xfId="13481"/>
    <cellStyle name="RowTitles-Col2 2 6 3 3 2 2" xfId="23842"/>
    <cellStyle name="RowTitles-Col2 2 6 3 3 2 3" xfId="32568"/>
    <cellStyle name="RowTitles-Col2 2 6 3 3 3" xfId="17074"/>
    <cellStyle name="RowTitles-Col2 2 6 3 3 3 2" xfId="29740"/>
    <cellStyle name="RowTitles-Col2 2 6 3 3 3 2 2" xfId="38518"/>
    <cellStyle name="RowTitles-Col2 2 6 3 3 4" xfId="8428"/>
    <cellStyle name="RowTitles-Col2 2 6 3 3 4 2" xfId="25306"/>
    <cellStyle name="RowTitles-Col2 2 6 3 4" xfId="9222"/>
    <cellStyle name="RowTitles-Col2 2 6 3 5" xfId="14478"/>
    <cellStyle name="RowTitles-Col2 2 6 3 5 2" xfId="27171"/>
    <cellStyle name="RowTitles-Col2 2 6 3 5 2 2" xfId="36007"/>
    <cellStyle name="RowTitles-Col2 2 6 3 6" xfId="5408"/>
    <cellStyle name="RowTitles-Col2 2 6 3 6 2" xfId="18482"/>
    <cellStyle name="RowTitles-Col2 2 6 4" xfId="1310"/>
    <cellStyle name="RowTitles-Col2 2 6 4 2" xfId="2767"/>
    <cellStyle name="RowTitles-Col2 2 6 4 2 2" xfId="12408"/>
    <cellStyle name="RowTitles-Col2 2 6 4 2 2 2" xfId="22808"/>
    <cellStyle name="RowTitles-Col2 2 6 4 2 2 3" xfId="31689"/>
    <cellStyle name="RowTitles-Col2 2 6 4 2 3" xfId="16055"/>
    <cellStyle name="RowTitles-Col2 2 6 4 2 3 2" xfId="28721"/>
    <cellStyle name="RowTitles-Col2 2 6 4 2 3 2 2" xfId="37508"/>
    <cellStyle name="RowTitles-Col2 2 6 4 2 4" xfId="7141"/>
    <cellStyle name="RowTitles-Col2 2 6 4 3" xfId="4088"/>
    <cellStyle name="RowTitles-Col2 2 6 4 3 2" xfId="13710"/>
    <cellStyle name="RowTitles-Col2 2 6 4 3 2 2" xfId="24062"/>
    <cellStyle name="RowTitles-Col2 2 6 4 3 2 3" xfId="32740"/>
    <cellStyle name="RowTitles-Col2 2 6 4 3 3" xfId="17287"/>
    <cellStyle name="RowTitles-Col2 2 6 4 3 3 2" xfId="29953"/>
    <cellStyle name="RowTitles-Col2 2 6 4 3 3 2 2" xfId="38730"/>
    <cellStyle name="RowTitles-Col2 2 6 4 3 4" xfId="8649"/>
    <cellStyle name="RowTitles-Col2 2 6 4 3 4 2" xfId="24611"/>
    <cellStyle name="RowTitles-Col2 2 6 4 4" xfId="9445"/>
    <cellStyle name="RowTitles-Col2 2 6 4 5" xfId="10981"/>
    <cellStyle name="RowTitles-Col2 2 6 4 5 2" xfId="21420"/>
    <cellStyle name="RowTitles-Col2 2 6 4 5 3" xfId="30755"/>
    <cellStyle name="RowTitles-Col2 2 6 4 6" xfId="14688"/>
    <cellStyle name="RowTitles-Col2 2 6 4 6 2" xfId="27373"/>
    <cellStyle name="RowTitles-Col2 2 6 4 6 2 2" xfId="36201"/>
    <cellStyle name="RowTitles-Col2 2 6 4 7" xfId="5600"/>
    <cellStyle name="RowTitles-Col2 2 6 4 7 2" xfId="18336"/>
    <cellStyle name="RowTitles-Col2 2 6 5" xfId="1526"/>
    <cellStyle name="RowTitles-Col2 2 6 5 2" xfId="2768"/>
    <cellStyle name="RowTitles-Col2 2 6 5 2 2" xfId="12409"/>
    <cellStyle name="RowTitles-Col2 2 6 5 2 2 2" xfId="22809"/>
    <cellStyle name="RowTitles-Col2 2 6 5 2 2 3" xfId="31690"/>
    <cellStyle name="RowTitles-Col2 2 6 5 2 3" xfId="16056"/>
    <cellStyle name="RowTitles-Col2 2 6 5 2 3 2" xfId="28722"/>
    <cellStyle name="RowTitles-Col2 2 6 5 2 3 2 2" xfId="37509"/>
    <cellStyle name="RowTitles-Col2 2 6 5 2 4" xfId="7551"/>
    <cellStyle name="RowTitles-Col2 2 6 5 3" xfId="4304"/>
    <cellStyle name="RowTitles-Col2 2 6 5 3 2" xfId="13926"/>
    <cellStyle name="RowTitles-Col2 2 6 5 3 2 2" xfId="24267"/>
    <cellStyle name="RowTitles-Col2 2 6 5 3 2 3" xfId="32901"/>
    <cellStyle name="RowTitles-Col2 2 6 5 3 3" xfId="17485"/>
    <cellStyle name="RowTitles-Col2 2 6 5 3 3 2" xfId="30151"/>
    <cellStyle name="RowTitles-Col2 2 6 5 3 3 2 2" xfId="38928"/>
    <cellStyle name="RowTitles-Col2 2 6 5 3 4" xfId="9874"/>
    <cellStyle name="RowTitles-Col2 2 6 5 4" xfId="11197"/>
    <cellStyle name="RowTitles-Col2 2 6 5 4 2" xfId="21628"/>
    <cellStyle name="RowTitles-Col2 2 6 5 4 3" xfId="30916"/>
    <cellStyle name="RowTitles-Col2 2 6 5 5" xfId="14904"/>
    <cellStyle name="RowTitles-Col2 2 6 5 5 2" xfId="27580"/>
    <cellStyle name="RowTitles-Col2 2 6 5 5 2 2" xfId="36399"/>
    <cellStyle name="RowTitles-Col2 2 6 5 6" xfId="6005"/>
    <cellStyle name="RowTitles-Col2 2 6 5 6 2" xfId="17897"/>
    <cellStyle name="RowTitles-Col2 2 6 6" xfId="1728"/>
    <cellStyle name="RowTitles-Col2 2 6 6 2" xfId="2769"/>
    <cellStyle name="RowTitles-Col2 2 6 6 2 2" xfId="12410"/>
    <cellStyle name="RowTitles-Col2 2 6 6 2 2 2" xfId="22810"/>
    <cellStyle name="RowTitles-Col2 2 6 6 2 2 3" xfId="31691"/>
    <cellStyle name="RowTitles-Col2 2 6 6 2 3" xfId="16057"/>
    <cellStyle name="RowTitles-Col2 2 6 6 2 3 2" xfId="28723"/>
    <cellStyle name="RowTitles-Col2 2 6 6 2 3 2 2" xfId="37510"/>
    <cellStyle name="RowTitles-Col2 2 6 6 2 4" xfId="7552"/>
    <cellStyle name="RowTitles-Col2 2 6 6 3" xfId="4506"/>
    <cellStyle name="RowTitles-Col2 2 6 6 3 2" xfId="14128"/>
    <cellStyle name="RowTitles-Col2 2 6 6 3 2 2" xfId="24460"/>
    <cellStyle name="RowTitles-Col2 2 6 6 3 2 3" xfId="33053"/>
    <cellStyle name="RowTitles-Col2 2 6 6 3 3" xfId="17672"/>
    <cellStyle name="RowTitles-Col2 2 6 6 3 3 2" xfId="30338"/>
    <cellStyle name="RowTitles-Col2 2 6 6 3 3 2 2" xfId="39115"/>
    <cellStyle name="RowTitles-Col2 2 6 6 3 4" xfId="9875"/>
    <cellStyle name="RowTitles-Col2 2 6 6 4" xfId="11399"/>
    <cellStyle name="RowTitles-Col2 2 6 6 4 2" xfId="21824"/>
    <cellStyle name="RowTitles-Col2 2 6 6 4 3" xfId="31068"/>
    <cellStyle name="RowTitles-Col2 2 6 6 5" xfId="15106"/>
    <cellStyle name="RowTitles-Col2 2 6 6 5 2" xfId="27775"/>
    <cellStyle name="RowTitles-Col2 2 6 6 5 2 2" xfId="36586"/>
    <cellStyle name="RowTitles-Col2 2 6 6 6" xfId="6006"/>
    <cellStyle name="RowTitles-Col2 2 6 6 6 2" xfId="20136"/>
    <cellStyle name="RowTitles-Col2 2 6 7" xfId="2764"/>
    <cellStyle name="RowTitles-Col2 2 6 7 2" xfId="12405"/>
    <cellStyle name="RowTitles-Col2 2 6 7 2 2" xfId="22805"/>
    <cellStyle name="RowTitles-Col2 2 6 7 2 3" xfId="31686"/>
    <cellStyle name="RowTitles-Col2 2 6 7 3" xfId="16052"/>
    <cellStyle name="RowTitles-Col2 2 6 7 3 2" xfId="28718"/>
    <cellStyle name="RowTitles-Col2 2 6 7 3 2 2" xfId="37505"/>
    <cellStyle name="RowTitles-Col2 2 6 7 4" xfId="6483"/>
    <cellStyle name="RowTitles-Col2 2 6 8" xfId="8869"/>
    <cellStyle name="RowTitles-Col2 2 6_STUD aligned by INSTIT" xfId="5029"/>
    <cellStyle name="RowTitles-Col2 2 7" xfId="611"/>
    <cellStyle name="RowTitles-Col2 2 7 2" xfId="2770"/>
    <cellStyle name="RowTitles-Col2 2 7 2 2" xfId="12411"/>
    <cellStyle name="RowTitles-Col2 2 7 2 2 2" xfId="22811"/>
    <cellStyle name="RowTitles-Col2 2 7 2 2 3" xfId="31692"/>
    <cellStyle name="RowTitles-Col2 2 7 2 3" xfId="16058"/>
    <cellStyle name="RowTitles-Col2 2 7 2 3 2" xfId="28724"/>
    <cellStyle name="RowTitles-Col2 2 7 2 3 2 2" xfId="37511"/>
    <cellStyle name="RowTitles-Col2 2 7 2 4" xfId="6620"/>
    <cellStyle name="RowTitles-Col2 2 7 3" xfId="3424"/>
    <cellStyle name="RowTitles-Col2 2 7 3 2" xfId="13061"/>
    <cellStyle name="RowTitles-Col2 2 7 3 2 2" xfId="23429"/>
    <cellStyle name="RowTitles-Col2 2 7 3 2 3" xfId="32273"/>
    <cellStyle name="RowTitles-Col2 2 7 3 3" xfId="16672"/>
    <cellStyle name="RowTitles-Col2 2 7 3 3 2" xfId="29338"/>
    <cellStyle name="RowTitles-Col2 2 7 3 3 2 2" xfId="38121"/>
    <cellStyle name="RowTitles-Col2 2 7 3 4" xfId="8123"/>
    <cellStyle name="RowTitles-Col2 2 7 3 4 2" xfId="18345"/>
    <cellStyle name="RowTitles-Col2 2 7 4" xfId="8761"/>
    <cellStyle name="RowTitles-Col2 2 7 5" xfId="10411"/>
    <cellStyle name="RowTitles-Col2 2 7 5 2" xfId="20920"/>
    <cellStyle name="RowTitles-Col2 2 7 5 3" xfId="30451"/>
    <cellStyle name="RowTitles-Col2 2 8" xfId="907"/>
    <cellStyle name="RowTitles-Col2 2 8 2" xfId="2771"/>
    <cellStyle name="RowTitles-Col2 2 8 2 2" xfId="12412"/>
    <cellStyle name="RowTitles-Col2 2 8 2 2 2" xfId="22812"/>
    <cellStyle name="RowTitles-Col2 2 8 2 2 3" xfId="31693"/>
    <cellStyle name="RowTitles-Col2 2 8 2 3" xfId="16059"/>
    <cellStyle name="RowTitles-Col2 2 8 2 3 2" xfId="28725"/>
    <cellStyle name="RowTitles-Col2 2 8 2 3 2 2" xfId="37512"/>
    <cellStyle name="RowTitles-Col2 2 8 2 4" xfId="6610"/>
    <cellStyle name="RowTitles-Col2 2 8 3" xfId="3686"/>
    <cellStyle name="RowTitles-Col2 2 8 3 2" xfId="13313"/>
    <cellStyle name="RowTitles-Col2 2 8 3 2 2" xfId="23678"/>
    <cellStyle name="RowTitles-Col2 2 8 3 2 3" xfId="32453"/>
    <cellStyle name="RowTitles-Col2 2 8 3 3" xfId="16914"/>
    <cellStyle name="RowTitles-Col2 2 8 3 3 2" xfId="29580"/>
    <cellStyle name="RowTitles-Col2 2 8 3 3 2 2" xfId="38359"/>
    <cellStyle name="RowTitles-Col2 2 8 3 4" xfId="8113"/>
    <cellStyle name="RowTitles-Col2 2 8 3 4 2" xfId="18513"/>
    <cellStyle name="RowTitles-Col2 2 8 4" xfId="8768"/>
    <cellStyle name="RowTitles-Col2 2 8 5" xfId="14315"/>
    <cellStyle name="RowTitles-Col2 2 8 5 2" xfId="27014"/>
    <cellStyle name="RowTitles-Col2 2 8 5 2 2" xfId="35853"/>
    <cellStyle name="RowTitles-Col2 2 8 6" xfId="5164"/>
    <cellStyle name="RowTitles-Col2 2 8 6 2" xfId="19816"/>
    <cellStyle name="RowTitles-Col2 2 9" xfId="985"/>
    <cellStyle name="RowTitles-Col2 2 9 2" xfId="2772"/>
    <cellStyle name="RowTitles-Col2 2 9 2 2" xfId="12413"/>
    <cellStyle name="RowTitles-Col2 2 9 2 2 2" xfId="22813"/>
    <cellStyle name="RowTitles-Col2 2 9 2 2 3" xfId="31694"/>
    <cellStyle name="RowTitles-Col2 2 9 2 3" xfId="16060"/>
    <cellStyle name="RowTitles-Col2 2 9 2 3 2" xfId="28726"/>
    <cellStyle name="RowTitles-Col2 2 9 2 3 2 2" xfId="37513"/>
    <cellStyle name="RowTitles-Col2 2 9 2 4" xfId="6712"/>
    <cellStyle name="RowTitles-Col2 2 9 3" xfId="3763"/>
    <cellStyle name="RowTitles-Col2 2 9 3 2" xfId="13390"/>
    <cellStyle name="RowTitles-Col2 2 9 3 2 2" xfId="23755"/>
    <cellStyle name="RowTitles-Col2 2 9 3 2 3" xfId="32505"/>
    <cellStyle name="RowTitles-Col2 2 9 3 3" xfId="16989"/>
    <cellStyle name="RowTitles-Col2 2 9 3 3 2" xfId="29655"/>
    <cellStyle name="RowTitles-Col2 2 9 3 3 2 2" xfId="38434"/>
    <cellStyle name="RowTitles-Col2 2 9 3 4" xfId="8218"/>
    <cellStyle name="RowTitles-Col2 2 9 3 4 2" xfId="19847"/>
    <cellStyle name="RowTitles-Col2 2 9 4" xfId="7841"/>
    <cellStyle name="RowTitles-Col2 2 9 5" xfId="10717"/>
    <cellStyle name="RowTitles-Col2 2 9 5 2" xfId="21192"/>
    <cellStyle name="RowTitles-Col2 2 9 5 3" xfId="30595"/>
    <cellStyle name="RowTitles-Col2 2 9 6" xfId="14392"/>
    <cellStyle name="RowTitles-Col2 2 9 6 2" xfId="27089"/>
    <cellStyle name="RowTitles-Col2 2 9 6 2 2" xfId="35928"/>
    <cellStyle name="RowTitles-Col2 2 9 7" xfId="5245"/>
    <cellStyle name="RowTitles-Col2 2 9 7 2" xfId="26842"/>
    <cellStyle name="RowTitles-Col2 2_STUD aligned by INSTIT" xfId="5014"/>
    <cellStyle name="RowTitles-Col2 3" xfId="309"/>
    <cellStyle name="RowTitles-Col2 3 10" xfId="2773"/>
    <cellStyle name="RowTitles-Col2 3 10 2" xfId="12414"/>
    <cellStyle name="RowTitles-Col2 3 10 2 2" xfId="22814"/>
    <cellStyle name="RowTitles-Col2 3 10 2 3" xfId="31695"/>
    <cellStyle name="RowTitles-Col2 3 10 3" xfId="16061"/>
    <cellStyle name="RowTitles-Col2 3 10 3 2" xfId="28727"/>
    <cellStyle name="RowTitles-Col2 3 10 3 2 2" xfId="37514"/>
    <cellStyle name="RowTitles-Col2 3 10 4" xfId="6329"/>
    <cellStyle name="RowTitles-Col2 3 11" xfId="7996"/>
    <cellStyle name="RowTitles-Col2 3 2" xfId="419"/>
    <cellStyle name="RowTitles-Col2 3 2 2" xfId="775"/>
    <cellStyle name="RowTitles-Col2 3 2 2 2" xfId="2775"/>
    <cellStyle name="RowTitles-Col2 3 2 2 2 2" xfId="12416"/>
    <cellStyle name="RowTitles-Col2 3 2 2 2 2 2" xfId="22816"/>
    <cellStyle name="RowTitles-Col2 3 2 2 2 2 3" xfId="31697"/>
    <cellStyle name="RowTitles-Col2 3 2 2 2 3" xfId="16063"/>
    <cellStyle name="RowTitles-Col2 3 2 2 2 3 2" xfId="28729"/>
    <cellStyle name="RowTitles-Col2 3 2 2 2 3 2 2" xfId="37516"/>
    <cellStyle name="RowTitles-Col2 3 2 2 2 4" xfId="6899"/>
    <cellStyle name="RowTitles-Col2 3 2 2 3" xfId="3556"/>
    <cellStyle name="RowTitles-Col2 3 2 2 3 2" xfId="13188"/>
    <cellStyle name="RowTitles-Col2 3 2 2 3 2 2" xfId="23555"/>
    <cellStyle name="RowTitles-Col2 3 2 2 3 2 3" xfId="32356"/>
    <cellStyle name="RowTitles-Col2 3 2 2 3 3" xfId="16797"/>
    <cellStyle name="RowTitles-Col2 3 2 2 3 3 2" xfId="29463"/>
    <cellStyle name="RowTitles-Col2 3 2 2 3 3 2 2" xfId="38244"/>
    <cellStyle name="RowTitles-Col2 3 2 2 3 4" xfId="8406"/>
    <cellStyle name="RowTitles-Col2 3 2 2 3 4 2" xfId="19063"/>
    <cellStyle name="RowTitles-Col2 3 2 2 4" xfId="9200"/>
    <cellStyle name="RowTitles-Col2 3 2 3" xfId="1054"/>
    <cellStyle name="RowTitles-Col2 3 2 3 2" xfId="2776"/>
    <cellStyle name="RowTitles-Col2 3 2 3 2 2" xfId="12417"/>
    <cellStyle name="RowTitles-Col2 3 2 3 2 2 2" xfId="22817"/>
    <cellStyle name="RowTitles-Col2 3 2 3 2 2 3" xfId="31698"/>
    <cellStyle name="RowTitles-Col2 3 2 3 2 3" xfId="16064"/>
    <cellStyle name="RowTitles-Col2 3 2 3 2 3 2" xfId="28730"/>
    <cellStyle name="RowTitles-Col2 3 2 3 2 3 2 2" xfId="37517"/>
    <cellStyle name="RowTitles-Col2 3 2 3 2 4" xfId="7120"/>
    <cellStyle name="RowTitles-Col2 3 2 3 3" xfId="3832"/>
    <cellStyle name="RowTitles-Col2 3 2 3 3 2" xfId="13459"/>
    <cellStyle name="RowTitles-Col2 3 2 3 3 2 2" xfId="23820"/>
    <cellStyle name="RowTitles-Col2 3 2 3 3 2 3" xfId="32549"/>
    <cellStyle name="RowTitles-Col2 3 2 3 3 3" xfId="17052"/>
    <cellStyle name="RowTitles-Col2 3 2 3 3 3 2" xfId="29718"/>
    <cellStyle name="RowTitles-Col2 3 2 3 3 3 2 2" xfId="38497"/>
    <cellStyle name="RowTitles-Col2 3 2 3 3 4" xfId="8628"/>
    <cellStyle name="RowTitles-Col2 3 2 3 3 4 2" xfId="24822"/>
    <cellStyle name="RowTitles-Col2 3 2 3 4" xfId="9424"/>
    <cellStyle name="RowTitles-Col2 3 2 3 5" xfId="10770"/>
    <cellStyle name="RowTitles-Col2 3 2 3 5 2" xfId="21235"/>
    <cellStyle name="RowTitles-Col2 3 2 3 5 3" xfId="30627"/>
    <cellStyle name="RowTitles-Col2 3 2 3 6" xfId="14456"/>
    <cellStyle name="RowTitles-Col2 3 2 3 6 2" xfId="27149"/>
    <cellStyle name="RowTitles-Col2 3 2 3 6 2 2" xfId="35986"/>
    <cellStyle name="RowTitles-Col2 3 2 3 7" xfId="5579"/>
    <cellStyle name="RowTitles-Col2 3 2 3 7 2" xfId="18042"/>
    <cellStyle name="RowTitles-Col2 3 2 4" xfId="1287"/>
    <cellStyle name="RowTitles-Col2 3 2 4 2" xfId="2777"/>
    <cellStyle name="RowTitles-Col2 3 2 4 2 2" xfId="12418"/>
    <cellStyle name="RowTitles-Col2 3 2 4 2 2 2" xfId="22818"/>
    <cellStyle name="RowTitles-Col2 3 2 4 2 2 3" xfId="31699"/>
    <cellStyle name="RowTitles-Col2 3 2 4 2 3" xfId="16065"/>
    <cellStyle name="RowTitles-Col2 3 2 4 2 3 2" xfId="28731"/>
    <cellStyle name="RowTitles-Col2 3 2 4 2 3 2 2" xfId="37518"/>
    <cellStyle name="RowTitles-Col2 3 2 4 2 4" xfId="7553"/>
    <cellStyle name="RowTitles-Col2 3 2 4 3" xfId="4065"/>
    <cellStyle name="RowTitles-Col2 3 2 4 3 2" xfId="13687"/>
    <cellStyle name="RowTitles-Col2 3 2 4 3 2 2" xfId="24039"/>
    <cellStyle name="RowTitles-Col2 3 2 4 3 2 3" xfId="32720"/>
    <cellStyle name="RowTitles-Col2 3 2 4 3 3" xfId="17265"/>
    <cellStyle name="RowTitles-Col2 3 2 4 3 3 2" xfId="29931"/>
    <cellStyle name="RowTitles-Col2 3 2 4 3 3 2 2" xfId="38708"/>
    <cellStyle name="RowTitles-Col2 3 2 4 3 4" xfId="9876"/>
    <cellStyle name="RowTitles-Col2 3 2 4 4" xfId="10958"/>
    <cellStyle name="RowTitles-Col2 3 2 4 4 2" xfId="21398"/>
    <cellStyle name="RowTitles-Col2 3 2 4 4 3" xfId="30735"/>
    <cellStyle name="RowTitles-Col2 3 2 4 5" xfId="14665"/>
    <cellStyle name="RowTitles-Col2 3 2 4 5 2" xfId="27350"/>
    <cellStyle name="RowTitles-Col2 3 2 4 5 2 2" xfId="36179"/>
    <cellStyle name="RowTitles-Col2 3 2 4 6" xfId="6007"/>
    <cellStyle name="RowTitles-Col2 3 2 4 6 2" xfId="17793"/>
    <cellStyle name="RowTitles-Col2 3 2 5" xfId="1504"/>
    <cellStyle name="RowTitles-Col2 3 2 5 2" xfId="2778"/>
    <cellStyle name="RowTitles-Col2 3 2 5 2 2" xfId="12419"/>
    <cellStyle name="RowTitles-Col2 3 2 5 2 2 2" xfId="22819"/>
    <cellStyle name="RowTitles-Col2 3 2 5 2 2 3" xfId="31700"/>
    <cellStyle name="RowTitles-Col2 3 2 5 2 3" xfId="16066"/>
    <cellStyle name="RowTitles-Col2 3 2 5 2 3 2" xfId="28732"/>
    <cellStyle name="RowTitles-Col2 3 2 5 2 3 2 2" xfId="37519"/>
    <cellStyle name="RowTitles-Col2 3 2 5 2 4" xfId="7554"/>
    <cellStyle name="RowTitles-Col2 3 2 5 3" xfId="4282"/>
    <cellStyle name="RowTitles-Col2 3 2 5 3 2" xfId="13904"/>
    <cellStyle name="RowTitles-Col2 3 2 5 3 2 2" xfId="24246"/>
    <cellStyle name="RowTitles-Col2 3 2 5 3 2 3" xfId="32882"/>
    <cellStyle name="RowTitles-Col2 3 2 5 3 3" xfId="17464"/>
    <cellStyle name="RowTitles-Col2 3 2 5 3 3 2" xfId="30130"/>
    <cellStyle name="RowTitles-Col2 3 2 5 3 3 2 2" xfId="38907"/>
    <cellStyle name="RowTitles-Col2 3 2 5 3 4" xfId="9877"/>
    <cellStyle name="RowTitles-Col2 3 2 5 4" xfId="11175"/>
    <cellStyle name="RowTitles-Col2 3 2 5 4 2" xfId="21606"/>
    <cellStyle name="RowTitles-Col2 3 2 5 4 3" xfId="30897"/>
    <cellStyle name="RowTitles-Col2 3 2 5 5" xfId="14882"/>
    <cellStyle name="RowTitles-Col2 3 2 5 5 2" xfId="27559"/>
    <cellStyle name="RowTitles-Col2 3 2 5 5 2 2" xfId="36378"/>
    <cellStyle name="RowTitles-Col2 3 2 5 6" xfId="6008"/>
    <cellStyle name="RowTitles-Col2 3 2 5 6 2" xfId="24596"/>
    <cellStyle name="RowTitles-Col2 3 2 6" xfId="1706"/>
    <cellStyle name="RowTitles-Col2 3 2 6 2" xfId="2779"/>
    <cellStyle name="RowTitles-Col2 3 2 6 2 2" xfId="12420"/>
    <cellStyle name="RowTitles-Col2 3 2 6 2 2 2" xfId="22820"/>
    <cellStyle name="RowTitles-Col2 3 2 6 2 2 3" xfId="31701"/>
    <cellStyle name="RowTitles-Col2 3 2 6 2 3" xfId="16067"/>
    <cellStyle name="RowTitles-Col2 3 2 6 2 3 2" xfId="28733"/>
    <cellStyle name="RowTitles-Col2 3 2 6 2 3 2 2" xfId="37520"/>
    <cellStyle name="RowTitles-Col2 3 2 6 2 4" xfId="7555"/>
    <cellStyle name="RowTitles-Col2 3 2 6 3" xfId="4484"/>
    <cellStyle name="RowTitles-Col2 3 2 6 3 2" xfId="14106"/>
    <cellStyle name="RowTitles-Col2 3 2 6 3 2 2" xfId="24438"/>
    <cellStyle name="RowTitles-Col2 3 2 6 3 2 3" xfId="33034"/>
    <cellStyle name="RowTitles-Col2 3 2 6 3 3" xfId="17651"/>
    <cellStyle name="RowTitles-Col2 3 2 6 3 3 2" xfId="30317"/>
    <cellStyle name="RowTitles-Col2 3 2 6 3 3 2 2" xfId="39094"/>
    <cellStyle name="RowTitles-Col2 3 2 6 3 4" xfId="9878"/>
    <cellStyle name="RowTitles-Col2 3 2 6 4" xfId="11377"/>
    <cellStyle name="RowTitles-Col2 3 2 6 4 2" xfId="21802"/>
    <cellStyle name="RowTitles-Col2 3 2 6 4 3" xfId="31049"/>
    <cellStyle name="RowTitles-Col2 3 2 6 5" xfId="15084"/>
    <cellStyle name="RowTitles-Col2 3 2 6 5 2" xfId="27753"/>
    <cellStyle name="RowTitles-Col2 3 2 6 5 2 2" xfId="36565"/>
    <cellStyle name="RowTitles-Col2 3 2 6 6" xfId="6009"/>
    <cellStyle name="RowTitles-Col2 3 2 6 6 2" xfId="4678"/>
    <cellStyle name="RowTitles-Col2 3 2 7" xfId="2774"/>
    <cellStyle name="RowTitles-Col2 3 2 7 2" xfId="12415"/>
    <cellStyle name="RowTitles-Col2 3 2 7 2 2" xfId="22815"/>
    <cellStyle name="RowTitles-Col2 3 2 7 2 3" xfId="31696"/>
    <cellStyle name="RowTitles-Col2 3 2 7 3" xfId="16062"/>
    <cellStyle name="RowTitles-Col2 3 2 7 3 2" xfId="28728"/>
    <cellStyle name="RowTitles-Col2 3 2 7 3 2 2" xfId="37515"/>
    <cellStyle name="RowTitles-Col2 3 2 7 4" xfId="6461"/>
    <cellStyle name="RowTitles-Col2 3 2 8" xfId="8023"/>
    <cellStyle name="RowTitles-Col2 3 2_STUD aligned by INSTIT" xfId="5031"/>
    <cellStyle name="RowTitles-Col2 3 3" xfId="480"/>
    <cellStyle name="RowTitles-Col2 3 3 2" xfId="836"/>
    <cellStyle name="RowTitles-Col2 3 3 2 2" xfId="2781"/>
    <cellStyle name="RowTitles-Col2 3 3 2 2 2" xfId="12422"/>
    <cellStyle name="RowTitles-Col2 3 3 2 2 2 2" xfId="22822"/>
    <cellStyle name="RowTitles-Col2 3 3 2 2 2 3" xfId="31703"/>
    <cellStyle name="RowTitles-Col2 3 3 2 2 3" xfId="16069"/>
    <cellStyle name="RowTitles-Col2 3 3 2 2 3 2" xfId="28735"/>
    <cellStyle name="RowTitles-Col2 3 3 2 2 3 2 2" xfId="37522"/>
    <cellStyle name="RowTitles-Col2 3 3 2 2 4" xfId="6780"/>
    <cellStyle name="RowTitles-Col2 3 3 2 3" xfId="3617"/>
    <cellStyle name="RowTitles-Col2 3 3 2 3 2" xfId="13245"/>
    <cellStyle name="RowTitles-Col2 3 3 2 3 2 2" xfId="23612"/>
    <cellStyle name="RowTitles-Col2 3 3 2 3 2 3" xfId="32396"/>
    <cellStyle name="RowTitles-Col2 3 3 2 3 3" xfId="16851"/>
    <cellStyle name="RowTitles-Col2 3 3 2 3 3 2" xfId="29517"/>
    <cellStyle name="RowTitles-Col2 3 3 2 3 3 2 2" xfId="38297"/>
    <cellStyle name="RowTitles-Col2 3 3 2 3 4" xfId="8286"/>
    <cellStyle name="RowTitles-Col2 3 3 2 3 4 2" xfId="20219"/>
    <cellStyle name="RowTitles-Col2 3 3 2 4" xfId="9078"/>
    <cellStyle name="RowTitles-Col2 3 3 2 5" xfId="10590"/>
    <cellStyle name="RowTitles-Col2 3 3 2 5 2" xfId="21074"/>
    <cellStyle name="RowTitles-Col2 3 3 2 5 3" xfId="30525"/>
    <cellStyle name="RowTitles-Col2 3 3 2 6" xfId="14251"/>
    <cellStyle name="RowTitles-Col2 3 3 2 6 2" xfId="26952"/>
    <cellStyle name="RowTitles-Col2 3 3 2 6 2 2" xfId="35795"/>
    <cellStyle name="RowTitles-Col2 3 3 2 7" xfId="5309"/>
    <cellStyle name="RowTitles-Col2 3 3 2 7 2" xfId="18249"/>
    <cellStyle name="RowTitles-Col2 3 3 3" xfId="1115"/>
    <cellStyle name="RowTitles-Col2 3 3 3 2" xfId="2782"/>
    <cellStyle name="RowTitles-Col2 3 3 3 2 2" xfId="12423"/>
    <cellStyle name="RowTitles-Col2 3 3 3 2 2 2" xfId="22823"/>
    <cellStyle name="RowTitles-Col2 3 3 3 2 2 3" xfId="31704"/>
    <cellStyle name="RowTitles-Col2 3 3 3 2 3" xfId="16070"/>
    <cellStyle name="RowTitles-Col2 3 3 3 2 3 2" xfId="28736"/>
    <cellStyle name="RowTitles-Col2 3 3 3 2 3 2 2" xfId="37523"/>
    <cellStyle name="RowTitles-Col2 3 3 3 2 4" xfId="6954"/>
    <cellStyle name="RowTitles-Col2 3 3 3 3" xfId="3893"/>
    <cellStyle name="RowTitles-Col2 3 3 3 3 2" xfId="13516"/>
    <cellStyle name="RowTitles-Col2 3 3 3 3 2 2" xfId="23876"/>
    <cellStyle name="RowTitles-Col2 3 3 3 3 2 3" xfId="32589"/>
    <cellStyle name="RowTitles-Col2 3 3 3 3 3" xfId="17106"/>
    <cellStyle name="RowTitles-Col2 3 3 3 3 3 2" xfId="29772"/>
    <cellStyle name="RowTitles-Col2 3 3 3 3 3 2 2" xfId="38550"/>
    <cellStyle name="RowTitles-Col2 3 3 3 3 4" xfId="8462"/>
    <cellStyle name="RowTitles-Col2 3 3 3 3 4 2" xfId="19827"/>
    <cellStyle name="RowTitles-Col2 3 3 3 4" xfId="9257"/>
    <cellStyle name="RowTitles-Col2 3 3 4" xfId="1344"/>
    <cellStyle name="RowTitles-Col2 3 3 4 2" xfId="2783"/>
    <cellStyle name="RowTitles-Col2 3 3 4 2 2" xfId="12424"/>
    <cellStyle name="RowTitles-Col2 3 3 4 2 2 2" xfId="22824"/>
    <cellStyle name="RowTitles-Col2 3 3 4 2 2 3" xfId="31705"/>
    <cellStyle name="RowTitles-Col2 3 3 4 2 3" xfId="16071"/>
    <cellStyle name="RowTitles-Col2 3 3 4 2 3 2" xfId="28737"/>
    <cellStyle name="RowTitles-Col2 3 3 4 2 3 2 2" xfId="37524"/>
    <cellStyle name="RowTitles-Col2 3 3 4 2 4" xfId="7556"/>
    <cellStyle name="RowTitles-Col2 3 3 4 3" xfId="4122"/>
    <cellStyle name="RowTitles-Col2 3 3 4 3 2" xfId="13744"/>
    <cellStyle name="RowTitles-Col2 3 3 4 3 2 2" xfId="24094"/>
    <cellStyle name="RowTitles-Col2 3 3 4 3 2 3" xfId="32761"/>
    <cellStyle name="RowTitles-Col2 3 3 4 3 3" xfId="17319"/>
    <cellStyle name="RowTitles-Col2 3 3 4 3 3 2" xfId="29985"/>
    <cellStyle name="RowTitles-Col2 3 3 4 3 3 2 2" xfId="38762"/>
    <cellStyle name="RowTitles-Col2 3 3 4 3 4" xfId="9879"/>
    <cellStyle name="RowTitles-Col2 3 3 4 4" xfId="11015"/>
    <cellStyle name="RowTitles-Col2 3 3 4 4 2" xfId="21452"/>
    <cellStyle name="RowTitles-Col2 3 3 4 4 3" xfId="30776"/>
    <cellStyle name="RowTitles-Col2 3 3 4 5" xfId="14722"/>
    <cellStyle name="RowTitles-Col2 3 3 4 5 2" xfId="27405"/>
    <cellStyle name="RowTitles-Col2 3 3 4 5 2 2" xfId="36233"/>
    <cellStyle name="RowTitles-Col2 3 3 4 6" xfId="6010"/>
    <cellStyle name="RowTitles-Col2 3 3 4 6 2" xfId="20434"/>
    <cellStyle name="RowTitles-Col2 3 3 5" xfId="1560"/>
    <cellStyle name="RowTitles-Col2 3 3 5 2" xfId="2784"/>
    <cellStyle name="RowTitles-Col2 3 3 5 2 2" xfId="12425"/>
    <cellStyle name="RowTitles-Col2 3 3 5 2 2 2" xfId="22825"/>
    <cellStyle name="RowTitles-Col2 3 3 5 2 2 3" xfId="31706"/>
    <cellStyle name="RowTitles-Col2 3 3 5 2 3" xfId="16072"/>
    <cellStyle name="RowTitles-Col2 3 3 5 2 3 2" xfId="28738"/>
    <cellStyle name="RowTitles-Col2 3 3 5 2 3 2 2" xfId="37525"/>
    <cellStyle name="RowTitles-Col2 3 3 5 2 4" xfId="7557"/>
    <cellStyle name="RowTitles-Col2 3 3 5 3" xfId="4338"/>
    <cellStyle name="RowTitles-Col2 3 3 5 3 2" xfId="13960"/>
    <cellStyle name="RowTitles-Col2 3 3 5 3 2 2" xfId="24299"/>
    <cellStyle name="RowTitles-Col2 3 3 5 3 2 3" xfId="32922"/>
    <cellStyle name="RowTitles-Col2 3 3 5 3 3" xfId="17517"/>
    <cellStyle name="RowTitles-Col2 3 3 5 3 3 2" xfId="30183"/>
    <cellStyle name="RowTitles-Col2 3 3 5 3 3 2 2" xfId="38960"/>
    <cellStyle name="RowTitles-Col2 3 3 5 3 4" xfId="9880"/>
    <cellStyle name="RowTitles-Col2 3 3 5 4" xfId="11231"/>
    <cellStyle name="RowTitles-Col2 3 3 5 4 2" xfId="21660"/>
    <cellStyle name="RowTitles-Col2 3 3 5 4 3" xfId="30937"/>
    <cellStyle name="RowTitles-Col2 3 3 5 5" xfId="14938"/>
    <cellStyle name="RowTitles-Col2 3 3 5 5 2" xfId="27612"/>
    <cellStyle name="RowTitles-Col2 3 3 5 5 2 2" xfId="36431"/>
    <cellStyle name="RowTitles-Col2 3 3 5 6" xfId="6011"/>
    <cellStyle name="RowTitles-Col2 3 3 5 6 2" xfId="20626"/>
    <cellStyle name="RowTitles-Col2 3 3 6" xfId="1762"/>
    <cellStyle name="RowTitles-Col2 3 3 6 2" xfId="2785"/>
    <cellStyle name="RowTitles-Col2 3 3 6 2 2" xfId="12426"/>
    <cellStyle name="RowTitles-Col2 3 3 6 2 2 2" xfId="22826"/>
    <cellStyle name="RowTitles-Col2 3 3 6 2 2 3" xfId="31707"/>
    <cellStyle name="RowTitles-Col2 3 3 6 2 3" xfId="16073"/>
    <cellStyle name="RowTitles-Col2 3 3 6 2 3 2" xfId="28739"/>
    <cellStyle name="RowTitles-Col2 3 3 6 2 3 2 2" xfId="37526"/>
    <cellStyle name="RowTitles-Col2 3 3 6 2 4" xfId="7558"/>
    <cellStyle name="RowTitles-Col2 3 3 6 3" xfId="4540"/>
    <cellStyle name="RowTitles-Col2 3 3 6 3 2" xfId="14162"/>
    <cellStyle name="RowTitles-Col2 3 3 6 3 2 2" xfId="24492"/>
    <cellStyle name="RowTitles-Col2 3 3 6 3 2 3" xfId="33074"/>
    <cellStyle name="RowTitles-Col2 3 3 6 3 3" xfId="17704"/>
    <cellStyle name="RowTitles-Col2 3 3 6 3 3 2" xfId="30370"/>
    <cellStyle name="RowTitles-Col2 3 3 6 3 3 2 2" xfId="39147"/>
    <cellStyle name="RowTitles-Col2 3 3 6 3 4" xfId="9881"/>
    <cellStyle name="RowTitles-Col2 3 3 6 4" xfId="11433"/>
    <cellStyle name="RowTitles-Col2 3 3 6 4 2" xfId="21856"/>
    <cellStyle name="RowTitles-Col2 3 3 6 4 3" xfId="31089"/>
    <cellStyle name="RowTitles-Col2 3 3 6 5" xfId="15140"/>
    <cellStyle name="RowTitles-Col2 3 3 6 5 2" xfId="27807"/>
    <cellStyle name="RowTitles-Col2 3 3 6 5 2 2" xfId="36618"/>
    <cellStyle name="RowTitles-Col2 3 3 6 6" xfId="6012"/>
    <cellStyle name="RowTitles-Col2 3 3 6 6 2" xfId="24719"/>
    <cellStyle name="RowTitles-Col2 3 3 7" xfId="2780"/>
    <cellStyle name="RowTitles-Col2 3 3 7 2" xfId="12421"/>
    <cellStyle name="RowTitles-Col2 3 3 7 2 2" xfId="22821"/>
    <cellStyle name="RowTitles-Col2 3 3 7 2 3" xfId="31702"/>
    <cellStyle name="RowTitles-Col2 3 3 7 3" xfId="16068"/>
    <cellStyle name="RowTitles-Col2 3 3 7 3 2" xfId="28734"/>
    <cellStyle name="RowTitles-Col2 3 3 7 3 2 2" xfId="37521"/>
    <cellStyle name="RowTitles-Col2 3 3 7 4" xfId="6516"/>
    <cellStyle name="RowTitles-Col2 3 3 8" xfId="3353"/>
    <cellStyle name="RowTitles-Col2 3 3 8 2" xfId="12994"/>
    <cellStyle name="RowTitles-Col2 3 3 8 2 2" xfId="23363"/>
    <cellStyle name="RowTitles-Col2 3 3 8 2 3" xfId="32226"/>
    <cellStyle name="RowTitles-Col2 3 3 8 3" xfId="16606"/>
    <cellStyle name="RowTitles-Col2 3 3 8 3 2" xfId="29272"/>
    <cellStyle name="RowTitles-Col2 3 3 8 3 2 2" xfId="38059"/>
    <cellStyle name="RowTitles-Col2 3 3 8 4" xfId="8061"/>
    <cellStyle name="RowTitles-Col2 3 3_STUD aligned by INSTIT" xfId="5032"/>
    <cellStyle name="RowTitles-Col2 3 4" xfId="516"/>
    <cellStyle name="RowTitles-Col2 3 4 2" xfId="872"/>
    <cellStyle name="RowTitles-Col2 3 4 2 2" xfId="2787"/>
    <cellStyle name="RowTitles-Col2 3 4 2 2 2" xfId="12428"/>
    <cellStyle name="RowTitles-Col2 3 4 2 2 2 2" xfId="22828"/>
    <cellStyle name="RowTitles-Col2 3 4 2 2 2 3" xfId="31709"/>
    <cellStyle name="RowTitles-Col2 3 4 2 2 3" xfId="16075"/>
    <cellStyle name="RowTitles-Col2 3 4 2 2 3 2" xfId="28741"/>
    <cellStyle name="RowTitles-Col2 3 4 2 2 3 2 2" xfId="37528"/>
    <cellStyle name="RowTitles-Col2 3 4 2 2 4" xfId="6814"/>
    <cellStyle name="RowTitles-Col2 3 4 2 3" xfId="3653"/>
    <cellStyle name="RowTitles-Col2 3 4 2 3 2" xfId="13280"/>
    <cellStyle name="RowTitles-Col2 3 4 2 3 2 2" xfId="23646"/>
    <cellStyle name="RowTitles-Col2 3 4 2 3 2 3" xfId="32428"/>
    <cellStyle name="RowTitles-Col2 3 4 2 3 3" xfId="16886"/>
    <cellStyle name="RowTitles-Col2 3 4 2 3 3 2" xfId="29552"/>
    <cellStyle name="RowTitles-Col2 3 4 2 3 3 2 2" xfId="38331"/>
    <cellStyle name="RowTitles-Col2 3 4 2 3 4" xfId="8320"/>
    <cellStyle name="RowTitles-Col2 3 4 2 3 4 2" xfId="19178"/>
    <cellStyle name="RowTitles-Col2 3 4 2 4" xfId="9113"/>
    <cellStyle name="RowTitles-Col2 3 4 2 5" xfId="10624"/>
    <cellStyle name="RowTitles-Col2 3 4 2 5 2" xfId="21107"/>
    <cellStyle name="RowTitles-Col2 3 4 2 5 3" xfId="30557"/>
    <cellStyle name="RowTitles-Col2 3 4 3" xfId="1151"/>
    <cellStyle name="RowTitles-Col2 3 4 3 2" xfId="2788"/>
    <cellStyle name="RowTitles-Col2 3 4 3 2 2" xfId="12429"/>
    <cellStyle name="RowTitles-Col2 3 4 3 2 2 2" xfId="22829"/>
    <cellStyle name="RowTitles-Col2 3 4 3 2 2 3" xfId="31710"/>
    <cellStyle name="RowTitles-Col2 3 4 3 2 3" xfId="16076"/>
    <cellStyle name="RowTitles-Col2 3 4 3 2 3 2" xfId="28742"/>
    <cellStyle name="RowTitles-Col2 3 4 3 2 3 2 2" xfId="37529"/>
    <cellStyle name="RowTitles-Col2 3 4 3 2 4" xfId="6988"/>
    <cellStyle name="RowTitles-Col2 3 4 3 3" xfId="3929"/>
    <cellStyle name="RowTitles-Col2 3 4 3 3 2" xfId="13551"/>
    <cellStyle name="RowTitles-Col2 3 4 3 3 2 2" xfId="23911"/>
    <cellStyle name="RowTitles-Col2 3 4 3 3 2 3" xfId="32621"/>
    <cellStyle name="RowTitles-Col2 3 4 3 3 3" xfId="17141"/>
    <cellStyle name="RowTitles-Col2 3 4 3 3 3 2" xfId="29807"/>
    <cellStyle name="RowTitles-Col2 3 4 3 3 3 2 2" xfId="38584"/>
    <cellStyle name="RowTitles-Col2 3 4 3 3 4" xfId="8496"/>
    <cellStyle name="RowTitles-Col2 3 4 3 3 4 2" xfId="20965"/>
    <cellStyle name="RowTitles-Col2 3 4 3 4" xfId="9292"/>
    <cellStyle name="RowTitles-Col2 3 4 3 5" xfId="14529"/>
    <cellStyle name="RowTitles-Col2 3 4 3 5 2" xfId="27220"/>
    <cellStyle name="RowTitles-Col2 3 4 3 5 2 2" xfId="36055"/>
    <cellStyle name="RowTitles-Col2 3 4 3 6" xfId="5456"/>
    <cellStyle name="RowTitles-Col2 3 4 3 6 2" xfId="25224"/>
    <cellStyle name="RowTitles-Col2 3 4 4" xfId="1379"/>
    <cellStyle name="RowTitles-Col2 3 4 4 2" xfId="2789"/>
    <cellStyle name="RowTitles-Col2 3 4 4 2 2" xfId="12430"/>
    <cellStyle name="RowTitles-Col2 3 4 4 2 2 2" xfId="22830"/>
    <cellStyle name="RowTitles-Col2 3 4 4 2 2 3" xfId="31711"/>
    <cellStyle name="RowTitles-Col2 3 4 4 2 3" xfId="16077"/>
    <cellStyle name="RowTitles-Col2 3 4 4 2 3 2" xfId="28743"/>
    <cellStyle name="RowTitles-Col2 3 4 4 2 3 2 2" xfId="37530"/>
    <cellStyle name="RowTitles-Col2 3 4 4 2 4" xfId="7158"/>
    <cellStyle name="RowTitles-Col2 3 4 4 3" xfId="4157"/>
    <cellStyle name="RowTitles-Col2 3 4 4 3 2" xfId="13779"/>
    <cellStyle name="RowTitles-Col2 3 4 4 3 2 2" xfId="24128"/>
    <cellStyle name="RowTitles-Col2 3 4 4 3 2 3" xfId="32793"/>
    <cellStyle name="RowTitles-Col2 3 4 4 3 3" xfId="17353"/>
    <cellStyle name="RowTitles-Col2 3 4 4 3 3 2" xfId="30019"/>
    <cellStyle name="RowTitles-Col2 3 4 4 3 3 2 2" xfId="38796"/>
    <cellStyle name="RowTitles-Col2 3 4 4 3 4" xfId="8666"/>
    <cellStyle name="RowTitles-Col2 3 4 4 3 4 2" xfId="18348"/>
    <cellStyle name="RowTitles-Col2 3 4 4 4" xfId="9461"/>
    <cellStyle name="RowTitles-Col2 3 4 4 5" xfId="11050"/>
    <cellStyle name="RowTitles-Col2 3 4 4 5 2" xfId="21487"/>
    <cellStyle name="RowTitles-Col2 3 4 4 5 3" xfId="30808"/>
    <cellStyle name="RowTitles-Col2 3 4 4 6" xfId="14757"/>
    <cellStyle name="RowTitles-Col2 3 4 4 6 2" xfId="27440"/>
    <cellStyle name="RowTitles-Col2 3 4 4 6 2 2" xfId="36267"/>
    <cellStyle name="RowTitles-Col2 3 4 4 7" xfId="5617"/>
    <cellStyle name="RowTitles-Col2 3 4 4 7 2" xfId="18538"/>
    <cellStyle name="RowTitles-Col2 3 4 5" xfId="1595"/>
    <cellStyle name="RowTitles-Col2 3 4 5 2" xfId="2790"/>
    <cellStyle name="RowTitles-Col2 3 4 5 2 2" xfId="12431"/>
    <cellStyle name="RowTitles-Col2 3 4 5 2 2 2" xfId="22831"/>
    <cellStyle name="RowTitles-Col2 3 4 5 2 2 3" xfId="31712"/>
    <cellStyle name="RowTitles-Col2 3 4 5 2 3" xfId="16078"/>
    <cellStyle name="RowTitles-Col2 3 4 5 2 3 2" xfId="28744"/>
    <cellStyle name="RowTitles-Col2 3 4 5 2 3 2 2" xfId="37531"/>
    <cellStyle name="RowTitles-Col2 3 4 5 2 4" xfId="7559"/>
    <cellStyle name="RowTitles-Col2 3 4 5 3" xfId="4373"/>
    <cellStyle name="RowTitles-Col2 3 4 5 3 2" xfId="13995"/>
    <cellStyle name="RowTitles-Col2 3 4 5 3 2 2" xfId="24334"/>
    <cellStyle name="RowTitles-Col2 3 4 5 3 2 3" xfId="32954"/>
    <cellStyle name="RowTitles-Col2 3 4 5 3 3" xfId="17551"/>
    <cellStyle name="RowTitles-Col2 3 4 5 3 3 2" xfId="30217"/>
    <cellStyle name="RowTitles-Col2 3 4 5 3 3 2 2" xfId="38994"/>
    <cellStyle name="RowTitles-Col2 3 4 5 3 4" xfId="9882"/>
    <cellStyle name="RowTitles-Col2 3 4 5 4" xfId="11266"/>
    <cellStyle name="RowTitles-Col2 3 4 5 4 2" xfId="21695"/>
    <cellStyle name="RowTitles-Col2 3 4 5 4 3" xfId="30969"/>
    <cellStyle name="RowTitles-Col2 3 4 5 5" xfId="14973"/>
    <cellStyle name="RowTitles-Col2 3 4 5 5 2" xfId="27647"/>
    <cellStyle name="RowTitles-Col2 3 4 5 5 2 2" xfId="36465"/>
    <cellStyle name="RowTitles-Col2 3 4 5 6" xfId="6013"/>
    <cellStyle name="RowTitles-Col2 3 4 5 6 2" xfId="26449"/>
    <cellStyle name="RowTitles-Col2 3 4 6" xfId="1797"/>
    <cellStyle name="RowTitles-Col2 3 4 6 2" xfId="2791"/>
    <cellStyle name="RowTitles-Col2 3 4 6 2 2" xfId="12432"/>
    <cellStyle name="RowTitles-Col2 3 4 6 2 2 2" xfId="22832"/>
    <cellStyle name="RowTitles-Col2 3 4 6 2 2 3" xfId="31713"/>
    <cellStyle name="RowTitles-Col2 3 4 6 2 3" xfId="16079"/>
    <cellStyle name="RowTitles-Col2 3 4 6 2 3 2" xfId="28745"/>
    <cellStyle name="RowTitles-Col2 3 4 6 2 3 2 2" xfId="37532"/>
    <cellStyle name="RowTitles-Col2 3 4 6 2 4" xfId="7560"/>
    <cellStyle name="RowTitles-Col2 3 4 6 3" xfId="4575"/>
    <cellStyle name="RowTitles-Col2 3 4 6 3 2" xfId="14197"/>
    <cellStyle name="RowTitles-Col2 3 4 6 3 2 2" xfId="24526"/>
    <cellStyle name="RowTitles-Col2 3 4 6 3 2 3" xfId="33106"/>
    <cellStyle name="RowTitles-Col2 3 4 6 3 3" xfId="17738"/>
    <cellStyle name="RowTitles-Col2 3 4 6 3 3 2" xfId="30404"/>
    <cellStyle name="RowTitles-Col2 3 4 6 3 3 2 2" xfId="39181"/>
    <cellStyle name="RowTitles-Col2 3 4 6 3 4" xfId="9883"/>
    <cellStyle name="RowTitles-Col2 3 4 6 4" xfId="11468"/>
    <cellStyle name="RowTitles-Col2 3 4 6 4 2" xfId="21891"/>
    <cellStyle name="RowTitles-Col2 3 4 6 4 3" xfId="31121"/>
    <cellStyle name="RowTitles-Col2 3 4 6 5" xfId="15175"/>
    <cellStyle name="RowTitles-Col2 3 4 6 5 2" xfId="27842"/>
    <cellStyle name="RowTitles-Col2 3 4 6 5 2 2" xfId="36652"/>
    <cellStyle name="RowTitles-Col2 3 4 6 6" xfId="6014"/>
    <cellStyle name="RowTitles-Col2 3 4 6 6 2" xfId="20388"/>
    <cellStyle name="RowTitles-Col2 3 4 7" xfId="2786"/>
    <cellStyle name="RowTitles-Col2 3 4 7 2" xfId="12427"/>
    <cellStyle name="RowTitles-Col2 3 4 7 2 2" xfId="22827"/>
    <cellStyle name="RowTitles-Col2 3 4 7 2 3" xfId="31708"/>
    <cellStyle name="RowTitles-Col2 3 4 7 3" xfId="16074"/>
    <cellStyle name="RowTitles-Col2 3 4 7 3 2" xfId="28740"/>
    <cellStyle name="RowTitles-Col2 3 4 7 3 2 2" xfId="37527"/>
    <cellStyle name="RowTitles-Col2 3 4 7 4" xfId="6551"/>
    <cellStyle name="RowTitles-Col2 3 4 8" xfId="7990"/>
    <cellStyle name="RowTitles-Col2 3 4_STUD aligned by INSTIT" xfId="5033"/>
    <cellStyle name="RowTitles-Col2 3 5" xfId="666"/>
    <cellStyle name="RowTitles-Col2 3 5 2" xfId="2792"/>
    <cellStyle name="RowTitles-Col2 3 5 2 2" xfId="12433"/>
    <cellStyle name="RowTitles-Col2 3 5 2 2 2" xfId="22833"/>
    <cellStyle name="RowTitles-Col2 3 5 2 2 3" xfId="31714"/>
    <cellStyle name="RowTitles-Col2 3 5 2 3" xfId="16080"/>
    <cellStyle name="RowTitles-Col2 3 5 2 3 2" xfId="28746"/>
    <cellStyle name="RowTitles-Col2 3 5 2 3 2 2" xfId="37533"/>
    <cellStyle name="RowTitles-Col2 3 5 2 4" xfId="6657"/>
    <cellStyle name="RowTitles-Col2 3 5 3" xfId="3465"/>
    <cellStyle name="RowTitles-Col2 3 5 3 2" xfId="13099"/>
    <cellStyle name="RowTitles-Col2 3 5 3 2 2" xfId="23467"/>
    <cellStyle name="RowTitles-Col2 3 5 3 2 3" xfId="32293"/>
    <cellStyle name="RowTitles-Col2 3 5 3 3" xfId="16708"/>
    <cellStyle name="RowTitles-Col2 3 5 3 3 2" xfId="29374"/>
    <cellStyle name="RowTitles-Col2 3 5 3 3 2 2" xfId="38157"/>
    <cellStyle name="RowTitles-Col2 3 5 3 4" xfId="8164"/>
    <cellStyle name="RowTitles-Col2 3 5 3 4 2" xfId="26576"/>
    <cellStyle name="RowTitles-Col2 3 5 4" xfId="8732"/>
    <cellStyle name="RowTitles-Col2 3 5 5" xfId="10458"/>
    <cellStyle name="RowTitles-Col2 3 5 5 2" xfId="20962"/>
    <cellStyle name="RowTitles-Col2 3 5 5 3" xfId="30469"/>
    <cellStyle name="RowTitles-Col2 3 6" xfId="950"/>
    <cellStyle name="RowTitles-Col2 3 6 2" xfId="2793"/>
    <cellStyle name="RowTitles-Col2 3 6 2 2" xfId="12434"/>
    <cellStyle name="RowTitles-Col2 3 6 2 2 2" xfId="22834"/>
    <cellStyle name="RowTitles-Col2 3 6 2 2 3" xfId="31715"/>
    <cellStyle name="RowTitles-Col2 3 6 2 3" xfId="16081"/>
    <cellStyle name="RowTitles-Col2 3 6 2 3 2" xfId="28747"/>
    <cellStyle name="RowTitles-Col2 3 6 2 3 2 2" xfId="37534"/>
    <cellStyle name="RowTitles-Col2 3 6 2 4" xfId="6656"/>
    <cellStyle name="RowTitles-Col2 3 6 3" xfId="3728"/>
    <cellStyle name="RowTitles-Col2 3 6 3 2" xfId="13355"/>
    <cellStyle name="RowTitles-Col2 3 6 3 2 2" xfId="23720"/>
    <cellStyle name="RowTitles-Col2 3 6 3 2 3" xfId="32478"/>
    <cellStyle name="RowTitles-Col2 3 6 3 3" xfId="16954"/>
    <cellStyle name="RowTitles-Col2 3 6 3 3 2" xfId="29620"/>
    <cellStyle name="RowTitles-Col2 3 6 3 3 2 2" xfId="38399"/>
    <cellStyle name="RowTitles-Col2 3 6 3 4" xfId="8163"/>
    <cellStyle name="RowTitles-Col2 3 6 3 4 2" xfId="19212"/>
    <cellStyle name="RowTitles-Col2 3 6 4" xfId="8733"/>
    <cellStyle name="RowTitles-Col2 3 6 5" xfId="14357"/>
    <cellStyle name="RowTitles-Col2 3 6 5 2" xfId="27054"/>
    <cellStyle name="RowTitles-Col2 3 6 5 2 2" xfId="35893"/>
    <cellStyle name="RowTitles-Col2 3 6 6" xfId="5199"/>
    <cellStyle name="RowTitles-Col2 3 6 6 2" xfId="19205"/>
    <cellStyle name="RowTitles-Col2 3 7" xfId="1190"/>
    <cellStyle name="RowTitles-Col2 3 7 2" xfId="2794"/>
    <cellStyle name="RowTitles-Col2 3 7 2 2" xfId="12435"/>
    <cellStyle name="RowTitles-Col2 3 7 2 2 2" xfId="22835"/>
    <cellStyle name="RowTitles-Col2 3 7 2 2 3" xfId="31716"/>
    <cellStyle name="RowTitles-Col2 3 7 2 3" xfId="16082"/>
    <cellStyle name="RowTitles-Col2 3 7 2 3 2" xfId="28748"/>
    <cellStyle name="RowTitles-Col2 3 7 2 3 2 2" xfId="37535"/>
    <cellStyle name="RowTitles-Col2 3 7 2 4" xfId="7038"/>
    <cellStyle name="RowTitles-Col2 3 7 3" xfId="3968"/>
    <cellStyle name="RowTitles-Col2 3 7 3 2" xfId="13590"/>
    <cellStyle name="RowTitles-Col2 3 7 3 2 2" xfId="23947"/>
    <cellStyle name="RowTitles-Col2 3 7 3 2 3" xfId="32653"/>
    <cellStyle name="RowTitles-Col2 3 7 3 3" xfId="17174"/>
    <cellStyle name="RowTitles-Col2 3 7 3 3 2" xfId="29840"/>
    <cellStyle name="RowTitles-Col2 3 7 3 3 2 2" xfId="38617"/>
    <cellStyle name="RowTitles-Col2 3 7 3 4" xfId="8546"/>
    <cellStyle name="RowTitles-Col2 3 7 3 4 2" xfId="25924"/>
    <cellStyle name="RowTitles-Col2 3 7 4" xfId="9342"/>
    <cellStyle name="RowTitles-Col2 3 7 5" xfId="10861"/>
    <cellStyle name="RowTitles-Col2 3 7 5 2" xfId="21306"/>
    <cellStyle name="RowTitles-Col2 3 7 5 3" xfId="30668"/>
    <cellStyle name="RowTitles-Col2 3 7 6" xfId="14568"/>
    <cellStyle name="RowTitles-Col2 3 7 6 2" xfId="27257"/>
    <cellStyle name="RowTitles-Col2 3 7 6 2 2" xfId="36088"/>
    <cellStyle name="RowTitles-Col2 3 7 7" xfId="5503"/>
    <cellStyle name="RowTitles-Col2 3 7 7 2" xfId="18403"/>
    <cellStyle name="RowTitles-Col2 3 8" xfId="1412"/>
    <cellStyle name="RowTitles-Col2 3 8 2" xfId="2795"/>
    <cellStyle name="RowTitles-Col2 3 8 2 2" xfId="12436"/>
    <cellStyle name="RowTitles-Col2 3 8 2 2 2" xfId="22836"/>
    <cellStyle name="RowTitles-Col2 3 8 2 2 3" xfId="31717"/>
    <cellStyle name="RowTitles-Col2 3 8 2 3" xfId="16083"/>
    <cellStyle name="RowTitles-Col2 3 8 2 3 2" xfId="28749"/>
    <cellStyle name="RowTitles-Col2 3 8 2 3 2 2" xfId="37536"/>
    <cellStyle name="RowTitles-Col2 3 8 2 4" xfId="7561"/>
    <cellStyle name="RowTitles-Col2 3 8 3" xfId="4190"/>
    <cellStyle name="RowTitles-Col2 3 8 3 2" xfId="13812"/>
    <cellStyle name="RowTitles-Col2 3 8 3 2 2" xfId="24158"/>
    <cellStyle name="RowTitles-Col2 3 8 3 2 3" xfId="32818"/>
    <cellStyle name="RowTitles-Col2 3 8 3 3" xfId="17379"/>
    <cellStyle name="RowTitles-Col2 3 8 3 3 2" xfId="30045"/>
    <cellStyle name="RowTitles-Col2 3 8 3 3 2 2" xfId="38822"/>
    <cellStyle name="RowTitles-Col2 3 8 3 4" xfId="9884"/>
    <cellStyle name="RowTitles-Col2 3 8 4" xfId="11083"/>
    <cellStyle name="RowTitles-Col2 3 8 4 2" xfId="21518"/>
    <cellStyle name="RowTitles-Col2 3 8 4 3" xfId="30833"/>
    <cellStyle name="RowTitles-Col2 3 8 5" xfId="14790"/>
    <cellStyle name="RowTitles-Col2 3 8 5 2" xfId="27471"/>
    <cellStyle name="RowTitles-Col2 3 8 5 2 2" xfId="36293"/>
    <cellStyle name="RowTitles-Col2 3 8 6" xfId="6015"/>
    <cellStyle name="RowTitles-Col2 3 8 6 2" xfId="26348"/>
    <cellStyle name="RowTitles-Col2 3 9" xfId="1621"/>
    <cellStyle name="RowTitles-Col2 3 9 2" xfId="2796"/>
    <cellStyle name="RowTitles-Col2 3 9 2 2" xfId="12437"/>
    <cellStyle name="RowTitles-Col2 3 9 2 2 2" xfId="22837"/>
    <cellStyle name="RowTitles-Col2 3 9 2 2 3" xfId="31718"/>
    <cellStyle name="RowTitles-Col2 3 9 2 3" xfId="16084"/>
    <cellStyle name="RowTitles-Col2 3 9 2 3 2" xfId="28750"/>
    <cellStyle name="RowTitles-Col2 3 9 2 3 2 2" xfId="37537"/>
    <cellStyle name="RowTitles-Col2 3 9 2 4" xfId="7562"/>
    <cellStyle name="RowTitles-Col2 3 9 3" xfId="4399"/>
    <cellStyle name="RowTitles-Col2 3 9 3 2" xfId="14021"/>
    <cellStyle name="RowTitles-Col2 3 9 3 2 2" xfId="24358"/>
    <cellStyle name="RowTitles-Col2 3 9 3 2 3" xfId="32974"/>
    <cellStyle name="RowTitles-Col2 3 9 3 3" xfId="17572"/>
    <cellStyle name="RowTitles-Col2 3 9 3 3 2" xfId="30238"/>
    <cellStyle name="RowTitles-Col2 3 9 3 3 2 2" xfId="39015"/>
    <cellStyle name="RowTitles-Col2 3 9 3 4" xfId="9885"/>
    <cellStyle name="RowTitles-Col2 3 9 4" xfId="11292"/>
    <cellStyle name="RowTitles-Col2 3 9 4 2" xfId="21721"/>
    <cellStyle name="RowTitles-Col2 3 9 4 3" xfId="30989"/>
    <cellStyle name="RowTitles-Col2 3 9 5" xfId="14999"/>
    <cellStyle name="RowTitles-Col2 3 9 5 2" xfId="27672"/>
    <cellStyle name="RowTitles-Col2 3 9 5 2 2" xfId="36486"/>
    <cellStyle name="RowTitles-Col2 3 9 6" xfId="6016"/>
    <cellStyle name="RowTitles-Col2 3 9 6 2" xfId="26465"/>
    <cellStyle name="RowTitles-Col2 3_STUD aligned by INSTIT" xfId="5030"/>
    <cellStyle name="RowTitles-Col2 4" xfId="369"/>
    <cellStyle name="RowTitles-Col2 4 2" xfId="725"/>
    <cellStyle name="RowTitles-Col2 4 2 2" xfId="2798"/>
    <cellStyle name="RowTitles-Col2 4 2 2 2" xfId="12439"/>
    <cellStyle name="RowTitles-Col2 4 2 2 2 2" xfId="22839"/>
    <cellStyle name="RowTitles-Col2 4 2 2 2 3" xfId="31720"/>
    <cellStyle name="RowTitles-Col2 4 2 2 3" xfId="16086"/>
    <cellStyle name="RowTitles-Col2 4 2 2 3 2" xfId="28752"/>
    <cellStyle name="RowTitles-Col2 4 2 2 3 2 2" xfId="37539"/>
    <cellStyle name="RowTitles-Col2 4 2 2 4" xfId="6851"/>
    <cellStyle name="RowTitles-Col2 4 2 3" xfId="3506"/>
    <cellStyle name="RowTitles-Col2 4 2 3 2" xfId="13138"/>
    <cellStyle name="RowTitles-Col2 4 2 3 2 2" xfId="23507"/>
    <cellStyle name="RowTitles-Col2 4 2 3 2 3" xfId="32324"/>
    <cellStyle name="RowTitles-Col2 4 2 3 3" xfId="16749"/>
    <cellStyle name="RowTitles-Col2 4 2 3 3 2" xfId="29415"/>
    <cellStyle name="RowTitles-Col2 4 2 3 3 2 2" xfId="38196"/>
    <cellStyle name="RowTitles-Col2 4 2 3 4" xfId="8357"/>
    <cellStyle name="RowTitles-Col2 4 2 3 4 2" xfId="4857"/>
    <cellStyle name="RowTitles-Col2 4 2 4" xfId="9150"/>
    <cellStyle name="RowTitles-Col2 4 3" xfId="1004"/>
    <cellStyle name="RowTitles-Col2 4 3 2" xfId="2799"/>
    <cellStyle name="RowTitles-Col2 4 3 2 2" xfId="12440"/>
    <cellStyle name="RowTitles-Col2 4 3 2 2 2" xfId="22840"/>
    <cellStyle name="RowTitles-Col2 4 3 2 2 3" xfId="31721"/>
    <cellStyle name="RowTitles-Col2 4 3 2 3" xfId="16087"/>
    <cellStyle name="RowTitles-Col2 4 3 2 3 2" xfId="28753"/>
    <cellStyle name="RowTitles-Col2 4 3 2 3 2 2" xfId="37540"/>
    <cellStyle name="RowTitles-Col2 4 3 2 4" xfId="7081"/>
    <cellStyle name="RowTitles-Col2 4 3 3" xfId="3782"/>
    <cellStyle name="RowTitles-Col2 4 3 3 2" xfId="13409"/>
    <cellStyle name="RowTitles-Col2 4 3 3 2 2" xfId="23772"/>
    <cellStyle name="RowTitles-Col2 4 3 3 2 3" xfId="32517"/>
    <cellStyle name="RowTitles-Col2 4 3 3 3" xfId="17004"/>
    <cellStyle name="RowTitles-Col2 4 3 3 3 2" xfId="29670"/>
    <cellStyle name="RowTitles-Col2 4 3 3 3 2 2" xfId="38449"/>
    <cellStyle name="RowTitles-Col2 4 3 3 4" xfId="8589"/>
    <cellStyle name="RowTitles-Col2 4 3 3 4 2" xfId="20527"/>
    <cellStyle name="RowTitles-Col2 4 3 4" xfId="9385"/>
    <cellStyle name="RowTitles-Col2 4 3 5" xfId="10733"/>
    <cellStyle name="RowTitles-Col2 4 3 5 2" xfId="21205"/>
    <cellStyle name="RowTitles-Col2 4 3 5 3" xfId="30604"/>
    <cellStyle name="RowTitles-Col2 4 3 6" xfId="14410"/>
    <cellStyle name="RowTitles-Col2 4 3 6 2" xfId="27104"/>
    <cellStyle name="RowTitles-Col2 4 3 6 2 2" xfId="35942"/>
    <cellStyle name="RowTitles-Col2 4 3 7" xfId="5540"/>
    <cellStyle name="RowTitles-Col2 4 3 7 2" xfId="26089"/>
    <cellStyle name="RowTitles-Col2 4 4" xfId="1237"/>
    <cellStyle name="RowTitles-Col2 4 4 2" xfId="2800"/>
    <cellStyle name="RowTitles-Col2 4 4 2 2" xfId="12441"/>
    <cellStyle name="RowTitles-Col2 4 4 2 2 2" xfId="22841"/>
    <cellStyle name="RowTitles-Col2 4 4 2 2 3" xfId="31722"/>
    <cellStyle name="RowTitles-Col2 4 4 2 3" xfId="16088"/>
    <cellStyle name="RowTitles-Col2 4 4 2 3 2" xfId="28754"/>
    <cellStyle name="RowTitles-Col2 4 4 2 3 2 2" xfId="37541"/>
    <cellStyle name="RowTitles-Col2 4 4 2 4" xfId="7563"/>
    <cellStyle name="RowTitles-Col2 4 4 3" xfId="4015"/>
    <cellStyle name="RowTitles-Col2 4 4 3 2" xfId="13637"/>
    <cellStyle name="RowTitles-Col2 4 4 3 2 2" xfId="23990"/>
    <cellStyle name="RowTitles-Col2 4 4 3 2 3" xfId="32688"/>
    <cellStyle name="RowTitles-Col2 4 4 3 3" xfId="17217"/>
    <cellStyle name="RowTitles-Col2 4 4 3 3 2" xfId="29883"/>
    <cellStyle name="RowTitles-Col2 4 4 3 3 2 2" xfId="38660"/>
    <cellStyle name="RowTitles-Col2 4 4 3 4" xfId="9886"/>
    <cellStyle name="RowTitles-Col2 4 4 4" xfId="10908"/>
    <cellStyle name="RowTitles-Col2 4 4 4 2" xfId="21349"/>
    <cellStyle name="RowTitles-Col2 4 4 4 3" xfId="30703"/>
    <cellStyle name="RowTitles-Col2 4 4 5" xfId="14615"/>
    <cellStyle name="RowTitles-Col2 4 4 5 2" xfId="27301"/>
    <cellStyle name="RowTitles-Col2 4 4 5 2 2" xfId="36131"/>
    <cellStyle name="RowTitles-Col2 4 4 6" xfId="6017"/>
    <cellStyle name="RowTitles-Col2 4 4 6 2" xfId="20373"/>
    <cellStyle name="RowTitles-Col2 4 5" xfId="1454"/>
    <cellStyle name="RowTitles-Col2 4 5 2" xfId="2801"/>
    <cellStyle name="RowTitles-Col2 4 5 2 2" xfId="12442"/>
    <cellStyle name="RowTitles-Col2 4 5 2 2 2" xfId="22842"/>
    <cellStyle name="RowTitles-Col2 4 5 2 2 3" xfId="31723"/>
    <cellStyle name="RowTitles-Col2 4 5 2 3" xfId="16089"/>
    <cellStyle name="RowTitles-Col2 4 5 2 3 2" xfId="28755"/>
    <cellStyle name="RowTitles-Col2 4 5 2 3 2 2" xfId="37542"/>
    <cellStyle name="RowTitles-Col2 4 5 2 4" xfId="7564"/>
    <cellStyle name="RowTitles-Col2 4 5 3" xfId="4232"/>
    <cellStyle name="RowTitles-Col2 4 5 3 2" xfId="13854"/>
    <cellStyle name="RowTitles-Col2 4 5 3 2 2" xfId="24197"/>
    <cellStyle name="RowTitles-Col2 4 5 3 2 3" xfId="32850"/>
    <cellStyle name="RowTitles-Col2 4 5 3 3" xfId="17416"/>
    <cellStyle name="RowTitles-Col2 4 5 3 3 2" xfId="30082"/>
    <cellStyle name="RowTitles-Col2 4 5 3 3 2 2" xfId="38859"/>
    <cellStyle name="RowTitles-Col2 4 5 3 4" xfId="9887"/>
    <cellStyle name="RowTitles-Col2 4 5 4" xfId="11125"/>
    <cellStyle name="RowTitles-Col2 4 5 4 2" xfId="21557"/>
    <cellStyle name="RowTitles-Col2 4 5 4 3" xfId="30865"/>
    <cellStyle name="RowTitles-Col2 4 5 5" xfId="14832"/>
    <cellStyle name="RowTitles-Col2 4 5 5 2" xfId="27510"/>
    <cellStyle name="RowTitles-Col2 4 5 5 2 2" xfId="36330"/>
    <cellStyle name="RowTitles-Col2 4 5 6" xfId="6018"/>
    <cellStyle name="RowTitles-Col2 4 5 6 2" xfId="8416"/>
    <cellStyle name="RowTitles-Col2 4 6" xfId="1656"/>
    <cellStyle name="RowTitles-Col2 4 6 2" xfId="2802"/>
    <cellStyle name="RowTitles-Col2 4 6 2 2" xfId="12443"/>
    <cellStyle name="RowTitles-Col2 4 6 2 2 2" xfId="22843"/>
    <cellStyle name="RowTitles-Col2 4 6 2 2 3" xfId="31724"/>
    <cellStyle name="RowTitles-Col2 4 6 2 3" xfId="16090"/>
    <cellStyle name="RowTitles-Col2 4 6 2 3 2" xfId="28756"/>
    <cellStyle name="RowTitles-Col2 4 6 2 3 2 2" xfId="37543"/>
    <cellStyle name="RowTitles-Col2 4 6 2 4" xfId="7565"/>
    <cellStyle name="RowTitles-Col2 4 6 3" xfId="4434"/>
    <cellStyle name="RowTitles-Col2 4 6 3 2" xfId="14056"/>
    <cellStyle name="RowTitles-Col2 4 6 3 2 2" xfId="24390"/>
    <cellStyle name="RowTitles-Col2 4 6 3 2 3" xfId="33002"/>
    <cellStyle name="RowTitles-Col2 4 6 3 3" xfId="17603"/>
    <cellStyle name="RowTitles-Col2 4 6 3 3 2" xfId="30269"/>
    <cellStyle name="RowTitles-Col2 4 6 3 3 2 2" xfId="39046"/>
    <cellStyle name="RowTitles-Col2 4 6 3 4" xfId="9888"/>
    <cellStyle name="RowTitles-Col2 4 6 4" xfId="11327"/>
    <cellStyle name="RowTitles-Col2 4 6 4 2" xfId="21753"/>
    <cellStyle name="RowTitles-Col2 4 6 4 3" xfId="31017"/>
    <cellStyle name="RowTitles-Col2 4 6 5" xfId="15034"/>
    <cellStyle name="RowTitles-Col2 4 6 5 2" xfId="27704"/>
    <cellStyle name="RowTitles-Col2 4 6 5 2 2" xfId="36517"/>
    <cellStyle name="RowTitles-Col2 4 6 6" xfId="6019"/>
    <cellStyle name="RowTitles-Col2 4 6 6 2" xfId="19877"/>
    <cellStyle name="RowTitles-Col2 4 7" xfId="2797"/>
    <cellStyle name="RowTitles-Col2 4 7 2" xfId="12438"/>
    <cellStyle name="RowTitles-Col2 4 7 2 2" xfId="22838"/>
    <cellStyle name="RowTitles-Col2 4 7 2 3" xfId="31719"/>
    <cellStyle name="RowTitles-Col2 4 7 3" xfId="16085"/>
    <cellStyle name="RowTitles-Col2 4 7 3 2" xfId="28751"/>
    <cellStyle name="RowTitles-Col2 4 7 3 2 2" xfId="37538"/>
    <cellStyle name="RowTitles-Col2 4 7 4" xfId="6412"/>
    <cellStyle name="RowTitles-Col2 4 8" xfId="8060"/>
    <cellStyle name="RowTitles-Col2 4_STUD aligned by INSTIT" xfId="5034"/>
    <cellStyle name="RowTitles-Col2 5" xfId="367"/>
    <cellStyle name="RowTitles-Col2 5 2" xfId="723"/>
    <cellStyle name="RowTitles-Col2 5 2 2" xfId="2804"/>
    <cellStyle name="RowTitles-Col2 5 2 2 2" xfId="12445"/>
    <cellStyle name="RowTitles-Col2 5 2 2 2 2" xfId="22845"/>
    <cellStyle name="RowTitles-Col2 5 2 2 2 3" xfId="31726"/>
    <cellStyle name="RowTitles-Col2 5 2 2 3" xfId="16092"/>
    <cellStyle name="RowTitles-Col2 5 2 2 3 2" xfId="28758"/>
    <cellStyle name="RowTitles-Col2 5 2 2 3 2 2" xfId="37545"/>
    <cellStyle name="RowTitles-Col2 5 2 2 4" xfId="6696"/>
    <cellStyle name="RowTitles-Col2 5 2 3" xfId="3504"/>
    <cellStyle name="RowTitles-Col2 5 2 3 2" xfId="13136"/>
    <cellStyle name="RowTitles-Col2 5 2 3 2 2" xfId="23505"/>
    <cellStyle name="RowTitles-Col2 5 2 3 2 3" xfId="32323"/>
    <cellStyle name="RowTitles-Col2 5 2 3 3" xfId="16747"/>
    <cellStyle name="RowTitles-Col2 5 2 3 3 2" xfId="29413"/>
    <cellStyle name="RowTitles-Col2 5 2 3 3 2 2" xfId="38194"/>
    <cellStyle name="RowTitles-Col2 5 2 3 4" xfId="8202"/>
    <cellStyle name="RowTitles-Col2 5 2 3 4 2" xfId="25590"/>
    <cellStyle name="RowTitles-Col2 5 2 4" xfId="7863"/>
    <cellStyle name="RowTitles-Col2 5 2 5" xfId="10506"/>
    <cellStyle name="RowTitles-Col2 5 2 5 2" xfId="21005"/>
    <cellStyle name="RowTitles-Col2 5 2 5 3" xfId="30497"/>
    <cellStyle name="RowTitles-Col2 5 2 6" xfId="10765"/>
    <cellStyle name="RowTitles-Col2 5 2 6 2" xfId="20471"/>
    <cellStyle name="RowTitles-Col2 5 2 6 2 2" xfId="33297"/>
    <cellStyle name="RowTitles-Col2 5 2 7" xfId="5232"/>
    <cellStyle name="RowTitles-Col2 5 2 7 2" xfId="24802"/>
    <cellStyle name="RowTitles-Col2 5 3" xfId="1002"/>
    <cellStyle name="RowTitles-Col2 5 3 2" xfId="2805"/>
    <cellStyle name="RowTitles-Col2 5 3 2 2" xfId="12446"/>
    <cellStyle name="RowTitles-Col2 5 3 2 2 2" xfId="22846"/>
    <cellStyle name="RowTitles-Col2 5 3 2 2 3" xfId="31727"/>
    <cellStyle name="RowTitles-Col2 5 3 2 3" xfId="16093"/>
    <cellStyle name="RowTitles-Col2 5 3 2 3 2" xfId="28759"/>
    <cellStyle name="RowTitles-Col2 5 3 2 3 2 2" xfId="37546"/>
    <cellStyle name="RowTitles-Col2 5 3 2 4" xfId="6849"/>
    <cellStyle name="RowTitles-Col2 5 3 3" xfId="3780"/>
    <cellStyle name="RowTitles-Col2 5 3 3 2" xfId="13407"/>
    <cellStyle name="RowTitles-Col2 5 3 3 2 2" xfId="23770"/>
    <cellStyle name="RowTitles-Col2 5 3 3 2 3" xfId="32516"/>
    <cellStyle name="RowTitles-Col2 5 3 3 3" xfId="17002"/>
    <cellStyle name="RowTitles-Col2 5 3 3 3 2" xfId="29668"/>
    <cellStyle name="RowTitles-Col2 5 3 3 3 2 2" xfId="38447"/>
    <cellStyle name="RowTitles-Col2 5 3 3 4" xfId="8355"/>
    <cellStyle name="RowTitles-Col2 5 3 3 4 2" xfId="21720"/>
    <cellStyle name="RowTitles-Col2 5 3 4" xfId="9148"/>
    <cellStyle name="RowTitles-Col2 5 4" xfId="1235"/>
    <cellStyle name="RowTitles-Col2 5 4 2" xfId="2806"/>
    <cellStyle name="RowTitles-Col2 5 4 2 2" xfId="12447"/>
    <cellStyle name="RowTitles-Col2 5 4 2 2 2" xfId="22847"/>
    <cellStyle name="RowTitles-Col2 5 4 2 2 3" xfId="31728"/>
    <cellStyle name="RowTitles-Col2 5 4 2 3" xfId="16094"/>
    <cellStyle name="RowTitles-Col2 5 4 2 3 2" xfId="28760"/>
    <cellStyle name="RowTitles-Col2 5 4 2 3 2 2" xfId="37547"/>
    <cellStyle name="RowTitles-Col2 5 4 2 4" xfId="7566"/>
    <cellStyle name="RowTitles-Col2 5 4 3" xfId="4013"/>
    <cellStyle name="RowTitles-Col2 5 4 3 2" xfId="13635"/>
    <cellStyle name="RowTitles-Col2 5 4 3 2 2" xfId="23988"/>
    <cellStyle name="RowTitles-Col2 5 4 3 2 3" xfId="32687"/>
    <cellStyle name="RowTitles-Col2 5 4 3 3" xfId="17215"/>
    <cellStyle name="RowTitles-Col2 5 4 3 3 2" xfId="29881"/>
    <cellStyle name="RowTitles-Col2 5 4 3 3 2 2" xfId="38658"/>
    <cellStyle name="RowTitles-Col2 5 4 3 4" xfId="9889"/>
    <cellStyle name="RowTitles-Col2 5 4 4" xfId="10906"/>
    <cellStyle name="RowTitles-Col2 5 4 4 2" xfId="21347"/>
    <cellStyle name="RowTitles-Col2 5 4 4 3" xfId="30702"/>
    <cellStyle name="RowTitles-Col2 5 4 5" xfId="14613"/>
    <cellStyle name="RowTitles-Col2 5 4 5 2" xfId="27299"/>
    <cellStyle name="RowTitles-Col2 5 4 5 2 2" xfId="36129"/>
    <cellStyle name="RowTitles-Col2 5 4 6" xfId="6020"/>
    <cellStyle name="RowTitles-Col2 5 4 6 2" xfId="20858"/>
    <cellStyle name="RowTitles-Col2 5 5" xfId="1452"/>
    <cellStyle name="RowTitles-Col2 5 5 2" xfId="2807"/>
    <cellStyle name="RowTitles-Col2 5 5 2 2" xfId="12448"/>
    <cellStyle name="RowTitles-Col2 5 5 2 2 2" xfId="22848"/>
    <cellStyle name="RowTitles-Col2 5 5 2 2 3" xfId="31729"/>
    <cellStyle name="RowTitles-Col2 5 5 2 3" xfId="16095"/>
    <cellStyle name="RowTitles-Col2 5 5 2 3 2" xfId="28761"/>
    <cellStyle name="RowTitles-Col2 5 5 2 3 2 2" xfId="37548"/>
    <cellStyle name="RowTitles-Col2 5 5 2 4" xfId="7567"/>
    <cellStyle name="RowTitles-Col2 5 5 3" xfId="4230"/>
    <cellStyle name="RowTitles-Col2 5 5 3 2" xfId="13852"/>
    <cellStyle name="RowTitles-Col2 5 5 3 2 2" xfId="24195"/>
    <cellStyle name="RowTitles-Col2 5 5 3 2 3" xfId="32849"/>
    <cellStyle name="RowTitles-Col2 5 5 3 3" xfId="17414"/>
    <cellStyle name="RowTitles-Col2 5 5 3 3 2" xfId="30080"/>
    <cellStyle name="RowTitles-Col2 5 5 3 3 2 2" xfId="38857"/>
    <cellStyle name="RowTitles-Col2 5 5 3 4" xfId="9890"/>
    <cellStyle name="RowTitles-Col2 5 5 4" xfId="11123"/>
    <cellStyle name="RowTitles-Col2 5 5 4 2" xfId="21555"/>
    <cellStyle name="RowTitles-Col2 5 5 4 3" xfId="30864"/>
    <cellStyle name="RowTitles-Col2 5 5 5" xfId="14830"/>
    <cellStyle name="RowTitles-Col2 5 5 5 2" xfId="27508"/>
    <cellStyle name="RowTitles-Col2 5 5 5 2 2" xfId="36328"/>
    <cellStyle name="RowTitles-Col2 5 5 6" xfId="6021"/>
    <cellStyle name="RowTitles-Col2 5 5 6 2" xfId="20028"/>
    <cellStyle name="RowTitles-Col2 5 6" xfId="1654"/>
    <cellStyle name="RowTitles-Col2 5 6 2" xfId="2808"/>
    <cellStyle name="RowTitles-Col2 5 6 2 2" xfId="12449"/>
    <cellStyle name="RowTitles-Col2 5 6 2 2 2" xfId="22849"/>
    <cellStyle name="RowTitles-Col2 5 6 2 2 3" xfId="31730"/>
    <cellStyle name="RowTitles-Col2 5 6 2 3" xfId="16096"/>
    <cellStyle name="RowTitles-Col2 5 6 2 3 2" xfId="28762"/>
    <cellStyle name="RowTitles-Col2 5 6 2 3 2 2" xfId="37549"/>
    <cellStyle name="RowTitles-Col2 5 6 2 4" xfId="7568"/>
    <cellStyle name="RowTitles-Col2 5 6 3" xfId="4432"/>
    <cellStyle name="RowTitles-Col2 5 6 3 2" xfId="14054"/>
    <cellStyle name="RowTitles-Col2 5 6 3 2 2" xfId="24388"/>
    <cellStyle name="RowTitles-Col2 5 6 3 2 3" xfId="33001"/>
    <cellStyle name="RowTitles-Col2 5 6 3 3" xfId="17601"/>
    <cellStyle name="RowTitles-Col2 5 6 3 3 2" xfId="30267"/>
    <cellStyle name="RowTitles-Col2 5 6 3 3 2 2" xfId="39044"/>
    <cellStyle name="RowTitles-Col2 5 6 3 4" xfId="9891"/>
    <cellStyle name="RowTitles-Col2 5 6 4" xfId="11325"/>
    <cellStyle name="RowTitles-Col2 5 6 4 2" xfId="21751"/>
    <cellStyle name="RowTitles-Col2 5 6 4 3" xfId="31016"/>
    <cellStyle name="RowTitles-Col2 5 6 5" xfId="15032"/>
    <cellStyle name="RowTitles-Col2 5 6 5 2" xfId="27702"/>
    <cellStyle name="RowTitles-Col2 5 6 5 2 2" xfId="36515"/>
    <cellStyle name="RowTitles-Col2 5 6 6" xfId="6022"/>
    <cellStyle name="RowTitles-Col2 5 6 6 2" xfId="19170"/>
    <cellStyle name="RowTitles-Col2 5 7" xfId="2803"/>
    <cellStyle name="RowTitles-Col2 5 7 2" xfId="12444"/>
    <cellStyle name="RowTitles-Col2 5 7 2 2" xfId="22844"/>
    <cellStyle name="RowTitles-Col2 5 7 2 3" xfId="31725"/>
    <cellStyle name="RowTitles-Col2 5 7 3" xfId="16091"/>
    <cellStyle name="RowTitles-Col2 5 7 3 2" xfId="28757"/>
    <cellStyle name="RowTitles-Col2 5 7 3 2 2" xfId="37544"/>
    <cellStyle name="RowTitles-Col2 5 7 4" xfId="6410"/>
    <cellStyle name="RowTitles-Col2 5 8" xfId="3308"/>
    <cellStyle name="RowTitles-Col2 5 8 2" xfId="12949"/>
    <cellStyle name="RowTitles-Col2 5 8 2 2" xfId="23321"/>
    <cellStyle name="RowTitles-Col2 5 8 2 3" xfId="32200"/>
    <cellStyle name="RowTitles-Col2 5 8 3" xfId="16566"/>
    <cellStyle name="RowTitles-Col2 5 8 3 2" xfId="29232"/>
    <cellStyle name="RowTitles-Col2 5 8 3 2 2" xfId="38019"/>
    <cellStyle name="RowTitles-Col2 5 8 4" xfId="8912"/>
    <cellStyle name="RowTitles-Col2 5_STUD aligned by INSTIT" xfId="5035"/>
    <cellStyle name="RowTitles-Col2 6" xfId="379"/>
    <cellStyle name="RowTitles-Col2 6 2" xfId="735"/>
    <cellStyle name="RowTitles-Col2 6 2 2" xfId="2810"/>
    <cellStyle name="RowTitles-Col2 6 2 2 2" xfId="12451"/>
    <cellStyle name="RowTitles-Col2 6 2 2 2 2" xfId="22851"/>
    <cellStyle name="RowTitles-Col2 6 2 2 2 3" xfId="31732"/>
    <cellStyle name="RowTitles-Col2 6 2 2 3" xfId="16098"/>
    <cellStyle name="RowTitles-Col2 6 2 2 3 2" xfId="28764"/>
    <cellStyle name="RowTitles-Col2 6 2 2 3 2 2" xfId="37551"/>
    <cellStyle name="RowTitles-Col2 6 2 2 4" xfId="6861"/>
    <cellStyle name="RowTitles-Col2 6 2 3" xfId="3516"/>
    <cellStyle name="RowTitles-Col2 6 2 3 2" xfId="13148"/>
    <cellStyle name="RowTitles-Col2 6 2 3 2 2" xfId="23517"/>
    <cellStyle name="RowTitles-Col2 6 2 3 2 3" xfId="32330"/>
    <cellStyle name="RowTitles-Col2 6 2 3 3" xfId="16759"/>
    <cellStyle name="RowTitles-Col2 6 2 3 3 2" xfId="29425"/>
    <cellStyle name="RowTitles-Col2 6 2 3 3 2 2" xfId="38206"/>
    <cellStyle name="RowTitles-Col2 6 2 3 4" xfId="8367"/>
    <cellStyle name="RowTitles-Col2 6 2 3 4 2" xfId="18390"/>
    <cellStyle name="RowTitles-Col2 6 2 4" xfId="9160"/>
    <cellStyle name="RowTitles-Col2 6 2 5" xfId="10766"/>
    <cellStyle name="RowTitles-Col2 6 2 5 2" xfId="25297"/>
    <cellStyle name="RowTitles-Col2 6 2 5 2 2" xfId="35686"/>
    <cellStyle name="RowTitles-Col2 6 2 6" xfId="5368"/>
    <cellStyle name="RowTitles-Col2 6 2 6 2" xfId="18606"/>
    <cellStyle name="RowTitles-Col2 6 3" xfId="1014"/>
    <cellStyle name="RowTitles-Col2 6 3 2" xfId="2811"/>
    <cellStyle name="RowTitles-Col2 6 3 2 2" xfId="12452"/>
    <cellStyle name="RowTitles-Col2 6 3 2 2 2" xfId="22852"/>
    <cellStyle name="RowTitles-Col2 6 3 2 2 3" xfId="31733"/>
    <cellStyle name="RowTitles-Col2 6 3 2 3" xfId="16099"/>
    <cellStyle name="RowTitles-Col2 6 3 2 3 2" xfId="28765"/>
    <cellStyle name="RowTitles-Col2 6 3 2 3 2 2" xfId="37552"/>
    <cellStyle name="RowTitles-Col2 6 3 2 4" xfId="7569"/>
    <cellStyle name="RowTitles-Col2 6 3 3" xfId="3792"/>
    <cellStyle name="RowTitles-Col2 6 3 3 2" xfId="13419"/>
    <cellStyle name="RowTitles-Col2 6 3 3 2 2" xfId="23782"/>
    <cellStyle name="RowTitles-Col2 6 3 3 2 3" xfId="32523"/>
    <cellStyle name="RowTitles-Col2 6 3 3 3" xfId="17014"/>
    <cellStyle name="RowTitles-Col2 6 3 3 3 2" xfId="29680"/>
    <cellStyle name="RowTitles-Col2 6 3 3 3 2 2" xfId="38459"/>
    <cellStyle name="RowTitles-Col2 6 3 3 4" xfId="9892"/>
    <cellStyle name="RowTitles-Col2 6 3 4" xfId="10739"/>
    <cellStyle name="RowTitles-Col2 6 3 4 2" xfId="21209"/>
    <cellStyle name="RowTitles-Col2 6 3 4 3" xfId="30606"/>
    <cellStyle name="RowTitles-Col2 6 4" xfId="1247"/>
    <cellStyle name="RowTitles-Col2 6 4 2" xfId="2812"/>
    <cellStyle name="RowTitles-Col2 6 4 2 2" xfId="12453"/>
    <cellStyle name="RowTitles-Col2 6 4 2 2 2" xfId="22853"/>
    <cellStyle name="RowTitles-Col2 6 4 2 2 3" xfId="31734"/>
    <cellStyle name="RowTitles-Col2 6 4 2 3" xfId="16100"/>
    <cellStyle name="RowTitles-Col2 6 4 2 3 2" xfId="28766"/>
    <cellStyle name="RowTitles-Col2 6 4 2 3 2 2" xfId="37553"/>
    <cellStyle name="RowTitles-Col2 6 4 2 4" xfId="7570"/>
    <cellStyle name="RowTitles-Col2 6 4 3" xfId="4025"/>
    <cellStyle name="RowTitles-Col2 6 4 3 2" xfId="13647"/>
    <cellStyle name="RowTitles-Col2 6 4 3 2 2" xfId="24000"/>
    <cellStyle name="RowTitles-Col2 6 4 3 2 3" xfId="32694"/>
    <cellStyle name="RowTitles-Col2 6 4 3 3" xfId="17227"/>
    <cellStyle name="RowTitles-Col2 6 4 3 3 2" xfId="29893"/>
    <cellStyle name="RowTitles-Col2 6 4 3 3 2 2" xfId="38670"/>
    <cellStyle name="RowTitles-Col2 6 4 3 4" xfId="9893"/>
    <cellStyle name="RowTitles-Col2 6 4 4" xfId="10918"/>
    <cellStyle name="RowTitles-Col2 6 4 4 2" xfId="21359"/>
    <cellStyle name="RowTitles-Col2 6 4 4 3" xfId="30709"/>
    <cellStyle name="RowTitles-Col2 6 4 5" xfId="14625"/>
    <cellStyle name="RowTitles-Col2 6 4 5 2" xfId="27311"/>
    <cellStyle name="RowTitles-Col2 6 4 5 2 2" xfId="36141"/>
    <cellStyle name="RowTitles-Col2 6 4 6" xfId="6024"/>
    <cellStyle name="RowTitles-Col2 6 4 6 2" xfId="24921"/>
    <cellStyle name="RowTitles-Col2 6 5" xfId="1464"/>
    <cellStyle name="RowTitles-Col2 6 5 2" xfId="2813"/>
    <cellStyle name="RowTitles-Col2 6 5 2 2" xfId="12454"/>
    <cellStyle name="RowTitles-Col2 6 5 2 2 2" xfId="22854"/>
    <cellStyle name="RowTitles-Col2 6 5 2 2 3" xfId="31735"/>
    <cellStyle name="RowTitles-Col2 6 5 2 3" xfId="16101"/>
    <cellStyle name="RowTitles-Col2 6 5 2 3 2" xfId="28767"/>
    <cellStyle name="RowTitles-Col2 6 5 2 3 2 2" xfId="37554"/>
    <cellStyle name="RowTitles-Col2 6 5 2 4" xfId="7571"/>
    <cellStyle name="RowTitles-Col2 6 5 3" xfId="4242"/>
    <cellStyle name="RowTitles-Col2 6 5 3 2" xfId="13864"/>
    <cellStyle name="RowTitles-Col2 6 5 3 2 2" xfId="24207"/>
    <cellStyle name="RowTitles-Col2 6 5 3 2 3" xfId="32856"/>
    <cellStyle name="RowTitles-Col2 6 5 3 3" xfId="17426"/>
    <cellStyle name="RowTitles-Col2 6 5 3 3 2" xfId="30092"/>
    <cellStyle name="RowTitles-Col2 6 5 3 3 2 2" xfId="38869"/>
    <cellStyle name="RowTitles-Col2 6 5 3 4" xfId="9894"/>
    <cellStyle name="RowTitles-Col2 6 5 4" xfId="11135"/>
    <cellStyle name="RowTitles-Col2 6 5 4 2" xfId="21567"/>
    <cellStyle name="RowTitles-Col2 6 5 4 3" xfId="30871"/>
    <cellStyle name="RowTitles-Col2 6 5 5" xfId="14842"/>
    <cellStyle name="RowTitles-Col2 6 5 5 2" xfId="27520"/>
    <cellStyle name="RowTitles-Col2 6 5 5 2 2" xfId="36340"/>
    <cellStyle name="RowTitles-Col2 6 5 6" xfId="6025"/>
    <cellStyle name="RowTitles-Col2 6 5 6 2" xfId="18873"/>
    <cellStyle name="RowTitles-Col2 6 6" xfId="1666"/>
    <cellStyle name="RowTitles-Col2 6 6 2" xfId="2814"/>
    <cellStyle name="RowTitles-Col2 6 6 2 2" xfId="12455"/>
    <cellStyle name="RowTitles-Col2 6 6 2 2 2" xfId="22855"/>
    <cellStyle name="RowTitles-Col2 6 6 2 2 3" xfId="31736"/>
    <cellStyle name="RowTitles-Col2 6 6 2 3" xfId="16102"/>
    <cellStyle name="RowTitles-Col2 6 6 2 3 2" xfId="28768"/>
    <cellStyle name="RowTitles-Col2 6 6 2 3 2 2" xfId="37555"/>
    <cellStyle name="RowTitles-Col2 6 6 2 4" xfId="7572"/>
    <cellStyle name="RowTitles-Col2 6 6 3" xfId="4444"/>
    <cellStyle name="RowTitles-Col2 6 6 3 2" xfId="14066"/>
    <cellStyle name="RowTitles-Col2 6 6 3 2 2" xfId="24400"/>
    <cellStyle name="RowTitles-Col2 6 6 3 2 3" xfId="33008"/>
    <cellStyle name="RowTitles-Col2 6 6 3 3" xfId="17613"/>
    <cellStyle name="RowTitles-Col2 6 6 3 3 2" xfId="30279"/>
    <cellStyle name="RowTitles-Col2 6 6 3 3 2 2" xfId="39056"/>
    <cellStyle name="RowTitles-Col2 6 6 3 4" xfId="9895"/>
    <cellStyle name="RowTitles-Col2 6 6 4" xfId="11337"/>
    <cellStyle name="RowTitles-Col2 6 6 4 2" xfId="21763"/>
    <cellStyle name="RowTitles-Col2 6 6 4 3" xfId="31023"/>
    <cellStyle name="RowTitles-Col2 6 6 5" xfId="15044"/>
    <cellStyle name="RowTitles-Col2 6 6 5 2" xfId="27714"/>
    <cellStyle name="RowTitles-Col2 6 6 5 2 2" xfId="36527"/>
    <cellStyle name="RowTitles-Col2 6 6 6" xfId="6026"/>
    <cellStyle name="RowTitles-Col2 6 6 6 2" xfId="18602"/>
    <cellStyle name="RowTitles-Col2 6 7" xfId="2809"/>
    <cellStyle name="RowTitles-Col2 6 7 2" xfId="12450"/>
    <cellStyle name="RowTitles-Col2 6 7 2 2" xfId="22850"/>
    <cellStyle name="RowTitles-Col2 6 7 2 3" xfId="31731"/>
    <cellStyle name="RowTitles-Col2 6 7 3" xfId="16097"/>
    <cellStyle name="RowTitles-Col2 6 7 3 2" xfId="28763"/>
    <cellStyle name="RowTitles-Col2 6 7 3 2 2" xfId="37550"/>
    <cellStyle name="RowTitles-Col2 6 7 4" xfId="6422"/>
    <cellStyle name="RowTitles-Col2 6 8" xfId="3313"/>
    <cellStyle name="RowTitles-Col2 6 8 2" xfId="12954"/>
    <cellStyle name="RowTitles-Col2 6 8 2 2" xfId="23326"/>
    <cellStyle name="RowTitles-Col2 6 8 2 3" xfId="32203"/>
    <cellStyle name="RowTitles-Col2 6 8 3" xfId="16571"/>
    <cellStyle name="RowTitles-Col2 6 8 3 2" xfId="29237"/>
    <cellStyle name="RowTitles-Col2 6 8 3 2 2" xfId="38024"/>
    <cellStyle name="RowTitles-Col2 6 8 4" xfId="7919"/>
    <cellStyle name="RowTitles-Col2 6_STUD aligned by INSTIT" xfId="5036"/>
    <cellStyle name="RowTitles-Col2 7" xfId="575"/>
    <cellStyle name="RowTitles-Col2 7 2" xfId="2815"/>
    <cellStyle name="RowTitles-Col2 7 2 2" xfId="12456"/>
    <cellStyle name="RowTitles-Col2 7 2 2 2" xfId="22856"/>
    <cellStyle name="RowTitles-Col2 7 2 2 3" xfId="31737"/>
    <cellStyle name="RowTitles-Col2 7 2 3" xfId="16103"/>
    <cellStyle name="RowTitles-Col2 7 2 3 2" xfId="28769"/>
    <cellStyle name="RowTitles-Col2 7 2 3 2 2" xfId="37556"/>
    <cellStyle name="RowTitles-Col2 7 2 4" xfId="6596"/>
    <cellStyle name="RowTitles-Col2 7 3" xfId="3397"/>
    <cellStyle name="RowTitles-Col2 7 3 2" xfId="13036"/>
    <cellStyle name="RowTitles-Col2 7 3 2 2" xfId="23404"/>
    <cellStyle name="RowTitles-Col2 7 3 2 3" xfId="32254"/>
    <cellStyle name="RowTitles-Col2 7 3 3" xfId="16646"/>
    <cellStyle name="RowTitles-Col2 7 3 3 2" xfId="29312"/>
    <cellStyle name="RowTitles-Col2 7 3 3 2 2" xfId="38097"/>
    <cellStyle name="RowTitles-Col2 7 3 4" xfId="8097"/>
    <cellStyle name="RowTitles-Col2 7 3 4 2" xfId="20783"/>
    <cellStyle name="RowTitles-Col2 7 4" xfId="8778"/>
    <cellStyle name="RowTitles-Col2 7 5" xfId="10376"/>
    <cellStyle name="RowTitles-Col2 7 5 2" xfId="20890"/>
    <cellStyle name="RowTitles-Col2 7 5 3" xfId="30432"/>
    <cellStyle name="RowTitles-Col2 8" xfId="569"/>
    <cellStyle name="RowTitles-Col2 8 2" xfId="2816"/>
    <cellStyle name="RowTitles-Col2 8 2 2" xfId="12457"/>
    <cellStyle name="RowTitles-Col2 8 2 2 2" xfId="22857"/>
    <cellStyle name="RowTitles-Col2 8 2 2 3" xfId="31738"/>
    <cellStyle name="RowTitles-Col2 8 2 3" xfId="16104"/>
    <cellStyle name="RowTitles-Col2 8 2 3 2" xfId="28770"/>
    <cellStyle name="RowTitles-Col2 8 2 3 2 2" xfId="37557"/>
    <cellStyle name="RowTitles-Col2 8 2 4" xfId="6743"/>
    <cellStyle name="RowTitles-Col2 8 3" xfId="3393"/>
    <cellStyle name="RowTitles-Col2 8 3 2" xfId="13033"/>
    <cellStyle name="RowTitles-Col2 8 3 2 2" xfId="23401"/>
    <cellStyle name="RowTitles-Col2 8 3 2 3" xfId="32252"/>
    <cellStyle name="RowTitles-Col2 8 3 3" xfId="16643"/>
    <cellStyle name="RowTitles-Col2 8 3 3 2" xfId="29309"/>
    <cellStyle name="RowTitles-Col2 8 3 3 2 2" xfId="38095"/>
    <cellStyle name="RowTitles-Col2 8 3 4" xfId="8248"/>
    <cellStyle name="RowTitles-Col2 8 3 4 2" xfId="19384"/>
    <cellStyle name="RowTitles-Col2 8 4" xfId="9039"/>
    <cellStyle name="RowTitles-Col2 8 5" xfId="10398"/>
    <cellStyle name="RowTitles-Col2 8 5 2" xfId="20492"/>
    <cellStyle name="RowTitles-Col2 8 5 2 2" xfId="33303"/>
    <cellStyle name="RowTitles-Col2 8 6" xfId="5273"/>
    <cellStyle name="RowTitles-Col2 8 6 2" xfId="20242"/>
    <cellStyle name="RowTitles-Col2 9" xfId="576"/>
    <cellStyle name="RowTitles-Col2 9 2" xfId="2817"/>
    <cellStyle name="RowTitles-Col2 9 2 2" xfId="12458"/>
    <cellStyle name="RowTitles-Col2 9 2 2 2" xfId="22858"/>
    <cellStyle name="RowTitles-Col2 9 2 2 3" xfId="31739"/>
    <cellStyle name="RowTitles-Col2 9 2 3" xfId="16105"/>
    <cellStyle name="RowTitles-Col2 9 2 3 2" xfId="28771"/>
    <cellStyle name="RowTitles-Col2 9 2 3 2 2" xfId="37558"/>
    <cellStyle name="RowTitles-Col2 9 2 4" xfId="6933"/>
    <cellStyle name="RowTitles-Col2 9 3" xfId="3398"/>
    <cellStyle name="RowTitles-Col2 9 3 2" xfId="13037"/>
    <cellStyle name="RowTitles-Col2 9 3 2 2" xfId="23405"/>
    <cellStyle name="RowTitles-Col2 9 3 2 3" xfId="32255"/>
    <cellStyle name="RowTitles-Col2 9 3 3" xfId="16647"/>
    <cellStyle name="RowTitles-Col2 9 3 3 2" xfId="29313"/>
    <cellStyle name="RowTitles-Col2 9 3 3 2 2" xfId="38098"/>
    <cellStyle name="RowTitles-Col2 9 3 4" xfId="8441"/>
    <cellStyle name="RowTitles-Col2 9 3 4 2" xfId="25105"/>
    <cellStyle name="RowTitles-Col2 9 4" xfId="9235"/>
    <cellStyle name="RowTitles-Col2 9 5" xfId="10377"/>
    <cellStyle name="RowTitles-Col2 9 5 2" xfId="20891"/>
    <cellStyle name="RowTitles-Col2 9 5 3" xfId="30433"/>
    <cellStyle name="RowTitles-Col2 9 6" xfId="10344"/>
    <cellStyle name="RowTitles-Col2 9 6 2" xfId="18856"/>
    <cellStyle name="RowTitles-Col2 9 6 2 2" xfId="33203"/>
    <cellStyle name="RowTitles-Col2 9 7" xfId="5418"/>
    <cellStyle name="RowTitles-Col2 9 7 2" xfId="19888"/>
    <cellStyle name="RowTitles-Col2_STUD aligned by INSTIT" xfId="5013"/>
    <cellStyle name="RowTitles-Detail" xfId="140"/>
    <cellStyle name="RowTitles-Detail 10" xfId="942"/>
    <cellStyle name="RowTitles-Detail 10 2" xfId="2819"/>
    <cellStyle name="RowTitles-Detail 10 2 2" xfId="12460"/>
    <cellStyle name="RowTitles-Detail 10 2 2 2" xfId="22860"/>
    <cellStyle name="RowTitles-Detail 10 2 2 2 2" xfId="34397"/>
    <cellStyle name="RowTitles-Detail 10 2 2 3" xfId="31741"/>
    <cellStyle name="RowTitles-Detail 10 2 3" xfId="16107"/>
    <cellStyle name="RowTitles-Detail 10 2 3 2" xfId="28773"/>
    <cellStyle name="RowTitles-Detail 10 2 3 2 2" xfId="37560"/>
    <cellStyle name="RowTitles-Detail 10 2 4" xfId="7573"/>
    <cellStyle name="RowTitles-Detail 10 2 4 2" xfId="17988"/>
    <cellStyle name="RowTitles-Detail 10 2 5" xfId="19774"/>
    <cellStyle name="RowTitles-Detail 10 3" xfId="3720"/>
    <cellStyle name="RowTitles-Detail 10 3 2" xfId="13347"/>
    <cellStyle name="RowTitles-Detail 10 3 2 2" xfId="23712"/>
    <cellStyle name="RowTitles-Detail 10 3 2 2 2" xfId="35092"/>
    <cellStyle name="RowTitles-Detail 10 3 2 3" xfId="32473"/>
    <cellStyle name="RowTitles-Detail 10 3 3" xfId="16947"/>
    <cellStyle name="RowTitles-Detail 10 3 3 2" xfId="29613"/>
    <cellStyle name="RowTitles-Detail 10 3 3 2 2" xfId="38392"/>
    <cellStyle name="RowTitles-Detail 10 3 4" xfId="9896"/>
    <cellStyle name="RowTitles-Detail 10 3 4 2" xfId="19155"/>
    <cellStyle name="RowTitles-Detail 10 3 5" xfId="25731"/>
    <cellStyle name="RowTitles-Detail 10 4" xfId="10685"/>
    <cellStyle name="RowTitles-Detail 10 4 2" xfId="21163"/>
    <cellStyle name="RowTitles-Detail 10 4 2 2" xfId="33463"/>
    <cellStyle name="RowTitles-Detail 10 4 3" xfId="30584"/>
    <cellStyle name="RowTitles-Detail 10 5" xfId="14349"/>
    <cellStyle name="RowTitles-Detail 10 5 2" xfId="27047"/>
    <cellStyle name="RowTitles-Detail 10 5 2 2" xfId="35886"/>
    <cellStyle name="RowTitles-Detail 10 6" xfId="6027"/>
    <cellStyle name="RowTitles-Detail 10 6 2" xfId="24738"/>
    <cellStyle name="RowTitles-Detail 10 7" xfId="20573"/>
    <cellStyle name="RowTitles-Detail 11" xfId="1181"/>
    <cellStyle name="RowTitles-Detail 11 2" xfId="2820"/>
    <cellStyle name="RowTitles-Detail 11 2 2" xfId="12461"/>
    <cellStyle name="RowTitles-Detail 11 2 2 2" xfId="22861"/>
    <cellStyle name="RowTitles-Detail 11 2 2 2 2" xfId="34398"/>
    <cellStyle name="RowTitles-Detail 11 2 2 3" xfId="31742"/>
    <cellStyle name="RowTitles-Detail 11 2 3" xfId="16108"/>
    <cellStyle name="RowTitles-Detail 11 2 3 2" xfId="28774"/>
    <cellStyle name="RowTitles-Detail 11 2 3 2 2" xfId="37561"/>
    <cellStyle name="RowTitles-Detail 11 2 4" xfId="7574"/>
    <cellStyle name="RowTitles-Detail 11 2 4 2" xfId="18255"/>
    <cellStyle name="RowTitles-Detail 11 2 5" xfId="19260"/>
    <cellStyle name="RowTitles-Detail 11 3" xfId="3959"/>
    <cellStyle name="RowTitles-Detail 11 3 2" xfId="13581"/>
    <cellStyle name="RowTitles-Detail 11 3 2 2" xfId="23938"/>
    <cellStyle name="RowTitles-Detail 11 3 2 2 2" xfId="35238"/>
    <cellStyle name="RowTitles-Detail 11 3 2 3" xfId="32646"/>
    <cellStyle name="RowTitles-Detail 11 3 3" xfId="17166"/>
    <cellStyle name="RowTitles-Detail 11 3 3 2" xfId="29832"/>
    <cellStyle name="RowTitles-Detail 11 3 3 2 2" xfId="38609"/>
    <cellStyle name="RowTitles-Detail 11 3 4" xfId="9897"/>
    <cellStyle name="RowTitles-Detail 11 3 4 2" xfId="20848"/>
    <cellStyle name="RowTitles-Detail 11 3 5" xfId="26254"/>
    <cellStyle name="RowTitles-Detail 11 4" xfId="10852"/>
    <cellStyle name="RowTitles-Detail 11 4 2" xfId="21297"/>
    <cellStyle name="RowTitles-Detail 11 4 2 2" xfId="33523"/>
    <cellStyle name="RowTitles-Detail 11 4 3" xfId="30661"/>
    <cellStyle name="RowTitles-Detail 11 5" xfId="14559"/>
    <cellStyle name="RowTitles-Detail 11 5 2" xfId="27248"/>
    <cellStyle name="RowTitles-Detail 11 5 2 2" xfId="36080"/>
    <cellStyle name="RowTitles-Detail 11 6" xfId="6028"/>
    <cellStyle name="RowTitles-Detail 11 6 2" xfId="25897"/>
    <cellStyle name="RowTitles-Detail 11 7" xfId="25725"/>
    <cellStyle name="RowTitles-Detail 12" xfId="1426"/>
    <cellStyle name="RowTitles-Detail 12 2" xfId="2821"/>
    <cellStyle name="RowTitles-Detail 12 2 2" xfId="12462"/>
    <cellStyle name="RowTitles-Detail 12 2 2 2" xfId="22862"/>
    <cellStyle name="RowTitles-Detail 12 2 2 2 2" xfId="34399"/>
    <cellStyle name="RowTitles-Detail 12 2 2 3" xfId="31743"/>
    <cellStyle name="RowTitles-Detail 12 2 3" xfId="16109"/>
    <cellStyle name="RowTitles-Detail 12 2 3 2" xfId="28775"/>
    <cellStyle name="RowTitles-Detail 12 2 3 2 2" xfId="37562"/>
    <cellStyle name="RowTitles-Detail 12 2 4" xfId="7575"/>
    <cellStyle name="RowTitles-Detail 12 2 4 2" xfId="24948"/>
    <cellStyle name="RowTitles-Detail 12 2 5" xfId="20802"/>
    <cellStyle name="RowTitles-Detail 12 3" xfId="4204"/>
    <cellStyle name="RowTitles-Detail 12 3 2" xfId="13826"/>
    <cellStyle name="RowTitles-Detail 12 3 2 2" xfId="24171"/>
    <cellStyle name="RowTitles-Detail 12 3 2 2 2" xfId="35398"/>
    <cellStyle name="RowTitles-Detail 12 3 2 3" xfId="32829"/>
    <cellStyle name="RowTitles-Detail 12 3 3" xfId="17392"/>
    <cellStyle name="RowTitles-Detail 12 3 3 2" xfId="30058"/>
    <cellStyle name="RowTitles-Detail 12 3 3 2 2" xfId="38835"/>
    <cellStyle name="RowTitles-Detail 12 3 4" xfId="9898"/>
    <cellStyle name="RowTitles-Detail 12 3 4 2" xfId="25984"/>
    <cellStyle name="RowTitles-Detail 12 3 5" xfId="20197"/>
    <cellStyle name="RowTitles-Detail 12 4" xfId="11097"/>
    <cellStyle name="RowTitles-Detail 12 4 2" xfId="21531"/>
    <cellStyle name="RowTitles-Detail 12 4 2 2" xfId="33683"/>
    <cellStyle name="RowTitles-Detail 12 4 3" xfId="30844"/>
    <cellStyle name="RowTitles-Detail 12 5" xfId="14804"/>
    <cellStyle name="RowTitles-Detail 12 5 2" xfId="27485"/>
    <cellStyle name="RowTitles-Detail 12 5 2 2" xfId="36306"/>
    <cellStyle name="RowTitles-Detail 12 6" xfId="6029"/>
    <cellStyle name="RowTitles-Detail 12 6 2" xfId="26216"/>
    <cellStyle name="RowTitles-Detail 12 7" xfId="25689"/>
    <cellStyle name="RowTitles-Detail 13" xfId="2818"/>
    <cellStyle name="RowTitles-Detail 13 2" xfId="12459"/>
    <cellStyle name="RowTitles-Detail 13 2 2" xfId="22859"/>
    <cellStyle name="RowTitles-Detail 13 2 2 2" xfId="34396"/>
    <cellStyle name="RowTitles-Detail 13 2 3" xfId="31740"/>
    <cellStyle name="RowTitles-Detail 13 3" xfId="16106"/>
    <cellStyle name="RowTitles-Detail 13 3 2" xfId="28772"/>
    <cellStyle name="RowTitles-Detail 13 3 2 2" xfId="37559"/>
    <cellStyle name="RowTitles-Detail 13 4" xfId="6236"/>
    <cellStyle name="RowTitles-Detail 13 4 2" xfId="17935"/>
    <cellStyle name="RowTitles-Detail 13 5" xfId="5645"/>
    <cellStyle name="RowTitles-Detail 14" xfId="7812"/>
    <cellStyle name="RowTitles-Detail 14 2" xfId="19359"/>
    <cellStyle name="RowTitles-Detail 14 2 2" xfId="33237"/>
    <cellStyle name="RowTitles-Detail 15" xfId="10478"/>
    <cellStyle name="RowTitles-Detail 15 2" xfId="20355"/>
    <cellStyle name="RowTitles-Detail 15 2 2" xfId="33293"/>
    <cellStyle name="RowTitles-Detail 16" xfId="213"/>
    <cellStyle name="RowTitles-Detail 17" xfId="204"/>
    <cellStyle name="RowTitles-Detail 2" xfId="180"/>
    <cellStyle name="RowTitles-Detail 2 10" xfId="958"/>
    <cellStyle name="RowTitles-Detail 2 10 2" xfId="2823"/>
    <cellStyle name="RowTitles-Detail 2 10 2 2" xfId="12464"/>
    <cellStyle name="RowTitles-Detail 2 10 2 2 2" xfId="22864"/>
    <cellStyle name="RowTitles-Detail 2 10 2 2 2 2" xfId="34401"/>
    <cellStyle name="RowTitles-Detail 2 10 2 2 3" xfId="31745"/>
    <cellStyle name="RowTitles-Detail 2 10 2 3" xfId="16111"/>
    <cellStyle name="RowTitles-Detail 2 10 2 3 2" xfId="28777"/>
    <cellStyle name="RowTitles-Detail 2 10 2 3 2 2" xfId="37564"/>
    <cellStyle name="RowTitles-Detail 2 10 2 4" xfId="6626"/>
    <cellStyle name="RowTitles-Detail 2 10 2 4 2" xfId="17790"/>
    <cellStyle name="RowTitles-Detail 2 10 2 5" xfId="18169"/>
    <cellStyle name="RowTitles-Detail 2 10 3" xfId="3736"/>
    <cellStyle name="RowTitles-Detail 2 10 3 2" xfId="13363"/>
    <cellStyle name="RowTitles-Detail 2 10 3 2 2" xfId="23728"/>
    <cellStyle name="RowTitles-Detail 2 10 3 2 2 2" xfId="35099"/>
    <cellStyle name="RowTitles-Detail 2 10 3 2 3" xfId="32482"/>
    <cellStyle name="RowTitles-Detail 2 10 3 3" xfId="16962"/>
    <cellStyle name="RowTitles-Detail 2 10 3 3 2" xfId="29628"/>
    <cellStyle name="RowTitles-Detail 2 10 3 3 2 2" xfId="38407"/>
    <cellStyle name="RowTitles-Detail 2 10 3 4" xfId="8131"/>
    <cellStyle name="RowTitles-Detail 2 10 3 4 2" xfId="21508"/>
    <cellStyle name="RowTitles-Detail 2 10 3 5" xfId="19715"/>
    <cellStyle name="RowTitles-Detail 2 10 4" xfId="8026"/>
    <cellStyle name="RowTitles-Detail 2 10 4 2" xfId="18344"/>
    <cellStyle name="RowTitles-Detail 2 10 5" xfId="10698"/>
    <cellStyle name="RowTitles-Detail 2 10 5 2" xfId="21175"/>
    <cellStyle name="RowTitles-Detail 2 10 5 2 2" xfId="33468"/>
    <cellStyle name="RowTitles-Detail 2 10 5 3" xfId="30590"/>
    <cellStyle name="RowTitles-Detail 2 10 6" xfId="14365"/>
    <cellStyle name="RowTitles-Detail 2 10 6 2" xfId="27062"/>
    <cellStyle name="RowTitles-Detail 2 10 6 2 2" xfId="35901"/>
    <cellStyle name="RowTitles-Detail 2 10 7" xfId="5174"/>
    <cellStyle name="RowTitles-Detail 2 10 7 2" xfId="8704"/>
    <cellStyle name="RowTitles-Detail 2 10 8" xfId="26737"/>
    <cellStyle name="RowTitles-Detail 2 11" xfId="1195"/>
    <cellStyle name="RowTitles-Detail 2 11 2" xfId="2824"/>
    <cellStyle name="RowTitles-Detail 2 11 2 2" xfId="12465"/>
    <cellStyle name="RowTitles-Detail 2 11 2 2 2" xfId="22865"/>
    <cellStyle name="RowTitles-Detail 2 11 2 2 2 2" xfId="34402"/>
    <cellStyle name="RowTitles-Detail 2 11 2 2 3" xfId="31746"/>
    <cellStyle name="RowTitles-Detail 2 11 2 3" xfId="16112"/>
    <cellStyle name="RowTitles-Detail 2 11 2 3 2" xfId="28778"/>
    <cellStyle name="RowTitles-Detail 2 11 2 3 2 2" xfId="37565"/>
    <cellStyle name="RowTitles-Detail 2 11 2 4" xfId="7576"/>
    <cellStyle name="RowTitles-Detail 2 11 2 4 2" xfId="26180"/>
    <cellStyle name="RowTitles-Detail 2 11 2 5" xfId="18677"/>
    <cellStyle name="RowTitles-Detail 2 11 3" xfId="3973"/>
    <cellStyle name="RowTitles-Detail 2 11 3 2" xfId="13595"/>
    <cellStyle name="RowTitles-Detail 2 11 3 2 2" xfId="23952"/>
    <cellStyle name="RowTitles-Detail 2 11 3 2 2 2" xfId="35246"/>
    <cellStyle name="RowTitles-Detail 2 11 3 2 3" xfId="32655"/>
    <cellStyle name="RowTitles-Detail 2 11 3 3" xfId="17179"/>
    <cellStyle name="RowTitles-Detail 2 11 3 3 2" xfId="29845"/>
    <cellStyle name="RowTitles-Detail 2 11 3 3 2 2" xfId="38622"/>
    <cellStyle name="RowTitles-Detail 2 11 3 4" xfId="9899"/>
    <cellStyle name="RowTitles-Detail 2 11 3 4 2" xfId="27863"/>
    <cellStyle name="RowTitles-Detail 2 11 3 5" xfId="18134"/>
    <cellStyle name="RowTitles-Detail 2 11 4" xfId="10866"/>
    <cellStyle name="RowTitles-Detail 2 11 4 2" xfId="21311"/>
    <cellStyle name="RowTitles-Detail 2 11 4 2 2" xfId="33531"/>
    <cellStyle name="RowTitles-Detail 2 11 4 3" xfId="30670"/>
    <cellStyle name="RowTitles-Detail 2 11 5" xfId="14573"/>
    <cellStyle name="RowTitles-Detail 2 11 5 2" xfId="27262"/>
    <cellStyle name="RowTitles-Detail 2 11 5 2 2" xfId="36093"/>
    <cellStyle name="RowTitles-Detail 2 11 6" xfId="6030"/>
    <cellStyle name="RowTitles-Detail 2 11 6 2" xfId="25578"/>
    <cellStyle name="RowTitles-Detail 2 11 7" xfId="18568"/>
    <cellStyle name="RowTitles-Detail 2 12" xfId="933"/>
    <cellStyle name="RowTitles-Detail 2 12 2" xfId="2825"/>
    <cellStyle name="RowTitles-Detail 2 12 2 2" xfId="12466"/>
    <cellStyle name="RowTitles-Detail 2 12 2 2 2" xfId="22866"/>
    <cellStyle name="RowTitles-Detail 2 12 2 2 2 2" xfId="34403"/>
    <cellStyle name="RowTitles-Detail 2 12 2 2 3" xfId="31747"/>
    <cellStyle name="RowTitles-Detail 2 12 2 3" xfId="16113"/>
    <cellStyle name="RowTitles-Detail 2 12 2 3 2" xfId="28779"/>
    <cellStyle name="RowTitles-Detail 2 12 2 3 2 2" xfId="37566"/>
    <cellStyle name="RowTitles-Detail 2 12 2 4" xfId="7577"/>
    <cellStyle name="RowTitles-Detail 2 12 2 4 2" xfId="19819"/>
    <cellStyle name="RowTitles-Detail 2 12 2 5" xfId="26283"/>
    <cellStyle name="RowTitles-Detail 2 12 3" xfId="3711"/>
    <cellStyle name="RowTitles-Detail 2 12 3 2" xfId="13338"/>
    <cellStyle name="RowTitles-Detail 2 12 3 2 2" xfId="23703"/>
    <cellStyle name="RowTitles-Detail 2 12 3 2 2 2" xfId="35088"/>
    <cellStyle name="RowTitles-Detail 2 12 3 2 3" xfId="32469"/>
    <cellStyle name="RowTitles-Detail 2 12 3 3" xfId="16938"/>
    <cellStyle name="RowTitles-Detail 2 12 3 3 2" xfId="29604"/>
    <cellStyle name="RowTitles-Detail 2 12 3 3 2 2" xfId="38383"/>
    <cellStyle name="RowTitles-Detail 2 12 3 4" xfId="9900"/>
    <cellStyle name="RowTitles-Detail 2 12 3 4 2" xfId="5404"/>
    <cellStyle name="RowTitles-Detail 2 12 3 5" xfId="26516"/>
    <cellStyle name="RowTitles-Detail 2 12 4" xfId="10676"/>
    <cellStyle name="RowTitles-Detail 2 12 4 2" xfId="21154"/>
    <cellStyle name="RowTitles-Detail 2 12 4 2 2" xfId="33459"/>
    <cellStyle name="RowTitles-Detail 2 12 4 3" xfId="30580"/>
    <cellStyle name="RowTitles-Detail 2 12 5" xfId="14340"/>
    <cellStyle name="RowTitles-Detail 2 12 5 2" xfId="27038"/>
    <cellStyle name="RowTitles-Detail 2 12 5 2 2" xfId="35877"/>
    <cellStyle name="RowTitles-Detail 2 12 6" xfId="6031"/>
    <cellStyle name="RowTitles-Detail 2 12 6 2" xfId="18524"/>
    <cellStyle name="RowTitles-Detail 2 12 7" xfId="18615"/>
    <cellStyle name="RowTitles-Detail 2 13" xfId="2822"/>
    <cellStyle name="RowTitles-Detail 2 13 2" xfId="12463"/>
    <cellStyle name="RowTitles-Detail 2 13 2 2" xfId="22863"/>
    <cellStyle name="RowTitles-Detail 2 13 2 2 2" xfId="34400"/>
    <cellStyle name="RowTitles-Detail 2 13 2 3" xfId="31744"/>
    <cellStyle name="RowTitles-Detail 2 13 3" xfId="16110"/>
    <cellStyle name="RowTitles-Detail 2 13 3 2" xfId="28776"/>
    <cellStyle name="RowTitles-Detail 2 13 3 2 2" xfId="37563"/>
    <cellStyle name="RowTitles-Detail 2 13 4" xfId="6330"/>
    <cellStyle name="RowTitles-Detail 2 13 4 2" xfId="22230"/>
    <cellStyle name="RowTitles-Detail 2 13 5" xfId="17929"/>
    <cellStyle name="RowTitles-Detail 2 14" xfId="7811"/>
    <cellStyle name="RowTitles-Detail 2 14 2" xfId="19358"/>
    <cellStyle name="RowTitles-Detail 2 14 2 2" xfId="33236"/>
    <cellStyle name="RowTitles-Detail 2 15" xfId="8952"/>
    <cellStyle name="RowTitles-Detail 2 15 2" xfId="25280"/>
    <cellStyle name="RowTitles-Detail 2 16" xfId="10241"/>
    <cellStyle name="RowTitles-Detail 2 16 2" xfId="19594"/>
    <cellStyle name="RowTitles-Detail 2 16 2 2" xfId="33248"/>
    <cellStyle name="RowTitles-Detail 2 17" xfId="218"/>
    <cellStyle name="RowTitles-Detail 2 2" xfId="187"/>
    <cellStyle name="RowTitles-Detail 2 2 10" xfId="915"/>
    <cellStyle name="RowTitles-Detail 2 2 10 2" xfId="2827"/>
    <cellStyle name="RowTitles-Detail 2 2 10 2 2" xfId="12468"/>
    <cellStyle name="RowTitles-Detail 2 2 10 2 2 2" xfId="22868"/>
    <cellStyle name="RowTitles-Detail 2 2 10 2 2 2 2" xfId="34405"/>
    <cellStyle name="RowTitles-Detail 2 2 10 2 2 3" xfId="31749"/>
    <cellStyle name="RowTitles-Detail 2 2 10 2 3" xfId="16115"/>
    <cellStyle name="RowTitles-Detail 2 2 10 2 3 2" xfId="28781"/>
    <cellStyle name="RowTitles-Detail 2 2 10 2 3 2 2" xfId="37568"/>
    <cellStyle name="RowTitles-Detail 2 2 10 2 4" xfId="7578"/>
    <cellStyle name="RowTitles-Detail 2 2 10 2 4 2" xfId="24661"/>
    <cellStyle name="RowTitles-Detail 2 2 10 2 5" xfId="19509"/>
    <cellStyle name="RowTitles-Detail 2 2 10 3" xfId="3693"/>
    <cellStyle name="RowTitles-Detail 2 2 10 3 2" xfId="13320"/>
    <cellStyle name="RowTitles-Detail 2 2 10 3 2 2" xfId="23685"/>
    <cellStyle name="RowTitles-Detail 2 2 10 3 2 2 2" xfId="35079"/>
    <cellStyle name="RowTitles-Detail 2 2 10 3 2 3" xfId="32458"/>
    <cellStyle name="RowTitles-Detail 2 2 10 3 3" xfId="16920"/>
    <cellStyle name="RowTitles-Detail 2 2 10 3 3 2" xfId="29586"/>
    <cellStyle name="RowTitles-Detail 2 2 10 3 3 2 2" xfId="38365"/>
    <cellStyle name="RowTitles-Detail 2 2 10 3 4" xfId="9901"/>
    <cellStyle name="RowTitles-Detail 2 2 10 3 4 2" xfId="19129"/>
    <cellStyle name="RowTitles-Detail 2 2 10 3 5" xfId="26054"/>
    <cellStyle name="RowTitles-Detail 2 2 10 4" xfId="10662"/>
    <cellStyle name="RowTitles-Detail 2 2 10 4 2" xfId="21140"/>
    <cellStyle name="RowTitles-Detail 2 2 10 4 2 2" xfId="33458"/>
    <cellStyle name="RowTitles-Detail 2 2 10 4 3" xfId="30578"/>
    <cellStyle name="RowTitles-Detail 2 2 10 5" xfId="14322"/>
    <cellStyle name="RowTitles-Detail 2 2 10 5 2" xfId="27020"/>
    <cellStyle name="RowTitles-Detail 2 2 10 5 2 2" xfId="35859"/>
    <cellStyle name="RowTitles-Detail 2 2 10 6" xfId="6032"/>
    <cellStyle name="RowTitles-Detail 2 2 10 6 2" xfId="20648"/>
    <cellStyle name="RowTitles-Detail 2 2 10 7" xfId="25290"/>
    <cellStyle name="RowTitles-Detail 2 2 11" xfId="1233"/>
    <cellStyle name="RowTitles-Detail 2 2 11 2" xfId="2828"/>
    <cellStyle name="RowTitles-Detail 2 2 11 2 2" xfId="12469"/>
    <cellStyle name="RowTitles-Detail 2 2 11 2 2 2" xfId="22869"/>
    <cellStyle name="RowTitles-Detail 2 2 11 2 2 2 2" xfId="34406"/>
    <cellStyle name="RowTitles-Detail 2 2 11 2 2 3" xfId="31750"/>
    <cellStyle name="RowTitles-Detail 2 2 11 2 3" xfId="16116"/>
    <cellStyle name="RowTitles-Detail 2 2 11 2 3 2" xfId="28782"/>
    <cellStyle name="RowTitles-Detail 2 2 11 2 3 2 2" xfId="37569"/>
    <cellStyle name="RowTitles-Detail 2 2 11 2 4" xfId="7579"/>
    <cellStyle name="RowTitles-Detail 2 2 11 2 4 2" xfId="18394"/>
    <cellStyle name="RowTitles-Detail 2 2 11 2 5" xfId="24153"/>
    <cellStyle name="RowTitles-Detail 2 2 11 3" xfId="4011"/>
    <cellStyle name="RowTitles-Detail 2 2 11 3 2" xfId="13633"/>
    <cellStyle name="RowTitles-Detail 2 2 11 3 2 2" xfId="23986"/>
    <cellStyle name="RowTitles-Detail 2 2 11 3 2 2 2" xfId="35275"/>
    <cellStyle name="RowTitles-Detail 2 2 11 3 2 3" xfId="32686"/>
    <cellStyle name="RowTitles-Detail 2 2 11 3 3" xfId="17213"/>
    <cellStyle name="RowTitles-Detail 2 2 11 3 3 2" xfId="29879"/>
    <cellStyle name="RowTitles-Detail 2 2 11 3 3 2 2" xfId="38656"/>
    <cellStyle name="RowTitles-Detail 2 2 11 3 4" xfId="9902"/>
    <cellStyle name="RowTitles-Detail 2 2 11 3 4 2" xfId="26919"/>
    <cellStyle name="RowTitles-Detail 2 2 11 3 5" xfId="19467"/>
    <cellStyle name="RowTitles-Detail 2 2 11 4" xfId="10904"/>
    <cellStyle name="RowTitles-Detail 2 2 11 4 2" xfId="21345"/>
    <cellStyle name="RowTitles-Detail 2 2 11 4 2 2" xfId="33560"/>
    <cellStyle name="RowTitles-Detail 2 2 11 4 3" xfId="30701"/>
    <cellStyle name="RowTitles-Detail 2 2 11 5" xfId="14611"/>
    <cellStyle name="RowTitles-Detail 2 2 11 5 2" xfId="27297"/>
    <cellStyle name="RowTitles-Detail 2 2 11 5 2 2" xfId="36127"/>
    <cellStyle name="RowTitles-Detail 2 2 11 6" xfId="6033"/>
    <cellStyle name="RowTitles-Detail 2 2 11 6 2" xfId="18107"/>
    <cellStyle name="RowTitles-Detail 2 2 11 7" xfId="21916"/>
    <cellStyle name="RowTitles-Detail 2 2 12" xfId="2826"/>
    <cellStyle name="RowTitles-Detail 2 2 12 2" xfId="12467"/>
    <cellStyle name="RowTitles-Detail 2 2 12 2 2" xfId="22867"/>
    <cellStyle name="RowTitles-Detail 2 2 12 2 2 2" xfId="34404"/>
    <cellStyle name="RowTitles-Detail 2 2 12 2 3" xfId="31748"/>
    <cellStyle name="RowTitles-Detail 2 2 12 3" xfId="16114"/>
    <cellStyle name="RowTitles-Detail 2 2 12 3 2" xfId="28780"/>
    <cellStyle name="RowTitles-Detail 2 2 12 3 2 2" xfId="37567"/>
    <cellStyle name="RowTitles-Detail 2 2 12 4" xfId="6331"/>
    <cellStyle name="RowTitles-Detail 2 2 12 4 2" xfId="26892"/>
    <cellStyle name="RowTitles-Detail 2 2 12 5" xfId="25768"/>
    <cellStyle name="RowTitles-Detail 2 2 13" xfId="7784"/>
    <cellStyle name="RowTitles-Detail 2 2 13 2" xfId="19337"/>
    <cellStyle name="RowTitles-Detail 2 2 13 2 2" xfId="33227"/>
    <cellStyle name="RowTitles-Detail 2 2 14" xfId="8951"/>
    <cellStyle name="RowTitles-Detail 2 2 14 2" xfId="4629"/>
    <cellStyle name="RowTitles-Detail 2 2 15" xfId="10338"/>
    <cellStyle name="RowTitles-Detail 2 2 15 2" xfId="17999"/>
    <cellStyle name="RowTitles-Detail 2 2 15 2 2" xfId="33163"/>
    <cellStyle name="RowTitles-Detail 2 2 16" xfId="39293"/>
    <cellStyle name="RowTitles-Detail 2 2 17" xfId="253"/>
    <cellStyle name="RowTitles-Detail 2 2 2" xfId="279"/>
    <cellStyle name="RowTitles-Detail 2 2 2 10" xfId="934"/>
    <cellStyle name="RowTitles-Detail 2 2 2 10 2" xfId="2830"/>
    <cellStyle name="RowTitles-Detail 2 2 2 10 2 2" xfId="12471"/>
    <cellStyle name="RowTitles-Detail 2 2 2 10 2 2 2" xfId="22871"/>
    <cellStyle name="RowTitles-Detail 2 2 2 10 2 2 2 2" xfId="34408"/>
    <cellStyle name="RowTitles-Detail 2 2 2 10 2 2 3" xfId="31752"/>
    <cellStyle name="RowTitles-Detail 2 2 2 10 2 3" xfId="16118"/>
    <cellStyle name="RowTitles-Detail 2 2 2 10 2 3 2" xfId="28784"/>
    <cellStyle name="RowTitles-Detail 2 2 2 10 2 3 2 2" xfId="37571"/>
    <cellStyle name="RowTitles-Detail 2 2 2 10 2 4" xfId="7580"/>
    <cellStyle name="RowTitles-Detail 2 2 2 10 2 4 2" xfId="25362"/>
    <cellStyle name="RowTitles-Detail 2 2 2 10 2 5" xfId="25183"/>
    <cellStyle name="RowTitles-Detail 2 2 2 10 3" xfId="3712"/>
    <cellStyle name="RowTitles-Detail 2 2 2 10 3 2" xfId="13339"/>
    <cellStyle name="RowTitles-Detail 2 2 2 10 3 2 2" xfId="23704"/>
    <cellStyle name="RowTitles-Detail 2 2 2 10 3 2 2 2" xfId="35089"/>
    <cellStyle name="RowTitles-Detail 2 2 2 10 3 2 3" xfId="32470"/>
    <cellStyle name="RowTitles-Detail 2 2 2 10 3 3" xfId="16939"/>
    <cellStyle name="RowTitles-Detail 2 2 2 10 3 3 2" xfId="29605"/>
    <cellStyle name="RowTitles-Detail 2 2 2 10 3 3 2 2" xfId="38384"/>
    <cellStyle name="RowTitles-Detail 2 2 2 10 3 4" xfId="9903"/>
    <cellStyle name="RowTitles-Detail 2 2 2 10 3 4 2" xfId="20828"/>
    <cellStyle name="RowTitles-Detail 2 2 2 10 3 5" xfId="20104"/>
    <cellStyle name="RowTitles-Detail 2 2 2 10 4" xfId="10677"/>
    <cellStyle name="RowTitles-Detail 2 2 2 10 4 2" xfId="21155"/>
    <cellStyle name="RowTitles-Detail 2 2 2 10 4 2 2" xfId="33460"/>
    <cellStyle name="RowTitles-Detail 2 2 2 10 4 3" xfId="30581"/>
    <cellStyle name="RowTitles-Detail 2 2 2 10 5" xfId="14341"/>
    <cellStyle name="RowTitles-Detail 2 2 2 10 5 2" xfId="27039"/>
    <cellStyle name="RowTitles-Detail 2 2 2 10 5 2 2" xfId="35878"/>
    <cellStyle name="RowTitles-Detail 2 2 2 10 6" xfId="6034"/>
    <cellStyle name="RowTitles-Detail 2 2 2 10 6 2" xfId="26885"/>
    <cellStyle name="RowTitles-Detail 2 2 2 10 7" xfId="19898"/>
    <cellStyle name="RowTitles-Detail 2 2 2 11" xfId="2829"/>
    <cellStyle name="RowTitles-Detail 2 2 2 11 2" xfId="12470"/>
    <cellStyle name="RowTitles-Detail 2 2 2 11 2 2" xfId="22870"/>
    <cellStyle name="RowTitles-Detail 2 2 2 11 2 2 2" xfId="34407"/>
    <cellStyle name="RowTitles-Detail 2 2 2 11 2 3" xfId="31751"/>
    <cellStyle name="RowTitles-Detail 2 2 2 11 3" xfId="16117"/>
    <cellStyle name="RowTitles-Detail 2 2 2 11 3 2" xfId="28783"/>
    <cellStyle name="RowTitles-Detail 2 2 2 11 3 2 2" xfId="37570"/>
    <cellStyle name="RowTitles-Detail 2 2 2 11 4" xfId="6332"/>
    <cellStyle name="RowTitles-Detail 2 2 2 11 4 2" xfId="20296"/>
    <cellStyle name="RowTitles-Detail 2 2 2 11 5" xfId="19471"/>
    <cellStyle name="RowTitles-Detail 2 2 2 12" xfId="8950"/>
    <cellStyle name="RowTitles-Detail 2 2 2 12 2" xfId="24886"/>
    <cellStyle name="RowTitles-Detail 2 2 2 13" xfId="10303"/>
    <cellStyle name="RowTitles-Detail 2 2 2 13 2" xfId="19955"/>
    <cellStyle name="RowTitles-Detail 2 2 2 13 2 2" xfId="33269"/>
    <cellStyle name="RowTitles-Detail 2 2 2 2" xfId="344"/>
    <cellStyle name="RowTitles-Detail 2 2 2 2 10" xfId="2831"/>
    <cellStyle name="RowTitles-Detail 2 2 2 2 10 2" xfId="12472"/>
    <cellStyle name="RowTitles-Detail 2 2 2 2 10 2 2" xfId="22872"/>
    <cellStyle name="RowTitles-Detail 2 2 2 2 10 2 2 2" xfId="34409"/>
    <cellStyle name="RowTitles-Detail 2 2 2 2 10 2 3" xfId="31753"/>
    <cellStyle name="RowTitles-Detail 2 2 2 2 10 3" xfId="16119"/>
    <cellStyle name="RowTitles-Detail 2 2 2 2 10 3 2" xfId="28785"/>
    <cellStyle name="RowTitles-Detail 2 2 2 2 10 3 2 2" xfId="37572"/>
    <cellStyle name="RowTitles-Detail 2 2 2 2 10 4" xfId="6333"/>
    <cellStyle name="RowTitles-Detail 2 2 2 2 10 4 2" xfId="19440"/>
    <cellStyle name="RowTitles-Detail 2 2 2 2 10 5" xfId="18791"/>
    <cellStyle name="RowTitles-Detail 2 2 2 2 11" xfId="8032"/>
    <cellStyle name="RowTitles-Detail 2 2 2 2 11 2" xfId="19276"/>
    <cellStyle name="RowTitles-Detail 2 2 2 2 12" xfId="10731"/>
    <cellStyle name="RowTitles-Detail 2 2 2 2 12 2" xfId="20474"/>
    <cellStyle name="RowTitles-Detail 2 2 2 2 12 2 2" xfId="33298"/>
    <cellStyle name="RowTitles-Detail 2 2 2 2 2" xfId="438"/>
    <cellStyle name="RowTitles-Detail 2 2 2 2 2 2" xfId="794"/>
    <cellStyle name="RowTitles-Detail 2 2 2 2 2 2 2" xfId="2833"/>
    <cellStyle name="RowTitles-Detail 2 2 2 2 2 2 2 2" xfId="12474"/>
    <cellStyle name="RowTitles-Detail 2 2 2 2 2 2 2 2 2" xfId="22874"/>
    <cellStyle name="RowTitles-Detail 2 2 2 2 2 2 2 2 2 2" xfId="34411"/>
    <cellStyle name="RowTitles-Detail 2 2 2 2 2 2 2 2 3" xfId="31755"/>
    <cellStyle name="RowTitles-Detail 2 2 2 2 2 2 2 3" xfId="16121"/>
    <cellStyle name="RowTitles-Detail 2 2 2 2 2 2 2 3 2" xfId="28787"/>
    <cellStyle name="RowTitles-Detail 2 2 2 2 2 2 2 3 2 2" xfId="37574"/>
    <cellStyle name="RowTitles-Detail 2 2 2 2 2 2 2 4" xfId="6917"/>
    <cellStyle name="RowTitles-Detail 2 2 2 2 2 2 2 4 2" xfId="17932"/>
    <cellStyle name="RowTitles-Detail 2 2 2 2 2 2 2 5" xfId="26434"/>
    <cellStyle name="RowTitles-Detail 2 2 2 2 2 2 3" xfId="3575"/>
    <cellStyle name="RowTitles-Detail 2 2 2 2 2 2 3 2" xfId="13206"/>
    <cellStyle name="RowTitles-Detail 2 2 2 2 2 2 3 2 2" xfId="23573"/>
    <cellStyle name="RowTitles-Detail 2 2 2 2 2 2 3 2 2 2" xfId="35003"/>
    <cellStyle name="RowTitles-Detail 2 2 2 2 2 2 3 2 3" xfId="32371"/>
    <cellStyle name="RowTitles-Detail 2 2 2 2 2 2 3 3" xfId="16815"/>
    <cellStyle name="RowTitles-Detail 2 2 2 2 2 2 3 3 2" xfId="29481"/>
    <cellStyle name="RowTitles-Detail 2 2 2 2 2 2 3 3 2 2" xfId="38261"/>
    <cellStyle name="RowTitles-Detail 2 2 2 2 2 2 3 4" xfId="8424"/>
    <cellStyle name="RowTitles-Detail 2 2 2 2 2 2 3 4 2" xfId="19179"/>
    <cellStyle name="RowTitles-Detail 2 2 2 2 2 2 3 5" xfId="26222"/>
    <cellStyle name="RowTitles-Detail 2 2 2 2 2 2 4" xfId="9218"/>
    <cellStyle name="RowTitles-Detail 2 2 2 2 2 2 4 2" xfId="25752"/>
    <cellStyle name="RowTitles-Detail 2 2 2 2 2 2 5" xfId="10173"/>
    <cellStyle name="RowTitles-Detail 2 2 2 2 2 2 5 2" xfId="18571"/>
    <cellStyle name="RowTitles-Detail 2 2 2 2 2 2 5 2 2" xfId="33189"/>
    <cellStyle name="RowTitles-Detail 2 2 2 2 2 3" xfId="1073"/>
    <cellStyle name="RowTitles-Detail 2 2 2 2 2 3 2" xfId="2834"/>
    <cellStyle name="RowTitles-Detail 2 2 2 2 2 3 2 2" xfId="12475"/>
    <cellStyle name="RowTitles-Detail 2 2 2 2 2 3 2 2 2" xfId="22875"/>
    <cellStyle name="RowTitles-Detail 2 2 2 2 2 3 2 2 2 2" xfId="34412"/>
    <cellStyle name="RowTitles-Detail 2 2 2 2 2 3 2 2 3" xfId="31756"/>
    <cellStyle name="RowTitles-Detail 2 2 2 2 2 3 2 3" xfId="16122"/>
    <cellStyle name="RowTitles-Detail 2 2 2 2 2 3 2 3 2" xfId="28788"/>
    <cellStyle name="RowTitles-Detail 2 2 2 2 2 3 2 3 2 2" xfId="37575"/>
    <cellStyle name="RowTitles-Detail 2 2 2 2 2 3 2 4" xfId="7137"/>
    <cellStyle name="RowTitles-Detail 2 2 2 2 2 3 2 4 2" xfId="26548"/>
    <cellStyle name="RowTitles-Detail 2 2 2 2 2 3 2 5" xfId="20546"/>
    <cellStyle name="RowTitles-Detail 2 2 2 2 2 3 3" xfId="3851"/>
    <cellStyle name="RowTitles-Detail 2 2 2 2 2 3 3 2" xfId="13477"/>
    <cellStyle name="RowTitles-Detail 2 2 2 2 2 3 3 2 2" xfId="23838"/>
    <cellStyle name="RowTitles-Detail 2 2 2 2 2 3 3 2 2 2" xfId="35168"/>
    <cellStyle name="RowTitles-Detail 2 2 2 2 2 3 3 2 3" xfId="32564"/>
    <cellStyle name="RowTitles-Detail 2 2 2 2 2 3 3 3" xfId="17070"/>
    <cellStyle name="RowTitles-Detail 2 2 2 2 2 3 3 3 2" xfId="29736"/>
    <cellStyle name="RowTitles-Detail 2 2 2 2 2 3 3 3 2 2" xfId="38514"/>
    <cellStyle name="RowTitles-Detail 2 2 2 2 2 3 3 4" xfId="8645"/>
    <cellStyle name="RowTitles-Detail 2 2 2 2 2 3 3 4 2" xfId="26044"/>
    <cellStyle name="RowTitles-Detail 2 2 2 2 2 3 3 5" xfId="20153"/>
    <cellStyle name="RowTitles-Detail 2 2 2 2 2 3 4" xfId="9441"/>
    <cellStyle name="RowTitles-Detail 2 2 2 2 2 3 4 2" xfId="19817"/>
    <cellStyle name="RowTitles-Detail 2 2 2 2 2 3 5" xfId="10789"/>
    <cellStyle name="RowTitles-Detail 2 2 2 2 2 3 5 2" xfId="21253"/>
    <cellStyle name="RowTitles-Detail 2 2 2 2 2 3 5 2 2" xfId="33509"/>
    <cellStyle name="RowTitles-Detail 2 2 2 2 2 3 5 3" xfId="30643"/>
    <cellStyle name="RowTitles-Detail 2 2 2 2 2 3 6" xfId="14474"/>
    <cellStyle name="RowTitles-Detail 2 2 2 2 2 3 6 2" xfId="27167"/>
    <cellStyle name="RowTitles-Detail 2 2 2 2 2 3 6 2 2" xfId="36003"/>
    <cellStyle name="RowTitles-Detail 2 2 2 2 2 3 7" xfId="5596"/>
    <cellStyle name="RowTitles-Detail 2 2 2 2 2 3 7 2" xfId="18019"/>
    <cellStyle name="RowTitles-Detail 2 2 2 2 2 3 8" xfId="20116"/>
    <cellStyle name="RowTitles-Detail 2 2 2 2 2 4" xfId="1306"/>
    <cellStyle name="RowTitles-Detail 2 2 2 2 2 4 2" xfId="2835"/>
    <cellStyle name="RowTitles-Detail 2 2 2 2 2 4 2 2" xfId="12476"/>
    <cellStyle name="RowTitles-Detail 2 2 2 2 2 4 2 2 2" xfId="22876"/>
    <cellStyle name="RowTitles-Detail 2 2 2 2 2 4 2 2 2 2" xfId="34413"/>
    <cellStyle name="RowTitles-Detail 2 2 2 2 2 4 2 2 3" xfId="31757"/>
    <cellStyle name="RowTitles-Detail 2 2 2 2 2 4 2 3" xfId="16123"/>
    <cellStyle name="RowTitles-Detail 2 2 2 2 2 4 2 3 2" xfId="28789"/>
    <cellStyle name="RowTitles-Detail 2 2 2 2 2 4 2 3 2 2" xfId="37576"/>
    <cellStyle name="RowTitles-Detail 2 2 2 2 2 4 2 4" xfId="7581"/>
    <cellStyle name="RowTitles-Detail 2 2 2 2 2 4 2 4 2" xfId="19760"/>
    <cellStyle name="RowTitles-Detail 2 2 2 2 2 4 2 5" xfId="25113"/>
    <cellStyle name="RowTitles-Detail 2 2 2 2 2 4 3" xfId="4084"/>
    <cellStyle name="RowTitles-Detail 2 2 2 2 2 4 3 2" xfId="13706"/>
    <cellStyle name="RowTitles-Detail 2 2 2 2 2 4 3 2 2" xfId="24058"/>
    <cellStyle name="RowTitles-Detail 2 2 2 2 2 4 3 2 2 2" xfId="35317"/>
    <cellStyle name="RowTitles-Detail 2 2 2 2 2 4 3 2 3" xfId="32736"/>
    <cellStyle name="RowTitles-Detail 2 2 2 2 2 4 3 3" xfId="17283"/>
    <cellStyle name="RowTitles-Detail 2 2 2 2 2 4 3 3 2" xfId="29949"/>
    <cellStyle name="RowTitles-Detail 2 2 2 2 2 4 3 3 2 2" xfId="38726"/>
    <cellStyle name="RowTitles-Detail 2 2 2 2 2 4 3 4" xfId="9904"/>
    <cellStyle name="RowTitles-Detail 2 2 2 2 2 4 3 4 2" xfId="7770"/>
    <cellStyle name="RowTitles-Detail 2 2 2 2 2 4 3 5" xfId="20384"/>
    <cellStyle name="RowTitles-Detail 2 2 2 2 2 4 4" xfId="10977"/>
    <cellStyle name="RowTitles-Detail 2 2 2 2 2 4 4 2" xfId="21416"/>
    <cellStyle name="RowTitles-Detail 2 2 2 2 2 4 4 2 2" xfId="33602"/>
    <cellStyle name="RowTitles-Detail 2 2 2 2 2 4 4 3" xfId="30751"/>
    <cellStyle name="RowTitles-Detail 2 2 2 2 2 4 5" xfId="14684"/>
    <cellStyle name="RowTitles-Detail 2 2 2 2 2 4 5 2" xfId="27369"/>
    <cellStyle name="RowTitles-Detail 2 2 2 2 2 4 5 2 2" xfId="36197"/>
    <cellStyle name="RowTitles-Detail 2 2 2 2 2 4 6" xfId="6035"/>
    <cellStyle name="RowTitles-Detail 2 2 2 2 2 4 6 2" xfId="5653"/>
    <cellStyle name="RowTitles-Detail 2 2 2 2 2 4 7" xfId="25482"/>
    <cellStyle name="RowTitles-Detail 2 2 2 2 2 5" xfId="1522"/>
    <cellStyle name="RowTitles-Detail 2 2 2 2 2 5 2" xfId="2836"/>
    <cellStyle name="RowTitles-Detail 2 2 2 2 2 5 2 2" xfId="12477"/>
    <cellStyle name="RowTitles-Detail 2 2 2 2 2 5 2 2 2" xfId="22877"/>
    <cellStyle name="RowTitles-Detail 2 2 2 2 2 5 2 2 2 2" xfId="34414"/>
    <cellStyle name="RowTitles-Detail 2 2 2 2 2 5 2 2 3" xfId="31758"/>
    <cellStyle name="RowTitles-Detail 2 2 2 2 2 5 2 3" xfId="16124"/>
    <cellStyle name="RowTitles-Detail 2 2 2 2 2 5 2 3 2" xfId="28790"/>
    <cellStyle name="RowTitles-Detail 2 2 2 2 2 5 2 3 2 2" xfId="37577"/>
    <cellStyle name="RowTitles-Detail 2 2 2 2 2 5 2 4" xfId="7582"/>
    <cellStyle name="RowTitles-Detail 2 2 2 2 2 5 2 4 2" xfId="25750"/>
    <cellStyle name="RowTitles-Detail 2 2 2 2 2 5 2 5" xfId="19173"/>
    <cellStyle name="RowTitles-Detail 2 2 2 2 2 5 3" xfId="4300"/>
    <cellStyle name="RowTitles-Detail 2 2 2 2 2 5 3 2" xfId="13922"/>
    <cellStyle name="RowTitles-Detail 2 2 2 2 2 5 3 2 2" xfId="24263"/>
    <cellStyle name="RowTitles-Detail 2 2 2 2 2 5 3 2 2 2" xfId="35457"/>
    <cellStyle name="RowTitles-Detail 2 2 2 2 2 5 3 2 3" xfId="32897"/>
    <cellStyle name="RowTitles-Detail 2 2 2 2 2 5 3 3" xfId="17481"/>
    <cellStyle name="RowTitles-Detail 2 2 2 2 2 5 3 3 2" xfId="30147"/>
    <cellStyle name="RowTitles-Detail 2 2 2 2 2 5 3 3 2 2" xfId="38924"/>
    <cellStyle name="RowTitles-Detail 2 2 2 2 2 5 3 4" xfId="9905"/>
    <cellStyle name="RowTitles-Detail 2 2 2 2 2 5 3 4 2" xfId="19218"/>
    <cellStyle name="RowTitles-Detail 2 2 2 2 2 5 3 5" xfId="24622"/>
    <cellStyle name="RowTitles-Detail 2 2 2 2 2 5 4" xfId="11193"/>
    <cellStyle name="RowTitles-Detail 2 2 2 2 2 5 4 2" xfId="21624"/>
    <cellStyle name="RowTitles-Detail 2 2 2 2 2 5 4 2 2" xfId="33742"/>
    <cellStyle name="RowTitles-Detail 2 2 2 2 2 5 4 3" xfId="30912"/>
    <cellStyle name="RowTitles-Detail 2 2 2 2 2 5 5" xfId="14900"/>
    <cellStyle name="RowTitles-Detail 2 2 2 2 2 5 5 2" xfId="27576"/>
    <cellStyle name="RowTitles-Detail 2 2 2 2 2 5 5 2 2" xfId="36395"/>
    <cellStyle name="RowTitles-Detail 2 2 2 2 2 5 6" xfId="6036"/>
    <cellStyle name="RowTitles-Detail 2 2 2 2 2 5 6 2" xfId="19044"/>
    <cellStyle name="RowTitles-Detail 2 2 2 2 2 5 7" xfId="25460"/>
    <cellStyle name="RowTitles-Detail 2 2 2 2 2 6" xfId="1724"/>
    <cellStyle name="RowTitles-Detail 2 2 2 2 2 6 2" xfId="2837"/>
    <cellStyle name="RowTitles-Detail 2 2 2 2 2 6 2 2" xfId="12478"/>
    <cellStyle name="RowTitles-Detail 2 2 2 2 2 6 2 2 2" xfId="22878"/>
    <cellStyle name="RowTitles-Detail 2 2 2 2 2 6 2 2 2 2" xfId="34415"/>
    <cellStyle name="RowTitles-Detail 2 2 2 2 2 6 2 2 3" xfId="31759"/>
    <cellStyle name="RowTitles-Detail 2 2 2 2 2 6 2 3" xfId="16125"/>
    <cellStyle name="RowTitles-Detail 2 2 2 2 2 6 2 3 2" xfId="28791"/>
    <cellStyle name="RowTitles-Detail 2 2 2 2 2 6 2 3 2 2" xfId="37578"/>
    <cellStyle name="RowTitles-Detail 2 2 2 2 2 6 2 4" xfId="7583"/>
    <cellStyle name="RowTitles-Detail 2 2 2 2 2 6 2 4 2" xfId="20060"/>
    <cellStyle name="RowTitles-Detail 2 2 2 2 2 6 2 5" xfId="19589"/>
    <cellStyle name="RowTitles-Detail 2 2 2 2 2 6 3" xfId="4502"/>
    <cellStyle name="RowTitles-Detail 2 2 2 2 2 6 3 2" xfId="14124"/>
    <cellStyle name="RowTitles-Detail 2 2 2 2 2 6 3 2 2" xfId="24456"/>
    <cellStyle name="RowTitles-Detail 2 2 2 2 2 6 3 2 2 2" xfId="35588"/>
    <cellStyle name="RowTitles-Detail 2 2 2 2 2 6 3 2 3" xfId="33049"/>
    <cellStyle name="RowTitles-Detail 2 2 2 2 2 6 3 3" xfId="17668"/>
    <cellStyle name="RowTitles-Detail 2 2 2 2 2 6 3 3 2" xfId="30334"/>
    <cellStyle name="RowTitles-Detail 2 2 2 2 2 6 3 3 2 2" xfId="39111"/>
    <cellStyle name="RowTitles-Detail 2 2 2 2 2 6 3 4" xfId="9906"/>
    <cellStyle name="RowTitles-Detail 2 2 2 2 2 6 3 4 2" xfId="4900"/>
    <cellStyle name="RowTitles-Detail 2 2 2 2 2 6 3 5" xfId="25621"/>
    <cellStyle name="RowTitles-Detail 2 2 2 2 2 6 4" xfId="11395"/>
    <cellStyle name="RowTitles-Detail 2 2 2 2 2 6 4 2" xfId="21820"/>
    <cellStyle name="RowTitles-Detail 2 2 2 2 2 6 4 2 2" xfId="33873"/>
    <cellStyle name="RowTitles-Detail 2 2 2 2 2 6 4 3" xfId="31064"/>
    <cellStyle name="RowTitles-Detail 2 2 2 2 2 6 5" xfId="15102"/>
    <cellStyle name="RowTitles-Detail 2 2 2 2 2 6 5 2" xfId="27771"/>
    <cellStyle name="RowTitles-Detail 2 2 2 2 2 6 5 2 2" xfId="36582"/>
    <cellStyle name="RowTitles-Detail 2 2 2 2 2 6 6" xfId="6037"/>
    <cellStyle name="RowTitles-Detail 2 2 2 2 2 6 6 2" xfId="26357"/>
    <cellStyle name="RowTitles-Detail 2 2 2 2 2 6 7" xfId="24590"/>
    <cellStyle name="RowTitles-Detail 2 2 2 2 2 7" xfId="2832"/>
    <cellStyle name="RowTitles-Detail 2 2 2 2 2 7 2" xfId="12473"/>
    <cellStyle name="RowTitles-Detail 2 2 2 2 2 7 2 2" xfId="22873"/>
    <cellStyle name="RowTitles-Detail 2 2 2 2 2 7 2 2 2" xfId="34410"/>
    <cellStyle name="RowTitles-Detail 2 2 2 2 2 7 2 3" xfId="31754"/>
    <cellStyle name="RowTitles-Detail 2 2 2 2 2 7 3" xfId="16120"/>
    <cellStyle name="RowTitles-Detail 2 2 2 2 2 7 3 2" xfId="28786"/>
    <cellStyle name="RowTitles-Detail 2 2 2 2 2 7 3 2 2" xfId="37573"/>
    <cellStyle name="RowTitles-Detail 2 2 2 2 2 7 4" xfId="6479"/>
    <cellStyle name="RowTitles-Detail 2 2 2 2 2 7 4 2" xfId="19818"/>
    <cellStyle name="RowTitles-Detail 2 2 2 2 2 7 5" xfId="18874"/>
    <cellStyle name="RowTitles-Detail 2 2 2 2 2 8" xfId="8872"/>
    <cellStyle name="RowTitles-Detail 2 2 2 2 2 8 2" xfId="19683"/>
    <cellStyle name="RowTitles-Detail 2 2 2 2 2 9" xfId="10821"/>
    <cellStyle name="RowTitles-Detail 2 2 2 2 2 9 2" xfId="20738"/>
    <cellStyle name="RowTitles-Detail 2 2 2 2 2 9 2 2" xfId="33315"/>
    <cellStyle name="RowTitles-Detail 2 2 2 2 2_STUD aligned by INSTIT" xfId="5042"/>
    <cellStyle name="RowTitles-Detail 2 2 2 2 3" xfId="501"/>
    <cellStyle name="RowTitles-Detail 2 2 2 2 3 2" xfId="857"/>
    <cellStyle name="RowTitles-Detail 2 2 2 2 3 2 2" xfId="2839"/>
    <cellStyle name="RowTitles-Detail 2 2 2 2 3 2 2 2" xfId="12480"/>
    <cellStyle name="RowTitles-Detail 2 2 2 2 3 2 2 2 2" xfId="22880"/>
    <cellStyle name="RowTitles-Detail 2 2 2 2 3 2 2 2 2 2" xfId="34417"/>
    <cellStyle name="RowTitles-Detail 2 2 2 2 3 2 2 2 3" xfId="31761"/>
    <cellStyle name="RowTitles-Detail 2 2 2 2 3 2 2 3" xfId="16127"/>
    <cellStyle name="RowTitles-Detail 2 2 2 2 3 2 2 3 2" xfId="28793"/>
    <cellStyle name="RowTitles-Detail 2 2 2 2 3 2 2 3 2 2" xfId="37580"/>
    <cellStyle name="RowTitles-Detail 2 2 2 2 3 2 2 4" xfId="6799"/>
    <cellStyle name="RowTitles-Detail 2 2 2 2 3 2 2 4 2" xfId="19050"/>
    <cellStyle name="RowTitles-Detail 2 2 2 2 3 2 2 5" xfId="24667"/>
    <cellStyle name="RowTitles-Detail 2 2 2 2 3 2 3" xfId="3638"/>
    <cellStyle name="RowTitles-Detail 2 2 2 2 3 2 3 2" xfId="13265"/>
    <cellStyle name="RowTitles-Detail 2 2 2 2 3 2 3 2 2" xfId="23631"/>
    <cellStyle name="RowTitles-Detail 2 2 2 2 3 2 3 2 2 2" xfId="35039"/>
    <cellStyle name="RowTitles-Detail 2 2 2 2 3 2 3 2 3" xfId="32413"/>
    <cellStyle name="RowTitles-Detail 2 2 2 2 3 2 3 3" xfId="16871"/>
    <cellStyle name="RowTitles-Detail 2 2 2 2 3 2 3 3 2" xfId="29537"/>
    <cellStyle name="RowTitles-Detail 2 2 2 2 3 2 3 3 2 2" xfId="38316"/>
    <cellStyle name="RowTitles-Detail 2 2 2 2 3 2 3 4" xfId="8305"/>
    <cellStyle name="RowTitles-Detail 2 2 2 2 3 2 3 4 2" xfId="21166"/>
    <cellStyle name="RowTitles-Detail 2 2 2 2 3 2 3 5" xfId="20422"/>
    <cellStyle name="RowTitles-Detail 2 2 2 2 3 2 4" xfId="9098"/>
    <cellStyle name="RowTitles-Detail 2 2 2 2 3 2 4 2" xfId="24704"/>
    <cellStyle name="RowTitles-Detail 2 2 2 2 3 2 5" xfId="10609"/>
    <cellStyle name="RowTitles-Detail 2 2 2 2 3 2 5 2" xfId="21092"/>
    <cellStyle name="RowTitles-Detail 2 2 2 2 3 2 5 2 2" xfId="33426"/>
    <cellStyle name="RowTitles-Detail 2 2 2 2 3 2 5 3" xfId="30542"/>
    <cellStyle name="RowTitles-Detail 2 2 2 2 3 2 6" xfId="14271"/>
    <cellStyle name="RowTitles-Detail 2 2 2 2 3 2 6 2" xfId="26972"/>
    <cellStyle name="RowTitles-Detail 2 2 2 2 3 2 6 2 2" xfId="35814"/>
    <cellStyle name="RowTitles-Detail 2 2 2 2 3 2 7" xfId="5327"/>
    <cellStyle name="RowTitles-Detail 2 2 2 2 3 2 7 2" xfId="26789"/>
    <cellStyle name="RowTitles-Detail 2 2 2 2 3 2 8" xfId="26160"/>
    <cellStyle name="RowTitles-Detail 2 2 2 2 3 3" xfId="1136"/>
    <cellStyle name="RowTitles-Detail 2 2 2 2 3 3 2" xfId="2840"/>
    <cellStyle name="RowTitles-Detail 2 2 2 2 3 3 2 2" xfId="12481"/>
    <cellStyle name="RowTitles-Detail 2 2 2 2 3 3 2 2 2" xfId="22881"/>
    <cellStyle name="RowTitles-Detail 2 2 2 2 3 3 2 2 2 2" xfId="34418"/>
    <cellStyle name="RowTitles-Detail 2 2 2 2 3 3 2 2 3" xfId="31762"/>
    <cellStyle name="RowTitles-Detail 2 2 2 2 3 3 2 3" xfId="16128"/>
    <cellStyle name="RowTitles-Detail 2 2 2 2 3 3 2 3 2" xfId="28794"/>
    <cellStyle name="RowTitles-Detail 2 2 2 2 3 3 2 3 2 2" xfId="37581"/>
    <cellStyle name="RowTitles-Detail 2 2 2 2 3 3 2 4" xfId="6973"/>
    <cellStyle name="RowTitles-Detail 2 2 2 2 3 3 2 4 2" xfId="25253"/>
    <cellStyle name="RowTitles-Detail 2 2 2 2 3 3 2 5" xfId="19755"/>
    <cellStyle name="RowTitles-Detail 2 2 2 2 3 3 3" xfId="3914"/>
    <cellStyle name="RowTitles-Detail 2 2 2 2 3 3 3 2" xfId="13536"/>
    <cellStyle name="RowTitles-Detail 2 2 2 2 3 3 3 2 2" xfId="23896"/>
    <cellStyle name="RowTitles-Detail 2 2 2 2 3 3 3 2 2 2" xfId="35204"/>
    <cellStyle name="RowTitles-Detail 2 2 2 2 3 3 3 2 3" xfId="32606"/>
    <cellStyle name="RowTitles-Detail 2 2 2 2 3 3 3 3" xfId="17126"/>
    <cellStyle name="RowTitles-Detail 2 2 2 2 3 3 3 3 2" xfId="29792"/>
    <cellStyle name="RowTitles-Detail 2 2 2 2 3 3 3 3 2 2" xfId="38569"/>
    <cellStyle name="RowTitles-Detail 2 2 2 2 3 3 3 4" xfId="8481"/>
    <cellStyle name="RowTitles-Detail 2 2 2 2 3 3 3 4 2" xfId="6471"/>
    <cellStyle name="RowTitles-Detail 2 2 2 2 3 3 3 5" xfId="19785"/>
    <cellStyle name="RowTitles-Detail 2 2 2 2 3 3 4" xfId="9277"/>
    <cellStyle name="RowTitles-Detail 2 2 2 2 3 3 4 2" xfId="17848"/>
    <cellStyle name="RowTitles-Detail 2 2 2 2 3 3 5" xfId="14514"/>
    <cellStyle name="RowTitles-Detail 2 2 2 2 3 3 5 2" xfId="27205"/>
    <cellStyle name="RowTitles-Detail 2 2 2 2 3 3 5 2 2" xfId="36040"/>
    <cellStyle name="RowTitles-Detail 2 2 2 2 3 4" xfId="1364"/>
    <cellStyle name="RowTitles-Detail 2 2 2 2 3 4 2" xfId="2841"/>
    <cellStyle name="RowTitles-Detail 2 2 2 2 3 4 2 2" xfId="12482"/>
    <cellStyle name="RowTitles-Detail 2 2 2 2 3 4 2 2 2" xfId="22882"/>
    <cellStyle name="RowTitles-Detail 2 2 2 2 3 4 2 2 2 2" xfId="34419"/>
    <cellStyle name="RowTitles-Detail 2 2 2 2 3 4 2 2 3" xfId="31763"/>
    <cellStyle name="RowTitles-Detail 2 2 2 2 3 4 2 3" xfId="16129"/>
    <cellStyle name="RowTitles-Detail 2 2 2 2 3 4 2 3 2" xfId="28795"/>
    <cellStyle name="RowTitles-Detail 2 2 2 2 3 4 2 3 2 2" xfId="37582"/>
    <cellStyle name="RowTitles-Detail 2 2 2 2 3 4 2 4" xfId="7584"/>
    <cellStyle name="RowTitles-Detail 2 2 2 2 3 4 2 4 2" xfId="19977"/>
    <cellStyle name="RowTitles-Detail 2 2 2 2 3 4 2 5" xfId="26438"/>
    <cellStyle name="RowTitles-Detail 2 2 2 2 3 4 3" xfId="4142"/>
    <cellStyle name="RowTitles-Detail 2 2 2 2 3 4 3 2" xfId="13764"/>
    <cellStyle name="RowTitles-Detail 2 2 2 2 3 4 3 2 2" xfId="24113"/>
    <cellStyle name="RowTitles-Detail 2 2 2 2 3 4 3 2 2 2" xfId="35353"/>
    <cellStyle name="RowTitles-Detail 2 2 2 2 3 4 3 2 3" xfId="32778"/>
    <cellStyle name="RowTitles-Detail 2 2 2 2 3 4 3 3" xfId="17338"/>
    <cellStyle name="RowTitles-Detail 2 2 2 2 3 4 3 3 2" xfId="30004"/>
    <cellStyle name="RowTitles-Detail 2 2 2 2 3 4 3 3 2 2" xfId="38781"/>
    <cellStyle name="RowTitles-Detail 2 2 2 2 3 4 3 4" xfId="9907"/>
    <cellStyle name="RowTitles-Detail 2 2 2 2 3 4 3 4 2" xfId="27464"/>
    <cellStyle name="RowTitles-Detail 2 2 2 2 3 4 3 5" xfId="19891"/>
    <cellStyle name="RowTitles-Detail 2 2 2 2 3 4 4" xfId="11035"/>
    <cellStyle name="RowTitles-Detail 2 2 2 2 3 4 4 2" xfId="21472"/>
    <cellStyle name="RowTitles-Detail 2 2 2 2 3 4 4 2 2" xfId="33638"/>
    <cellStyle name="RowTitles-Detail 2 2 2 2 3 4 4 3" xfId="30793"/>
    <cellStyle name="RowTitles-Detail 2 2 2 2 3 4 5" xfId="14742"/>
    <cellStyle name="RowTitles-Detail 2 2 2 2 3 4 5 2" xfId="27425"/>
    <cellStyle name="RowTitles-Detail 2 2 2 2 3 4 5 2 2" xfId="36252"/>
    <cellStyle name="RowTitles-Detail 2 2 2 2 3 4 6" xfId="6038"/>
    <cellStyle name="RowTitles-Detail 2 2 2 2 3 4 6 2" xfId="18855"/>
    <cellStyle name="RowTitles-Detail 2 2 2 2 3 4 7" xfId="25159"/>
    <cellStyle name="RowTitles-Detail 2 2 2 2 3 5" xfId="1580"/>
    <cellStyle name="RowTitles-Detail 2 2 2 2 3 5 2" xfId="2842"/>
    <cellStyle name="RowTitles-Detail 2 2 2 2 3 5 2 2" xfId="12483"/>
    <cellStyle name="RowTitles-Detail 2 2 2 2 3 5 2 2 2" xfId="22883"/>
    <cellStyle name="RowTitles-Detail 2 2 2 2 3 5 2 2 2 2" xfId="34420"/>
    <cellStyle name="RowTitles-Detail 2 2 2 2 3 5 2 2 3" xfId="31764"/>
    <cellStyle name="RowTitles-Detail 2 2 2 2 3 5 2 3" xfId="16130"/>
    <cellStyle name="RowTitles-Detail 2 2 2 2 3 5 2 3 2" xfId="28796"/>
    <cellStyle name="RowTitles-Detail 2 2 2 2 3 5 2 3 2 2" xfId="37583"/>
    <cellStyle name="RowTitles-Detail 2 2 2 2 3 5 2 4" xfId="7585"/>
    <cellStyle name="RowTitles-Detail 2 2 2 2 3 5 2 4 2" xfId="20725"/>
    <cellStyle name="RowTitles-Detail 2 2 2 2 3 5 2 5" xfId="19186"/>
    <cellStyle name="RowTitles-Detail 2 2 2 2 3 5 3" xfId="4358"/>
    <cellStyle name="RowTitles-Detail 2 2 2 2 3 5 3 2" xfId="13980"/>
    <cellStyle name="RowTitles-Detail 2 2 2 2 3 5 3 2 2" xfId="24319"/>
    <cellStyle name="RowTitles-Detail 2 2 2 2 3 5 3 2 2 2" xfId="35493"/>
    <cellStyle name="RowTitles-Detail 2 2 2 2 3 5 3 2 3" xfId="32939"/>
    <cellStyle name="RowTitles-Detail 2 2 2 2 3 5 3 3" xfId="17536"/>
    <cellStyle name="RowTitles-Detail 2 2 2 2 3 5 3 3 2" xfId="30202"/>
    <cellStyle name="RowTitles-Detail 2 2 2 2 3 5 3 3 2 2" xfId="38979"/>
    <cellStyle name="RowTitles-Detail 2 2 2 2 3 5 3 4" xfId="9908"/>
    <cellStyle name="RowTitles-Detail 2 2 2 2 3 5 3 4 2" xfId="21570"/>
    <cellStyle name="RowTitles-Detail 2 2 2 2 3 5 3 5" xfId="18412"/>
    <cellStyle name="RowTitles-Detail 2 2 2 2 3 5 4" xfId="11251"/>
    <cellStyle name="RowTitles-Detail 2 2 2 2 3 5 4 2" xfId="21680"/>
    <cellStyle name="RowTitles-Detail 2 2 2 2 3 5 4 2 2" xfId="33778"/>
    <cellStyle name="RowTitles-Detail 2 2 2 2 3 5 4 3" xfId="30954"/>
    <cellStyle name="RowTitles-Detail 2 2 2 2 3 5 5" xfId="14958"/>
    <cellStyle name="RowTitles-Detail 2 2 2 2 3 5 5 2" xfId="27632"/>
    <cellStyle name="RowTitles-Detail 2 2 2 2 3 5 5 2 2" xfId="36450"/>
    <cellStyle name="RowTitles-Detail 2 2 2 2 3 5 6" xfId="6039"/>
    <cellStyle name="RowTitles-Detail 2 2 2 2 3 5 6 2" xfId="18442"/>
    <cellStyle name="RowTitles-Detail 2 2 2 2 3 5 7" xfId="18610"/>
    <cellStyle name="RowTitles-Detail 2 2 2 2 3 6" xfId="1782"/>
    <cellStyle name="RowTitles-Detail 2 2 2 2 3 6 2" xfId="2843"/>
    <cellStyle name="RowTitles-Detail 2 2 2 2 3 6 2 2" xfId="12484"/>
    <cellStyle name="RowTitles-Detail 2 2 2 2 3 6 2 2 2" xfId="22884"/>
    <cellStyle name="RowTitles-Detail 2 2 2 2 3 6 2 2 2 2" xfId="34421"/>
    <cellStyle name="RowTitles-Detail 2 2 2 2 3 6 2 2 3" xfId="31765"/>
    <cellStyle name="RowTitles-Detail 2 2 2 2 3 6 2 3" xfId="16131"/>
    <cellStyle name="RowTitles-Detail 2 2 2 2 3 6 2 3 2" xfId="28797"/>
    <cellStyle name="RowTitles-Detail 2 2 2 2 3 6 2 3 2 2" xfId="37584"/>
    <cellStyle name="RowTitles-Detail 2 2 2 2 3 6 2 4" xfId="7586"/>
    <cellStyle name="RowTitles-Detail 2 2 2 2 3 6 2 4 2" xfId="26503"/>
    <cellStyle name="RowTitles-Detail 2 2 2 2 3 6 2 5" xfId="25185"/>
    <cellStyle name="RowTitles-Detail 2 2 2 2 3 6 3" xfId="4560"/>
    <cellStyle name="RowTitles-Detail 2 2 2 2 3 6 3 2" xfId="14182"/>
    <cellStyle name="RowTitles-Detail 2 2 2 2 3 6 3 2 2" xfId="24511"/>
    <cellStyle name="RowTitles-Detail 2 2 2 2 3 6 3 2 2 2" xfId="35624"/>
    <cellStyle name="RowTitles-Detail 2 2 2 2 3 6 3 2 3" xfId="33091"/>
    <cellStyle name="RowTitles-Detail 2 2 2 2 3 6 3 3" xfId="17723"/>
    <cellStyle name="RowTitles-Detail 2 2 2 2 3 6 3 3 2" xfId="30389"/>
    <cellStyle name="RowTitles-Detail 2 2 2 2 3 6 3 3 2 2" xfId="39166"/>
    <cellStyle name="RowTitles-Detail 2 2 2 2 3 6 3 4" xfId="9909"/>
    <cellStyle name="RowTitles-Detail 2 2 2 2 3 6 3 4 2" xfId="25439"/>
    <cellStyle name="RowTitles-Detail 2 2 2 2 3 6 3 5" xfId="17847"/>
    <cellStyle name="RowTitles-Detail 2 2 2 2 3 6 4" xfId="11453"/>
    <cellStyle name="RowTitles-Detail 2 2 2 2 3 6 4 2" xfId="21876"/>
    <cellStyle name="RowTitles-Detail 2 2 2 2 3 6 4 2 2" xfId="33909"/>
    <cellStyle name="RowTitles-Detail 2 2 2 2 3 6 4 3" xfId="31106"/>
    <cellStyle name="RowTitles-Detail 2 2 2 2 3 6 5" xfId="15160"/>
    <cellStyle name="RowTitles-Detail 2 2 2 2 3 6 5 2" xfId="27827"/>
    <cellStyle name="RowTitles-Detail 2 2 2 2 3 6 5 2 2" xfId="36637"/>
    <cellStyle name="RowTitles-Detail 2 2 2 2 3 6 6" xfId="6040"/>
    <cellStyle name="RowTitles-Detail 2 2 2 2 3 6 6 2" xfId="26763"/>
    <cellStyle name="RowTitles-Detail 2 2 2 2 3 6 7" xfId="25459"/>
    <cellStyle name="RowTitles-Detail 2 2 2 2 3 7" xfId="2838"/>
    <cellStyle name="RowTitles-Detail 2 2 2 2 3 7 2" xfId="12479"/>
    <cellStyle name="RowTitles-Detail 2 2 2 2 3 7 2 2" xfId="22879"/>
    <cellStyle name="RowTitles-Detail 2 2 2 2 3 7 2 2 2" xfId="34416"/>
    <cellStyle name="RowTitles-Detail 2 2 2 2 3 7 2 3" xfId="31760"/>
    <cellStyle name="RowTitles-Detail 2 2 2 2 3 7 3" xfId="16126"/>
    <cellStyle name="RowTitles-Detail 2 2 2 2 3 7 3 2" xfId="28792"/>
    <cellStyle name="RowTitles-Detail 2 2 2 2 3 7 3 2 2" xfId="37579"/>
    <cellStyle name="RowTitles-Detail 2 2 2 2 3 7 4" xfId="6536"/>
    <cellStyle name="RowTitles-Detail 2 2 2 2 3 7 4 2" xfId="25637"/>
    <cellStyle name="RowTitles-Detail 2 2 2 2 3 7 5" xfId="25698"/>
    <cellStyle name="RowTitles-Detail 2 2 2 2 3 8" xfId="3371"/>
    <cellStyle name="RowTitles-Detail 2 2 2 2 3 8 2" xfId="13012"/>
    <cellStyle name="RowTitles-Detail 2 2 2 2 3 8 2 2" xfId="23381"/>
    <cellStyle name="RowTitles-Detail 2 2 2 2 3 8 2 2 2" xfId="34890"/>
    <cellStyle name="RowTitles-Detail 2 2 2 2 3 8 2 3" xfId="32241"/>
    <cellStyle name="RowTitles-Detail 2 2 2 2 3 8 3" xfId="16623"/>
    <cellStyle name="RowTitles-Detail 2 2 2 2 3 8 3 2" xfId="29289"/>
    <cellStyle name="RowTitles-Detail 2 2 2 2 3 8 3 2 2" xfId="38076"/>
    <cellStyle name="RowTitles-Detail 2 2 2 2 3 8 4" xfId="8027"/>
    <cellStyle name="RowTitles-Detail 2 2 2 2 3 8 4 2" xfId="19409"/>
    <cellStyle name="RowTitles-Detail 2 2 2 2 3 8 5" xfId="26522"/>
    <cellStyle name="RowTitles-Detail 2 2 2 2 3 9" xfId="10327"/>
    <cellStyle name="RowTitles-Detail 2 2 2 2 3 9 2" xfId="26534"/>
    <cellStyle name="RowTitles-Detail 2 2 2 2 3 9 2 2" xfId="35759"/>
    <cellStyle name="RowTitles-Detail 2 2 2 2 3_STUD aligned by INSTIT" xfId="5043"/>
    <cellStyle name="RowTitles-Detail 2 2 2 2 4" xfId="531"/>
    <cellStyle name="RowTitles-Detail 2 2 2 2 4 2" xfId="887"/>
    <cellStyle name="RowTitles-Detail 2 2 2 2 4 2 2" xfId="2845"/>
    <cellStyle name="RowTitles-Detail 2 2 2 2 4 2 2 2" xfId="12486"/>
    <cellStyle name="RowTitles-Detail 2 2 2 2 4 2 2 2 2" xfId="22886"/>
    <cellStyle name="RowTitles-Detail 2 2 2 2 4 2 2 2 2 2" xfId="34423"/>
    <cellStyle name="RowTitles-Detail 2 2 2 2 4 2 2 2 3" xfId="31767"/>
    <cellStyle name="RowTitles-Detail 2 2 2 2 4 2 2 3" xfId="16133"/>
    <cellStyle name="RowTitles-Detail 2 2 2 2 4 2 2 3 2" xfId="28799"/>
    <cellStyle name="RowTitles-Detail 2 2 2 2 4 2 2 3 2 2" xfId="37586"/>
    <cellStyle name="RowTitles-Detail 2 2 2 2 4 2 2 4" xfId="6829"/>
    <cellStyle name="RowTitles-Detail 2 2 2 2 4 2 2 4 2" xfId="19051"/>
    <cellStyle name="RowTitles-Detail 2 2 2 2 4 2 2 5" xfId="18621"/>
    <cellStyle name="RowTitles-Detail 2 2 2 2 4 2 3" xfId="3668"/>
    <cellStyle name="RowTitles-Detail 2 2 2 2 4 2 3 2" xfId="13295"/>
    <cellStyle name="RowTitles-Detail 2 2 2 2 4 2 3 2 2" xfId="23661"/>
    <cellStyle name="RowTitles-Detail 2 2 2 2 4 2 3 2 2 2" xfId="35065"/>
    <cellStyle name="RowTitles-Detail 2 2 2 2 4 2 3 2 3" xfId="32443"/>
    <cellStyle name="RowTitles-Detail 2 2 2 2 4 2 3 3" xfId="16901"/>
    <cellStyle name="RowTitles-Detail 2 2 2 2 4 2 3 3 2" xfId="29567"/>
    <cellStyle name="RowTitles-Detail 2 2 2 2 4 2 3 3 2 2" xfId="38346"/>
    <cellStyle name="RowTitles-Detail 2 2 2 2 4 2 3 4" xfId="8335"/>
    <cellStyle name="RowTitles-Detail 2 2 2 2 4 2 3 4 2" xfId="5332"/>
    <cellStyle name="RowTitles-Detail 2 2 2 2 4 2 3 5" xfId="19172"/>
    <cellStyle name="RowTitles-Detail 2 2 2 2 4 2 4" xfId="9128"/>
    <cellStyle name="RowTitles-Detail 2 2 2 2 4 2 4 2" xfId="25884"/>
    <cellStyle name="RowTitles-Detail 2 2 2 2 4 2 5" xfId="10639"/>
    <cellStyle name="RowTitles-Detail 2 2 2 2 4 2 5 2" xfId="21122"/>
    <cellStyle name="RowTitles-Detail 2 2 2 2 4 2 5 2 2" xfId="33452"/>
    <cellStyle name="RowTitles-Detail 2 2 2 2 4 2 5 3" xfId="30572"/>
    <cellStyle name="RowTitles-Detail 2 2 2 2 4 2 6" xfId="14297"/>
    <cellStyle name="RowTitles-Detail 2 2 2 2 4 2 6 2" xfId="26998"/>
    <cellStyle name="RowTitles-Detail 2 2 2 2 4 2 6 2 2" xfId="35840"/>
    <cellStyle name="RowTitles-Detail 2 2 2 2 4 3" xfId="1166"/>
    <cellStyle name="RowTitles-Detail 2 2 2 2 4 3 2" xfId="2846"/>
    <cellStyle name="RowTitles-Detail 2 2 2 2 4 3 2 2" xfId="12487"/>
    <cellStyle name="RowTitles-Detail 2 2 2 2 4 3 2 2 2" xfId="22887"/>
    <cellStyle name="RowTitles-Detail 2 2 2 2 4 3 2 2 2 2" xfId="34424"/>
    <cellStyle name="RowTitles-Detail 2 2 2 2 4 3 2 2 3" xfId="31768"/>
    <cellStyle name="RowTitles-Detail 2 2 2 2 4 3 2 3" xfId="16134"/>
    <cellStyle name="RowTitles-Detail 2 2 2 2 4 3 2 3 2" xfId="28800"/>
    <cellStyle name="RowTitles-Detail 2 2 2 2 4 3 2 3 2 2" xfId="37587"/>
    <cellStyle name="RowTitles-Detail 2 2 2 2 4 3 2 4" xfId="7003"/>
    <cellStyle name="RowTitles-Detail 2 2 2 2 4 3 2 4 2" xfId="8798"/>
    <cellStyle name="RowTitles-Detail 2 2 2 2 4 3 2 5" xfId="26845"/>
    <cellStyle name="RowTitles-Detail 2 2 2 2 4 3 3" xfId="3944"/>
    <cellStyle name="RowTitles-Detail 2 2 2 2 4 3 3 2" xfId="13566"/>
    <cellStyle name="RowTitles-Detail 2 2 2 2 4 3 3 2 2" xfId="23926"/>
    <cellStyle name="RowTitles-Detail 2 2 2 2 4 3 3 2 2 2" xfId="35230"/>
    <cellStyle name="RowTitles-Detail 2 2 2 2 4 3 3 2 3" xfId="32636"/>
    <cellStyle name="RowTitles-Detail 2 2 2 2 4 3 3 3" xfId="17156"/>
    <cellStyle name="RowTitles-Detail 2 2 2 2 4 3 3 3 2" xfId="29822"/>
    <cellStyle name="RowTitles-Detail 2 2 2 2 4 3 3 3 2 2" xfId="38599"/>
    <cellStyle name="RowTitles-Detail 2 2 2 2 4 3 3 4" xfId="8511"/>
    <cellStyle name="RowTitles-Detail 2 2 2 2 4 3 3 4 2" xfId="24950"/>
    <cellStyle name="RowTitles-Detail 2 2 2 2 4 3 3 5" xfId="24780"/>
    <cellStyle name="RowTitles-Detail 2 2 2 2 4 3 4" xfId="9307"/>
    <cellStyle name="RowTitles-Detail 2 2 2 2 4 3 4 2" xfId="18622"/>
    <cellStyle name="RowTitles-Detail 2 2 2 2 4 3 5" xfId="14544"/>
    <cellStyle name="RowTitles-Detail 2 2 2 2 4 3 5 2" xfId="27235"/>
    <cellStyle name="RowTitles-Detail 2 2 2 2 4 3 5 2 2" xfId="36070"/>
    <cellStyle name="RowTitles-Detail 2 2 2 2 4 3 6" xfId="5471"/>
    <cellStyle name="RowTitles-Detail 2 2 2 2 4 3 6 2" xfId="24755"/>
    <cellStyle name="RowTitles-Detail 2 2 2 2 4 3 7" xfId="18883"/>
    <cellStyle name="RowTitles-Detail 2 2 2 2 4 4" xfId="1394"/>
    <cellStyle name="RowTitles-Detail 2 2 2 2 4 4 2" xfId="2847"/>
    <cellStyle name="RowTitles-Detail 2 2 2 2 4 4 2 2" xfId="12488"/>
    <cellStyle name="RowTitles-Detail 2 2 2 2 4 4 2 2 2" xfId="22888"/>
    <cellStyle name="RowTitles-Detail 2 2 2 2 4 4 2 2 2 2" xfId="34425"/>
    <cellStyle name="RowTitles-Detail 2 2 2 2 4 4 2 2 3" xfId="31769"/>
    <cellStyle name="RowTitles-Detail 2 2 2 2 4 4 2 3" xfId="16135"/>
    <cellStyle name="RowTitles-Detail 2 2 2 2 4 4 2 3 2" xfId="28801"/>
    <cellStyle name="RowTitles-Detail 2 2 2 2 4 4 2 3 2 2" xfId="37588"/>
    <cellStyle name="RowTitles-Detail 2 2 2 2 4 4 2 4" xfId="7173"/>
    <cellStyle name="RowTitles-Detail 2 2 2 2 4 4 2 4 2" xfId="18598"/>
    <cellStyle name="RowTitles-Detail 2 2 2 2 4 4 2 5" xfId="19113"/>
    <cellStyle name="RowTitles-Detail 2 2 2 2 4 4 3" xfId="4172"/>
    <cellStyle name="RowTitles-Detail 2 2 2 2 4 4 3 2" xfId="13794"/>
    <cellStyle name="RowTitles-Detail 2 2 2 2 4 4 3 2 2" xfId="24143"/>
    <cellStyle name="RowTitles-Detail 2 2 2 2 4 4 3 2 2 2" xfId="35379"/>
    <cellStyle name="RowTitles-Detail 2 2 2 2 4 4 3 2 3" xfId="32808"/>
    <cellStyle name="RowTitles-Detail 2 2 2 2 4 4 3 3" xfId="17368"/>
    <cellStyle name="RowTitles-Detail 2 2 2 2 4 4 3 3 2" xfId="30034"/>
    <cellStyle name="RowTitles-Detail 2 2 2 2 4 4 3 3 2 2" xfId="38811"/>
    <cellStyle name="RowTitles-Detail 2 2 2 2 4 4 3 4" xfId="8681"/>
    <cellStyle name="RowTitles-Detail 2 2 2 2 4 4 3 4 2" xfId="20528"/>
    <cellStyle name="RowTitles-Detail 2 2 2 2 4 4 3 5" xfId="21549"/>
    <cellStyle name="RowTitles-Detail 2 2 2 2 4 4 4" xfId="9476"/>
    <cellStyle name="RowTitles-Detail 2 2 2 2 4 4 4 2" xfId="19408"/>
    <cellStyle name="RowTitles-Detail 2 2 2 2 4 4 5" xfId="11065"/>
    <cellStyle name="RowTitles-Detail 2 2 2 2 4 4 5 2" xfId="21502"/>
    <cellStyle name="RowTitles-Detail 2 2 2 2 4 4 5 2 2" xfId="33664"/>
    <cellStyle name="RowTitles-Detail 2 2 2 2 4 4 5 3" xfId="30823"/>
    <cellStyle name="RowTitles-Detail 2 2 2 2 4 4 6" xfId="14772"/>
    <cellStyle name="RowTitles-Detail 2 2 2 2 4 4 6 2" xfId="27455"/>
    <cellStyle name="RowTitles-Detail 2 2 2 2 4 4 6 2 2" xfId="36282"/>
    <cellStyle name="RowTitles-Detail 2 2 2 2 4 4 7" xfId="5632"/>
    <cellStyle name="RowTitles-Detail 2 2 2 2 4 4 7 2" xfId="5206"/>
    <cellStyle name="RowTitles-Detail 2 2 2 2 4 4 8" xfId="20551"/>
    <cellStyle name="RowTitles-Detail 2 2 2 2 4 5" xfId="1610"/>
    <cellStyle name="RowTitles-Detail 2 2 2 2 4 5 2" xfId="2848"/>
    <cellStyle name="RowTitles-Detail 2 2 2 2 4 5 2 2" xfId="12489"/>
    <cellStyle name="RowTitles-Detail 2 2 2 2 4 5 2 2 2" xfId="22889"/>
    <cellStyle name="RowTitles-Detail 2 2 2 2 4 5 2 2 2 2" xfId="34426"/>
    <cellStyle name="RowTitles-Detail 2 2 2 2 4 5 2 2 3" xfId="31770"/>
    <cellStyle name="RowTitles-Detail 2 2 2 2 4 5 2 3" xfId="16136"/>
    <cellStyle name="RowTitles-Detail 2 2 2 2 4 5 2 3 2" xfId="28802"/>
    <cellStyle name="RowTitles-Detail 2 2 2 2 4 5 2 3 2 2" xfId="37589"/>
    <cellStyle name="RowTitles-Detail 2 2 2 2 4 5 2 4" xfId="7587"/>
    <cellStyle name="RowTitles-Detail 2 2 2 2 4 5 2 4 2" xfId="17949"/>
    <cellStyle name="RowTitles-Detail 2 2 2 2 4 5 2 5" xfId="19392"/>
    <cellStyle name="RowTitles-Detail 2 2 2 2 4 5 3" xfId="4388"/>
    <cellStyle name="RowTitles-Detail 2 2 2 2 4 5 3 2" xfId="14010"/>
    <cellStyle name="RowTitles-Detail 2 2 2 2 4 5 3 2 2" xfId="24349"/>
    <cellStyle name="RowTitles-Detail 2 2 2 2 4 5 3 2 2 2" xfId="35519"/>
    <cellStyle name="RowTitles-Detail 2 2 2 2 4 5 3 2 3" xfId="32969"/>
    <cellStyle name="RowTitles-Detail 2 2 2 2 4 5 3 3" xfId="17566"/>
    <cellStyle name="RowTitles-Detail 2 2 2 2 4 5 3 3 2" xfId="30232"/>
    <cellStyle name="RowTitles-Detail 2 2 2 2 4 5 3 3 2 2" xfId="39009"/>
    <cellStyle name="RowTitles-Detail 2 2 2 2 4 5 3 4" xfId="9910"/>
    <cellStyle name="RowTitles-Detail 2 2 2 2 4 5 3 4 2" xfId="5370"/>
    <cellStyle name="RowTitles-Detail 2 2 2 2 4 5 3 5" xfId="19096"/>
    <cellStyle name="RowTitles-Detail 2 2 2 2 4 5 4" xfId="11281"/>
    <cellStyle name="RowTitles-Detail 2 2 2 2 4 5 4 2" xfId="21710"/>
    <cellStyle name="RowTitles-Detail 2 2 2 2 4 5 4 2 2" xfId="33804"/>
    <cellStyle name="RowTitles-Detail 2 2 2 2 4 5 4 3" xfId="30984"/>
    <cellStyle name="RowTitles-Detail 2 2 2 2 4 5 5" xfId="14988"/>
    <cellStyle name="RowTitles-Detail 2 2 2 2 4 5 5 2" xfId="27662"/>
    <cellStyle name="RowTitles-Detail 2 2 2 2 4 5 5 2 2" xfId="36480"/>
    <cellStyle name="RowTitles-Detail 2 2 2 2 4 5 6" xfId="6041"/>
    <cellStyle name="RowTitles-Detail 2 2 2 2 4 5 6 2" xfId="18662"/>
    <cellStyle name="RowTitles-Detail 2 2 2 2 4 5 7" xfId="20000"/>
    <cellStyle name="RowTitles-Detail 2 2 2 2 4 6" xfId="1812"/>
    <cellStyle name="RowTitles-Detail 2 2 2 2 4 6 2" xfId="2849"/>
    <cellStyle name="RowTitles-Detail 2 2 2 2 4 6 2 2" xfId="12490"/>
    <cellStyle name="RowTitles-Detail 2 2 2 2 4 6 2 2 2" xfId="22890"/>
    <cellStyle name="RowTitles-Detail 2 2 2 2 4 6 2 2 2 2" xfId="34427"/>
    <cellStyle name="RowTitles-Detail 2 2 2 2 4 6 2 2 3" xfId="31771"/>
    <cellStyle name="RowTitles-Detail 2 2 2 2 4 6 2 3" xfId="16137"/>
    <cellStyle name="RowTitles-Detail 2 2 2 2 4 6 2 3 2" xfId="28803"/>
    <cellStyle name="RowTitles-Detail 2 2 2 2 4 6 2 3 2 2" xfId="37590"/>
    <cellStyle name="RowTitles-Detail 2 2 2 2 4 6 2 4" xfId="7588"/>
    <cellStyle name="RowTitles-Detail 2 2 2 2 4 6 2 4 2" xfId="5403"/>
    <cellStyle name="RowTitles-Detail 2 2 2 2 4 6 2 5" xfId="20261"/>
    <cellStyle name="RowTitles-Detail 2 2 2 2 4 6 3" xfId="4590"/>
    <cellStyle name="RowTitles-Detail 2 2 2 2 4 6 3 2" xfId="14212"/>
    <cellStyle name="RowTitles-Detail 2 2 2 2 4 6 3 2 2" xfId="24541"/>
    <cellStyle name="RowTitles-Detail 2 2 2 2 4 6 3 2 2 2" xfId="35650"/>
    <cellStyle name="RowTitles-Detail 2 2 2 2 4 6 3 2 3" xfId="33121"/>
    <cellStyle name="RowTitles-Detail 2 2 2 2 4 6 3 3" xfId="17753"/>
    <cellStyle name="RowTitles-Detail 2 2 2 2 4 6 3 3 2" xfId="30419"/>
    <cellStyle name="RowTitles-Detail 2 2 2 2 4 6 3 3 2 2" xfId="39196"/>
    <cellStyle name="RowTitles-Detail 2 2 2 2 4 6 3 4" xfId="9911"/>
    <cellStyle name="RowTitles-Detail 2 2 2 2 4 6 3 4 2" xfId="4622"/>
    <cellStyle name="RowTitles-Detail 2 2 2 2 4 6 3 5" xfId="21070"/>
    <cellStyle name="RowTitles-Detail 2 2 2 2 4 6 4" xfId="11483"/>
    <cellStyle name="RowTitles-Detail 2 2 2 2 4 6 4 2" xfId="21906"/>
    <cellStyle name="RowTitles-Detail 2 2 2 2 4 6 4 2 2" xfId="33935"/>
    <cellStyle name="RowTitles-Detail 2 2 2 2 4 6 4 3" xfId="31136"/>
    <cellStyle name="RowTitles-Detail 2 2 2 2 4 6 5" xfId="15190"/>
    <cellStyle name="RowTitles-Detail 2 2 2 2 4 6 5 2" xfId="27857"/>
    <cellStyle name="RowTitles-Detail 2 2 2 2 4 6 5 2 2" xfId="36667"/>
    <cellStyle name="RowTitles-Detail 2 2 2 2 4 6 6" xfId="6042"/>
    <cellStyle name="RowTitles-Detail 2 2 2 2 4 6 6 2" xfId="25238"/>
    <cellStyle name="RowTitles-Detail 2 2 2 2 4 6 7" xfId="20368"/>
    <cellStyle name="RowTitles-Detail 2 2 2 2 4 7" xfId="2844"/>
    <cellStyle name="RowTitles-Detail 2 2 2 2 4 7 2" xfId="12485"/>
    <cellStyle name="RowTitles-Detail 2 2 2 2 4 7 2 2" xfId="22885"/>
    <cellStyle name="RowTitles-Detail 2 2 2 2 4 7 2 2 2" xfId="34422"/>
    <cellStyle name="RowTitles-Detail 2 2 2 2 4 7 2 3" xfId="31766"/>
    <cellStyle name="RowTitles-Detail 2 2 2 2 4 7 3" xfId="16132"/>
    <cellStyle name="RowTitles-Detail 2 2 2 2 4 7 3 2" xfId="28798"/>
    <cellStyle name="RowTitles-Detail 2 2 2 2 4 7 3 2 2" xfId="37585"/>
    <cellStyle name="RowTitles-Detail 2 2 2 2 4 7 4" xfId="6566"/>
    <cellStyle name="RowTitles-Detail 2 2 2 2 4 7 4 2" xfId="26801"/>
    <cellStyle name="RowTitles-Detail 2 2 2 2 4 7 5" xfId="24578"/>
    <cellStyle name="RowTitles-Detail 2 2 2 2 4 8" xfId="8807"/>
    <cellStyle name="RowTitles-Detail 2 2 2 2 4 8 2" xfId="19420"/>
    <cellStyle name="RowTitles-Detail 2 2 2 2 4 9" xfId="10334"/>
    <cellStyle name="RowTitles-Detail 2 2 2 2 4 9 2" xfId="26407"/>
    <cellStyle name="RowTitles-Detail 2 2 2 2 4 9 2 2" xfId="35753"/>
    <cellStyle name="RowTitles-Detail 2 2 2 2 4_STUD aligned by INSTIT" xfId="5044"/>
    <cellStyle name="RowTitles-Detail 2 2 2 2 5" xfId="701"/>
    <cellStyle name="RowTitles-Detail 2 2 2 2 5 2" xfId="2850"/>
    <cellStyle name="RowTitles-Detail 2 2 2 2 5 2 2" xfId="12491"/>
    <cellStyle name="RowTitles-Detail 2 2 2 2 5 2 2 2" xfId="22891"/>
    <cellStyle name="RowTitles-Detail 2 2 2 2 5 2 2 2 2" xfId="34428"/>
    <cellStyle name="RowTitles-Detail 2 2 2 2 5 2 2 3" xfId="31772"/>
    <cellStyle name="RowTitles-Detail 2 2 2 2 5 2 3" xfId="16138"/>
    <cellStyle name="RowTitles-Detail 2 2 2 2 5 2 3 2" xfId="28804"/>
    <cellStyle name="RowTitles-Detail 2 2 2 2 5 2 3 2 2" xfId="37591"/>
    <cellStyle name="RowTitles-Detail 2 2 2 2 5 2 4" xfId="6680"/>
    <cellStyle name="RowTitles-Detail 2 2 2 2 5 2 4 2" xfId="18277"/>
    <cellStyle name="RowTitles-Detail 2 2 2 2 5 2 5" xfId="20668"/>
    <cellStyle name="RowTitles-Detail 2 2 2 2 5 3" xfId="3486"/>
    <cellStyle name="RowTitles-Detail 2 2 2 2 5 3 2" xfId="13120"/>
    <cellStyle name="RowTitles-Detail 2 2 2 2 5 3 2 2" xfId="23488"/>
    <cellStyle name="RowTitles-Detail 2 2 2 2 5 3 2 2 2" xfId="34949"/>
    <cellStyle name="RowTitles-Detail 2 2 2 2 5 3 2 3" xfId="32309"/>
    <cellStyle name="RowTitles-Detail 2 2 2 2 5 3 3" xfId="16729"/>
    <cellStyle name="RowTitles-Detail 2 2 2 2 5 3 3 2" xfId="29395"/>
    <cellStyle name="RowTitles-Detail 2 2 2 2 5 3 3 2 2" xfId="38178"/>
    <cellStyle name="RowTitles-Detail 2 2 2 2 5 3 4" xfId="8187"/>
    <cellStyle name="RowTitles-Detail 2 2 2 2 5 3 4 2" xfId="24924"/>
    <cellStyle name="RowTitles-Detail 2 2 2 2 5 3 5" xfId="23666"/>
    <cellStyle name="RowTitles-Detail 2 2 2 2 5 4" xfId="8719"/>
    <cellStyle name="RowTitles-Detail 2 2 2 2 5 4 2" xfId="5765"/>
    <cellStyle name="RowTitles-Detail 2 2 2 2 5 5" xfId="10488"/>
    <cellStyle name="RowTitles-Detail 2 2 2 2 5 5 2" xfId="20990"/>
    <cellStyle name="RowTitles-Detail 2 2 2 2 5 5 2 2" xfId="33377"/>
    <cellStyle name="RowTitles-Detail 2 2 2 2 5 5 3" xfId="30485"/>
    <cellStyle name="RowTitles-Detail 2 2 2 2 5 6" xfId="10248"/>
    <cellStyle name="RowTitles-Detail 2 2 2 2 5 6 2" xfId="25353"/>
    <cellStyle name="RowTitles-Detail 2 2 2 2 5 6 2 2" xfId="35705"/>
    <cellStyle name="RowTitles-Detail 2 2 2 2 6" xfId="980"/>
    <cellStyle name="RowTitles-Detail 2 2 2 2 6 2" xfId="2851"/>
    <cellStyle name="RowTitles-Detail 2 2 2 2 6 2 2" xfId="12492"/>
    <cellStyle name="RowTitles-Detail 2 2 2 2 6 2 2 2" xfId="22892"/>
    <cellStyle name="RowTitles-Detail 2 2 2 2 6 2 2 2 2" xfId="34429"/>
    <cellStyle name="RowTitles-Detail 2 2 2 2 6 2 2 3" xfId="31773"/>
    <cellStyle name="RowTitles-Detail 2 2 2 2 6 2 3" xfId="16139"/>
    <cellStyle name="RowTitles-Detail 2 2 2 2 6 2 3 2" xfId="28805"/>
    <cellStyle name="RowTitles-Detail 2 2 2 2 6 2 3 2 2" xfId="37592"/>
    <cellStyle name="RowTitles-Detail 2 2 2 2 6 2 4" xfId="6835"/>
    <cellStyle name="RowTitles-Detail 2 2 2 2 6 2 4 2" xfId="25250"/>
    <cellStyle name="RowTitles-Detail 2 2 2 2 6 2 5" xfId="7310"/>
    <cellStyle name="RowTitles-Detail 2 2 2 2 6 3" xfId="3758"/>
    <cellStyle name="RowTitles-Detail 2 2 2 2 6 3 2" xfId="13385"/>
    <cellStyle name="RowTitles-Detail 2 2 2 2 6 3 2 2" xfId="23750"/>
    <cellStyle name="RowTitles-Detail 2 2 2 2 6 3 2 2 2" xfId="35114"/>
    <cellStyle name="RowTitles-Detail 2 2 2 2 6 3 2 3" xfId="32500"/>
    <cellStyle name="RowTitles-Detail 2 2 2 2 6 3 3" xfId="16984"/>
    <cellStyle name="RowTitles-Detail 2 2 2 2 6 3 3 2" xfId="29650"/>
    <cellStyle name="RowTitles-Detail 2 2 2 2 6 3 3 2 2" xfId="38429"/>
    <cellStyle name="RowTitles-Detail 2 2 2 2 6 3 4" xfId="8341"/>
    <cellStyle name="RowTitles-Detail 2 2 2 2 6 3 4 2" xfId="18816"/>
    <cellStyle name="RowTitles-Detail 2 2 2 2 6 3 5" xfId="26844"/>
    <cellStyle name="RowTitles-Detail 2 2 2 2 6 4" xfId="9134"/>
    <cellStyle name="RowTitles-Detail 2 2 2 2 6 4 2" xfId="19243"/>
    <cellStyle name="RowTitles-Detail 2 2 2 2 6 5" xfId="14387"/>
    <cellStyle name="RowTitles-Detail 2 2 2 2 6 5 2" xfId="27084"/>
    <cellStyle name="RowTitles-Detail 2 2 2 2 6 5 2 2" xfId="35923"/>
    <cellStyle name="RowTitles-Detail 2 2 2 2 6 6" xfId="5349"/>
    <cellStyle name="RowTitles-Detail 2 2 2 2 6 6 2" xfId="25442"/>
    <cellStyle name="RowTitles-Detail 2 2 2 2 6 7" xfId="19230"/>
    <cellStyle name="RowTitles-Detail 2 2 2 2 7" xfId="1214"/>
    <cellStyle name="RowTitles-Detail 2 2 2 2 7 2" xfId="2852"/>
    <cellStyle name="RowTitles-Detail 2 2 2 2 7 2 2" xfId="12493"/>
    <cellStyle name="RowTitles-Detail 2 2 2 2 7 2 2 2" xfId="22893"/>
    <cellStyle name="RowTitles-Detail 2 2 2 2 7 2 2 2 2" xfId="34430"/>
    <cellStyle name="RowTitles-Detail 2 2 2 2 7 2 2 3" xfId="31774"/>
    <cellStyle name="RowTitles-Detail 2 2 2 2 7 2 3" xfId="16140"/>
    <cellStyle name="RowTitles-Detail 2 2 2 2 7 2 3 2" xfId="28806"/>
    <cellStyle name="RowTitles-Detail 2 2 2 2 7 2 3 2 2" xfId="37593"/>
    <cellStyle name="RowTitles-Detail 2 2 2 2 7 2 4" xfId="7068"/>
    <cellStyle name="RowTitles-Detail 2 2 2 2 7 2 4 2" xfId="18676"/>
    <cellStyle name="RowTitles-Detail 2 2 2 2 7 2 5" xfId="26716"/>
    <cellStyle name="RowTitles-Detail 2 2 2 2 7 3" xfId="3992"/>
    <cellStyle name="RowTitles-Detail 2 2 2 2 7 3 2" xfId="13614"/>
    <cellStyle name="RowTitles-Detail 2 2 2 2 7 3 2 2" xfId="23971"/>
    <cellStyle name="RowTitles-Detail 2 2 2 2 7 3 2 2 2" xfId="35261"/>
    <cellStyle name="RowTitles-Detail 2 2 2 2 7 3 2 3" xfId="32672"/>
    <cellStyle name="RowTitles-Detail 2 2 2 2 7 3 3" xfId="17198"/>
    <cellStyle name="RowTitles-Detail 2 2 2 2 7 3 3 2" xfId="29864"/>
    <cellStyle name="RowTitles-Detail 2 2 2 2 7 3 3 2 2" xfId="38641"/>
    <cellStyle name="RowTitles-Detail 2 2 2 2 7 3 4" xfId="8576"/>
    <cellStyle name="RowTitles-Detail 2 2 2 2 7 3 4 2" xfId="24999"/>
    <cellStyle name="RowTitles-Detail 2 2 2 2 7 3 5" xfId="26388"/>
    <cellStyle name="RowTitles-Detail 2 2 2 2 7 4" xfId="9372"/>
    <cellStyle name="RowTitles-Detail 2 2 2 2 7 4 2" xfId="20685"/>
    <cellStyle name="RowTitles-Detail 2 2 2 2 7 5" xfId="10885"/>
    <cellStyle name="RowTitles-Detail 2 2 2 2 7 5 2" xfId="21329"/>
    <cellStyle name="RowTitles-Detail 2 2 2 2 7 5 2 2" xfId="33546"/>
    <cellStyle name="RowTitles-Detail 2 2 2 2 7 5 3" xfId="30687"/>
    <cellStyle name="RowTitles-Detail 2 2 2 2 7 6" xfId="14592"/>
    <cellStyle name="RowTitles-Detail 2 2 2 2 7 6 2" xfId="27281"/>
    <cellStyle name="RowTitles-Detail 2 2 2 2 7 6 2 2" xfId="36112"/>
    <cellStyle name="RowTitles-Detail 2 2 2 2 7 7" xfId="5528"/>
    <cellStyle name="RowTitles-Detail 2 2 2 2 7 7 2" xfId="19576"/>
    <cellStyle name="RowTitles-Detail 2 2 2 2 7 8" xfId="24623"/>
    <cellStyle name="RowTitles-Detail 2 2 2 2 8" xfId="1434"/>
    <cellStyle name="RowTitles-Detail 2 2 2 2 8 2" xfId="2853"/>
    <cellStyle name="RowTitles-Detail 2 2 2 2 8 2 2" xfId="12494"/>
    <cellStyle name="RowTitles-Detail 2 2 2 2 8 2 2 2" xfId="22894"/>
    <cellStyle name="RowTitles-Detail 2 2 2 2 8 2 2 2 2" xfId="34431"/>
    <cellStyle name="RowTitles-Detail 2 2 2 2 8 2 2 3" xfId="31775"/>
    <cellStyle name="RowTitles-Detail 2 2 2 2 8 2 3" xfId="16141"/>
    <cellStyle name="RowTitles-Detail 2 2 2 2 8 2 3 2" xfId="28807"/>
    <cellStyle name="RowTitles-Detail 2 2 2 2 8 2 3 2 2" xfId="37594"/>
    <cellStyle name="RowTitles-Detail 2 2 2 2 8 2 4" xfId="7589"/>
    <cellStyle name="RowTitles-Detail 2 2 2 2 8 2 4 2" xfId="20244"/>
    <cellStyle name="RowTitles-Detail 2 2 2 2 8 2 5" xfId="25392"/>
    <cellStyle name="RowTitles-Detail 2 2 2 2 8 3" xfId="4212"/>
    <cellStyle name="RowTitles-Detail 2 2 2 2 8 3 2" xfId="13834"/>
    <cellStyle name="RowTitles-Detail 2 2 2 2 8 3 2 2" xfId="24179"/>
    <cellStyle name="RowTitles-Detail 2 2 2 2 8 3 2 2 2" xfId="35403"/>
    <cellStyle name="RowTitles-Detail 2 2 2 2 8 3 2 3" xfId="32835"/>
    <cellStyle name="RowTitles-Detail 2 2 2 2 8 3 3" xfId="17400"/>
    <cellStyle name="RowTitles-Detail 2 2 2 2 8 3 3 2" xfId="30066"/>
    <cellStyle name="RowTitles-Detail 2 2 2 2 8 3 3 2 2" xfId="38843"/>
    <cellStyle name="RowTitles-Detail 2 2 2 2 8 3 4" xfId="9912"/>
    <cellStyle name="RowTitles-Detail 2 2 2 2 8 3 4 2" xfId="6222"/>
    <cellStyle name="RowTitles-Detail 2 2 2 2 8 3 5" xfId="17861"/>
    <cellStyle name="RowTitles-Detail 2 2 2 2 8 4" xfId="11105"/>
    <cellStyle name="RowTitles-Detail 2 2 2 2 8 4 2" xfId="21539"/>
    <cellStyle name="RowTitles-Detail 2 2 2 2 8 4 2 2" xfId="33688"/>
    <cellStyle name="RowTitles-Detail 2 2 2 2 8 4 3" xfId="30850"/>
    <cellStyle name="RowTitles-Detail 2 2 2 2 8 5" xfId="14812"/>
    <cellStyle name="RowTitles-Detail 2 2 2 2 8 5 2" xfId="27493"/>
    <cellStyle name="RowTitles-Detail 2 2 2 2 8 5 2 2" xfId="36314"/>
    <cellStyle name="RowTitles-Detail 2 2 2 2 8 6" xfId="6043"/>
    <cellStyle name="RowTitles-Detail 2 2 2 2 8 6 2" xfId="24805"/>
    <cellStyle name="RowTitles-Detail 2 2 2 2 8 7" xfId="19787"/>
    <cellStyle name="RowTitles-Detail 2 2 2 2 9" xfId="1638"/>
    <cellStyle name="RowTitles-Detail 2 2 2 2 9 2" xfId="2854"/>
    <cellStyle name="RowTitles-Detail 2 2 2 2 9 2 2" xfId="12495"/>
    <cellStyle name="RowTitles-Detail 2 2 2 2 9 2 2 2" xfId="22895"/>
    <cellStyle name="RowTitles-Detail 2 2 2 2 9 2 2 2 2" xfId="34432"/>
    <cellStyle name="RowTitles-Detail 2 2 2 2 9 2 2 3" xfId="31776"/>
    <cellStyle name="RowTitles-Detail 2 2 2 2 9 2 3" xfId="16142"/>
    <cellStyle name="RowTitles-Detail 2 2 2 2 9 2 3 2" xfId="28808"/>
    <cellStyle name="RowTitles-Detail 2 2 2 2 9 2 3 2 2" xfId="37595"/>
    <cellStyle name="RowTitles-Detail 2 2 2 2 9 2 4" xfId="7590"/>
    <cellStyle name="RowTitles-Detail 2 2 2 2 9 2 4 2" xfId="26498"/>
    <cellStyle name="RowTitles-Detail 2 2 2 2 9 2 5" xfId="20767"/>
    <cellStyle name="RowTitles-Detail 2 2 2 2 9 3" xfId="4416"/>
    <cellStyle name="RowTitles-Detail 2 2 2 2 9 3 2" xfId="14038"/>
    <cellStyle name="RowTitles-Detail 2 2 2 2 9 3 2 2" xfId="24375"/>
    <cellStyle name="RowTitles-Detail 2 2 2 2 9 3 2 2 2" xfId="35536"/>
    <cellStyle name="RowTitles-Detail 2 2 2 2 9 3 2 3" xfId="32989"/>
    <cellStyle name="RowTitles-Detail 2 2 2 2 9 3 3" xfId="17589"/>
    <cellStyle name="RowTitles-Detail 2 2 2 2 9 3 3 2" xfId="30255"/>
    <cellStyle name="RowTitles-Detail 2 2 2 2 9 3 3 2 2" xfId="39032"/>
    <cellStyle name="RowTitles-Detail 2 2 2 2 9 3 4" xfId="9913"/>
    <cellStyle name="RowTitles-Detail 2 2 2 2 9 3 4 2" xfId="25652"/>
    <cellStyle name="RowTitles-Detail 2 2 2 2 9 3 5" xfId="19204"/>
    <cellStyle name="RowTitles-Detail 2 2 2 2 9 4" xfId="11309"/>
    <cellStyle name="RowTitles-Detail 2 2 2 2 9 4 2" xfId="21738"/>
    <cellStyle name="RowTitles-Detail 2 2 2 2 9 4 2 2" xfId="33821"/>
    <cellStyle name="RowTitles-Detail 2 2 2 2 9 4 3" xfId="31004"/>
    <cellStyle name="RowTitles-Detail 2 2 2 2 9 5" xfId="15016"/>
    <cellStyle name="RowTitles-Detail 2 2 2 2 9 5 2" xfId="27689"/>
    <cellStyle name="RowTitles-Detail 2 2 2 2 9 5 2 2" xfId="36503"/>
    <cellStyle name="RowTitles-Detail 2 2 2 2 9 6" xfId="6044"/>
    <cellStyle name="RowTitles-Detail 2 2 2 2 9 6 2" xfId="25789"/>
    <cellStyle name="RowTitles-Detail 2 2 2 2 9 7" xfId="17853"/>
    <cellStyle name="RowTitles-Detail 2 2 2 2_STUD aligned by INSTIT" xfId="5041"/>
    <cellStyle name="RowTitles-Detail 2 2 2 3" xfId="406"/>
    <cellStyle name="RowTitles-Detail 2 2 2 3 2" xfId="762"/>
    <cellStyle name="RowTitles-Detail 2 2 2 3 2 2" xfId="2856"/>
    <cellStyle name="RowTitles-Detail 2 2 2 3 2 2 2" xfId="12497"/>
    <cellStyle name="RowTitles-Detail 2 2 2 3 2 2 2 2" xfId="22897"/>
    <cellStyle name="RowTitles-Detail 2 2 2 3 2 2 2 2 2" xfId="34434"/>
    <cellStyle name="RowTitles-Detail 2 2 2 3 2 2 2 3" xfId="31778"/>
    <cellStyle name="RowTitles-Detail 2 2 2 3 2 2 3" xfId="16144"/>
    <cellStyle name="RowTitles-Detail 2 2 2 3 2 2 3 2" xfId="28810"/>
    <cellStyle name="RowTitles-Detail 2 2 2 3 2 2 3 2 2" xfId="37597"/>
    <cellStyle name="RowTitles-Detail 2 2 2 3 2 2 4" xfId="6886"/>
    <cellStyle name="RowTitles-Detail 2 2 2 3 2 2 4 2" xfId="26426"/>
    <cellStyle name="RowTitles-Detail 2 2 2 3 2 2 5" xfId="26342"/>
    <cellStyle name="RowTitles-Detail 2 2 2 3 2 3" xfId="3543"/>
    <cellStyle name="RowTitles-Detail 2 2 2 3 2 3 2" xfId="13175"/>
    <cellStyle name="RowTitles-Detail 2 2 2 3 2 3 2 2" xfId="23542"/>
    <cellStyle name="RowTitles-Detail 2 2 2 3 2 3 2 2 2" xfId="34985"/>
    <cellStyle name="RowTitles-Detail 2 2 2 3 2 3 2 3" xfId="32350"/>
    <cellStyle name="RowTitles-Detail 2 2 2 3 2 3 3" xfId="16784"/>
    <cellStyle name="RowTitles-Detail 2 2 2 3 2 3 3 2" xfId="29450"/>
    <cellStyle name="RowTitles-Detail 2 2 2 3 2 3 3 2 2" xfId="38231"/>
    <cellStyle name="RowTitles-Detail 2 2 2 3 2 3 4" xfId="8393"/>
    <cellStyle name="RowTitles-Detail 2 2 2 3 2 3 4 2" xfId="25547"/>
    <cellStyle name="RowTitles-Detail 2 2 2 3 2 3 5" xfId="26909"/>
    <cellStyle name="RowTitles-Detail 2 2 2 3 2 4" xfId="9187"/>
    <cellStyle name="RowTitles-Detail 2 2 2 3 2 4 2" xfId="26194"/>
    <cellStyle name="RowTitles-Detail 2 2 2 3 2 5" xfId="10151"/>
    <cellStyle name="RowTitles-Detail 2 2 2 3 2 5 2" xfId="25987"/>
    <cellStyle name="RowTitles-Detail 2 2 2 3 2 5 2 2" xfId="35725"/>
    <cellStyle name="RowTitles-Detail 2 2 2 3 3" xfId="1041"/>
    <cellStyle name="RowTitles-Detail 2 2 2 3 3 2" xfId="2857"/>
    <cellStyle name="RowTitles-Detail 2 2 2 3 3 2 2" xfId="12498"/>
    <cellStyle name="RowTitles-Detail 2 2 2 3 3 2 2 2" xfId="22898"/>
    <cellStyle name="RowTitles-Detail 2 2 2 3 3 2 2 2 2" xfId="34435"/>
    <cellStyle name="RowTitles-Detail 2 2 2 3 3 2 2 3" xfId="31779"/>
    <cellStyle name="RowTitles-Detail 2 2 2 3 3 2 3" xfId="16145"/>
    <cellStyle name="RowTitles-Detail 2 2 2 3 3 2 3 2" xfId="28811"/>
    <cellStyle name="RowTitles-Detail 2 2 2 3 3 2 3 2 2" xfId="37598"/>
    <cellStyle name="RowTitles-Detail 2 2 2 3 3 2 4" xfId="7107"/>
    <cellStyle name="RowTitles-Detail 2 2 2 3 3 2 4 2" xfId="20591"/>
    <cellStyle name="RowTitles-Detail 2 2 2 3 3 2 5" xfId="20094"/>
    <cellStyle name="RowTitles-Detail 2 2 2 3 3 3" xfId="3819"/>
    <cellStyle name="RowTitles-Detail 2 2 2 3 3 3 2" xfId="13446"/>
    <cellStyle name="RowTitles-Detail 2 2 2 3 3 3 2 2" xfId="23807"/>
    <cellStyle name="RowTitles-Detail 2 2 2 3 3 3 2 2 2" xfId="35150"/>
    <cellStyle name="RowTitles-Detail 2 2 2 3 3 3 2 3" xfId="32543"/>
    <cellStyle name="RowTitles-Detail 2 2 2 3 3 3 3" xfId="17039"/>
    <cellStyle name="RowTitles-Detail 2 2 2 3 3 3 3 2" xfId="29705"/>
    <cellStyle name="RowTitles-Detail 2 2 2 3 3 3 3 2 2" xfId="38484"/>
    <cellStyle name="RowTitles-Detail 2 2 2 3 3 3 4" xfId="8615"/>
    <cellStyle name="RowTitles-Detail 2 2 2 3 3 3 4 2" xfId="20181"/>
    <cellStyle name="RowTitles-Detail 2 2 2 3 3 3 5" xfId="20423"/>
    <cellStyle name="RowTitles-Detail 2 2 2 3 3 4" xfId="9411"/>
    <cellStyle name="RowTitles-Detail 2 2 2 3 3 4 2" xfId="20561"/>
    <cellStyle name="RowTitles-Detail 2 2 2 3 3 5" xfId="10759"/>
    <cellStyle name="RowTitles-Detail 2 2 2 3 3 5 2" xfId="21227"/>
    <cellStyle name="RowTitles-Detail 2 2 2 3 3 5 2 2" xfId="33491"/>
    <cellStyle name="RowTitles-Detail 2 2 2 3 3 5 3" xfId="30621"/>
    <cellStyle name="RowTitles-Detail 2 2 2 3 3 6" xfId="14443"/>
    <cellStyle name="RowTitles-Detail 2 2 2 3 3 6 2" xfId="27136"/>
    <cellStyle name="RowTitles-Detail 2 2 2 3 3 6 2 2" xfId="35973"/>
    <cellStyle name="RowTitles-Detail 2 2 2 3 3 7" xfId="5566"/>
    <cellStyle name="RowTitles-Detail 2 2 2 3 3 7 2" xfId="21127"/>
    <cellStyle name="RowTitles-Detail 2 2 2 3 3 8" xfId="5767"/>
    <cellStyle name="RowTitles-Detail 2 2 2 3 4" xfId="1274"/>
    <cellStyle name="RowTitles-Detail 2 2 2 3 4 2" xfId="2858"/>
    <cellStyle name="RowTitles-Detail 2 2 2 3 4 2 2" xfId="12499"/>
    <cellStyle name="RowTitles-Detail 2 2 2 3 4 2 2 2" xfId="22899"/>
    <cellStyle name="RowTitles-Detail 2 2 2 3 4 2 2 2 2" xfId="34436"/>
    <cellStyle name="RowTitles-Detail 2 2 2 3 4 2 2 3" xfId="31780"/>
    <cellStyle name="RowTitles-Detail 2 2 2 3 4 2 3" xfId="16146"/>
    <cellStyle name="RowTitles-Detail 2 2 2 3 4 2 3 2" xfId="28812"/>
    <cellStyle name="RowTitles-Detail 2 2 2 3 4 2 3 2 2" xfId="37599"/>
    <cellStyle name="RowTitles-Detail 2 2 2 3 4 2 4" xfId="7591"/>
    <cellStyle name="RowTitles-Detail 2 2 2 3 4 2 4 2" xfId="18463"/>
    <cellStyle name="RowTitles-Detail 2 2 2 3 4 2 5" xfId="18700"/>
    <cellStyle name="RowTitles-Detail 2 2 2 3 4 3" xfId="4052"/>
    <cellStyle name="RowTitles-Detail 2 2 2 3 4 3 2" xfId="13674"/>
    <cellStyle name="RowTitles-Detail 2 2 2 3 4 3 2 2" xfId="24026"/>
    <cellStyle name="RowTitles-Detail 2 2 2 3 4 3 2 2 2" xfId="35298"/>
    <cellStyle name="RowTitles-Detail 2 2 2 3 4 3 2 3" xfId="32714"/>
    <cellStyle name="RowTitles-Detail 2 2 2 3 4 3 3" xfId="17252"/>
    <cellStyle name="RowTitles-Detail 2 2 2 3 4 3 3 2" xfId="29918"/>
    <cellStyle name="RowTitles-Detail 2 2 2 3 4 3 3 2 2" xfId="38695"/>
    <cellStyle name="RowTitles-Detail 2 2 2 3 4 3 4" xfId="9914"/>
    <cellStyle name="RowTitles-Detail 2 2 2 3 4 3 4 2" xfId="17860"/>
    <cellStyle name="RowTitles-Detail 2 2 2 3 4 3 5" xfId="26571"/>
    <cellStyle name="RowTitles-Detail 2 2 2 3 4 4" xfId="10945"/>
    <cellStyle name="RowTitles-Detail 2 2 2 3 4 4 2" xfId="21385"/>
    <cellStyle name="RowTitles-Detail 2 2 2 3 4 4 2 2" xfId="33583"/>
    <cellStyle name="RowTitles-Detail 2 2 2 3 4 4 3" xfId="30729"/>
    <cellStyle name="RowTitles-Detail 2 2 2 3 4 5" xfId="14652"/>
    <cellStyle name="RowTitles-Detail 2 2 2 3 4 5 2" xfId="27337"/>
    <cellStyle name="RowTitles-Detail 2 2 2 3 4 5 2 2" xfId="36166"/>
    <cellStyle name="RowTitles-Detail 2 2 2 3 4 6" xfId="6045"/>
    <cellStyle name="RowTitles-Detail 2 2 2 3 4 6 2" xfId="21868"/>
    <cellStyle name="RowTitles-Detail 2 2 2 3 4 7" xfId="18410"/>
    <cellStyle name="RowTitles-Detail 2 2 2 3 5" xfId="1491"/>
    <cellStyle name="RowTitles-Detail 2 2 2 3 5 2" xfId="2859"/>
    <cellStyle name="RowTitles-Detail 2 2 2 3 5 2 2" xfId="12500"/>
    <cellStyle name="RowTitles-Detail 2 2 2 3 5 2 2 2" xfId="22900"/>
    <cellStyle name="RowTitles-Detail 2 2 2 3 5 2 2 2 2" xfId="34437"/>
    <cellStyle name="RowTitles-Detail 2 2 2 3 5 2 2 3" xfId="31781"/>
    <cellStyle name="RowTitles-Detail 2 2 2 3 5 2 3" xfId="16147"/>
    <cellStyle name="RowTitles-Detail 2 2 2 3 5 2 3 2" xfId="28813"/>
    <cellStyle name="RowTitles-Detail 2 2 2 3 5 2 3 2 2" xfId="37600"/>
    <cellStyle name="RowTitles-Detail 2 2 2 3 5 2 4" xfId="7592"/>
    <cellStyle name="RowTitles-Detail 2 2 2 3 5 2 4 2" xfId="19672"/>
    <cellStyle name="RowTitles-Detail 2 2 2 3 5 2 5" xfId="20514"/>
    <cellStyle name="RowTitles-Detail 2 2 2 3 5 3" xfId="4269"/>
    <cellStyle name="RowTitles-Detail 2 2 2 3 5 3 2" xfId="13891"/>
    <cellStyle name="RowTitles-Detail 2 2 2 3 5 3 2 2" xfId="24233"/>
    <cellStyle name="RowTitles-Detail 2 2 2 3 5 3 2 2 2" xfId="35439"/>
    <cellStyle name="RowTitles-Detail 2 2 2 3 5 3 2 3" xfId="32876"/>
    <cellStyle name="RowTitles-Detail 2 2 2 3 5 3 3" xfId="17451"/>
    <cellStyle name="RowTitles-Detail 2 2 2 3 5 3 3 2" xfId="30117"/>
    <cellStyle name="RowTitles-Detail 2 2 2 3 5 3 3 2 2" xfId="38894"/>
    <cellStyle name="RowTitles-Detail 2 2 2 3 5 3 4" xfId="9915"/>
    <cellStyle name="RowTitles-Detail 2 2 2 3 5 3 4 2" xfId="27004"/>
    <cellStyle name="RowTitles-Detail 2 2 2 3 5 3 5" xfId="18432"/>
    <cellStyle name="RowTitles-Detail 2 2 2 3 5 4" xfId="11162"/>
    <cellStyle name="RowTitles-Detail 2 2 2 3 5 4 2" xfId="21593"/>
    <cellStyle name="RowTitles-Detail 2 2 2 3 5 4 2 2" xfId="33724"/>
    <cellStyle name="RowTitles-Detail 2 2 2 3 5 4 3" xfId="30891"/>
    <cellStyle name="RowTitles-Detail 2 2 2 3 5 5" xfId="14869"/>
    <cellStyle name="RowTitles-Detail 2 2 2 3 5 5 2" xfId="27546"/>
    <cellStyle name="RowTitles-Detail 2 2 2 3 5 5 2 2" xfId="36365"/>
    <cellStyle name="RowTitles-Detail 2 2 2 3 5 6" xfId="6046"/>
    <cellStyle name="RowTitles-Detail 2 2 2 3 5 6 2" xfId="18887"/>
    <cellStyle name="RowTitles-Detail 2 2 2 3 5 7" xfId="25309"/>
    <cellStyle name="RowTitles-Detail 2 2 2 3 6" xfId="1693"/>
    <cellStyle name="RowTitles-Detail 2 2 2 3 6 2" xfId="2860"/>
    <cellStyle name="RowTitles-Detail 2 2 2 3 6 2 2" xfId="12501"/>
    <cellStyle name="RowTitles-Detail 2 2 2 3 6 2 2 2" xfId="22901"/>
    <cellStyle name="RowTitles-Detail 2 2 2 3 6 2 2 2 2" xfId="34438"/>
    <cellStyle name="RowTitles-Detail 2 2 2 3 6 2 2 3" xfId="31782"/>
    <cellStyle name="RowTitles-Detail 2 2 2 3 6 2 3" xfId="16148"/>
    <cellStyle name="RowTitles-Detail 2 2 2 3 6 2 3 2" xfId="28814"/>
    <cellStyle name="RowTitles-Detail 2 2 2 3 6 2 3 2 2" xfId="37601"/>
    <cellStyle name="RowTitles-Detail 2 2 2 3 6 2 4" xfId="7593"/>
    <cellStyle name="RowTitles-Detail 2 2 2 3 6 2 4 2" xfId="25950"/>
    <cellStyle name="RowTitles-Detail 2 2 2 3 6 2 5" xfId="7772"/>
    <cellStyle name="RowTitles-Detail 2 2 2 3 6 3" xfId="4471"/>
    <cellStyle name="RowTitles-Detail 2 2 2 3 6 3 2" xfId="14093"/>
    <cellStyle name="RowTitles-Detail 2 2 2 3 6 3 2 2" xfId="24425"/>
    <cellStyle name="RowTitles-Detail 2 2 2 3 6 3 2 2 2" xfId="35570"/>
    <cellStyle name="RowTitles-Detail 2 2 2 3 6 3 2 3" xfId="33028"/>
    <cellStyle name="RowTitles-Detail 2 2 2 3 6 3 3" xfId="17638"/>
    <cellStyle name="RowTitles-Detail 2 2 2 3 6 3 3 2" xfId="30304"/>
    <cellStyle name="RowTitles-Detail 2 2 2 3 6 3 3 2 2" xfId="39081"/>
    <cellStyle name="RowTitles-Detail 2 2 2 3 6 3 4" xfId="9916"/>
    <cellStyle name="RowTitles-Detail 2 2 2 3 6 3 4 2" xfId="18583"/>
    <cellStyle name="RowTitles-Detail 2 2 2 3 6 3 5" xfId="26467"/>
    <cellStyle name="RowTitles-Detail 2 2 2 3 6 4" xfId="11364"/>
    <cellStyle name="RowTitles-Detail 2 2 2 3 6 4 2" xfId="21789"/>
    <cellStyle name="RowTitles-Detail 2 2 2 3 6 4 2 2" xfId="33855"/>
    <cellStyle name="RowTitles-Detail 2 2 2 3 6 4 3" xfId="31043"/>
    <cellStyle name="RowTitles-Detail 2 2 2 3 6 5" xfId="15071"/>
    <cellStyle name="RowTitles-Detail 2 2 2 3 6 5 2" xfId="27740"/>
    <cellStyle name="RowTitles-Detail 2 2 2 3 6 5 2 2" xfId="36552"/>
    <cellStyle name="RowTitles-Detail 2 2 2 3 6 6" xfId="6047"/>
    <cellStyle name="RowTitles-Detail 2 2 2 3 6 6 2" xfId="25417"/>
    <cellStyle name="RowTitles-Detail 2 2 2 3 6 7" xfId="20269"/>
    <cellStyle name="RowTitles-Detail 2 2 2 3 7" xfId="2855"/>
    <cellStyle name="RowTitles-Detail 2 2 2 3 7 2" xfId="12496"/>
    <cellStyle name="RowTitles-Detail 2 2 2 3 7 2 2" xfId="22896"/>
    <cellStyle name="RowTitles-Detail 2 2 2 3 7 2 2 2" xfId="34433"/>
    <cellStyle name="RowTitles-Detail 2 2 2 3 7 2 3" xfId="31777"/>
    <cellStyle name="RowTitles-Detail 2 2 2 3 7 3" xfId="16143"/>
    <cellStyle name="RowTitles-Detail 2 2 2 3 7 3 2" xfId="28809"/>
    <cellStyle name="RowTitles-Detail 2 2 2 3 7 3 2 2" xfId="37596"/>
    <cellStyle name="RowTitles-Detail 2 2 2 3 7 4" xfId="6448"/>
    <cellStyle name="RowTitles-Detail 2 2 2 3 7 4 2" xfId="19782"/>
    <cellStyle name="RowTitles-Detail 2 2 2 3 7 5" xfId="24729"/>
    <cellStyle name="RowTitles-Detail 2 2 2 3 8" xfId="8005"/>
    <cellStyle name="RowTitles-Detail 2 2 2 3 8 2" xfId="24657"/>
    <cellStyle name="RowTitles-Detail 2 2 2 3 9" xfId="10822"/>
    <cellStyle name="RowTitles-Detail 2 2 2 3 9 2" xfId="20072"/>
    <cellStyle name="RowTitles-Detail 2 2 2 3 9 2 2" xfId="33277"/>
    <cellStyle name="RowTitles-Detail 2 2 2 3_STUD aligned by INSTIT" xfId="5045"/>
    <cellStyle name="RowTitles-Detail 2 2 2 4" xfId="464"/>
    <cellStyle name="RowTitles-Detail 2 2 2 4 2" xfId="820"/>
    <cellStyle name="RowTitles-Detail 2 2 2 4 2 2" xfId="2862"/>
    <cellStyle name="RowTitles-Detail 2 2 2 4 2 2 2" xfId="12503"/>
    <cellStyle name="RowTitles-Detail 2 2 2 4 2 2 2 2" xfId="22903"/>
    <cellStyle name="RowTitles-Detail 2 2 2 4 2 2 2 2 2" xfId="34440"/>
    <cellStyle name="RowTitles-Detail 2 2 2 4 2 2 2 3" xfId="31784"/>
    <cellStyle name="RowTitles-Detail 2 2 2 4 2 2 3" xfId="16150"/>
    <cellStyle name="RowTitles-Detail 2 2 2 4 2 2 3 2" xfId="28816"/>
    <cellStyle name="RowTitles-Detail 2 2 2 4 2 2 3 2 2" xfId="37603"/>
    <cellStyle name="RowTitles-Detail 2 2 2 4 2 2 4" xfId="6767"/>
    <cellStyle name="RowTitles-Detail 2 2 2 4 2 2 4 2" xfId="25035"/>
    <cellStyle name="RowTitles-Detail 2 2 2 4 2 2 5" xfId="24787"/>
    <cellStyle name="RowTitles-Detail 2 2 2 4 2 3" xfId="3601"/>
    <cellStyle name="RowTitles-Detail 2 2 2 4 2 3 2" xfId="13229"/>
    <cellStyle name="RowTitles-Detail 2 2 2 4 2 3 2 2" xfId="23597"/>
    <cellStyle name="RowTitles-Detail 2 2 2 4 2 3 2 2 2" xfId="35017"/>
    <cellStyle name="RowTitles-Detail 2 2 2 4 2 3 2 3" xfId="32388"/>
    <cellStyle name="RowTitles-Detail 2 2 2 4 2 3 3" xfId="16836"/>
    <cellStyle name="RowTitles-Detail 2 2 2 4 2 3 3 2" xfId="29502"/>
    <cellStyle name="RowTitles-Detail 2 2 2 4 2 3 3 2 2" xfId="38282"/>
    <cellStyle name="RowTitles-Detail 2 2 2 4 2 3 4" xfId="8273"/>
    <cellStyle name="RowTitles-Detail 2 2 2 4 2 3 4 2" xfId="25646"/>
    <cellStyle name="RowTitles-Detail 2 2 2 4 2 3 5" xfId="26433"/>
    <cellStyle name="RowTitles-Detail 2 2 2 4 2 4" xfId="9064"/>
    <cellStyle name="RowTitles-Detail 2 2 2 4 2 4 2" xfId="4609"/>
    <cellStyle name="RowTitles-Detail 2 2 2 4 2 5" xfId="10581"/>
    <cellStyle name="RowTitles-Detail 2 2 2 4 2 5 2" xfId="21066"/>
    <cellStyle name="RowTitles-Detail 2 2 2 4 2 5 2 2" xfId="33406"/>
    <cellStyle name="RowTitles-Detail 2 2 2 4 2 5 3" xfId="30519"/>
    <cellStyle name="RowTitles-Detail 2 2 2 4 2 6" xfId="14235"/>
    <cellStyle name="RowTitles-Detail 2 2 2 4 2 6 2" xfId="26937"/>
    <cellStyle name="RowTitles-Detail 2 2 2 4 2 6 2 2" xfId="35780"/>
    <cellStyle name="RowTitles-Detail 2 2 2 4 2 7" xfId="5295"/>
    <cellStyle name="RowTitles-Detail 2 2 2 4 2 7 2" xfId="20535"/>
    <cellStyle name="RowTitles-Detail 2 2 2 4 2 8" xfId="19335"/>
    <cellStyle name="RowTitles-Detail 2 2 2 4 3" xfId="1099"/>
    <cellStyle name="RowTitles-Detail 2 2 2 4 3 2" xfId="2863"/>
    <cellStyle name="RowTitles-Detail 2 2 2 4 3 2 2" xfId="12504"/>
    <cellStyle name="RowTitles-Detail 2 2 2 4 3 2 2 2" xfId="22904"/>
    <cellStyle name="RowTitles-Detail 2 2 2 4 3 2 2 2 2" xfId="34441"/>
    <cellStyle name="RowTitles-Detail 2 2 2 4 3 2 2 3" xfId="31785"/>
    <cellStyle name="RowTitles-Detail 2 2 2 4 3 2 3" xfId="16151"/>
    <cellStyle name="RowTitles-Detail 2 2 2 4 3 2 3 2" xfId="28817"/>
    <cellStyle name="RowTitles-Detail 2 2 2 4 3 2 3 2 2" xfId="37604"/>
    <cellStyle name="RowTitles-Detail 2 2 2 4 3 2 4" xfId="6939"/>
    <cellStyle name="RowTitles-Detail 2 2 2 4 3 2 4 2" xfId="26439"/>
    <cellStyle name="RowTitles-Detail 2 2 2 4 3 2 5" xfId="20472"/>
    <cellStyle name="RowTitles-Detail 2 2 2 4 3 3" xfId="3877"/>
    <cellStyle name="RowTitles-Detail 2 2 2 4 3 3 2" xfId="13500"/>
    <cellStyle name="RowTitles-Detail 2 2 2 4 3 3 2 2" xfId="23861"/>
    <cellStyle name="RowTitles-Detail 2 2 2 4 3 3 2 2 2" xfId="35182"/>
    <cellStyle name="RowTitles-Detail 2 2 2 4 3 3 2 3" xfId="32581"/>
    <cellStyle name="RowTitles-Detail 2 2 2 4 3 3 3" xfId="17091"/>
    <cellStyle name="RowTitles-Detail 2 2 2 4 3 3 3 2" xfId="29757"/>
    <cellStyle name="RowTitles-Detail 2 2 2 4 3 3 3 2 2" xfId="38535"/>
    <cellStyle name="RowTitles-Detail 2 2 2 4 3 3 4" xfId="8447"/>
    <cellStyle name="RowTitles-Detail 2 2 2 4 3 3 4 2" xfId="25729"/>
    <cellStyle name="RowTitles-Detail 2 2 2 4 3 3 5" xfId="18979"/>
    <cellStyle name="RowTitles-Detail 2 2 2 4 3 4" xfId="9241"/>
    <cellStyle name="RowTitles-Detail 2 2 2 4 3 4 2" xfId="20832"/>
    <cellStyle name="RowTitles-Detail 2 2 2 4 3 5" xfId="14490"/>
    <cellStyle name="RowTitles-Detail 2 2 2 4 3 5 2" xfId="27182"/>
    <cellStyle name="RowTitles-Detail 2 2 2 4 3 5 2 2" xfId="36018"/>
    <cellStyle name="RowTitles-Detail 2 2 2 4 4" xfId="1328"/>
    <cellStyle name="RowTitles-Detail 2 2 2 4 4 2" xfId="2864"/>
    <cellStyle name="RowTitles-Detail 2 2 2 4 4 2 2" xfId="12505"/>
    <cellStyle name="RowTitles-Detail 2 2 2 4 4 2 2 2" xfId="22905"/>
    <cellStyle name="RowTitles-Detail 2 2 2 4 4 2 2 2 2" xfId="34442"/>
    <cellStyle name="RowTitles-Detail 2 2 2 4 4 2 2 3" xfId="31786"/>
    <cellStyle name="RowTitles-Detail 2 2 2 4 4 2 3" xfId="16152"/>
    <cellStyle name="RowTitles-Detail 2 2 2 4 4 2 3 2" xfId="28818"/>
    <cellStyle name="RowTitles-Detail 2 2 2 4 4 2 3 2 2" xfId="37605"/>
    <cellStyle name="RowTitles-Detail 2 2 2 4 4 2 4" xfId="7594"/>
    <cellStyle name="RowTitles-Detail 2 2 2 4 4 2 4 2" xfId="18903"/>
    <cellStyle name="RowTitles-Detail 2 2 2 4 4 2 5" xfId="18882"/>
    <cellStyle name="RowTitles-Detail 2 2 2 4 4 3" xfId="4106"/>
    <cellStyle name="RowTitles-Detail 2 2 2 4 4 3 2" xfId="13728"/>
    <cellStyle name="RowTitles-Detail 2 2 2 4 4 3 2 2" xfId="24079"/>
    <cellStyle name="RowTitles-Detail 2 2 2 4 4 3 2 2 2" xfId="35331"/>
    <cellStyle name="RowTitles-Detail 2 2 2 4 4 3 2 3" xfId="32753"/>
    <cellStyle name="RowTitles-Detail 2 2 2 4 4 3 3" xfId="17304"/>
    <cellStyle name="RowTitles-Detail 2 2 2 4 4 3 3 2" xfId="29970"/>
    <cellStyle name="RowTitles-Detail 2 2 2 4 4 3 3 2 2" xfId="38747"/>
    <cellStyle name="RowTitles-Detail 2 2 2 4 4 3 4" xfId="9917"/>
    <cellStyle name="RowTitles-Detail 2 2 2 4 4 3 4 2" xfId="20530"/>
    <cellStyle name="RowTitles-Detail 2 2 2 4 4 3 5" xfId="21910"/>
    <cellStyle name="RowTitles-Detail 2 2 2 4 4 4" xfId="10999"/>
    <cellStyle name="RowTitles-Detail 2 2 2 4 4 4 2" xfId="21437"/>
    <cellStyle name="RowTitles-Detail 2 2 2 4 4 4 2 2" xfId="33616"/>
    <cellStyle name="RowTitles-Detail 2 2 2 4 4 4 3" xfId="30768"/>
    <cellStyle name="RowTitles-Detail 2 2 2 4 4 5" xfId="14706"/>
    <cellStyle name="RowTitles-Detail 2 2 2 4 4 5 2" xfId="27390"/>
    <cellStyle name="RowTitles-Detail 2 2 2 4 4 5 2 2" xfId="36218"/>
    <cellStyle name="RowTitles-Detail 2 2 2 4 4 6" xfId="6048"/>
    <cellStyle name="RowTitles-Detail 2 2 2 4 4 6 2" xfId="20435"/>
    <cellStyle name="RowTitles-Detail 2 2 2 4 4 7" xfId="19256"/>
    <cellStyle name="RowTitles-Detail 2 2 2 4 5" xfId="1544"/>
    <cellStyle name="RowTitles-Detail 2 2 2 4 5 2" xfId="2865"/>
    <cellStyle name="RowTitles-Detail 2 2 2 4 5 2 2" xfId="12506"/>
    <cellStyle name="RowTitles-Detail 2 2 2 4 5 2 2 2" xfId="22906"/>
    <cellStyle name="RowTitles-Detail 2 2 2 4 5 2 2 2 2" xfId="34443"/>
    <cellStyle name="RowTitles-Detail 2 2 2 4 5 2 2 3" xfId="31787"/>
    <cellStyle name="RowTitles-Detail 2 2 2 4 5 2 3" xfId="16153"/>
    <cellStyle name="RowTitles-Detail 2 2 2 4 5 2 3 2" xfId="28819"/>
    <cellStyle name="RowTitles-Detail 2 2 2 4 5 2 3 2 2" xfId="37606"/>
    <cellStyle name="RowTitles-Detail 2 2 2 4 5 2 4" xfId="7595"/>
    <cellStyle name="RowTitles-Detail 2 2 2 4 5 2 4 2" xfId="4897"/>
    <cellStyle name="RowTitles-Detail 2 2 2 4 5 2 5" xfId="6228"/>
    <cellStyle name="RowTitles-Detail 2 2 2 4 5 3" xfId="4322"/>
    <cellStyle name="RowTitles-Detail 2 2 2 4 5 3 2" xfId="13944"/>
    <cellStyle name="RowTitles-Detail 2 2 2 4 5 3 2 2" xfId="24284"/>
    <cellStyle name="RowTitles-Detail 2 2 2 4 5 3 2 2 2" xfId="35471"/>
    <cellStyle name="RowTitles-Detail 2 2 2 4 5 3 2 3" xfId="32914"/>
    <cellStyle name="RowTitles-Detail 2 2 2 4 5 3 3" xfId="17502"/>
    <cellStyle name="RowTitles-Detail 2 2 2 4 5 3 3 2" xfId="30168"/>
    <cellStyle name="RowTitles-Detail 2 2 2 4 5 3 3 2 2" xfId="38945"/>
    <cellStyle name="RowTitles-Detail 2 2 2 4 5 3 4" xfId="9918"/>
    <cellStyle name="RowTitles-Detail 2 2 2 4 5 3 4 2" xfId="6508"/>
    <cellStyle name="RowTitles-Detail 2 2 2 4 5 3 5" xfId="21911"/>
    <cellStyle name="RowTitles-Detail 2 2 2 4 5 4" xfId="11215"/>
    <cellStyle name="RowTitles-Detail 2 2 2 4 5 4 2" xfId="21645"/>
    <cellStyle name="RowTitles-Detail 2 2 2 4 5 4 2 2" xfId="33756"/>
    <cellStyle name="RowTitles-Detail 2 2 2 4 5 4 3" xfId="30929"/>
    <cellStyle name="RowTitles-Detail 2 2 2 4 5 5" xfId="14922"/>
    <cellStyle name="RowTitles-Detail 2 2 2 4 5 5 2" xfId="27597"/>
    <cellStyle name="RowTitles-Detail 2 2 2 4 5 5 2 2" xfId="36416"/>
    <cellStyle name="RowTitles-Detail 2 2 2 4 5 6" xfId="6049"/>
    <cellStyle name="RowTitles-Detail 2 2 2 4 5 6 2" xfId="18275"/>
    <cellStyle name="RowTitles-Detail 2 2 2 4 5 7" xfId="20600"/>
    <cellStyle name="RowTitles-Detail 2 2 2 4 6" xfId="1746"/>
    <cellStyle name="RowTitles-Detail 2 2 2 4 6 2" xfId="2866"/>
    <cellStyle name="RowTitles-Detail 2 2 2 4 6 2 2" xfId="12507"/>
    <cellStyle name="RowTitles-Detail 2 2 2 4 6 2 2 2" xfId="22907"/>
    <cellStyle name="RowTitles-Detail 2 2 2 4 6 2 2 2 2" xfId="34444"/>
    <cellStyle name="RowTitles-Detail 2 2 2 4 6 2 2 3" xfId="31788"/>
    <cellStyle name="RowTitles-Detail 2 2 2 4 6 2 3" xfId="16154"/>
    <cellStyle name="RowTitles-Detail 2 2 2 4 6 2 3 2" xfId="28820"/>
    <cellStyle name="RowTitles-Detail 2 2 2 4 6 2 3 2 2" xfId="37607"/>
    <cellStyle name="RowTitles-Detail 2 2 2 4 6 2 4" xfId="7596"/>
    <cellStyle name="RowTitles-Detail 2 2 2 4 6 2 4 2" xfId="26267"/>
    <cellStyle name="RowTitles-Detail 2 2 2 4 6 2 5" xfId="19759"/>
    <cellStyle name="RowTitles-Detail 2 2 2 4 6 3" xfId="4524"/>
    <cellStyle name="RowTitles-Detail 2 2 2 4 6 3 2" xfId="14146"/>
    <cellStyle name="RowTitles-Detail 2 2 2 4 6 3 2 2" xfId="24477"/>
    <cellStyle name="RowTitles-Detail 2 2 2 4 6 3 2 2 2" xfId="35602"/>
    <cellStyle name="RowTitles-Detail 2 2 2 4 6 3 2 3" xfId="33066"/>
    <cellStyle name="RowTitles-Detail 2 2 2 4 6 3 3" xfId="17689"/>
    <cellStyle name="RowTitles-Detail 2 2 2 4 6 3 3 2" xfId="30355"/>
    <cellStyle name="RowTitles-Detail 2 2 2 4 6 3 3 2 2" xfId="39132"/>
    <cellStyle name="RowTitles-Detail 2 2 2 4 6 3 4" xfId="9919"/>
    <cellStyle name="RowTitles-Detail 2 2 2 4 6 3 4 2" xfId="18637"/>
    <cellStyle name="RowTitles-Detail 2 2 2 4 6 3 5" xfId="20861"/>
    <cellStyle name="RowTitles-Detail 2 2 2 4 6 4" xfId="11417"/>
    <cellStyle name="RowTitles-Detail 2 2 2 4 6 4 2" xfId="21841"/>
    <cellStyle name="RowTitles-Detail 2 2 2 4 6 4 2 2" xfId="33887"/>
    <cellStyle name="RowTitles-Detail 2 2 2 4 6 4 3" xfId="31081"/>
    <cellStyle name="RowTitles-Detail 2 2 2 4 6 5" xfId="15124"/>
    <cellStyle name="RowTitles-Detail 2 2 2 4 6 5 2" xfId="27792"/>
    <cellStyle name="RowTitles-Detail 2 2 2 4 6 5 2 2" xfId="36603"/>
    <cellStyle name="RowTitles-Detail 2 2 2 4 6 6" xfId="6050"/>
    <cellStyle name="RowTitles-Detail 2 2 2 4 6 6 2" xfId="19770"/>
    <cellStyle name="RowTitles-Detail 2 2 2 4 6 7" xfId="18220"/>
    <cellStyle name="RowTitles-Detail 2 2 2 4 7" xfId="2861"/>
    <cellStyle name="RowTitles-Detail 2 2 2 4 7 2" xfId="12502"/>
    <cellStyle name="RowTitles-Detail 2 2 2 4 7 2 2" xfId="22902"/>
    <cellStyle name="RowTitles-Detail 2 2 2 4 7 2 2 2" xfId="34439"/>
    <cellStyle name="RowTitles-Detail 2 2 2 4 7 2 3" xfId="31783"/>
    <cellStyle name="RowTitles-Detail 2 2 2 4 7 3" xfId="16149"/>
    <cellStyle name="RowTitles-Detail 2 2 2 4 7 3 2" xfId="28815"/>
    <cellStyle name="RowTitles-Detail 2 2 2 4 7 3 2 2" xfId="37602"/>
    <cellStyle name="RowTitles-Detail 2 2 2 4 7 4" xfId="6500"/>
    <cellStyle name="RowTitles-Detail 2 2 2 4 7 4 2" xfId="19071"/>
    <cellStyle name="RowTitles-Detail 2 2 2 4 7 5" xfId="18002"/>
    <cellStyle name="RowTitles-Detail 2 2 2 4 8" xfId="3337"/>
    <cellStyle name="RowTitles-Detail 2 2 2 4 8 2" xfId="12978"/>
    <cellStyle name="RowTitles-Detail 2 2 2 4 8 2 2" xfId="23348"/>
    <cellStyle name="RowTitles-Detail 2 2 2 4 8 2 2 2" xfId="34870"/>
    <cellStyle name="RowTitles-Detail 2 2 2 4 8 2 3" xfId="32218"/>
    <cellStyle name="RowTitles-Detail 2 2 2 4 8 3" xfId="16591"/>
    <cellStyle name="RowTitles-Detail 2 2 2 4 8 3 2" xfId="29257"/>
    <cellStyle name="RowTitles-Detail 2 2 2 4 8 3 2 2" xfId="38044"/>
    <cellStyle name="RowTitles-Detail 2 2 2 4 8 4" xfId="8855"/>
    <cellStyle name="RowTitles-Detail 2 2 2 4 8 4 2" xfId="19385"/>
    <cellStyle name="RowTitles-Detail 2 2 2 4 8 5" xfId="26612"/>
    <cellStyle name="RowTitles-Detail 2 2 2 4 9" xfId="10259"/>
    <cellStyle name="RowTitles-Detail 2 2 2 4 9 2" xfId="25357"/>
    <cellStyle name="RowTitles-Detail 2 2 2 4 9 2 2" xfId="35709"/>
    <cellStyle name="RowTitles-Detail 2 2 2 4_STUD aligned by INSTIT" xfId="5046"/>
    <cellStyle name="RowTitles-Detail 2 2 2 5" xfId="510"/>
    <cellStyle name="RowTitles-Detail 2 2 2 5 2" xfId="866"/>
    <cellStyle name="RowTitles-Detail 2 2 2 5 2 2" xfId="2868"/>
    <cellStyle name="RowTitles-Detail 2 2 2 5 2 2 2" xfId="12509"/>
    <cellStyle name="RowTitles-Detail 2 2 2 5 2 2 2 2" xfId="22909"/>
    <cellStyle name="RowTitles-Detail 2 2 2 5 2 2 2 2 2" xfId="34446"/>
    <cellStyle name="RowTitles-Detail 2 2 2 5 2 2 2 3" xfId="31790"/>
    <cellStyle name="RowTitles-Detail 2 2 2 5 2 2 3" xfId="16156"/>
    <cellStyle name="RowTitles-Detail 2 2 2 5 2 2 3 2" xfId="28822"/>
    <cellStyle name="RowTitles-Detail 2 2 2 5 2 2 3 2 2" xfId="37609"/>
    <cellStyle name="RowTitles-Detail 2 2 2 5 2 2 4" xfId="6808"/>
    <cellStyle name="RowTitles-Detail 2 2 2 5 2 2 4 2" xfId="20483"/>
    <cellStyle name="RowTitles-Detail 2 2 2 5 2 2 5" xfId="26324"/>
    <cellStyle name="RowTitles-Detail 2 2 2 5 2 3" xfId="3647"/>
    <cellStyle name="RowTitles-Detail 2 2 2 5 2 3 2" xfId="13274"/>
    <cellStyle name="RowTitles-Detail 2 2 2 5 2 3 2 2" xfId="23640"/>
    <cellStyle name="RowTitles-Detail 2 2 2 5 2 3 2 2 2" xfId="35047"/>
    <cellStyle name="RowTitles-Detail 2 2 2 5 2 3 2 3" xfId="32422"/>
    <cellStyle name="RowTitles-Detail 2 2 2 5 2 3 3" xfId="16880"/>
    <cellStyle name="RowTitles-Detail 2 2 2 5 2 3 3 2" xfId="29546"/>
    <cellStyle name="RowTitles-Detail 2 2 2 5 2 3 3 2 2" xfId="38325"/>
    <cellStyle name="RowTitles-Detail 2 2 2 5 2 3 4" xfId="8314"/>
    <cellStyle name="RowTitles-Detail 2 2 2 5 2 3 4 2" xfId="25269"/>
    <cellStyle name="RowTitles-Detail 2 2 2 5 2 3 5" xfId="26285"/>
    <cellStyle name="RowTitles-Detail 2 2 2 5 2 4" xfId="9107"/>
    <cellStyle name="RowTitles-Detail 2 2 2 5 2 4 2" xfId="26539"/>
    <cellStyle name="RowTitles-Detail 2 2 2 5 2 5" xfId="10618"/>
    <cellStyle name="RowTitles-Detail 2 2 2 5 2 5 2" xfId="21101"/>
    <cellStyle name="RowTitles-Detail 2 2 2 5 2 5 2 2" xfId="33434"/>
    <cellStyle name="RowTitles-Detail 2 2 2 5 2 5 3" xfId="30551"/>
    <cellStyle name="RowTitles-Detail 2 2 2 5 2 6" xfId="14279"/>
    <cellStyle name="RowTitles-Detail 2 2 2 5 2 6 2" xfId="26980"/>
    <cellStyle name="RowTitles-Detail 2 2 2 5 2 6 2 2" xfId="35822"/>
    <cellStyle name="RowTitles-Detail 2 2 2 5 3" xfId="1145"/>
    <cellStyle name="RowTitles-Detail 2 2 2 5 3 2" xfId="2869"/>
    <cellStyle name="RowTitles-Detail 2 2 2 5 3 2 2" xfId="12510"/>
    <cellStyle name="RowTitles-Detail 2 2 2 5 3 2 2 2" xfId="22910"/>
    <cellStyle name="RowTitles-Detail 2 2 2 5 3 2 2 2 2" xfId="34447"/>
    <cellStyle name="RowTitles-Detail 2 2 2 5 3 2 2 3" xfId="31791"/>
    <cellStyle name="RowTitles-Detail 2 2 2 5 3 2 3" xfId="16157"/>
    <cellStyle name="RowTitles-Detail 2 2 2 5 3 2 3 2" xfId="28823"/>
    <cellStyle name="RowTitles-Detail 2 2 2 5 3 2 3 2 2" xfId="37610"/>
    <cellStyle name="RowTitles-Detail 2 2 2 5 3 2 4" xfId="6982"/>
    <cellStyle name="RowTitles-Detail 2 2 2 5 3 2 4 2" xfId="19078"/>
    <cellStyle name="RowTitles-Detail 2 2 2 5 3 2 5" xfId="19287"/>
    <cellStyle name="RowTitles-Detail 2 2 2 5 3 3" xfId="3923"/>
    <cellStyle name="RowTitles-Detail 2 2 2 5 3 3 2" xfId="13545"/>
    <cellStyle name="RowTitles-Detail 2 2 2 5 3 3 2 2" xfId="23905"/>
    <cellStyle name="RowTitles-Detail 2 2 2 5 3 3 2 2 2" xfId="35212"/>
    <cellStyle name="RowTitles-Detail 2 2 2 5 3 3 2 3" xfId="32615"/>
    <cellStyle name="RowTitles-Detail 2 2 2 5 3 3 3" xfId="17135"/>
    <cellStyle name="RowTitles-Detail 2 2 2 5 3 3 3 2" xfId="29801"/>
    <cellStyle name="RowTitles-Detail 2 2 2 5 3 3 3 2 2" xfId="38578"/>
    <cellStyle name="RowTitles-Detail 2 2 2 5 3 3 4" xfId="8490"/>
    <cellStyle name="RowTitles-Detail 2 2 2 5 3 3 4 2" xfId="24779"/>
    <cellStyle name="RowTitles-Detail 2 2 2 5 3 3 5" xfId="19489"/>
    <cellStyle name="RowTitles-Detail 2 2 2 5 3 4" xfId="9286"/>
    <cellStyle name="RowTitles-Detail 2 2 2 5 3 4 2" xfId="26014"/>
    <cellStyle name="RowTitles-Detail 2 2 2 5 3 5" xfId="14523"/>
    <cellStyle name="RowTitles-Detail 2 2 2 5 3 5 2" xfId="27214"/>
    <cellStyle name="RowTitles-Detail 2 2 2 5 3 5 2 2" xfId="36049"/>
    <cellStyle name="RowTitles-Detail 2 2 2 5 3 6" xfId="5450"/>
    <cellStyle name="RowTitles-Detail 2 2 2 5 3 6 2" xfId="8803"/>
    <cellStyle name="RowTitles-Detail 2 2 2 5 3 7" xfId="24869"/>
    <cellStyle name="RowTitles-Detail 2 2 2 5 4" xfId="1373"/>
    <cellStyle name="RowTitles-Detail 2 2 2 5 4 2" xfId="2870"/>
    <cellStyle name="RowTitles-Detail 2 2 2 5 4 2 2" xfId="12511"/>
    <cellStyle name="RowTitles-Detail 2 2 2 5 4 2 2 2" xfId="22911"/>
    <cellStyle name="RowTitles-Detail 2 2 2 5 4 2 2 2 2" xfId="34448"/>
    <cellStyle name="RowTitles-Detail 2 2 2 5 4 2 2 3" xfId="31792"/>
    <cellStyle name="RowTitles-Detail 2 2 2 5 4 2 3" xfId="16158"/>
    <cellStyle name="RowTitles-Detail 2 2 2 5 4 2 3 2" xfId="28824"/>
    <cellStyle name="RowTitles-Detail 2 2 2 5 4 2 3 2 2" xfId="37611"/>
    <cellStyle name="RowTitles-Detail 2 2 2 5 4 2 4" xfId="7152"/>
    <cellStyle name="RowTitles-Detail 2 2 2 5 4 2 4 2" xfId="20050"/>
    <cellStyle name="RowTitles-Detail 2 2 2 5 4 2 5" xfId="25471"/>
    <cellStyle name="RowTitles-Detail 2 2 2 5 4 3" xfId="4151"/>
    <cellStyle name="RowTitles-Detail 2 2 2 5 4 3 2" xfId="13773"/>
    <cellStyle name="RowTitles-Detail 2 2 2 5 4 3 2 2" xfId="24122"/>
    <cellStyle name="RowTitles-Detail 2 2 2 5 4 3 2 2 2" xfId="35361"/>
    <cellStyle name="RowTitles-Detail 2 2 2 5 4 3 2 3" xfId="32787"/>
    <cellStyle name="RowTitles-Detail 2 2 2 5 4 3 3" xfId="17347"/>
    <cellStyle name="RowTitles-Detail 2 2 2 5 4 3 3 2" xfId="30013"/>
    <cellStyle name="RowTitles-Detail 2 2 2 5 4 3 3 2 2" xfId="38790"/>
    <cellStyle name="RowTitles-Detail 2 2 2 5 4 3 4" xfId="8660"/>
    <cellStyle name="RowTitles-Detail 2 2 2 5 4 3 4 2" xfId="26308"/>
    <cellStyle name="RowTitles-Detail 2 2 2 5 4 3 5" xfId="26273"/>
    <cellStyle name="RowTitles-Detail 2 2 2 5 4 4" xfId="9455"/>
    <cellStyle name="RowTitles-Detail 2 2 2 5 4 4 2" xfId="18099"/>
    <cellStyle name="RowTitles-Detail 2 2 2 5 4 5" xfId="11044"/>
    <cellStyle name="RowTitles-Detail 2 2 2 5 4 5 2" xfId="21481"/>
    <cellStyle name="RowTitles-Detail 2 2 2 5 4 5 2 2" xfId="33646"/>
    <cellStyle name="RowTitles-Detail 2 2 2 5 4 5 3" xfId="30802"/>
    <cellStyle name="RowTitles-Detail 2 2 2 5 4 6" xfId="14751"/>
    <cellStyle name="RowTitles-Detail 2 2 2 5 4 6 2" xfId="27434"/>
    <cellStyle name="RowTitles-Detail 2 2 2 5 4 6 2 2" xfId="36261"/>
    <cellStyle name="RowTitles-Detail 2 2 2 5 4 7" xfId="5611"/>
    <cellStyle name="RowTitles-Detail 2 2 2 5 4 7 2" xfId="20877"/>
    <cellStyle name="RowTitles-Detail 2 2 2 5 4 8" xfId="19390"/>
    <cellStyle name="RowTitles-Detail 2 2 2 5 5" xfId="1589"/>
    <cellStyle name="RowTitles-Detail 2 2 2 5 5 2" xfId="2871"/>
    <cellStyle name="RowTitles-Detail 2 2 2 5 5 2 2" xfId="12512"/>
    <cellStyle name="RowTitles-Detail 2 2 2 5 5 2 2 2" xfId="22912"/>
    <cellStyle name="RowTitles-Detail 2 2 2 5 5 2 2 2 2" xfId="34449"/>
    <cellStyle name="RowTitles-Detail 2 2 2 5 5 2 2 3" xfId="31793"/>
    <cellStyle name="RowTitles-Detail 2 2 2 5 5 2 3" xfId="16159"/>
    <cellStyle name="RowTitles-Detail 2 2 2 5 5 2 3 2" xfId="28825"/>
    <cellStyle name="RowTitles-Detail 2 2 2 5 5 2 3 2 2" xfId="37612"/>
    <cellStyle name="RowTitles-Detail 2 2 2 5 5 2 4" xfId="7597"/>
    <cellStyle name="RowTitles-Detail 2 2 2 5 5 2 4 2" xfId="20660"/>
    <cellStyle name="RowTitles-Detail 2 2 2 5 5 2 5" xfId="25116"/>
    <cellStyle name="RowTitles-Detail 2 2 2 5 5 3" xfId="4367"/>
    <cellStyle name="RowTitles-Detail 2 2 2 5 5 3 2" xfId="13989"/>
    <cellStyle name="RowTitles-Detail 2 2 2 5 5 3 2 2" xfId="24328"/>
    <cellStyle name="RowTitles-Detail 2 2 2 5 5 3 2 2 2" xfId="35501"/>
    <cellStyle name="RowTitles-Detail 2 2 2 5 5 3 2 3" xfId="32948"/>
    <cellStyle name="RowTitles-Detail 2 2 2 5 5 3 3" xfId="17545"/>
    <cellStyle name="RowTitles-Detail 2 2 2 5 5 3 3 2" xfId="30211"/>
    <cellStyle name="RowTitles-Detail 2 2 2 5 5 3 3 2 2" xfId="38988"/>
    <cellStyle name="RowTitles-Detail 2 2 2 5 5 3 4" xfId="9920"/>
    <cellStyle name="RowTitles-Detail 2 2 2 5 5 3 4 2" xfId="7180"/>
    <cellStyle name="RowTitles-Detail 2 2 2 5 5 3 5" xfId="18788"/>
    <cellStyle name="RowTitles-Detail 2 2 2 5 5 4" xfId="11260"/>
    <cellStyle name="RowTitles-Detail 2 2 2 5 5 4 2" xfId="21689"/>
    <cellStyle name="RowTitles-Detail 2 2 2 5 5 4 2 2" xfId="33786"/>
    <cellStyle name="RowTitles-Detail 2 2 2 5 5 4 3" xfId="30963"/>
    <cellStyle name="RowTitles-Detail 2 2 2 5 5 5" xfId="14967"/>
    <cellStyle name="RowTitles-Detail 2 2 2 5 5 5 2" xfId="27641"/>
    <cellStyle name="RowTitles-Detail 2 2 2 5 5 5 2 2" xfId="36459"/>
    <cellStyle name="RowTitles-Detail 2 2 2 5 5 6" xfId="6051"/>
    <cellStyle name="RowTitles-Detail 2 2 2 5 5 6 2" xfId="24744"/>
    <cellStyle name="RowTitles-Detail 2 2 2 5 5 7" xfId="20763"/>
    <cellStyle name="RowTitles-Detail 2 2 2 5 6" xfId="1791"/>
    <cellStyle name="RowTitles-Detail 2 2 2 5 6 2" xfId="2872"/>
    <cellStyle name="RowTitles-Detail 2 2 2 5 6 2 2" xfId="12513"/>
    <cellStyle name="RowTitles-Detail 2 2 2 5 6 2 2 2" xfId="22913"/>
    <cellStyle name="RowTitles-Detail 2 2 2 5 6 2 2 2 2" xfId="34450"/>
    <cellStyle name="RowTitles-Detail 2 2 2 5 6 2 2 3" xfId="31794"/>
    <cellStyle name="RowTitles-Detail 2 2 2 5 6 2 3" xfId="16160"/>
    <cellStyle name="RowTitles-Detail 2 2 2 5 6 2 3 2" xfId="28826"/>
    <cellStyle name="RowTitles-Detail 2 2 2 5 6 2 3 2 2" xfId="37613"/>
    <cellStyle name="RowTitles-Detail 2 2 2 5 6 2 4" xfId="7598"/>
    <cellStyle name="RowTitles-Detail 2 2 2 5 6 2 4 2" xfId="20585"/>
    <cellStyle name="RowTitles-Detail 2 2 2 5 6 2 5" xfId="24613"/>
    <cellStyle name="RowTitles-Detail 2 2 2 5 6 3" xfId="4569"/>
    <cellStyle name="RowTitles-Detail 2 2 2 5 6 3 2" xfId="14191"/>
    <cellStyle name="RowTitles-Detail 2 2 2 5 6 3 2 2" xfId="24520"/>
    <cellStyle name="RowTitles-Detail 2 2 2 5 6 3 2 2 2" xfId="35632"/>
    <cellStyle name="RowTitles-Detail 2 2 2 5 6 3 2 3" xfId="33100"/>
    <cellStyle name="RowTitles-Detail 2 2 2 5 6 3 3" xfId="17732"/>
    <cellStyle name="RowTitles-Detail 2 2 2 5 6 3 3 2" xfId="30398"/>
    <cellStyle name="RowTitles-Detail 2 2 2 5 6 3 3 2 2" xfId="39175"/>
    <cellStyle name="RowTitles-Detail 2 2 2 5 6 3 4" xfId="9921"/>
    <cellStyle name="RowTitles-Detail 2 2 2 5 6 3 4 2" xfId="20622"/>
    <cellStyle name="RowTitles-Detail 2 2 2 5 6 3 5" xfId="5244"/>
    <cellStyle name="RowTitles-Detail 2 2 2 5 6 4" xfId="11462"/>
    <cellStyle name="RowTitles-Detail 2 2 2 5 6 4 2" xfId="21885"/>
    <cellStyle name="RowTitles-Detail 2 2 2 5 6 4 2 2" xfId="33917"/>
    <cellStyle name="RowTitles-Detail 2 2 2 5 6 4 3" xfId="31115"/>
    <cellStyle name="RowTitles-Detail 2 2 2 5 6 5" xfId="15169"/>
    <cellStyle name="RowTitles-Detail 2 2 2 5 6 5 2" xfId="27836"/>
    <cellStyle name="RowTitles-Detail 2 2 2 5 6 5 2 2" xfId="36646"/>
    <cellStyle name="RowTitles-Detail 2 2 2 5 6 6" xfId="6052"/>
    <cellStyle name="RowTitles-Detail 2 2 2 5 6 6 2" xfId="18029"/>
    <cellStyle name="RowTitles-Detail 2 2 2 5 6 7" xfId="24841"/>
    <cellStyle name="RowTitles-Detail 2 2 2 5 7" xfId="2867"/>
    <cellStyle name="RowTitles-Detail 2 2 2 5 7 2" xfId="12508"/>
    <cellStyle name="RowTitles-Detail 2 2 2 5 7 2 2" xfId="22908"/>
    <cellStyle name="RowTitles-Detail 2 2 2 5 7 2 2 2" xfId="34445"/>
    <cellStyle name="RowTitles-Detail 2 2 2 5 7 2 3" xfId="31789"/>
    <cellStyle name="RowTitles-Detail 2 2 2 5 7 3" xfId="16155"/>
    <cellStyle name="RowTitles-Detail 2 2 2 5 7 3 2" xfId="28821"/>
    <cellStyle name="RowTitles-Detail 2 2 2 5 7 3 2 2" xfId="37608"/>
    <cellStyle name="RowTitles-Detail 2 2 2 5 7 4" xfId="6545"/>
    <cellStyle name="RowTitles-Detail 2 2 2 5 7 4 2" xfId="18017"/>
    <cellStyle name="RowTitles-Detail 2 2 2 5 7 5" xfId="4631"/>
    <cellStyle name="RowTitles-Detail 2 2 2 5 8" xfId="8823"/>
    <cellStyle name="RowTitles-Detail 2 2 2 5 8 2" xfId="19629"/>
    <cellStyle name="RowTitles-Detail 2 2 2 5 9" xfId="10734"/>
    <cellStyle name="RowTitles-Detail 2 2 2 5 9 2" xfId="18130"/>
    <cellStyle name="RowTitles-Detail 2 2 2 5 9 2 2" xfId="33165"/>
    <cellStyle name="RowTitles-Detail 2 2 2 5_STUD aligned by INSTIT" xfId="5047"/>
    <cellStyle name="RowTitles-Detail 2 2 2 6" xfId="637"/>
    <cellStyle name="RowTitles-Detail 2 2 2 6 2" xfId="2873"/>
    <cellStyle name="RowTitles-Detail 2 2 2 6 2 2" xfId="12514"/>
    <cellStyle name="RowTitles-Detail 2 2 2 6 2 2 2" xfId="22914"/>
    <cellStyle name="RowTitles-Detail 2 2 2 6 2 2 2 2" xfId="34451"/>
    <cellStyle name="RowTitles-Detail 2 2 2 6 2 2 3" xfId="31795"/>
    <cellStyle name="RowTitles-Detail 2 2 2 6 2 3" xfId="16161"/>
    <cellStyle name="RowTitles-Detail 2 2 2 6 2 3 2" xfId="28827"/>
    <cellStyle name="RowTitles-Detail 2 2 2 6 2 3 2 2" xfId="37614"/>
    <cellStyle name="RowTitles-Detail 2 2 2 6 2 4" xfId="6637"/>
    <cellStyle name="RowTitles-Detail 2 2 2 6 2 4 2" xfId="25097"/>
    <cellStyle name="RowTitles-Detail 2 2 2 6 2 5" xfId="18624"/>
    <cellStyle name="RowTitles-Detail 2 2 2 6 3" xfId="3447"/>
    <cellStyle name="RowTitles-Detail 2 2 2 6 3 2" xfId="13081"/>
    <cellStyle name="RowTitles-Detail 2 2 2 6 3 2 2" xfId="23450"/>
    <cellStyle name="RowTitles-Detail 2 2 2 6 3 2 2 2" xfId="34928"/>
    <cellStyle name="RowTitles-Detail 2 2 2 6 3 2 3" xfId="32285"/>
    <cellStyle name="RowTitles-Detail 2 2 2 6 3 3" xfId="16691"/>
    <cellStyle name="RowTitles-Detail 2 2 2 6 3 3 2" xfId="29357"/>
    <cellStyle name="RowTitles-Detail 2 2 2 6 3 3 2 2" xfId="38140"/>
    <cellStyle name="RowTitles-Detail 2 2 2 6 3 4" xfId="8144"/>
    <cellStyle name="RowTitles-Detail 2 2 2 6 3 4 2" xfId="19994"/>
    <cellStyle name="RowTitles-Detail 2 2 2 6 3 5" xfId="18267"/>
    <cellStyle name="RowTitles-Detail 2 2 2 6 4" xfId="8749"/>
    <cellStyle name="RowTitles-Detail 2 2 2 6 4 2" xfId="20999"/>
    <cellStyle name="RowTitles-Detail 2 2 2 6 5" xfId="10433"/>
    <cellStyle name="RowTitles-Detail 2 2 2 6 5 2" xfId="20939"/>
    <cellStyle name="RowTitles-Detail 2 2 2 6 5 2 2" xfId="33356"/>
    <cellStyle name="RowTitles-Detail 2 2 2 6 5 3" xfId="30462"/>
    <cellStyle name="RowTitles-Detail 2 2 2 6 6" xfId="11813"/>
    <cellStyle name="RowTitles-Detail 2 2 2 6 6 2" xfId="18089"/>
    <cellStyle name="RowTitles-Detail 2 2 2 6 6 2 2" xfId="33164"/>
    <cellStyle name="RowTitles-Detail 2 2 2 7" xfId="926"/>
    <cellStyle name="RowTitles-Detail 2 2 2 7 2" xfId="2874"/>
    <cellStyle name="RowTitles-Detail 2 2 2 7 2 2" xfId="12515"/>
    <cellStyle name="RowTitles-Detail 2 2 2 7 2 2 2" xfId="22915"/>
    <cellStyle name="RowTitles-Detail 2 2 2 7 2 2 2 2" xfId="34452"/>
    <cellStyle name="RowTitles-Detail 2 2 2 7 2 2 3" xfId="31796"/>
    <cellStyle name="RowTitles-Detail 2 2 2 7 2 3" xfId="16162"/>
    <cellStyle name="RowTitles-Detail 2 2 2 7 2 3 2" xfId="28828"/>
    <cellStyle name="RowTitles-Detail 2 2 2 7 2 3 2 2" xfId="37615"/>
    <cellStyle name="RowTitles-Detail 2 2 2 7 2 4" xfId="6775"/>
    <cellStyle name="RowTitles-Detail 2 2 2 7 2 4 2" xfId="26106"/>
    <cellStyle name="RowTitles-Detail 2 2 2 7 2 5" xfId="26376"/>
    <cellStyle name="RowTitles-Detail 2 2 2 7 3" xfId="3704"/>
    <cellStyle name="RowTitles-Detail 2 2 2 7 3 2" xfId="13331"/>
    <cellStyle name="RowTitles-Detail 2 2 2 7 3 2 2" xfId="23696"/>
    <cellStyle name="RowTitles-Detail 2 2 2 7 3 2 2 2" xfId="35084"/>
    <cellStyle name="RowTitles-Detail 2 2 2 7 3 2 3" xfId="32465"/>
    <cellStyle name="RowTitles-Detail 2 2 2 7 3 3" xfId="16931"/>
    <cellStyle name="RowTitles-Detail 2 2 2 7 3 3 2" xfId="29597"/>
    <cellStyle name="RowTitles-Detail 2 2 2 7 3 3 2 2" xfId="38376"/>
    <cellStyle name="RowTitles-Detail 2 2 2 7 3 4" xfId="8281"/>
    <cellStyle name="RowTitles-Detail 2 2 2 7 3 4 2" xfId="19286"/>
    <cellStyle name="RowTitles-Detail 2 2 2 7 3 5" xfId="19165"/>
    <cellStyle name="RowTitles-Detail 2 2 2 7 4" xfId="9073"/>
    <cellStyle name="RowTitles-Detail 2 2 2 7 4 2" xfId="19704"/>
    <cellStyle name="RowTitles-Detail 2 2 2 7 5" xfId="14333"/>
    <cellStyle name="RowTitles-Detail 2 2 2 7 5 2" xfId="27031"/>
    <cellStyle name="RowTitles-Detail 2 2 2 7 5 2 2" xfId="35870"/>
    <cellStyle name="RowTitles-Detail 2 2 2 7 6" xfId="5304"/>
    <cellStyle name="RowTitles-Detail 2 2 2 7 6 2" xfId="19591"/>
    <cellStyle name="RowTitles-Detail 2 2 2 7 7" xfId="25048"/>
    <cellStyle name="RowTitles-Detail 2 2 2 8" xfId="601"/>
    <cellStyle name="RowTitles-Detail 2 2 2 8 2" xfId="2875"/>
    <cellStyle name="RowTitles-Detail 2 2 2 8 2 2" xfId="12516"/>
    <cellStyle name="RowTitles-Detail 2 2 2 8 2 2 2" xfId="22916"/>
    <cellStyle name="RowTitles-Detail 2 2 2 8 2 2 2 2" xfId="34453"/>
    <cellStyle name="RowTitles-Detail 2 2 2 8 2 2 3" xfId="31797"/>
    <cellStyle name="RowTitles-Detail 2 2 2 8 2 3" xfId="16163"/>
    <cellStyle name="RowTitles-Detail 2 2 2 8 2 3 2" xfId="28829"/>
    <cellStyle name="RowTitles-Detail 2 2 2 8 2 3 2 2" xfId="37616"/>
    <cellStyle name="RowTitles-Detail 2 2 2 8 2 4" xfId="7016"/>
    <cellStyle name="RowTitles-Detail 2 2 2 8 2 4 2" xfId="18518"/>
    <cellStyle name="RowTitles-Detail 2 2 2 8 2 5" xfId="5265"/>
    <cellStyle name="RowTitles-Detail 2 2 2 8 3" xfId="3417"/>
    <cellStyle name="RowTitles-Detail 2 2 2 8 3 2" xfId="13054"/>
    <cellStyle name="RowTitles-Detail 2 2 2 8 3 2 2" xfId="23423"/>
    <cellStyle name="RowTitles-Detail 2 2 2 8 3 2 2 2" xfId="34913"/>
    <cellStyle name="RowTitles-Detail 2 2 2 8 3 2 3" xfId="32268"/>
    <cellStyle name="RowTitles-Detail 2 2 2 8 3 3" xfId="16666"/>
    <cellStyle name="RowTitles-Detail 2 2 2 8 3 3 2" xfId="29332"/>
    <cellStyle name="RowTitles-Detail 2 2 2 8 3 3 2 2" xfId="38115"/>
    <cellStyle name="RowTitles-Detail 2 2 2 8 3 4" xfId="8524"/>
    <cellStyle name="RowTitles-Detail 2 2 2 8 3 4 2" xfId="20453"/>
    <cellStyle name="RowTitles-Detail 2 2 2 8 3 5" xfId="18588"/>
    <cellStyle name="RowTitles-Detail 2 2 2 8 4" xfId="9320"/>
    <cellStyle name="RowTitles-Detail 2 2 2 8 4 2" xfId="19524"/>
    <cellStyle name="RowTitles-Detail 2 2 2 8 5" xfId="10402"/>
    <cellStyle name="RowTitles-Detail 2 2 2 8 5 2" xfId="20913"/>
    <cellStyle name="RowTitles-Detail 2 2 2 8 5 2 2" xfId="33342"/>
    <cellStyle name="RowTitles-Detail 2 2 2 8 5 3" xfId="30446"/>
    <cellStyle name="RowTitles-Detail 2 2 2 8 6" xfId="10304"/>
    <cellStyle name="RowTitles-Detail 2 2 2 8 6 2" xfId="26172"/>
    <cellStyle name="RowTitles-Detail 2 2 2 8 6 2 2" xfId="35737"/>
    <cellStyle name="RowTitles-Detail 2 2 2 8 7" xfId="5484"/>
    <cellStyle name="RowTitles-Detail 2 2 2 8 7 2" xfId="18755"/>
    <cellStyle name="RowTitles-Detail 2 2 2 8 8" xfId="18844"/>
    <cellStyle name="RowTitles-Detail 2 2 2 9" xfId="573"/>
    <cellStyle name="RowTitles-Detail 2 2 2 9 2" xfId="2876"/>
    <cellStyle name="RowTitles-Detail 2 2 2 9 2 2" xfId="12517"/>
    <cellStyle name="RowTitles-Detail 2 2 2 9 2 2 2" xfId="22917"/>
    <cellStyle name="RowTitles-Detail 2 2 2 9 2 2 2 2" xfId="34454"/>
    <cellStyle name="RowTitles-Detail 2 2 2 9 2 2 3" xfId="31798"/>
    <cellStyle name="RowTitles-Detail 2 2 2 9 2 3" xfId="16164"/>
    <cellStyle name="RowTitles-Detail 2 2 2 9 2 3 2" xfId="28830"/>
    <cellStyle name="RowTitles-Detail 2 2 2 9 2 3 2 2" xfId="37617"/>
    <cellStyle name="RowTitles-Detail 2 2 2 9 2 4" xfId="7599"/>
    <cellStyle name="RowTitles-Detail 2 2 2 9 2 4 2" xfId="25741"/>
    <cellStyle name="RowTitles-Detail 2 2 2 9 2 5" xfId="20722"/>
    <cellStyle name="RowTitles-Detail 2 2 2 9 3" xfId="3396"/>
    <cellStyle name="RowTitles-Detail 2 2 2 9 3 2" xfId="13035"/>
    <cellStyle name="RowTitles-Detail 2 2 2 9 3 2 2" xfId="23403"/>
    <cellStyle name="RowTitles-Detail 2 2 2 9 3 2 2 2" xfId="34901"/>
    <cellStyle name="RowTitles-Detail 2 2 2 9 3 2 3" xfId="32253"/>
    <cellStyle name="RowTitles-Detail 2 2 2 9 3 3" xfId="16645"/>
    <cellStyle name="RowTitles-Detail 2 2 2 9 3 3 2" xfId="29311"/>
    <cellStyle name="RowTitles-Detail 2 2 2 9 3 3 2 2" xfId="38096"/>
    <cellStyle name="RowTitles-Detail 2 2 2 9 3 4" xfId="9922"/>
    <cellStyle name="RowTitles-Detail 2 2 2 9 3 4 2" xfId="18811"/>
    <cellStyle name="RowTitles-Detail 2 2 2 9 3 5" xfId="26128"/>
    <cellStyle name="RowTitles-Detail 2 2 2 9 4" xfId="10374"/>
    <cellStyle name="RowTitles-Detail 2 2 2 9 4 2" xfId="20889"/>
    <cellStyle name="RowTitles-Detail 2 2 2 9 4 2 2" xfId="33330"/>
    <cellStyle name="RowTitles-Detail 2 2 2 9 4 3" xfId="30431"/>
    <cellStyle name="RowTitles-Detail 2 2 2 9 5" xfId="10343"/>
    <cellStyle name="RowTitles-Detail 2 2 2 9 5 2" xfId="25344"/>
    <cellStyle name="RowTitles-Detail 2 2 2 9 5 2 2" xfId="35697"/>
    <cellStyle name="RowTitles-Detail 2 2 2 9 6" xfId="6053"/>
    <cellStyle name="RowTitles-Detail 2 2 2 9 6 2" xfId="18231"/>
    <cellStyle name="RowTitles-Detail 2 2 2 9 7" xfId="25146"/>
    <cellStyle name="RowTitles-Detail 2 2 2_STUD aligned by INSTIT" xfId="5040"/>
    <cellStyle name="RowTitles-Detail 2 2 3" xfId="325"/>
    <cellStyle name="RowTitles-Detail 2 2 3 10" xfId="2877"/>
    <cellStyle name="RowTitles-Detail 2 2 3 10 2" xfId="12518"/>
    <cellStyle name="RowTitles-Detail 2 2 3 10 2 2" xfId="22918"/>
    <cellStyle name="RowTitles-Detail 2 2 3 10 2 2 2" xfId="34455"/>
    <cellStyle name="RowTitles-Detail 2 2 3 10 2 3" xfId="31799"/>
    <cellStyle name="RowTitles-Detail 2 2 3 10 3" xfId="16165"/>
    <cellStyle name="RowTitles-Detail 2 2 3 10 3 2" xfId="28831"/>
    <cellStyle name="RowTitles-Detail 2 2 3 10 3 2 2" xfId="37618"/>
    <cellStyle name="RowTitles-Detail 2 2 3 10 4" xfId="6334"/>
    <cellStyle name="RowTitles-Detail 2 2 3 10 4 2" xfId="18731"/>
    <cellStyle name="RowTitles-Detail 2 2 3 10 5" xfId="25890"/>
    <cellStyle name="RowTitles-Detail 2 2 3 11" xfId="8949"/>
    <cellStyle name="RowTitles-Detail 2 2 3 11 2" xfId="21247"/>
    <cellStyle name="RowTitles-Detail 2 2 3 12" xfId="10806"/>
    <cellStyle name="RowTitles-Detail 2 2 3 12 2" xfId="19617"/>
    <cellStyle name="RowTitles-Detail 2 2 3 12 2 2" xfId="33251"/>
    <cellStyle name="RowTitles-Detail 2 2 3 2" xfId="426"/>
    <cellStyle name="RowTitles-Detail 2 2 3 2 2" xfId="782"/>
    <cellStyle name="RowTitles-Detail 2 2 3 2 2 2" xfId="2879"/>
    <cellStyle name="RowTitles-Detail 2 2 3 2 2 2 2" xfId="12520"/>
    <cellStyle name="RowTitles-Detail 2 2 3 2 2 2 2 2" xfId="22920"/>
    <cellStyle name="RowTitles-Detail 2 2 3 2 2 2 2 2 2" xfId="34457"/>
    <cellStyle name="RowTitles-Detail 2 2 3 2 2 2 2 3" xfId="31801"/>
    <cellStyle name="RowTitles-Detail 2 2 3 2 2 2 3" xfId="16167"/>
    <cellStyle name="RowTitles-Detail 2 2 3 2 2 2 3 2" xfId="28833"/>
    <cellStyle name="RowTitles-Detail 2 2 3 2 2 2 3 2 2" xfId="37620"/>
    <cellStyle name="RowTitles-Detail 2 2 3 2 2 2 4" xfId="6905"/>
    <cellStyle name="RowTitles-Detail 2 2 3 2 2 2 4 2" xfId="19053"/>
    <cellStyle name="RowTitles-Detail 2 2 3 2 2 2 5" xfId="26810"/>
    <cellStyle name="RowTitles-Detail 2 2 3 2 2 3" xfId="3563"/>
    <cellStyle name="RowTitles-Detail 2 2 3 2 2 3 2" xfId="13194"/>
    <cellStyle name="RowTitles-Detail 2 2 3 2 2 3 2 2" xfId="23562"/>
    <cellStyle name="RowTitles-Detail 2 2 3 2 2 3 2 2 2" xfId="34995"/>
    <cellStyle name="RowTitles-Detail 2 2 3 2 2 3 2 3" xfId="32362"/>
    <cellStyle name="RowTitles-Detail 2 2 3 2 2 3 3" xfId="16804"/>
    <cellStyle name="RowTitles-Detail 2 2 3 2 2 3 3 2" xfId="29470"/>
    <cellStyle name="RowTitles-Detail 2 2 3 2 2 3 3 2 2" xfId="38250"/>
    <cellStyle name="RowTitles-Detail 2 2 3 2 2 3 4" xfId="8412"/>
    <cellStyle name="RowTitles-Detail 2 2 3 2 2 3 4 2" xfId="25647"/>
    <cellStyle name="RowTitles-Detail 2 2 3 2 2 3 5" xfId="19163"/>
    <cellStyle name="RowTitles-Detail 2 2 3 2 2 4" xfId="9206"/>
    <cellStyle name="RowTitles-Detail 2 2 3 2 2 4 2" xfId="19233"/>
    <cellStyle name="RowTitles-Detail 2 2 3 2 2 5" xfId="10177"/>
    <cellStyle name="RowTitles-Detail 2 2 3 2 2 5 2" xfId="25369"/>
    <cellStyle name="RowTitles-Detail 2 2 3 2 2 5 2 2" xfId="35719"/>
    <cellStyle name="RowTitles-Detail 2 2 3 2 3" xfId="1061"/>
    <cellStyle name="RowTitles-Detail 2 2 3 2 3 2" xfId="2880"/>
    <cellStyle name="RowTitles-Detail 2 2 3 2 3 2 2" xfId="12521"/>
    <cellStyle name="RowTitles-Detail 2 2 3 2 3 2 2 2" xfId="22921"/>
    <cellStyle name="RowTitles-Detail 2 2 3 2 3 2 2 2 2" xfId="34458"/>
    <cellStyle name="RowTitles-Detail 2 2 3 2 3 2 2 3" xfId="31802"/>
    <cellStyle name="RowTitles-Detail 2 2 3 2 3 2 3" xfId="16168"/>
    <cellStyle name="RowTitles-Detail 2 2 3 2 3 2 3 2" xfId="28834"/>
    <cellStyle name="RowTitles-Detail 2 2 3 2 3 2 3 2 2" xfId="37621"/>
    <cellStyle name="RowTitles-Detail 2 2 3 2 3 2 4" xfId="7126"/>
    <cellStyle name="RowTitles-Detail 2 2 3 2 3 2 4 2" xfId="18377"/>
    <cellStyle name="RowTitles-Detail 2 2 3 2 3 2 5" xfId="26374"/>
    <cellStyle name="RowTitles-Detail 2 2 3 2 3 3" xfId="3839"/>
    <cellStyle name="RowTitles-Detail 2 2 3 2 3 3 2" xfId="13465"/>
    <cellStyle name="RowTitles-Detail 2 2 3 2 3 3 2 2" xfId="23826"/>
    <cellStyle name="RowTitles-Detail 2 2 3 2 3 3 2 2 2" xfId="35160"/>
    <cellStyle name="RowTitles-Detail 2 2 3 2 3 3 2 3" xfId="32555"/>
    <cellStyle name="RowTitles-Detail 2 2 3 2 3 3 3" xfId="17059"/>
    <cellStyle name="RowTitles-Detail 2 2 3 2 3 3 3 2" xfId="29725"/>
    <cellStyle name="RowTitles-Detail 2 2 3 2 3 3 3 2 2" xfId="38503"/>
    <cellStyle name="RowTitles-Detail 2 2 3 2 3 3 4" xfId="8634"/>
    <cellStyle name="RowTitles-Detail 2 2 3 2 3 3 4 2" xfId="19226"/>
    <cellStyle name="RowTitles-Detail 2 2 3 2 3 3 5" xfId="18185"/>
    <cellStyle name="RowTitles-Detail 2 2 3 2 3 4" xfId="9430"/>
    <cellStyle name="RowTitles-Detail 2 2 3 2 3 4 2" xfId="5422"/>
    <cellStyle name="RowTitles-Detail 2 2 3 2 3 5" xfId="10777"/>
    <cellStyle name="RowTitles-Detail 2 2 3 2 3 5 2" xfId="21242"/>
    <cellStyle name="RowTitles-Detail 2 2 3 2 3 5 2 2" xfId="33501"/>
    <cellStyle name="RowTitles-Detail 2 2 3 2 3 5 3" xfId="30634"/>
    <cellStyle name="RowTitles-Detail 2 2 3 2 3 6" xfId="14462"/>
    <cellStyle name="RowTitles-Detail 2 2 3 2 3 6 2" xfId="27155"/>
    <cellStyle name="RowTitles-Detail 2 2 3 2 3 6 2 2" xfId="35992"/>
    <cellStyle name="RowTitles-Detail 2 2 3 2 3 7" xfId="5585"/>
    <cellStyle name="RowTitles-Detail 2 2 3 2 3 7 2" xfId="25413"/>
    <cellStyle name="RowTitles-Detail 2 2 3 2 3 8" xfId="18786"/>
    <cellStyle name="RowTitles-Detail 2 2 3 2 4" xfId="1294"/>
    <cellStyle name="RowTitles-Detail 2 2 3 2 4 2" xfId="2881"/>
    <cellStyle name="RowTitles-Detail 2 2 3 2 4 2 2" xfId="12522"/>
    <cellStyle name="RowTitles-Detail 2 2 3 2 4 2 2 2" xfId="22922"/>
    <cellStyle name="RowTitles-Detail 2 2 3 2 4 2 2 2 2" xfId="34459"/>
    <cellStyle name="RowTitles-Detail 2 2 3 2 4 2 2 3" xfId="31803"/>
    <cellStyle name="RowTitles-Detail 2 2 3 2 4 2 3" xfId="16169"/>
    <cellStyle name="RowTitles-Detail 2 2 3 2 4 2 3 2" xfId="28835"/>
    <cellStyle name="RowTitles-Detail 2 2 3 2 4 2 3 2 2" xfId="37622"/>
    <cellStyle name="RowTitles-Detail 2 2 3 2 4 2 4" xfId="7600"/>
    <cellStyle name="RowTitles-Detail 2 2 3 2 4 2 4 2" xfId="26464"/>
    <cellStyle name="RowTitles-Detail 2 2 3 2 4 2 5" xfId="19528"/>
    <cellStyle name="RowTitles-Detail 2 2 3 2 4 3" xfId="4072"/>
    <cellStyle name="RowTitles-Detail 2 2 3 2 4 3 2" xfId="13694"/>
    <cellStyle name="RowTitles-Detail 2 2 3 2 4 3 2 2" xfId="24046"/>
    <cellStyle name="RowTitles-Detail 2 2 3 2 4 3 2 2 2" xfId="35309"/>
    <cellStyle name="RowTitles-Detail 2 2 3 2 4 3 2 3" xfId="32727"/>
    <cellStyle name="RowTitles-Detail 2 2 3 2 4 3 3" xfId="17272"/>
    <cellStyle name="RowTitles-Detail 2 2 3 2 4 3 3 2" xfId="29938"/>
    <cellStyle name="RowTitles-Detail 2 2 3 2 4 3 3 2 2" xfId="38715"/>
    <cellStyle name="RowTitles-Detail 2 2 3 2 4 3 4" xfId="9923"/>
    <cellStyle name="RowTitles-Detail 2 2 3 2 4 3 4 2" xfId="21189"/>
    <cellStyle name="RowTitles-Detail 2 2 3 2 4 3 5" xfId="26815"/>
    <cellStyle name="RowTitles-Detail 2 2 3 2 4 4" xfId="10965"/>
    <cellStyle name="RowTitles-Detail 2 2 3 2 4 4 2" xfId="21405"/>
    <cellStyle name="RowTitles-Detail 2 2 3 2 4 4 2 2" xfId="33594"/>
    <cellStyle name="RowTitles-Detail 2 2 3 2 4 4 3" xfId="30742"/>
    <cellStyle name="RowTitles-Detail 2 2 3 2 4 5" xfId="14672"/>
    <cellStyle name="RowTitles-Detail 2 2 3 2 4 5 2" xfId="27357"/>
    <cellStyle name="RowTitles-Detail 2 2 3 2 4 5 2 2" xfId="36186"/>
    <cellStyle name="RowTitles-Detail 2 2 3 2 4 6" xfId="6054"/>
    <cellStyle name="RowTitles-Detail 2 2 3 2 4 6 2" xfId="26586"/>
    <cellStyle name="RowTitles-Detail 2 2 3 2 4 7" xfId="5239"/>
    <cellStyle name="RowTitles-Detail 2 2 3 2 5" xfId="1510"/>
    <cellStyle name="RowTitles-Detail 2 2 3 2 5 2" xfId="2882"/>
    <cellStyle name="RowTitles-Detail 2 2 3 2 5 2 2" xfId="12523"/>
    <cellStyle name="RowTitles-Detail 2 2 3 2 5 2 2 2" xfId="22923"/>
    <cellStyle name="RowTitles-Detail 2 2 3 2 5 2 2 2 2" xfId="34460"/>
    <cellStyle name="RowTitles-Detail 2 2 3 2 5 2 2 3" xfId="31804"/>
    <cellStyle name="RowTitles-Detail 2 2 3 2 5 2 3" xfId="16170"/>
    <cellStyle name="RowTitles-Detail 2 2 3 2 5 2 3 2" xfId="28836"/>
    <cellStyle name="RowTitles-Detail 2 2 3 2 5 2 3 2 2" xfId="37623"/>
    <cellStyle name="RowTitles-Detail 2 2 3 2 5 2 4" xfId="7601"/>
    <cellStyle name="RowTitles-Detail 2 2 3 2 5 2 4 2" xfId="24951"/>
    <cellStyle name="RowTitles-Detail 2 2 3 2 5 2 5" xfId="18965"/>
    <cellStyle name="RowTitles-Detail 2 2 3 2 5 3" xfId="4288"/>
    <cellStyle name="RowTitles-Detail 2 2 3 2 5 3 2" xfId="13910"/>
    <cellStyle name="RowTitles-Detail 2 2 3 2 5 3 2 2" xfId="24252"/>
    <cellStyle name="RowTitles-Detail 2 2 3 2 5 3 2 2 2" xfId="35449"/>
    <cellStyle name="RowTitles-Detail 2 2 3 2 5 3 2 3" xfId="32888"/>
    <cellStyle name="RowTitles-Detail 2 2 3 2 5 3 3" xfId="17470"/>
    <cellStyle name="RowTitles-Detail 2 2 3 2 5 3 3 2" xfId="30136"/>
    <cellStyle name="RowTitles-Detail 2 2 3 2 5 3 3 2 2" xfId="38913"/>
    <cellStyle name="RowTitles-Detail 2 2 3 2 5 3 4" xfId="9924"/>
    <cellStyle name="RowTitles-Detail 2 2 3 2 5 3 4 2" xfId="7194"/>
    <cellStyle name="RowTitles-Detail 2 2 3 2 5 3 5" xfId="19222"/>
    <cellStyle name="RowTitles-Detail 2 2 3 2 5 4" xfId="11181"/>
    <cellStyle name="RowTitles-Detail 2 2 3 2 5 4 2" xfId="21612"/>
    <cellStyle name="RowTitles-Detail 2 2 3 2 5 4 2 2" xfId="33734"/>
    <cellStyle name="RowTitles-Detail 2 2 3 2 5 4 3" xfId="30903"/>
    <cellStyle name="RowTitles-Detail 2 2 3 2 5 5" xfId="14888"/>
    <cellStyle name="RowTitles-Detail 2 2 3 2 5 5 2" xfId="27565"/>
    <cellStyle name="RowTitles-Detail 2 2 3 2 5 5 2 2" xfId="36384"/>
    <cellStyle name="RowTitles-Detail 2 2 3 2 5 6" xfId="6055"/>
    <cellStyle name="RowTitles-Detail 2 2 3 2 5 6 2" xfId="18900"/>
    <cellStyle name="RowTitles-Detail 2 2 3 2 5 7" xfId="18439"/>
    <cellStyle name="RowTitles-Detail 2 2 3 2 6" xfId="1712"/>
    <cellStyle name="RowTitles-Detail 2 2 3 2 6 2" xfId="2883"/>
    <cellStyle name="RowTitles-Detail 2 2 3 2 6 2 2" xfId="12524"/>
    <cellStyle name="RowTitles-Detail 2 2 3 2 6 2 2 2" xfId="22924"/>
    <cellStyle name="RowTitles-Detail 2 2 3 2 6 2 2 2 2" xfId="34461"/>
    <cellStyle name="RowTitles-Detail 2 2 3 2 6 2 2 3" xfId="31805"/>
    <cellStyle name="RowTitles-Detail 2 2 3 2 6 2 3" xfId="16171"/>
    <cellStyle name="RowTitles-Detail 2 2 3 2 6 2 3 2" xfId="28837"/>
    <cellStyle name="RowTitles-Detail 2 2 3 2 6 2 3 2 2" xfId="37624"/>
    <cellStyle name="RowTitles-Detail 2 2 3 2 6 2 4" xfId="7602"/>
    <cellStyle name="RowTitles-Detail 2 2 3 2 6 2 4 2" xfId="18405"/>
    <cellStyle name="RowTitles-Detail 2 2 3 2 6 2 5" xfId="18328"/>
    <cellStyle name="RowTitles-Detail 2 2 3 2 6 3" xfId="4490"/>
    <cellStyle name="RowTitles-Detail 2 2 3 2 6 3 2" xfId="14112"/>
    <cellStyle name="RowTitles-Detail 2 2 3 2 6 3 2 2" xfId="24444"/>
    <cellStyle name="RowTitles-Detail 2 2 3 2 6 3 2 2 2" xfId="35580"/>
    <cellStyle name="RowTitles-Detail 2 2 3 2 6 3 2 3" xfId="33040"/>
    <cellStyle name="RowTitles-Detail 2 2 3 2 6 3 3" xfId="17657"/>
    <cellStyle name="RowTitles-Detail 2 2 3 2 6 3 3 2" xfId="30323"/>
    <cellStyle name="RowTitles-Detail 2 2 3 2 6 3 3 2 2" xfId="39100"/>
    <cellStyle name="RowTitles-Detail 2 2 3 2 6 3 4" xfId="9925"/>
    <cellStyle name="RowTitles-Detail 2 2 3 2 6 3 4 2" xfId="26335"/>
    <cellStyle name="RowTitles-Detail 2 2 3 2 6 3 5" xfId="18272"/>
    <cellStyle name="RowTitles-Detail 2 2 3 2 6 4" xfId="11383"/>
    <cellStyle name="RowTitles-Detail 2 2 3 2 6 4 2" xfId="21808"/>
    <cellStyle name="RowTitles-Detail 2 2 3 2 6 4 2 2" xfId="33865"/>
    <cellStyle name="RowTitles-Detail 2 2 3 2 6 4 3" xfId="31055"/>
    <cellStyle name="RowTitles-Detail 2 2 3 2 6 5" xfId="15090"/>
    <cellStyle name="RowTitles-Detail 2 2 3 2 6 5 2" xfId="27759"/>
    <cellStyle name="RowTitles-Detail 2 2 3 2 6 5 2 2" xfId="36571"/>
    <cellStyle name="RowTitles-Detail 2 2 3 2 6 6" xfId="6056"/>
    <cellStyle name="RowTitles-Detail 2 2 3 2 6 6 2" xfId="25093"/>
    <cellStyle name="RowTitles-Detail 2 2 3 2 6 7" xfId="25301"/>
    <cellStyle name="RowTitles-Detail 2 2 3 2 7" xfId="2878"/>
    <cellStyle name="RowTitles-Detail 2 2 3 2 7 2" xfId="12519"/>
    <cellStyle name="RowTitles-Detail 2 2 3 2 7 2 2" xfId="22919"/>
    <cellStyle name="RowTitles-Detail 2 2 3 2 7 2 2 2" xfId="34456"/>
    <cellStyle name="RowTitles-Detail 2 2 3 2 7 2 3" xfId="31800"/>
    <cellStyle name="RowTitles-Detail 2 2 3 2 7 3" xfId="16166"/>
    <cellStyle name="RowTitles-Detail 2 2 3 2 7 3 2" xfId="28832"/>
    <cellStyle name="RowTitles-Detail 2 2 3 2 7 3 2 2" xfId="37619"/>
    <cellStyle name="RowTitles-Detail 2 2 3 2 7 4" xfId="6467"/>
    <cellStyle name="RowTitles-Detail 2 2 3 2 7 4 2" xfId="18580"/>
    <cellStyle name="RowTitles-Detail 2 2 3 2 7 5" xfId="4681"/>
    <cellStyle name="RowTitles-Detail 2 2 3 2 8" xfId="8880"/>
    <cellStyle name="RowTitles-Detail 2 2 3 2 8 2" xfId="19928"/>
    <cellStyle name="RowTitles-Detail 2 2 3 2 9" xfId="10217"/>
    <cellStyle name="RowTitles-Detail 2 2 3 2 9 2" xfId="19105"/>
    <cellStyle name="RowTitles-Detail 2 2 3 2 9 2 2" xfId="33223"/>
    <cellStyle name="RowTitles-Detail 2 2 3 2_STUD aligned by INSTIT" xfId="5049"/>
    <cellStyle name="RowTitles-Detail 2 2 3 3" xfId="488"/>
    <cellStyle name="RowTitles-Detail 2 2 3 3 2" xfId="844"/>
    <cellStyle name="RowTitles-Detail 2 2 3 3 2 2" xfId="2885"/>
    <cellStyle name="RowTitles-Detail 2 2 3 3 2 2 2" xfId="12526"/>
    <cellStyle name="RowTitles-Detail 2 2 3 3 2 2 2 2" xfId="22926"/>
    <cellStyle name="RowTitles-Detail 2 2 3 3 2 2 2 2 2" xfId="34463"/>
    <cellStyle name="RowTitles-Detail 2 2 3 3 2 2 2 3" xfId="31807"/>
    <cellStyle name="RowTitles-Detail 2 2 3 3 2 2 3" xfId="16173"/>
    <cellStyle name="RowTitles-Detail 2 2 3 3 2 2 3 2" xfId="28839"/>
    <cellStyle name="RowTitles-Detail 2 2 3 3 2 2 3 2 2" xfId="37626"/>
    <cellStyle name="RowTitles-Detail 2 2 3 3 2 2 4" xfId="6788"/>
    <cellStyle name="RowTitles-Detail 2 2 3 3 2 2 4 2" xfId="18569"/>
    <cellStyle name="RowTitles-Detail 2 2 3 3 2 2 5" xfId="26685"/>
    <cellStyle name="RowTitles-Detail 2 2 3 3 2 3" xfId="3625"/>
    <cellStyle name="RowTitles-Detail 2 2 3 3 2 3 2" xfId="13253"/>
    <cellStyle name="RowTitles-Detail 2 2 3 3 2 3 2 2" xfId="23620"/>
    <cellStyle name="RowTitles-Detail 2 2 3 3 2 3 2 2 2" xfId="35031"/>
    <cellStyle name="RowTitles-Detail 2 2 3 3 2 3 2 3" xfId="32404"/>
    <cellStyle name="RowTitles-Detail 2 2 3 3 2 3 3" xfId="16859"/>
    <cellStyle name="RowTitles-Detail 2 2 3 3 2 3 3 2" xfId="29525"/>
    <cellStyle name="RowTitles-Detail 2 2 3 3 2 3 3 2 2" xfId="38305"/>
    <cellStyle name="RowTitles-Detail 2 2 3 3 2 3 4" xfId="8294"/>
    <cellStyle name="RowTitles-Detail 2 2 3 3 2 3 4 2" xfId="18372"/>
    <cellStyle name="RowTitles-Detail 2 2 3 3 2 3 5" xfId="19029"/>
    <cellStyle name="RowTitles-Detail 2 2 3 3 2 4" xfId="9086"/>
    <cellStyle name="RowTitles-Detail 2 2 3 3 2 4 2" xfId="25809"/>
    <cellStyle name="RowTitles-Detail 2 2 3 3 2 5" xfId="10598"/>
    <cellStyle name="RowTitles-Detail 2 2 3 3 2 5 2" xfId="21082"/>
    <cellStyle name="RowTitles-Detail 2 2 3 3 2 5 2 2" xfId="33418"/>
    <cellStyle name="RowTitles-Detail 2 2 3 3 2 5 3" xfId="30533"/>
    <cellStyle name="RowTitles-Detail 2 2 3 3 2 6" xfId="14259"/>
    <cellStyle name="RowTitles-Detail 2 2 3 3 2 6 2" xfId="26960"/>
    <cellStyle name="RowTitles-Detail 2 2 3 3 2 6 2 2" xfId="35803"/>
    <cellStyle name="RowTitles-Detail 2 2 3 3 2 7" xfId="5316"/>
    <cellStyle name="RowTitles-Detail 2 2 3 3 2 7 2" xfId="25898"/>
    <cellStyle name="RowTitles-Detail 2 2 3 3 2 8" xfId="25150"/>
    <cellStyle name="RowTitles-Detail 2 2 3 3 3" xfId="1123"/>
    <cellStyle name="RowTitles-Detail 2 2 3 3 3 2" xfId="2886"/>
    <cellStyle name="RowTitles-Detail 2 2 3 3 3 2 2" xfId="12527"/>
    <cellStyle name="RowTitles-Detail 2 2 3 3 3 2 2 2" xfId="22927"/>
    <cellStyle name="RowTitles-Detail 2 2 3 3 3 2 2 2 2" xfId="34464"/>
    <cellStyle name="RowTitles-Detail 2 2 3 3 3 2 2 3" xfId="31808"/>
    <cellStyle name="RowTitles-Detail 2 2 3 3 3 2 3" xfId="16174"/>
    <cellStyle name="RowTitles-Detail 2 2 3 3 3 2 3 2" xfId="28840"/>
    <cellStyle name="RowTitles-Detail 2 2 3 3 3 2 3 2 2" xfId="37627"/>
    <cellStyle name="RowTitles-Detail 2 2 3 3 3 2 4" xfId="6962"/>
    <cellStyle name="RowTitles-Detail 2 2 3 3 3 2 4 2" xfId="4616"/>
    <cellStyle name="RowTitles-Detail 2 2 3 3 3 2 5" xfId="24826"/>
    <cellStyle name="RowTitles-Detail 2 2 3 3 3 3" xfId="3901"/>
    <cellStyle name="RowTitles-Detail 2 2 3 3 3 3 2" xfId="13524"/>
    <cellStyle name="RowTitles-Detail 2 2 3 3 3 3 2 2" xfId="23884"/>
    <cellStyle name="RowTitles-Detail 2 2 3 3 3 3 2 2 2" xfId="35196"/>
    <cellStyle name="RowTitles-Detail 2 2 3 3 3 3 2 3" xfId="32597"/>
    <cellStyle name="RowTitles-Detail 2 2 3 3 3 3 3" xfId="17114"/>
    <cellStyle name="RowTitles-Detail 2 2 3 3 3 3 3 2" xfId="29780"/>
    <cellStyle name="RowTitles-Detail 2 2 3 3 3 3 3 2 2" xfId="38558"/>
    <cellStyle name="RowTitles-Detail 2 2 3 3 3 3 4" xfId="8470"/>
    <cellStyle name="RowTitles-Detail 2 2 3 3 3 3 4 2" xfId="17952"/>
    <cellStyle name="RowTitles-Detail 2 2 3 3 3 3 5" xfId="26861"/>
    <cellStyle name="RowTitles-Detail 2 2 3 3 3 4" xfId="9265"/>
    <cellStyle name="RowTitles-Detail 2 2 3 3 3 4 2" xfId="21048"/>
    <cellStyle name="RowTitles-Detail 2 2 3 3 3 5" xfId="14505"/>
    <cellStyle name="RowTitles-Detail 2 2 3 3 3 5 2" xfId="27196"/>
    <cellStyle name="RowTitles-Detail 2 2 3 3 3 5 2 2" xfId="36032"/>
    <cellStyle name="RowTitles-Detail 2 2 3 3 4" xfId="1352"/>
    <cellStyle name="RowTitles-Detail 2 2 3 3 4 2" xfId="2887"/>
    <cellStyle name="RowTitles-Detail 2 2 3 3 4 2 2" xfId="12528"/>
    <cellStyle name="RowTitles-Detail 2 2 3 3 4 2 2 2" xfId="22928"/>
    <cellStyle name="RowTitles-Detail 2 2 3 3 4 2 2 2 2" xfId="34465"/>
    <cellStyle name="RowTitles-Detail 2 2 3 3 4 2 2 3" xfId="31809"/>
    <cellStyle name="RowTitles-Detail 2 2 3 3 4 2 3" xfId="16175"/>
    <cellStyle name="RowTitles-Detail 2 2 3 3 4 2 3 2" xfId="28841"/>
    <cellStyle name="RowTitles-Detail 2 2 3 3 4 2 3 2 2" xfId="37628"/>
    <cellStyle name="RowTitles-Detail 2 2 3 3 4 2 4" xfId="7603"/>
    <cellStyle name="RowTitles-Detail 2 2 3 3 4 2 4 2" xfId="19331"/>
    <cellStyle name="RowTitles-Detail 2 2 3 3 4 2 5" xfId="26146"/>
    <cellStyle name="RowTitles-Detail 2 2 3 3 4 3" xfId="4130"/>
    <cellStyle name="RowTitles-Detail 2 2 3 3 4 3 2" xfId="13752"/>
    <cellStyle name="RowTitles-Detail 2 2 3 3 4 3 2 2" xfId="24102"/>
    <cellStyle name="RowTitles-Detail 2 2 3 3 4 3 2 2 2" xfId="35345"/>
    <cellStyle name="RowTitles-Detail 2 2 3 3 4 3 2 3" xfId="32769"/>
    <cellStyle name="RowTitles-Detail 2 2 3 3 4 3 3" xfId="17327"/>
    <cellStyle name="RowTitles-Detail 2 2 3 3 4 3 3 2" xfId="29993"/>
    <cellStyle name="RowTitles-Detail 2 2 3 3 4 3 3 2 2" xfId="38770"/>
    <cellStyle name="RowTitles-Detail 2 2 3 3 4 3 4" xfId="9926"/>
    <cellStyle name="RowTitles-Detail 2 2 3 3 4 3 4 2" xfId="27865"/>
    <cellStyle name="RowTitles-Detail 2 2 3 3 4 3 5" xfId="17850"/>
    <cellStyle name="RowTitles-Detail 2 2 3 3 4 4" xfId="11023"/>
    <cellStyle name="RowTitles-Detail 2 2 3 3 4 4 2" xfId="21460"/>
    <cellStyle name="RowTitles-Detail 2 2 3 3 4 4 2 2" xfId="33630"/>
    <cellStyle name="RowTitles-Detail 2 2 3 3 4 4 3" xfId="30784"/>
    <cellStyle name="RowTitles-Detail 2 2 3 3 4 5" xfId="14730"/>
    <cellStyle name="RowTitles-Detail 2 2 3 3 4 5 2" xfId="27413"/>
    <cellStyle name="RowTitles-Detail 2 2 3 3 4 5 2 2" xfId="36241"/>
    <cellStyle name="RowTitles-Detail 2 2 3 3 4 6" xfId="6057"/>
    <cellStyle name="RowTitles-Detail 2 2 3 3 4 6 2" xfId="19958"/>
    <cellStyle name="RowTitles-Detail 2 2 3 3 4 7" xfId="18048"/>
    <cellStyle name="RowTitles-Detail 2 2 3 3 5" xfId="1568"/>
    <cellStyle name="RowTitles-Detail 2 2 3 3 5 2" xfId="2888"/>
    <cellStyle name="RowTitles-Detail 2 2 3 3 5 2 2" xfId="12529"/>
    <cellStyle name="RowTitles-Detail 2 2 3 3 5 2 2 2" xfId="22929"/>
    <cellStyle name="RowTitles-Detail 2 2 3 3 5 2 2 2 2" xfId="34466"/>
    <cellStyle name="RowTitles-Detail 2 2 3 3 5 2 2 3" xfId="31810"/>
    <cellStyle name="RowTitles-Detail 2 2 3 3 5 2 3" xfId="16176"/>
    <cellStyle name="RowTitles-Detail 2 2 3 3 5 2 3 2" xfId="28842"/>
    <cellStyle name="RowTitles-Detail 2 2 3 3 5 2 3 2 2" xfId="37629"/>
    <cellStyle name="RowTitles-Detail 2 2 3 3 5 2 4" xfId="7604"/>
    <cellStyle name="RowTitles-Detail 2 2 3 3 5 2 4 2" xfId="25939"/>
    <cellStyle name="RowTitles-Detail 2 2 3 3 5 2 5" xfId="25610"/>
    <cellStyle name="RowTitles-Detail 2 2 3 3 5 3" xfId="4346"/>
    <cellStyle name="RowTitles-Detail 2 2 3 3 5 3 2" xfId="13968"/>
    <cellStyle name="RowTitles-Detail 2 2 3 3 5 3 2 2" xfId="24307"/>
    <cellStyle name="RowTitles-Detail 2 2 3 3 5 3 2 2 2" xfId="35485"/>
    <cellStyle name="RowTitles-Detail 2 2 3 3 5 3 2 3" xfId="32930"/>
    <cellStyle name="RowTitles-Detail 2 2 3 3 5 3 3" xfId="17525"/>
    <cellStyle name="RowTitles-Detail 2 2 3 3 5 3 3 2" xfId="30191"/>
    <cellStyle name="RowTitles-Detail 2 2 3 3 5 3 3 2 2" xfId="38968"/>
    <cellStyle name="RowTitles-Detail 2 2 3 3 5 3 4" xfId="9927"/>
    <cellStyle name="RowTitles-Detail 2 2 3 3 5 3 4 2" xfId="19350"/>
    <cellStyle name="RowTitles-Detail 2 2 3 3 5 3 5" xfId="26857"/>
    <cellStyle name="RowTitles-Detail 2 2 3 3 5 4" xfId="11239"/>
    <cellStyle name="RowTitles-Detail 2 2 3 3 5 4 2" xfId="21668"/>
    <cellStyle name="RowTitles-Detail 2 2 3 3 5 4 2 2" xfId="33770"/>
    <cellStyle name="RowTitles-Detail 2 2 3 3 5 4 3" xfId="30945"/>
    <cellStyle name="RowTitles-Detail 2 2 3 3 5 5" xfId="14946"/>
    <cellStyle name="RowTitles-Detail 2 2 3 3 5 5 2" xfId="27620"/>
    <cellStyle name="RowTitles-Detail 2 2 3 3 5 5 2 2" xfId="36439"/>
    <cellStyle name="RowTitles-Detail 2 2 3 3 5 6" xfId="6058"/>
    <cellStyle name="RowTitles-Detail 2 2 3 3 5 6 2" xfId="20188"/>
    <cellStyle name="RowTitles-Detail 2 2 3 3 5 7" xfId="20766"/>
    <cellStyle name="RowTitles-Detail 2 2 3 3 6" xfId="1770"/>
    <cellStyle name="RowTitles-Detail 2 2 3 3 6 2" xfId="2889"/>
    <cellStyle name="RowTitles-Detail 2 2 3 3 6 2 2" xfId="12530"/>
    <cellStyle name="RowTitles-Detail 2 2 3 3 6 2 2 2" xfId="22930"/>
    <cellStyle name="RowTitles-Detail 2 2 3 3 6 2 2 2 2" xfId="34467"/>
    <cellStyle name="RowTitles-Detail 2 2 3 3 6 2 2 3" xfId="31811"/>
    <cellStyle name="RowTitles-Detail 2 2 3 3 6 2 3" xfId="16177"/>
    <cellStyle name="RowTitles-Detail 2 2 3 3 6 2 3 2" xfId="28843"/>
    <cellStyle name="RowTitles-Detail 2 2 3 3 6 2 3 2 2" xfId="37630"/>
    <cellStyle name="RowTitles-Detail 2 2 3 3 6 2 4" xfId="7605"/>
    <cellStyle name="RowTitles-Detail 2 2 3 3 6 2 4 2" xfId="26923"/>
    <cellStyle name="RowTitles-Detail 2 2 3 3 6 2 5" xfId="19261"/>
    <cellStyle name="RowTitles-Detail 2 2 3 3 6 3" xfId="4548"/>
    <cellStyle name="RowTitles-Detail 2 2 3 3 6 3 2" xfId="14170"/>
    <cellStyle name="RowTitles-Detail 2 2 3 3 6 3 2 2" xfId="24500"/>
    <cellStyle name="RowTitles-Detail 2 2 3 3 6 3 2 2 2" xfId="35616"/>
    <cellStyle name="RowTitles-Detail 2 2 3 3 6 3 2 3" xfId="33082"/>
    <cellStyle name="RowTitles-Detail 2 2 3 3 6 3 3" xfId="17712"/>
    <cellStyle name="RowTitles-Detail 2 2 3 3 6 3 3 2" xfId="30378"/>
    <cellStyle name="RowTitles-Detail 2 2 3 3 6 3 3 2 2" xfId="39155"/>
    <cellStyle name="RowTitles-Detail 2 2 3 3 6 3 4" xfId="9928"/>
    <cellStyle name="RowTitles-Detail 2 2 3 3 6 3 4 2" xfId="26601"/>
    <cellStyle name="RowTitles-Detail 2 2 3 3 6 3 5" xfId="25215"/>
    <cellStyle name="RowTitles-Detail 2 2 3 3 6 4" xfId="11441"/>
    <cellStyle name="RowTitles-Detail 2 2 3 3 6 4 2" xfId="21864"/>
    <cellStyle name="RowTitles-Detail 2 2 3 3 6 4 2 2" xfId="33901"/>
    <cellStyle name="RowTitles-Detail 2 2 3 3 6 4 3" xfId="31097"/>
    <cellStyle name="RowTitles-Detail 2 2 3 3 6 5" xfId="15148"/>
    <cellStyle name="RowTitles-Detail 2 2 3 3 6 5 2" xfId="27815"/>
    <cellStyle name="RowTitles-Detail 2 2 3 3 6 5 2 2" xfId="36626"/>
    <cellStyle name="RowTitles-Detail 2 2 3 3 6 6" xfId="6059"/>
    <cellStyle name="RowTitles-Detail 2 2 3 3 6 6 2" xfId="5428"/>
    <cellStyle name="RowTitles-Detail 2 2 3 3 6 7" xfId="26782"/>
    <cellStyle name="RowTitles-Detail 2 2 3 3 7" xfId="2884"/>
    <cellStyle name="RowTitles-Detail 2 2 3 3 7 2" xfId="12525"/>
    <cellStyle name="RowTitles-Detail 2 2 3 3 7 2 2" xfId="22925"/>
    <cellStyle name="RowTitles-Detail 2 2 3 3 7 2 2 2" xfId="34462"/>
    <cellStyle name="RowTitles-Detail 2 2 3 3 7 2 3" xfId="31806"/>
    <cellStyle name="RowTitles-Detail 2 2 3 3 7 3" xfId="16172"/>
    <cellStyle name="RowTitles-Detail 2 2 3 3 7 3 2" xfId="28838"/>
    <cellStyle name="RowTitles-Detail 2 2 3 3 7 3 2 2" xfId="37625"/>
    <cellStyle name="RowTitles-Detail 2 2 3 3 7 4" xfId="6524"/>
    <cellStyle name="RowTitles-Detail 2 2 3 3 7 4 2" xfId="19240"/>
    <cellStyle name="RowTitles-Detail 2 2 3 3 7 5" xfId="7185"/>
    <cellStyle name="RowTitles-Detail 2 2 3 3 8" xfId="3359"/>
    <cellStyle name="RowTitles-Detail 2 2 3 3 8 2" xfId="13000"/>
    <cellStyle name="RowTitles-Detail 2 2 3 3 8 2 2" xfId="23369"/>
    <cellStyle name="RowTitles-Detail 2 2 3 3 8 2 2 2" xfId="34882"/>
    <cellStyle name="RowTitles-Detail 2 2 3 3 8 2 3" xfId="32232"/>
    <cellStyle name="RowTitles-Detail 2 2 3 3 8 3" xfId="16612"/>
    <cellStyle name="RowTitles-Detail 2 2 3 3 8 3 2" xfId="29278"/>
    <cellStyle name="RowTitles-Detail 2 2 3 3 8 3 2 2" xfId="38065"/>
    <cellStyle name="RowTitles-Detail 2 2 3 3 8 4" xfId="8012"/>
    <cellStyle name="RowTitles-Detail 2 2 3 3 8 4 2" xfId="20587"/>
    <cellStyle name="RowTitles-Detail 2 2 3 3 8 5" xfId="20016"/>
    <cellStyle name="RowTitles-Detail 2 2 3 3 9" xfId="10294"/>
    <cellStyle name="RowTitles-Detail 2 2 3 3 9 2" xfId="18151"/>
    <cellStyle name="RowTitles-Detail 2 2 3 3 9 2 2" xfId="33176"/>
    <cellStyle name="RowTitles-Detail 2 2 3 3_STUD aligned by INSTIT" xfId="5050"/>
    <cellStyle name="RowTitles-Detail 2 2 3 4" xfId="522"/>
    <cellStyle name="RowTitles-Detail 2 2 3 4 2" xfId="878"/>
    <cellStyle name="RowTitles-Detail 2 2 3 4 2 2" xfId="2891"/>
    <cellStyle name="RowTitles-Detail 2 2 3 4 2 2 2" xfId="12532"/>
    <cellStyle name="RowTitles-Detail 2 2 3 4 2 2 2 2" xfId="22932"/>
    <cellStyle name="RowTitles-Detail 2 2 3 4 2 2 2 2 2" xfId="34469"/>
    <cellStyle name="RowTitles-Detail 2 2 3 4 2 2 2 3" xfId="31813"/>
    <cellStyle name="RowTitles-Detail 2 2 3 4 2 2 3" xfId="16179"/>
    <cellStyle name="RowTitles-Detail 2 2 3 4 2 2 3 2" xfId="28845"/>
    <cellStyle name="RowTitles-Detail 2 2 3 4 2 2 3 2 2" xfId="37632"/>
    <cellStyle name="RowTitles-Detail 2 2 3 4 2 2 4" xfId="6820"/>
    <cellStyle name="RowTitles-Detail 2 2 3 4 2 2 4 2" xfId="18010"/>
    <cellStyle name="RowTitles-Detail 2 2 3 4 2 2 5" xfId="18189"/>
    <cellStyle name="RowTitles-Detail 2 2 3 4 2 3" xfId="3659"/>
    <cellStyle name="RowTitles-Detail 2 2 3 4 2 3 2" xfId="13286"/>
    <cellStyle name="RowTitles-Detail 2 2 3 4 2 3 2 2" xfId="23652"/>
    <cellStyle name="RowTitles-Detail 2 2 3 4 2 3 2 2 2" xfId="35057"/>
    <cellStyle name="RowTitles-Detail 2 2 3 4 2 3 2 3" xfId="32434"/>
    <cellStyle name="RowTitles-Detail 2 2 3 4 2 3 3" xfId="16892"/>
    <cellStyle name="RowTitles-Detail 2 2 3 4 2 3 3 2" xfId="29558"/>
    <cellStyle name="RowTitles-Detail 2 2 3 4 2 3 3 2 2" xfId="38337"/>
    <cellStyle name="RowTitles-Detail 2 2 3 4 2 3 4" xfId="8326"/>
    <cellStyle name="RowTitles-Detail 2 2 3 4 2 3 4 2" xfId="25127"/>
    <cellStyle name="RowTitles-Detail 2 2 3 4 2 3 5" xfId="18146"/>
    <cellStyle name="RowTitles-Detail 2 2 3 4 2 4" xfId="9119"/>
    <cellStyle name="RowTitles-Detail 2 2 3 4 2 4 2" xfId="17840"/>
    <cellStyle name="RowTitles-Detail 2 2 3 4 2 5" xfId="10630"/>
    <cellStyle name="RowTitles-Detail 2 2 3 4 2 5 2" xfId="21113"/>
    <cellStyle name="RowTitles-Detail 2 2 3 4 2 5 2 2" xfId="33444"/>
    <cellStyle name="RowTitles-Detail 2 2 3 4 2 5 3" xfId="30563"/>
    <cellStyle name="RowTitles-Detail 2 2 3 4 2 6" xfId="14289"/>
    <cellStyle name="RowTitles-Detail 2 2 3 4 2 6 2" xfId="26990"/>
    <cellStyle name="RowTitles-Detail 2 2 3 4 2 6 2 2" xfId="35832"/>
    <cellStyle name="RowTitles-Detail 2 2 3 4 3" xfId="1157"/>
    <cellStyle name="RowTitles-Detail 2 2 3 4 3 2" xfId="2892"/>
    <cellStyle name="RowTitles-Detail 2 2 3 4 3 2 2" xfId="12533"/>
    <cellStyle name="RowTitles-Detail 2 2 3 4 3 2 2 2" xfId="22933"/>
    <cellStyle name="RowTitles-Detail 2 2 3 4 3 2 2 2 2" xfId="34470"/>
    <cellStyle name="RowTitles-Detail 2 2 3 4 3 2 2 3" xfId="31814"/>
    <cellStyle name="RowTitles-Detail 2 2 3 4 3 2 3" xfId="16180"/>
    <cellStyle name="RowTitles-Detail 2 2 3 4 3 2 3 2" xfId="28846"/>
    <cellStyle name="RowTitles-Detail 2 2 3 4 3 2 3 2 2" xfId="37633"/>
    <cellStyle name="RowTitles-Detail 2 2 3 4 3 2 4" xfId="6994"/>
    <cellStyle name="RowTitles-Detail 2 2 3 4 3 2 4 2" xfId="19851"/>
    <cellStyle name="RowTitles-Detail 2 2 3 4 3 2 5" xfId="5654"/>
    <cellStyle name="RowTitles-Detail 2 2 3 4 3 3" xfId="3935"/>
    <cellStyle name="RowTitles-Detail 2 2 3 4 3 3 2" xfId="13557"/>
    <cellStyle name="RowTitles-Detail 2 2 3 4 3 3 2 2" xfId="23917"/>
    <cellStyle name="RowTitles-Detail 2 2 3 4 3 3 2 2 2" xfId="35222"/>
    <cellStyle name="RowTitles-Detail 2 2 3 4 3 3 2 3" xfId="32627"/>
    <cellStyle name="RowTitles-Detail 2 2 3 4 3 3 3" xfId="17147"/>
    <cellStyle name="RowTitles-Detail 2 2 3 4 3 3 3 2" xfId="29813"/>
    <cellStyle name="RowTitles-Detail 2 2 3 4 3 3 3 2 2" xfId="38590"/>
    <cellStyle name="RowTitles-Detail 2 2 3 4 3 3 4" xfId="8502"/>
    <cellStyle name="RowTitles-Detail 2 2 3 4 3 3 4 2" xfId="18409"/>
    <cellStyle name="RowTitles-Detail 2 2 3 4 3 3 5" xfId="25934"/>
    <cellStyle name="RowTitles-Detail 2 2 3 4 3 4" xfId="9298"/>
    <cellStyle name="RowTitles-Detail 2 2 3 4 3 4 2" xfId="26724"/>
    <cellStyle name="RowTitles-Detail 2 2 3 4 3 5" xfId="14535"/>
    <cellStyle name="RowTitles-Detail 2 2 3 4 3 5 2" xfId="27226"/>
    <cellStyle name="RowTitles-Detail 2 2 3 4 3 5 2 2" xfId="36061"/>
    <cellStyle name="RowTitles-Detail 2 2 3 4 3 6" xfId="5462"/>
    <cellStyle name="RowTitles-Detail 2 2 3 4 3 6 2" xfId="20429"/>
    <cellStyle name="RowTitles-Detail 2 2 3 4 3 7" xfId="26262"/>
    <cellStyle name="RowTitles-Detail 2 2 3 4 4" xfId="1385"/>
    <cellStyle name="RowTitles-Detail 2 2 3 4 4 2" xfId="2893"/>
    <cellStyle name="RowTitles-Detail 2 2 3 4 4 2 2" xfId="12534"/>
    <cellStyle name="RowTitles-Detail 2 2 3 4 4 2 2 2" xfId="22934"/>
    <cellStyle name="RowTitles-Detail 2 2 3 4 4 2 2 2 2" xfId="34471"/>
    <cellStyle name="RowTitles-Detail 2 2 3 4 4 2 2 3" xfId="31815"/>
    <cellStyle name="RowTitles-Detail 2 2 3 4 4 2 3" xfId="16181"/>
    <cellStyle name="RowTitles-Detail 2 2 3 4 4 2 3 2" xfId="28847"/>
    <cellStyle name="RowTitles-Detail 2 2 3 4 4 2 3 2 2" xfId="37634"/>
    <cellStyle name="RowTitles-Detail 2 2 3 4 4 2 4" xfId="7164"/>
    <cellStyle name="RowTitles-Detail 2 2 3 4 4 2 4 2" xfId="18530"/>
    <cellStyle name="RowTitles-Detail 2 2 3 4 4 2 5" xfId="26288"/>
    <cellStyle name="RowTitles-Detail 2 2 3 4 4 3" xfId="4163"/>
    <cellStyle name="RowTitles-Detail 2 2 3 4 4 3 2" xfId="13785"/>
    <cellStyle name="RowTitles-Detail 2 2 3 4 4 3 2 2" xfId="24134"/>
    <cellStyle name="RowTitles-Detail 2 2 3 4 4 3 2 2 2" xfId="35371"/>
    <cellStyle name="RowTitles-Detail 2 2 3 4 4 3 2 3" xfId="32799"/>
    <cellStyle name="RowTitles-Detail 2 2 3 4 4 3 3" xfId="17359"/>
    <cellStyle name="RowTitles-Detail 2 2 3 4 4 3 3 2" xfId="30025"/>
    <cellStyle name="RowTitles-Detail 2 2 3 4 4 3 3 2 2" xfId="38802"/>
    <cellStyle name="RowTitles-Detail 2 2 3 4 4 3 4" xfId="8672"/>
    <cellStyle name="RowTitles-Detail 2 2 3 4 4 3 4 2" xfId="19280"/>
    <cellStyle name="RowTitles-Detail 2 2 3 4 4 3 5" xfId="20020"/>
    <cellStyle name="RowTitles-Detail 2 2 3 4 4 4" xfId="9467"/>
    <cellStyle name="RowTitles-Detail 2 2 3 4 4 4 2" xfId="20590"/>
    <cellStyle name="RowTitles-Detail 2 2 3 4 4 5" xfId="11056"/>
    <cellStyle name="RowTitles-Detail 2 2 3 4 4 5 2" xfId="21493"/>
    <cellStyle name="RowTitles-Detail 2 2 3 4 4 5 2 2" xfId="33656"/>
    <cellStyle name="RowTitles-Detail 2 2 3 4 4 5 3" xfId="30814"/>
    <cellStyle name="RowTitles-Detail 2 2 3 4 4 6" xfId="14763"/>
    <cellStyle name="RowTitles-Detail 2 2 3 4 4 6 2" xfId="27446"/>
    <cellStyle name="RowTitles-Detail 2 2 3 4 4 6 2 2" xfId="36273"/>
    <cellStyle name="RowTitles-Detail 2 2 3 4 4 7" xfId="5623"/>
    <cellStyle name="RowTitles-Detail 2 2 3 4 4 7 2" xfId="18493"/>
    <cellStyle name="RowTitles-Detail 2 2 3 4 4 8" xfId="25316"/>
    <cellStyle name="RowTitles-Detail 2 2 3 4 5" xfId="1601"/>
    <cellStyle name="RowTitles-Detail 2 2 3 4 5 2" xfId="2894"/>
    <cellStyle name="RowTitles-Detail 2 2 3 4 5 2 2" xfId="12535"/>
    <cellStyle name="RowTitles-Detail 2 2 3 4 5 2 2 2" xfId="22935"/>
    <cellStyle name="RowTitles-Detail 2 2 3 4 5 2 2 2 2" xfId="34472"/>
    <cellStyle name="RowTitles-Detail 2 2 3 4 5 2 2 3" xfId="31816"/>
    <cellStyle name="RowTitles-Detail 2 2 3 4 5 2 3" xfId="16182"/>
    <cellStyle name="RowTitles-Detail 2 2 3 4 5 2 3 2" xfId="28848"/>
    <cellStyle name="RowTitles-Detail 2 2 3 4 5 2 3 2 2" xfId="37635"/>
    <cellStyle name="RowTitles-Detail 2 2 3 4 5 2 4" xfId="7606"/>
    <cellStyle name="RowTitles-Detail 2 2 3 4 5 2 4 2" xfId="20733"/>
    <cellStyle name="RowTitles-Detail 2 2 3 4 5 2 5" xfId="19951"/>
    <cellStyle name="RowTitles-Detail 2 2 3 4 5 3" xfId="4379"/>
    <cellStyle name="RowTitles-Detail 2 2 3 4 5 3 2" xfId="14001"/>
    <cellStyle name="RowTitles-Detail 2 2 3 4 5 3 2 2" xfId="24340"/>
    <cellStyle name="RowTitles-Detail 2 2 3 4 5 3 2 2 2" xfId="35511"/>
    <cellStyle name="RowTitles-Detail 2 2 3 4 5 3 2 3" xfId="32960"/>
    <cellStyle name="RowTitles-Detail 2 2 3 4 5 3 3" xfId="17557"/>
    <cellStyle name="RowTitles-Detail 2 2 3 4 5 3 3 2" xfId="30223"/>
    <cellStyle name="RowTitles-Detail 2 2 3 4 5 3 3 2 2" xfId="39000"/>
    <cellStyle name="RowTitles-Detail 2 2 3 4 5 3 4" xfId="9929"/>
    <cellStyle name="RowTitles-Detail 2 2 3 4 5 3 4 2" xfId="26921"/>
    <cellStyle name="RowTitles-Detail 2 2 3 4 5 3 5" xfId="20658"/>
    <cellStyle name="RowTitles-Detail 2 2 3 4 5 4" xfId="11272"/>
    <cellStyle name="RowTitles-Detail 2 2 3 4 5 4 2" xfId="21701"/>
    <cellStyle name="RowTitles-Detail 2 2 3 4 5 4 2 2" xfId="33796"/>
    <cellStyle name="RowTitles-Detail 2 2 3 4 5 4 3" xfId="30975"/>
    <cellStyle name="RowTitles-Detail 2 2 3 4 5 5" xfId="14979"/>
    <cellStyle name="RowTitles-Detail 2 2 3 4 5 5 2" xfId="27653"/>
    <cellStyle name="RowTitles-Detail 2 2 3 4 5 5 2 2" xfId="36471"/>
    <cellStyle name="RowTitles-Detail 2 2 3 4 5 6" xfId="6060"/>
    <cellStyle name="RowTitles-Detail 2 2 3 4 5 6 2" xfId="19773"/>
    <cellStyle name="RowTitles-Detail 2 2 3 4 5 7" xfId="19666"/>
    <cellStyle name="RowTitles-Detail 2 2 3 4 6" xfId="1803"/>
    <cellStyle name="RowTitles-Detail 2 2 3 4 6 2" xfId="2895"/>
    <cellStyle name="RowTitles-Detail 2 2 3 4 6 2 2" xfId="12536"/>
    <cellStyle name="RowTitles-Detail 2 2 3 4 6 2 2 2" xfId="22936"/>
    <cellStyle name="RowTitles-Detail 2 2 3 4 6 2 2 2 2" xfId="34473"/>
    <cellStyle name="RowTitles-Detail 2 2 3 4 6 2 2 3" xfId="31817"/>
    <cellStyle name="RowTitles-Detail 2 2 3 4 6 2 3" xfId="16183"/>
    <cellStyle name="RowTitles-Detail 2 2 3 4 6 2 3 2" xfId="28849"/>
    <cellStyle name="RowTitles-Detail 2 2 3 4 6 2 3 2 2" xfId="37636"/>
    <cellStyle name="RowTitles-Detail 2 2 3 4 6 2 4" xfId="7607"/>
    <cellStyle name="RowTitles-Detail 2 2 3 4 6 2 4 2" xfId="26627"/>
    <cellStyle name="RowTitles-Detail 2 2 3 4 6 2 5" xfId="25670"/>
    <cellStyle name="RowTitles-Detail 2 2 3 4 6 3" xfId="4581"/>
    <cellStyle name="RowTitles-Detail 2 2 3 4 6 3 2" xfId="14203"/>
    <cellStyle name="RowTitles-Detail 2 2 3 4 6 3 2 2" xfId="24532"/>
    <cellStyle name="RowTitles-Detail 2 2 3 4 6 3 2 2 2" xfId="35642"/>
    <cellStyle name="RowTitles-Detail 2 2 3 4 6 3 2 3" xfId="33112"/>
    <cellStyle name="RowTitles-Detail 2 2 3 4 6 3 3" xfId="17744"/>
    <cellStyle name="RowTitles-Detail 2 2 3 4 6 3 3 2" xfId="30410"/>
    <cellStyle name="RowTitles-Detail 2 2 3 4 6 3 3 2 2" xfId="39187"/>
    <cellStyle name="RowTitles-Detail 2 2 3 4 6 3 4" xfId="9930"/>
    <cellStyle name="RowTitles-Detail 2 2 3 4 6 3 4 2" xfId="25517"/>
    <cellStyle name="RowTitles-Detail 2 2 3 4 6 3 5" xfId="25102"/>
    <cellStyle name="RowTitles-Detail 2 2 3 4 6 4" xfId="11474"/>
    <cellStyle name="RowTitles-Detail 2 2 3 4 6 4 2" xfId="21897"/>
    <cellStyle name="RowTitles-Detail 2 2 3 4 6 4 2 2" xfId="33927"/>
    <cellStyle name="RowTitles-Detail 2 2 3 4 6 4 3" xfId="31127"/>
    <cellStyle name="RowTitles-Detail 2 2 3 4 6 5" xfId="15181"/>
    <cellStyle name="RowTitles-Detail 2 2 3 4 6 5 2" xfId="27848"/>
    <cellStyle name="RowTitles-Detail 2 2 3 4 6 5 2 2" xfId="36658"/>
    <cellStyle name="RowTitles-Detail 2 2 3 4 6 6" xfId="6061"/>
    <cellStyle name="RowTitles-Detail 2 2 3 4 6 6 2" xfId="25027"/>
    <cellStyle name="RowTitles-Detail 2 2 3 4 6 7" xfId="25384"/>
    <cellStyle name="RowTitles-Detail 2 2 3 4 7" xfId="2890"/>
    <cellStyle name="RowTitles-Detail 2 2 3 4 7 2" xfId="12531"/>
    <cellStyle name="RowTitles-Detail 2 2 3 4 7 2 2" xfId="22931"/>
    <cellStyle name="RowTitles-Detail 2 2 3 4 7 2 2 2" xfId="34468"/>
    <cellStyle name="RowTitles-Detail 2 2 3 4 7 2 3" xfId="31812"/>
    <cellStyle name="RowTitles-Detail 2 2 3 4 7 3" xfId="16178"/>
    <cellStyle name="RowTitles-Detail 2 2 3 4 7 3 2" xfId="28844"/>
    <cellStyle name="RowTitles-Detail 2 2 3 4 7 3 2 2" xfId="37631"/>
    <cellStyle name="RowTitles-Detail 2 2 3 4 7 4" xfId="6557"/>
    <cellStyle name="RowTitles-Detail 2 2 3 4 7 4 2" xfId="20542"/>
    <cellStyle name="RowTitles-Detail 2 2 3 4 7 5" xfId="20753"/>
    <cellStyle name="RowTitles-Detail 2 2 3 4 8" xfId="8814"/>
    <cellStyle name="RowTitles-Detail 2 2 3 4 8 2" xfId="25264"/>
    <cellStyle name="RowTitles-Detail 2 2 3 4 9" xfId="10668"/>
    <cellStyle name="RowTitles-Detail 2 2 3 4 9 2" xfId="24715"/>
    <cellStyle name="RowTitles-Detail 2 2 3 4 9 2 2" xfId="35661"/>
    <cellStyle name="RowTitles-Detail 2 2 3 4_STUD aligned by INSTIT" xfId="5051"/>
    <cellStyle name="RowTitles-Detail 2 2 3 5" xfId="682"/>
    <cellStyle name="RowTitles-Detail 2 2 3 5 2" xfId="2896"/>
    <cellStyle name="RowTitles-Detail 2 2 3 5 2 2" xfId="12537"/>
    <cellStyle name="RowTitles-Detail 2 2 3 5 2 2 2" xfId="22937"/>
    <cellStyle name="RowTitles-Detail 2 2 3 5 2 2 2 2" xfId="34474"/>
    <cellStyle name="RowTitles-Detail 2 2 3 5 2 2 3" xfId="31818"/>
    <cellStyle name="RowTitles-Detail 2 2 3 5 2 3" xfId="16184"/>
    <cellStyle name="RowTitles-Detail 2 2 3 5 2 3 2" xfId="28850"/>
    <cellStyle name="RowTitles-Detail 2 2 3 5 2 3 2 2" xfId="37637"/>
    <cellStyle name="RowTitles-Detail 2 2 3 5 2 4" xfId="6667"/>
    <cellStyle name="RowTitles-Detail 2 2 3 5 2 4 2" xfId="26282"/>
    <cellStyle name="RowTitles-Detail 2 2 3 5 2 5" xfId="20691"/>
    <cellStyle name="RowTitles-Detail 2 2 3 5 3" xfId="3472"/>
    <cellStyle name="RowTitles-Detail 2 2 3 5 3 2" xfId="13106"/>
    <cellStyle name="RowTitles-Detail 2 2 3 5 3 2 2" xfId="23474"/>
    <cellStyle name="RowTitles-Detail 2 2 3 5 3 2 2 2" xfId="34940"/>
    <cellStyle name="RowTitles-Detail 2 2 3 5 3 2 3" xfId="32299"/>
    <cellStyle name="RowTitles-Detail 2 2 3 5 3 3" xfId="16715"/>
    <cellStyle name="RowTitles-Detail 2 2 3 5 3 3 2" xfId="29381"/>
    <cellStyle name="RowTitles-Detail 2 2 3 5 3 3 2 2" xfId="38164"/>
    <cellStyle name="RowTitles-Detail 2 2 3 5 3 4" xfId="8174"/>
    <cellStyle name="RowTitles-Detail 2 2 3 5 3 4 2" xfId="18941"/>
    <cellStyle name="RowTitles-Detail 2 2 3 5 3 5" xfId="25739"/>
    <cellStyle name="RowTitles-Detail 2 2 3 5 4" xfId="8037"/>
    <cellStyle name="RowTitles-Detail 2 2 3 5 4 2" xfId="17926"/>
    <cellStyle name="RowTitles-Detail 2 2 3 5 5" xfId="10474"/>
    <cellStyle name="RowTitles-Detail 2 2 3 5 5 2" xfId="20977"/>
    <cellStyle name="RowTitles-Detail 2 2 3 5 5 2 2" xfId="33368"/>
    <cellStyle name="RowTitles-Detail 2 2 3 5 5 3" xfId="30475"/>
    <cellStyle name="RowTitles-Detail 2 2 3 5 6" xfId="10289"/>
    <cellStyle name="RowTitles-Detail 2 2 3 5 6 2" xfId="24882"/>
    <cellStyle name="RowTitles-Detail 2 2 3 5 6 2 2" xfId="35670"/>
    <cellStyle name="RowTitles-Detail 2 2 3 6" xfId="964"/>
    <cellStyle name="RowTitles-Detail 2 2 3 6 2" xfId="2897"/>
    <cellStyle name="RowTitles-Detail 2 2 3 6 2 2" xfId="12538"/>
    <cellStyle name="RowTitles-Detail 2 2 3 6 2 2 2" xfId="22938"/>
    <cellStyle name="RowTitles-Detail 2 2 3 6 2 2 2 2" xfId="34475"/>
    <cellStyle name="RowTitles-Detail 2 2 3 6 2 2 3" xfId="31819"/>
    <cellStyle name="RowTitles-Detail 2 2 3 6 2 3" xfId="16185"/>
    <cellStyle name="RowTitles-Detail 2 2 3 6 2 3 2" xfId="28851"/>
    <cellStyle name="RowTitles-Detail 2 2 3 6 2 3 2 2" xfId="37638"/>
    <cellStyle name="RowTitles-Detail 2 2 3 6 2 4" xfId="6598"/>
    <cellStyle name="RowTitles-Detail 2 2 3 6 2 4 2" xfId="19769"/>
    <cellStyle name="RowTitles-Detail 2 2 3 6 2 5" xfId="20543"/>
    <cellStyle name="RowTitles-Detail 2 2 3 6 3" xfId="3742"/>
    <cellStyle name="RowTitles-Detail 2 2 3 6 3 2" xfId="13369"/>
    <cellStyle name="RowTitles-Detail 2 2 3 6 3 2 2" xfId="23734"/>
    <cellStyle name="RowTitles-Detail 2 2 3 6 3 2 2 2" xfId="35104"/>
    <cellStyle name="RowTitles-Detail 2 2 3 6 3 2 3" xfId="32488"/>
    <cellStyle name="RowTitles-Detail 2 2 3 6 3 3" xfId="16968"/>
    <cellStyle name="RowTitles-Detail 2 2 3 6 3 3 2" xfId="29634"/>
    <cellStyle name="RowTitles-Detail 2 2 3 6 3 3 2 2" xfId="38413"/>
    <cellStyle name="RowTitles-Detail 2 2 3 6 3 4" xfId="8100"/>
    <cellStyle name="RowTitles-Detail 2 2 3 6 3 4 2" xfId="19680"/>
    <cellStyle name="RowTitles-Detail 2 2 3 6 3 5" xfId="26226"/>
    <cellStyle name="RowTitles-Detail 2 2 3 6 4" xfId="8047"/>
    <cellStyle name="RowTitles-Detail 2 2 3 6 4 2" xfId="19346"/>
    <cellStyle name="RowTitles-Detail 2 2 3 6 5" xfId="14371"/>
    <cellStyle name="RowTitles-Detail 2 2 3 6 5 2" xfId="27068"/>
    <cellStyle name="RowTitles-Detail 2 2 3 6 5 2 2" xfId="35907"/>
    <cellStyle name="RowTitles-Detail 2 2 3 6 6" xfId="5153"/>
    <cellStyle name="RowTitles-Detail 2 2 3 6 6 2" xfId="20194"/>
    <cellStyle name="RowTitles-Detail 2 2 3 6 7" xfId="20078"/>
    <cellStyle name="RowTitles-Detail 2 2 3 7" xfId="1201"/>
    <cellStyle name="RowTitles-Detail 2 2 3 7 2" xfId="2898"/>
    <cellStyle name="RowTitles-Detail 2 2 3 7 2 2" xfId="12539"/>
    <cellStyle name="RowTitles-Detail 2 2 3 7 2 2 2" xfId="22939"/>
    <cellStyle name="RowTitles-Detail 2 2 3 7 2 2 2 2" xfId="34476"/>
    <cellStyle name="RowTitles-Detail 2 2 3 7 2 2 3" xfId="31820"/>
    <cellStyle name="RowTitles-Detail 2 2 3 7 2 3" xfId="16186"/>
    <cellStyle name="RowTitles-Detail 2 2 3 7 2 3 2" xfId="28852"/>
    <cellStyle name="RowTitles-Detail 2 2 3 7 2 3 2 2" xfId="37639"/>
    <cellStyle name="RowTitles-Detail 2 2 3 7 2 4" xfId="7054"/>
    <cellStyle name="RowTitles-Detail 2 2 3 7 2 4 2" xfId="20463"/>
    <cellStyle name="RowTitles-Detail 2 2 3 7 2 5" xfId="19923"/>
    <cellStyle name="RowTitles-Detail 2 2 3 7 3" xfId="3979"/>
    <cellStyle name="RowTitles-Detail 2 2 3 7 3 2" xfId="13601"/>
    <cellStyle name="RowTitles-Detail 2 2 3 7 3 2 2" xfId="23958"/>
    <cellStyle name="RowTitles-Detail 2 2 3 7 3 2 2 2" xfId="35251"/>
    <cellStyle name="RowTitles-Detail 2 2 3 7 3 2 3" xfId="32661"/>
    <cellStyle name="RowTitles-Detail 2 2 3 7 3 3" xfId="17185"/>
    <cellStyle name="RowTitles-Detail 2 2 3 7 3 3 2" xfId="29851"/>
    <cellStyle name="RowTitles-Detail 2 2 3 7 3 3 2 2" xfId="38628"/>
    <cellStyle name="RowTitles-Detail 2 2 3 7 3 4" xfId="8562"/>
    <cellStyle name="RowTitles-Detail 2 2 3 7 3 4 2" xfId="26196"/>
    <cellStyle name="RowTitles-Detail 2 2 3 7 3 5" xfId="24789"/>
    <cellStyle name="RowTitles-Detail 2 2 3 7 4" xfId="9358"/>
    <cellStyle name="RowTitles-Detail 2 2 3 7 4 2" xfId="20259"/>
    <cellStyle name="RowTitles-Detail 2 2 3 7 5" xfId="10872"/>
    <cellStyle name="RowTitles-Detail 2 2 3 7 5 2" xfId="21317"/>
    <cellStyle name="RowTitles-Detail 2 2 3 7 5 2 2" xfId="33536"/>
    <cellStyle name="RowTitles-Detail 2 2 3 7 5 3" xfId="30676"/>
    <cellStyle name="RowTitles-Detail 2 2 3 7 6" xfId="14579"/>
    <cellStyle name="RowTitles-Detail 2 2 3 7 6 2" xfId="27268"/>
    <cellStyle name="RowTitles-Detail 2 2 3 7 6 2 2" xfId="36099"/>
    <cellStyle name="RowTitles-Detail 2 2 3 7 7" xfId="5514"/>
    <cellStyle name="RowTitles-Detail 2 2 3 7 7 2" xfId="19665"/>
    <cellStyle name="RowTitles-Detail 2 2 3 7 8" xfId="26329"/>
    <cellStyle name="RowTitles-Detail 2 2 3 8" xfId="1422"/>
    <cellStyle name="RowTitles-Detail 2 2 3 8 2" xfId="2899"/>
    <cellStyle name="RowTitles-Detail 2 2 3 8 2 2" xfId="12540"/>
    <cellStyle name="RowTitles-Detail 2 2 3 8 2 2 2" xfId="22940"/>
    <cellStyle name="RowTitles-Detail 2 2 3 8 2 2 2 2" xfId="34477"/>
    <cellStyle name="RowTitles-Detail 2 2 3 8 2 2 3" xfId="31821"/>
    <cellStyle name="RowTitles-Detail 2 2 3 8 2 3" xfId="16187"/>
    <cellStyle name="RowTitles-Detail 2 2 3 8 2 3 2" xfId="28853"/>
    <cellStyle name="RowTitles-Detail 2 2 3 8 2 3 2 2" xfId="37640"/>
    <cellStyle name="RowTitles-Detail 2 2 3 8 2 4" xfId="7608"/>
    <cellStyle name="RowTitles-Detail 2 2 3 8 2 4 2" xfId="25921"/>
    <cellStyle name="RowTitles-Detail 2 2 3 8 2 5" xfId="25549"/>
    <cellStyle name="RowTitles-Detail 2 2 3 8 3" xfId="4200"/>
    <cellStyle name="RowTitles-Detail 2 2 3 8 3 2" xfId="13822"/>
    <cellStyle name="RowTitles-Detail 2 2 3 8 3 2 2" xfId="24167"/>
    <cellStyle name="RowTitles-Detail 2 2 3 8 3 2 2 2" xfId="35394"/>
    <cellStyle name="RowTitles-Detail 2 2 3 8 3 2 3" xfId="32825"/>
    <cellStyle name="RowTitles-Detail 2 2 3 8 3 3" xfId="17388"/>
    <cellStyle name="RowTitles-Detail 2 2 3 8 3 3 2" xfId="30054"/>
    <cellStyle name="RowTitles-Detail 2 2 3 8 3 3 2 2" xfId="38831"/>
    <cellStyle name="RowTitles-Detail 2 2 3 8 3 4" xfId="9931"/>
    <cellStyle name="RowTitles-Detail 2 2 3 8 3 4 2" xfId="19562"/>
    <cellStyle name="RowTitles-Detail 2 2 3 8 3 5" xfId="25210"/>
    <cellStyle name="RowTitles-Detail 2 2 3 8 4" xfId="11093"/>
    <cellStyle name="RowTitles-Detail 2 2 3 8 4 2" xfId="21527"/>
    <cellStyle name="RowTitles-Detail 2 2 3 8 4 2 2" xfId="33679"/>
    <cellStyle name="RowTitles-Detail 2 2 3 8 4 3" xfId="30840"/>
    <cellStyle name="RowTitles-Detail 2 2 3 8 5" xfId="14800"/>
    <cellStyle name="RowTitles-Detail 2 2 3 8 5 2" xfId="27481"/>
    <cellStyle name="RowTitles-Detail 2 2 3 8 5 2 2" xfId="36302"/>
    <cellStyle name="RowTitles-Detail 2 2 3 8 6" xfId="6062"/>
    <cellStyle name="RowTitles-Detail 2 2 3 8 6 2" xfId="19236"/>
    <cellStyle name="RowTitles-Detail 2 2 3 8 7" xfId="17887"/>
    <cellStyle name="RowTitles-Detail 2 2 3 9" xfId="1627"/>
    <cellStyle name="RowTitles-Detail 2 2 3 9 2" xfId="2900"/>
    <cellStyle name="RowTitles-Detail 2 2 3 9 2 2" xfId="12541"/>
    <cellStyle name="RowTitles-Detail 2 2 3 9 2 2 2" xfId="22941"/>
    <cellStyle name="RowTitles-Detail 2 2 3 9 2 2 2 2" xfId="34478"/>
    <cellStyle name="RowTitles-Detail 2 2 3 9 2 2 3" xfId="31822"/>
    <cellStyle name="RowTitles-Detail 2 2 3 9 2 3" xfId="16188"/>
    <cellStyle name="RowTitles-Detail 2 2 3 9 2 3 2" xfId="28854"/>
    <cellStyle name="RowTitles-Detail 2 2 3 9 2 3 2 2" xfId="37641"/>
    <cellStyle name="RowTitles-Detail 2 2 3 9 2 4" xfId="7609"/>
    <cellStyle name="RowTitles-Detail 2 2 3 9 2 4 2" xfId="19861"/>
    <cellStyle name="RowTitles-Detail 2 2 3 9 2 5" xfId="24608"/>
    <cellStyle name="RowTitles-Detail 2 2 3 9 3" xfId="4405"/>
    <cellStyle name="RowTitles-Detail 2 2 3 9 3 2" xfId="14027"/>
    <cellStyle name="RowTitles-Detail 2 2 3 9 3 2 2" xfId="24364"/>
    <cellStyle name="RowTitles-Detail 2 2 3 9 3 2 2 2" xfId="35528"/>
    <cellStyle name="RowTitles-Detail 2 2 3 9 3 2 3" xfId="32980"/>
    <cellStyle name="RowTitles-Detail 2 2 3 9 3 3" xfId="17578"/>
    <cellStyle name="RowTitles-Detail 2 2 3 9 3 3 2" xfId="30244"/>
    <cellStyle name="RowTitles-Detail 2 2 3 9 3 3 2 2" xfId="39021"/>
    <cellStyle name="RowTitles-Detail 2 2 3 9 3 4" xfId="9932"/>
    <cellStyle name="RowTitles-Detail 2 2 3 9 3 4 2" xfId="26205"/>
    <cellStyle name="RowTitles-Detail 2 2 3 9 3 5" xfId="18924"/>
    <cellStyle name="RowTitles-Detail 2 2 3 9 4" xfId="11298"/>
    <cellStyle name="RowTitles-Detail 2 2 3 9 4 2" xfId="21727"/>
    <cellStyle name="RowTitles-Detail 2 2 3 9 4 2 2" xfId="33813"/>
    <cellStyle name="RowTitles-Detail 2 2 3 9 4 3" xfId="30995"/>
    <cellStyle name="RowTitles-Detail 2 2 3 9 5" xfId="15005"/>
    <cellStyle name="RowTitles-Detail 2 2 3 9 5 2" xfId="27678"/>
    <cellStyle name="RowTitles-Detail 2 2 3 9 5 2 2" xfId="36492"/>
    <cellStyle name="RowTitles-Detail 2 2 3 9 6" xfId="6063"/>
    <cellStyle name="RowTitles-Detail 2 2 3 9 6 2" xfId="25858"/>
    <cellStyle name="RowTitles-Detail 2 2 3 9 7" xfId="26129"/>
    <cellStyle name="RowTitles-Detail 2 2 3_STUD aligned by INSTIT" xfId="5048"/>
    <cellStyle name="RowTitles-Detail 2 2 4" xfId="391"/>
    <cellStyle name="RowTitles-Detail 2 2 4 2" xfId="747"/>
    <cellStyle name="RowTitles-Detail 2 2 4 2 2" xfId="2902"/>
    <cellStyle name="RowTitles-Detail 2 2 4 2 2 2" xfId="12543"/>
    <cellStyle name="RowTitles-Detail 2 2 4 2 2 2 2" xfId="22943"/>
    <cellStyle name="RowTitles-Detail 2 2 4 2 2 2 2 2" xfId="34480"/>
    <cellStyle name="RowTitles-Detail 2 2 4 2 2 2 3" xfId="31824"/>
    <cellStyle name="RowTitles-Detail 2 2 4 2 2 3" xfId="16190"/>
    <cellStyle name="RowTitles-Detail 2 2 4 2 2 3 2" xfId="28856"/>
    <cellStyle name="RowTitles-Detail 2 2 4 2 2 3 2 2" xfId="37643"/>
    <cellStyle name="RowTitles-Detail 2 2 4 2 2 4" xfId="6871"/>
    <cellStyle name="RowTitles-Detail 2 2 4 2 2 4 2" xfId="18793"/>
    <cellStyle name="RowTitles-Detail 2 2 4 2 2 5" xfId="18005"/>
    <cellStyle name="RowTitles-Detail 2 2 4 2 3" xfId="3528"/>
    <cellStyle name="RowTitles-Detail 2 2 4 2 3 2" xfId="13160"/>
    <cellStyle name="RowTitles-Detail 2 2 4 2 3 2 2" xfId="23527"/>
    <cellStyle name="RowTitles-Detail 2 2 4 2 3 2 2 2" xfId="34976"/>
    <cellStyle name="RowTitles-Detail 2 2 4 2 3 2 3" xfId="32340"/>
    <cellStyle name="RowTitles-Detail 2 2 4 2 3 3" xfId="16769"/>
    <cellStyle name="RowTitles-Detail 2 2 4 2 3 3 2" xfId="29435"/>
    <cellStyle name="RowTitles-Detail 2 2 4 2 3 3 2 2" xfId="38216"/>
    <cellStyle name="RowTitles-Detail 2 2 4 2 3 4" xfId="8378"/>
    <cellStyle name="RowTitles-Detail 2 2 4 2 3 4 2" xfId="20092"/>
    <cellStyle name="RowTitles-Detail 2 2 4 2 3 5" xfId="13223"/>
    <cellStyle name="RowTitles-Detail 2 2 4 2 4" xfId="9172"/>
    <cellStyle name="RowTitles-Detail 2 2 4 2 4 2" xfId="17839"/>
    <cellStyle name="RowTitles-Detail 2 2 4 2 5" xfId="10165"/>
    <cellStyle name="RowTitles-Detail 2 2 4 2 5 2" xfId="25999"/>
    <cellStyle name="RowTitles-Detail 2 2 4 2 5 2 2" xfId="35726"/>
    <cellStyle name="RowTitles-Detail 2 2 4 3" xfId="1026"/>
    <cellStyle name="RowTitles-Detail 2 2 4 3 2" xfId="2903"/>
    <cellStyle name="RowTitles-Detail 2 2 4 3 2 2" xfId="12544"/>
    <cellStyle name="RowTitles-Detail 2 2 4 3 2 2 2" xfId="22944"/>
    <cellStyle name="RowTitles-Detail 2 2 4 3 2 2 2 2" xfId="34481"/>
    <cellStyle name="RowTitles-Detail 2 2 4 3 2 2 3" xfId="31825"/>
    <cellStyle name="RowTitles-Detail 2 2 4 3 2 3" xfId="16191"/>
    <cellStyle name="RowTitles-Detail 2 2 4 3 2 3 2" xfId="28857"/>
    <cellStyle name="RowTitles-Detail 2 2 4 3 2 3 2 2" xfId="37644"/>
    <cellStyle name="RowTitles-Detail 2 2 4 3 2 4" xfId="7094"/>
    <cellStyle name="RowTitles-Detail 2 2 4 3 2 4 2" xfId="18388"/>
    <cellStyle name="RowTitles-Detail 2 2 4 3 2 5" xfId="25329"/>
    <cellStyle name="RowTitles-Detail 2 2 4 3 3" xfId="3804"/>
    <cellStyle name="RowTitles-Detail 2 2 4 3 3 2" xfId="13431"/>
    <cellStyle name="RowTitles-Detail 2 2 4 3 3 2 2" xfId="23792"/>
    <cellStyle name="RowTitles-Detail 2 2 4 3 3 2 2 2" xfId="35141"/>
    <cellStyle name="RowTitles-Detail 2 2 4 3 3 2 3" xfId="32533"/>
    <cellStyle name="RowTitles-Detail 2 2 4 3 3 3" xfId="17024"/>
    <cellStyle name="RowTitles-Detail 2 2 4 3 3 3 2" xfId="29690"/>
    <cellStyle name="RowTitles-Detail 2 2 4 3 3 3 2 2" xfId="38469"/>
    <cellStyle name="RowTitles-Detail 2 2 4 3 3 4" xfId="8602"/>
    <cellStyle name="RowTitles-Detail 2 2 4 3 3 4 2" xfId="25526"/>
    <cellStyle name="RowTitles-Detail 2 2 4 3 3 5" xfId="20869"/>
    <cellStyle name="RowTitles-Detail 2 2 4 3 4" xfId="9398"/>
    <cellStyle name="RowTitles-Detail 2 2 4 3 4 2" xfId="20762"/>
    <cellStyle name="RowTitles-Detail 2 2 4 3 5" xfId="10748"/>
    <cellStyle name="RowTitles-Detail 2 2 4 3 5 2" xfId="21216"/>
    <cellStyle name="RowTitles-Detail 2 2 4 3 5 2 2" xfId="33483"/>
    <cellStyle name="RowTitles-Detail 2 2 4 3 5 3" xfId="30612"/>
    <cellStyle name="RowTitles-Detail 2 2 4 3 6" xfId="14429"/>
    <cellStyle name="RowTitles-Detail 2 2 4 3 6 2" xfId="27122"/>
    <cellStyle name="RowTitles-Detail 2 2 4 3 6 2 2" xfId="35959"/>
    <cellStyle name="RowTitles-Detail 2 2 4 3 7" xfId="5553"/>
    <cellStyle name="RowTitles-Detail 2 2 4 3 7 2" xfId="18115"/>
    <cellStyle name="RowTitles-Detail 2 2 4 3 8" xfId="19733"/>
    <cellStyle name="RowTitles-Detail 2 2 4 4" xfId="1259"/>
    <cellStyle name="RowTitles-Detail 2 2 4 4 2" xfId="2904"/>
    <cellStyle name="RowTitles-Detail 2 2 4 4 2 2" xfId="12545"/>
    <cellStyle name="RowTitles-Detail 2 2 4 4 2 2 2" xfId="22945"/>
    <cellStyle name="RowTitles-Detail 2 2 4 4 2 2 2 2" xfId="34482"/>
    <cellStyle name="RowTitles-Detail 2 2 4 4 2 2 3" xfId="31826"/>
    <cellStyle name="RowTitles-Detail 2 2 4 4 2 3" xfId="16192"/>
    <cellStyle name="RowTitles-Detail 2 2 4 4 2 3 2" xfId="28858"/>
    <cellStyle name="RowTitles-Detail 2 2 4 4 2 3 2 2" xfId="37645"/>
    <cellStyle name="RowTitles-Detail 2 2 4 4 2 4" xfId="7610"/>
    <cellStyle name="RowTitles-Detail 2 2 4 4 2 4 2" xfId="24849"/>
    <cellStyle name="RowTitles-Detail 2 2 4 4 2 5" xfId="26511"/>
    <cellStyle name="RowTitles-Detail 2 2 4 4 3" xfId="4037"/>
    <cellStyle name="RowTitles-Detail 2 2 4 4 3 2" xfId="13659"/>
    <cellStyle name="RowTitles-Detail 2 2 4 4 3 2 2" xfId="24011"/>
    <cellStyle name="RowTitles-Detail 2 2 4 4 3 2 2 2" xfId="35289"/>
    <cellStyle name="RowTitles-Detail 2 2 4 4 3 2 3" xfId="32704"/>
    <cellStyle name="RowTitles-Detail 2 2 4 4 3 3" xfId="17237"/>
    <cellStyle name="RowTitles-Detail 2 2 4 4 3 3 2" xfId="29903"/>
    <cellStyle name="RowTitles-Detail 2 2 4 4 3 3 2 2" xfId="38680"/>
    <cellStyle name="RowTitles-Detail 2 2 4 4 3 4" xfId="9933"/>
    <cellStyle name="RowTitles-Detail 2 2 4 4 3 4 2" xfId="25814"/>
    <cellStyle name="RowTitles-Detail 2 2 4 4 3 5" xfId="4847"/>
    <cellStyle name="RowTitles-Detail 2 2 4 4 4" xfId="10930"/>
    <cellStyle name="RowTitles-Detail 2 2 4 4 4 2" xfId="21370"/>
    <cellStyle name="RowTitles-Detail 2 2 4 4 4 2 2" xfId="33574"/>
    <cellStyle name="RowTitles-Detail 2 2 4 4 4 3" xfId="30719"/>
    <cellStyle name="RowTitles-Detail 2 2 4 4 5" xfId="14637"/>
    <cellStyle name="RowTitles-Detail 2 2 4 4 5 2" xfId="27322"/>
    <cellStyle name="RowTitles-Detail 2 2 4 4 5 2 2" xfId="36151"/>
    <cellStyle name="RowTitles-Detail 2 2 4 4 6" xfId="6064"/>
    <cellStyle name="RowTitles-Detail 2 2 4 4 6 2" xfId="19321"/>
    <cellStyle name="RowTitles-Detail 2 2 4 4 7" xfId="26097"/>
    <cellStyle name="RowTitles-Detail 2 2 4 5" xfId="1476"/>
    <cellStyle name="RowTitles-Detail 2 2 4 5 2" xfId="2905"/>
    <cellStyle name="RowTitles-Detail 2 2 4 5 2 2" xfId="12546"/>
    <cellStyle name="RowTitles-Detail 2 2 4 5 2 2 2" xfId="22946"/>
    <cellStyle name="RowTitles-Detail 2 2 4 5 2 2 2 2" xfId="34483"/>
    <cellStyle name="RowTitles-Detail 2 2 4 5 2 2 3" xfId="31827"/>
    <cellStyle name="RowTitles-Detail 2 2 4 5 2 3" xfId="16193"/>
    <cellStyle name="RowTitles-Detail 2 2 4 5 2 3 2" xfId="28859"/>
    <cellStyle name="RowTitles-Detail 2 2 4 5 2 3 2 2" xfId="37646"/>
    <cellStyle name="RowTitles-Detail 2 2 4 5 2 4" xfId="7611"/>
    <cellStyle name="RowTitles-Detail 2 2 4 5 2 4 2" xfId="26623"/>
    <cellStyle name="RowTitles-Detail 2 2 4 5 2 5" xfId="18897"/>
    <cellStyle name="RowTitles-Detail 2 2 4 5 3" xfId="4254"/>
    <cellStyle name="RowTitles-Detail 2 2 4 5 3 2" xfId="13876"/>
    <cellStyle name="RowTitles-Detail 2 2 4 5 3 2 2" xfId="24218"/>
    <cellStyle name="RowTitles-Detail 2 2 4 5 3 2 2 2" xfId="35430"/>
    <cellStyle name="RowTitles-Detail 2 2 4 5 3 2 3" xfId="32866"/>
    <cellStyle name="RowTitles-Detail 2 2 4 5 3 3" xfId="17436"/>
    <cellStyle name="RowTitles-Detail 2 2 4 5 3 3 2" xfId="30102"/>
    <cellStyle name="RowTitles-Detail 2 2 4 5 3 3 2 2" xfId="38879"/>
    <cellStyle name="RowTitles-Detail 2 2 4 5 3 4" xfId="9934"/>
    <cellStyle name="RowTitles-Detail 2 2 4 5 3 4 2" xfId="27671"/>
    <cellStyle name="RowTitles-Detail 2 2 4 5 3 5" xfId="20583"/>
    <cellStyle name="RowTitles-Detail 2 2 4 5 4" xfId="11147"/>
    <cellStyle name="RowTitles-Detail 2 2 4 5 4 2" xfId="21578"/>
    <cellStyle name="RowTitles-Detail 2 2 4 5 4 2 2" xfId="33715"/>
    <cellStyle name="RowTitles-Detail 2 2 4 5 4 3" xfId="30881"/>
    <cellStyle name="RowTitles-Detail 2 2 4 5 5" xfId="14854"/>
    <cellStyle name="RowTitles-Detail 2 2 4 5 5 2" xfId="27531"/>
    <cellStyle name="RowTitles-Detail 2 2 4 5 5 2 2" xfId="36350"/>
    <cellStyle name="RowTitles-Detail 2 2 4 5 6" xfId="6065"/>
    <cellStyle name="RowTitles-Detail 2 2 4 5 6 2" xfId="19510"/>
    <cellStyle name="RowTitles-Detail 2 2 4 5 7" xfId="21056"/>
    <cellStyle name="RowTitles-Detail 2 2 4 6" xfId="1678"/>
    <cellStyle name="RowTitles-Detail 2 2 4 6 2" xfId="2906"/>
    <cellStyle name="RowTitles-Detail 2 2 4 6 2 2" xfId="12547"/>
    <cellStyle name="RowTitles-Detail 2 2 4 6 2 2 2" xfId="22947"/>
    <cellStyle name="RowTitles-Detail 2 2 4 6 2 2 2 2" xfId="34484"/>
    <cellStyle name="RowTitles-Detail 2 2 4 6 2 2 3" xfId="31828"/>
    <cellStyle name="RowTitles-Detail 2 2 4 6 2 3" xfId="16194"/>
    <cellStyle name="RowTitles-Detail 2 2 4 6 2 3 2" xfId="28860"/>
    <cellStyle name="RowTitles-Detail 2 2 4 6 2 3 2 2" xfId="37647"/>
    <cellStyle name="RowTitles-Detail 2 2 4 6 2 4" xfId="7612"/>
    <cellStyle name="RowTitles-Detail 2 2 4 6 2 4 2" xfId="18464"/>
    <cellStyle name="RowTitles-Detail 2 2 4 6 2 5" xfId="25566"/>
    <cellStyle name="RowTitles-Detail 2 2 4 6 3" xfId="4456"/>
    <cellStyle name="RowTitles-Detail 2 2 4 6 3 2" xfId="14078"/>
    <cellStyle name="RowTitles-Detail 2 2 4 6 3 2 2" xfId="24410"/>
    <cellStyle name="RowTitles-Detail 2 2 4 6 3 2 2 2" xfId="35561"/>
    <cellStyle name="RowTitles-Detail 2 2 4 6 3 2 3" xfId="33018"/>
    <cellStyle name="RowTitles-Detail 2 2 4 6 3 3" xfId="17623"/>
    <cellStyle name="RowTitles-Detail 2 2 4 6 3 3 2" xfId="30289"/>
    <cellStyle name="RowTitles-Detail 2 2 4 6 3 3 2 2" xfId="39066"/>
    <cellStyle name="RowTitles-Detail 2 2 4 6 3 4" xfId="9935"/>
    <cellStyle name="RowTitles-Detail 2 2 4 6 3 4 2" xfId="19403"/>
    <cellStyle name="RowTitles-Detail 2 2 4 6 3 5" xfId="18440"/>
    <cellStyle name="RowTitles-Detail 2 2 4 6 4" xfId="11349"/>
    <cellStyle name="RowTitles-Detail 2 2 4 6 4 2" xfId="21774"/>
    <cellStyle name="RowTitles-Detail 2 2 4 6 4 2 2" xfId="33846"/>
    <cellStyle name="RowTitles-Detail 2 2 4 6 4 3" xfId="31033"/>
    <cellStyle name="RowTitles-Detail 2 2 4 6 5" xfId="15056"/>
    <cellStyle name="RowTitles-Detail 2 2 4 6 5 2" xfId="27725"/>
    <cellStyle name="RowTitles-Detail 2 2 4 6 5 2 2" xfId="36537"/>
    <cellStyle name="RowTitles-Detail 2 2 4 6 6" xfId="6066"/>
    <cellStyle name="RowTitles-Detail 2 2 4 6 6 2" xfId="25501"/>
    <cellStyle name="RowTitles-Detail 2 2 4 6 7" xfId="20199"/>
    <cellStyle name="RowTitles-Detail 2 2 4 7" xfId="2901"/>
    <cellStyle name="RowTitles-Detail 2 2 4 7 2" xfId="12542"/>
    <cellStyle name="RowTitles-Detail 2 2 4 7 2 2" xfId="22942"/>
    <cellStyle name="RowTitles-Detail 2 2 4 7 2 2 2" xfId="34479"/>
    <cellStyle name="RowTitles-Detail 2 2 4 7 2 3" xfId="31823"/>
    <cellStyle name="RowTitles-Detail 2 2 4 7 3" xfId="16189"/>
    <cellStyle name="RowTitles-Detail 2 2 4 7 3 2" xfId="28855"/>
    <cellStyle name="RowTitles-Detail 2 2 4 7 3 2 2" xfId="37642"/>
    <cellStyle name="RowTitles-Detail 2 2 4 7 4" xfId="6433"/>
    <cellStyle name="RowTitles-Detail 2 2 4 7 4 2" xfId="25961"/>
    <cellStyle name="RowTitles-Detail 2 2 4 7 5" xfId="18594"/>
    <cellStyle name="RowTitles-Detail 2 2 4 8" xfId="8002"/>
    <cellStyle name="RowTitles-Detail 2 2 4 8 2" xfId="26456"/>
    <cellStyle name="RowTitles-Detail 2 2 4 9" xfId="10315"/>
    <cellStyle name="RowTitles-Detail 2 2 4 9 2" xfId="7197"/>
    <cellStyle name="RowTitles-Detail 2 2 4 9 2 2" xfId="17828"/>
    <cellStyle name="RowTitles-Detail 2 2 4_STUD aligned by INSTIT" xfId="5052"/>
    <cellStyle name="RowTitles-Detail 2 2 5" xfId="444"/>
    <cellStyle name="RowTitles-Detail 2 2 5 2" xfId="800"/>
    <cellStyle name="RowTitles-Detail 2 2 5 2 2" xfId="2908"/>
    <cellStyle name="RowTitles-Detail 2 2 5 2 2 2" xfId="12549"/>
    <cellStyle name="RowTitles-Detail 2 2 5 2 2 2 2" xfId="22949"/>
    <cellStyle name="RowTitles-Detail 2 2 5 2 2 2 2 2" xfId="34486"/>
    <cellStyle name="RowTitles-Detail 2 2 5 2 2 2 3" xfId="31830"/>
    <cellStyle name="RowTitles-Detail 2 2 5 2 2 3" xfId="16196"/>
    <cellStyle name="RowTitles-Detail 2 2 5 2 2 3 2" xfId="28862"/>
    <cellStyle name="RowTitles-Detail 2 2 5 2 2 3 2 2" xfId="37649"/>
    <cellStyle name="RowTitles-Detail 2 2 5 2 2 4" xfId="6749"/>
    <cellStyle name="RowTitles-Detail 2 2 5 2 2 4 2" xfId="17871"/>
    <cellStyle name="RowTitles-Detail 2 2 5 2 2 5" xfId="19530"/>
    <cellStyle name="RowTitles-Detail 2 2 5 2 3" xfId="3581"/>
    <cellStyle name="RowTitles-Detail 2 2 5 2 3 2" xfId="13212"/>
    <cellStyle name="RowTitles-Detail 2 2 5 2 3 2 2" xfId="23579"/>
    <cellStyle name="RowTitles-Detail 2 2 5 2 3 2 2 2" xfId="35008"/>
    <cellStyle name="RowTitles-Detail 2 2 5 2 3 2 3" xfId="32377"/>
    <cellStyle name="RowTitles-Detail 2 2 5 2 3 3" xfId="16821"/>
    <cellStyle name="RowTitles-Detail 2 2 5 2 3 3 2" xfId="29487"/>
    <cellStyle name="RowTitles-Detail 2 2 5 2 3 3 2 2" xfId="38267"/>
    <cellStyle name="RowTitles-Detail 2 2 5 2 3 4" xfId="8254"/>
    <cellStyle name="RowTitles-Detail 2 2 5 2 3 4 2" xfId="25542"/>
    <cellStyle name="RowTitles-Detail 2 2 5 2 3 5" xfId="26887"/>
    <cellStyle name="RowTitles-Detail 2 2 5 2 4" xfId="9045"/>
    <cellStyle name="RowTitles-Detail 2 2 5 2 4 2" xfId="18681"/>
    <cellStyle name="RowTitles-Detail 2 2 5 2 5" xfId="10564"/>
    <cellStyle name="RowTitles-Detail 2 2 5 2 5 2" xfId="21051"/>
    <cellStyle name="RowTitles-Detail 2 2 5 2 5 2 2" xfId="33398"/>
    <cellStyle name="RowTitles-Detail 2 2 5 2 5 3" xfId="30509"/>
    <cellStyle name="RowTitles-Detail 2 2 5 2 6" xfId="10155"/>
    <cellStyle name="RowTitles-Detail 2 2 5 2 6 2" xfId="7182"/>
    <cellStyle name="RowTitles-Detail 2 2 5 2 6 2 2" xfId="18481"/>
    <cellStyle name="RowTitles-Detail 2 2 5 2 7" xfId="5276"/>
    <cellStyle name="RowTitles-Detail 2 2 5 2 7 2" xfId="24926"/>
    <cellStyle name="RowTitles-Detail 2 2 5 2 8" xfId="5396"/>
    <cellStyle name="RowTitles-Detail 2 2 5 3" xfId="1079"/>
    <cellStyle name="RowTitles-Detail 2 2 5 3 2" xfId="2909"/>
    <cellStyle name="RowTitles-Detail 2 2 5 3 2 2" xfId="12550"/>
    <cellStyle name="RowTitles-Detail 2 2 5 3 2 2 2" xfId="22950"/>
    <cellStyle name="RowTitles-Detail 2 2 5 3 2 2 2 2" xfId="34487"/>
    <cellStyle name="RowTitles-Detail 2 2 5 3 2 2 3" xfId="31831"/>
    <cellStyle name="RowTitles-Detail 2 2 5 3 2 3" xfId="16197"/>
    <cellStyle name="RowTitles-Detail 2 2 5 3 2 3 2" xfId="28863"/>
    <cellStyle name="RowTitles-Detail 2 2 5 3 2 3 2 2" xfId="37650"/>
    <cellStyle name="RowTitles-Detail 2 2 5 3 2 4" xfId="6923"/>
    <cellStyle name="RowTitles-Detail 2 2 5 3 2 4 2" xfId="26403"/>
    <cellStyle name="RowTitles-Detail 2 2 5 3 2 5" xfId="18376"/>
    <cellStyle name="RowTitles-Detail 2 2 5 3 3" xfId="3857"/>
    <cellStyle name="RowTitles-Detail 2 2 5 3 3 2" xfId="13483"/>
    <cellStyle name="RowTitles-Detail 2 2 5 3 3 2 2" xfId="23844"/>
    <cellStyle name="RowTitles-Detail 2 2 5 3 3 2 2 2" xfId="35173"/>
    <cellStyle name="RowTitles-Detail 2 2 5 3 3 2 3" xfId="32570"/>
    <cellStyle name="RowTitles-Detail 2 2 5 3 3 3" xfId="17076"/>
    <cellStyle name="RowTitles-Detail 2 2 5 3 3 3 2" xfId="29742"/>
    <cellStyle name="RowTitles-Detail 2 2 5 3 3 3 2 2" xfId="38520"/>
    <cellStyle name="RowTitles-Detail 2 2 5 3 3 4" xfId="8430"/>
    <cellStyle name="RowTitles-Detail 2 2 5 3 3 4 2" xfId="19380"/>
    <cellStyle name="RowTitles-Detail 2 2 5 3 3 5" xfId="18368"/>
    <cellStyle name="RowTitles-Detail 2 2 5 3 4" xfId="9224"/>
    <cellStyle name="RowTitles-Detail 2 2 5 3 4 2" xfId="19282"/>
    <cellStyle name="RowTitles-Detail 2 2 5 3 5" xfId="14480"/>
    <cellStyle name="RowTitles-Detail 2 2 5 3 5 2" xfId="27173"/>
    <cellStyle name="RowTitles-Detail 2 2 5 3 5 2 2" xfId="36009"/>
    <cellStyle name="RowTitles-Detail 2 2 5 4" xfId="1312"/>
    <cellStyle name="RowTitles-Detail 2 2 5 4 2" xfId="2910"/>
    <cellStyle name="RowTitles-Detail 2 2 5 4 2 2" xfId="12551"/>
    <cellStyle name="RowTitles-Detail 2 2 5 4 2 2 2" xfId="22951"/>
    <cellStyle name="RowTitles-Detail 2 2 5 4 2 2 2 2" xfId="34488"/>
    <cellStyle name="RowTitles-Detail 2 2 5 4 2 2 3" xfId="31832"/>
    <cellStyle name="RowTitles-Detail 2 2 5 4 2 3" xfId="16198"/>
    <cellStyle name="RowTitles-Detail 2 2 5 4 2 3 2" xfId="28864"/>
    <cellStyle name="RowTitles-Detail 2 2 5 4 2 3 2 2" xfId="37651"/>
    <cellStyle name="RowTitles-Detail 2 2 5 4 2 4" xfId="7613"/>
    <cellStyle name="RowTitles-Detail 2 2 5 4 2 4 2" xfId="20308"/>
    <cellStyle name="RowTitles-Detail 2 2 5 4 2 5" xfId="24893"/>
    <cellStyle name="RowTitles-Detail 2 2 5 4 3" xfId="4090"/>
    <cellStyle name="RowTitles-Detail 2 2 5 4 3 2" xfId="13712"/>
    <cellStyle name="RowTitles-Detail 2 2 5 4 3 2 2" xfId="24064"/>
    <cellStyle name="RowTitles-Detail 2 2 5 4 3 2 2 2" xfId="35322"/>
    <cellStyle name="RowTitles-Detail 2 2 5 4 3 2 3" xfId="32742"/>
    <cellStyle name="RowTitles-Detail 2 2 5 4 3 3" xfId="17289"/>
    <cellStyle name="RowTitles-Detail 2 2 5 4 3 3 2" xfId="29955"/>
    <cellStyle name="RowTitles-Detail 2 2 5 4 3 3 2 2" xfId="38732"/>
    <cellStyle name="RowTitles-Detail 2 2 5 4 3 4" xfId="9936"/>
    <cellStyle name="RowTitles-Detail 2 2 5 4 3 4 2" xfId="25042"/>
    <cellStyle name="RowTitles-Detail 2 2 5 4 3 5" xfId="24650"/>
    <cellStyle name="RowTitles-Detail 2 2 5 4 4" xfId="10983"/>
    <cellStyle name="RowTitles-Detail 2 2 5 4 4 2" xfId="21422"/>
    <cellStyle name="RowTitles-Detail 2 2 5 4 4 2 2" xfId="33607"/>
    <cellStyle name="RowTitles-Detail 2 2 5 4 4 3" xfId="30757"/>
    <cellStyle name="RowTitles-Detail 2 2 5 4 5" xfId="14690"/>
    <cellStyle name="RowTitles-Detail 2 2 5 4 5 2" xfId="27375"/>
    <cellStyle name="RowTitles-Detail 2 2 5 4 5 2 2" xfId="36203"/>
    <cellStyle name="RowTitles-Detail 2 2 5 4 6" xfId="6067"/>
    <cellStyle name="RowTitles-Detail 2 2 5 4 6 2" xfId="19630"/>
    <cellStyle name="RowTitles-Detail 2 2 5 4 7" xfId="26170"/>
    <cellStyle name="RowTitles-Detail 2 2 5 5" xfId="1528"/>
    <cellStyle name="RowTitles-Detail 2 2 5 5 2" xfId="2911"/>
    <cellStyle name="RowTitles-Detail 2 2 5 5 2 2" xfId="12552"/>
    <cellStyle name="RowTitles-Detail 2 2 5 5 2 2 2" xfId="22952"/>
    <cellStyle name="RowTitles-Detail 2 2 5 5 2 2 2 2" xfId="34489"/>
    <cellStyle name="RowTitles-Detail 2 2 5 5 2 2 3" xfId="31833"/>
    <cellStyle name="RowTitles-Detail 2 2 5 5 2 3" xfId="16199"/>
    <cellStyle name="RowTitles-Detail 2 2 5 5 2 3 2" xfId="28865"/>
    <cellStyle name="RowTitles-Detail 2 2 5 5 2 3 2 2" xfId="37652"/>
    <cellStyle name="RowTitles-Detail 2 2 5 5 2 4" xfId="7614"/>
    <cellStyle name="RowTitles-Detail 2 2 5 5 2 4 2" xfId="25927"/>
    <cellStyle name="RowTitles-Detail 2 2 5 5 2 5" xfId="25509"/>
    <cellStyle name="RowTitles-Detail 2 2 5 5 3" xfId="4306"/>
    <cellStyle name="RowTitles-Detail 2 2 5 5 3 2" xfId="13928"/>
    <cellStyle name="RowTitles-Detail 2 2 5 5 3 2 2" xfId="24269"/>
    <cellStyle name="RowTitles-Detail 2 2 5 5 3 2 2 2" xfId="35462"/>
    <cellStyle name="RowTitles-Detail 2 2 5 5 3 2 3" xfId="32903"/>
    <cellStyle name="RowTitles-Detail 2 2 5 5 3 3" xfId="17487"/>
    <cellStyle name="RowTitles-Detail 2 2 5 5 3 3 2" xfId="30153"/>
    <cellStyle name="RowTitles-Detail 2 2 5 5 3 3 2 2" xfId="38930"/>
    <cellStyle name="RowTitles-Detail 2 2 5 5 3 4" xfId="9937"/>
    <cellStyle name="RowTitles-Detail 2 2 5 5 3 4 2" xfId="26799"/>
    <cellStyle name="RowTitles-Detail 2 2 5 5 3 5" xfId="25502"/>
    <cellStyle name="RowTitles-Detail 2 2 5 5 4" xfId="11199"/>
    <cellStyle name="RowTitles-Detail 2 2 5 5 4 2" xfId="21630"/>
    <cellStyle name="RowTitles-Detail 2 2 5 5 4 2 2" xfId="33747"/>
    <cellStyle name="RowTitles-Detail 2 2 5 5 4 3" xfId="30918"/>
    <cellStyle name="RowTitles-Detail 2 2 5 5 5" xfId="14906"/>
    <cellStyle name="RowTitles-Detail 2 2 5 5 5 2" xfId="27582"/>
    <cellStyle name="RowTitles-Detail 2 2 5 5 5 2 2" xfId="36401"/>
    <cellStyle name="RowTitles-Detail 2 2 5 5 6" xfId="6068"/>
    <cellStyle name="RowTitles-Detail 2 2 5 5 6 2" xfId="25735"/>
    <cellStyle name="RowTitles-Detail 2 2 5 5 7" xfId="25100"/>
    <cellStyle name="RowTitles-Detail 2 2 5 6" xfId="1730"/>
    <cellStyle name="RowTitles-Detail 2 2 5 6 2" xfId="2912"/>
    <cellStyle name="RowTitles-Detail 2 2 5 6 2 2" xfId="12553"/>
    <cellStyle name="RowTitles-Detail 2 2 5 6 2 2 2" xfId="22953"/>
    <cellStyle name="RowTitles-Detail 2 2 5 6 2 2 2 2" xfId="34490"/>
    <cellStyle name="RowTitles-Detail 2 2 5 6 2 2 3" xfId="31834"/>
    <cellStyle name="RowTitles-Detail 2 2 5 6 2 3" xfId="16200"/>
    <cellStyle name="RowTitles-Detail 2 2 5 6 2 3 2" xfId="28866"/>
    <cellStyle name="RowTitles-Detail 2 2 5 6 2 3 2 2" xfId="37653"/>
    <cellStyle name="RowTitles-Detail 2 2 5 6 2 4" xfId="7615"/>
    <cellStyle name="RowTitles-Detail 2 2 5 6 2 4 2" xfId="22221"/>
    <cellStyle name="RowTitles-Detail 2 2 5 6 2 5" xfId="18429"/>
    <cellStyle name="RowTitles-Detail 2 2 5 6 3" xfId="4508"/>
    <cellStyle name="RowTitles-Detail 2 2 5 6 3 2" xfId="14130"/>
    <cellStyle name="RowTitles-Detail 2 2 5 6 3 2 2" xfId="24462"/>
    <cellStyle name="RowTitles-Detail 2 2 5 6 3 2 2 2" xfId="35593"/>
    <cellStyle name="RowTitles-Detail 2 2 5 6 3 2 3" xfId="33055"/>
    <cellStyle name="RowTitles-Detail 2 2 5 6 3 3" xfId="17674"/>
    <cellStyle name="RowTitles-Detail 2 2 5 6 3 3 2" xfId="30340"/>
    <cellStyle name="RowTitles-Detail 2 2 5 6 3 3 2 2" xfId="39117"/>
    <cellStyle name="RowTitles-Detail 2 2 5 6 3 4" xfId="9938"/>
    <cellStyle name="RowTitles-Detail 2 2 5 6 3 4 2" xfId="19544"/>
    <cellStyle name="RowTitles-Detail 2 2 5 6 3 5" xfId="26589"/>
    <cellStyle name="RowTitles-Detail 2 2 5 6 4" xfId="11401"/>
    <cellStyle name="RowTitles-Detail 2 2 5 6 4 2" xfId="21826"/>
    <cellStyle name="RowTitles-Detail 2 2 5 6 4 2 2" xfId="33878"/>
    <cellStyle name="RowTitles-Detail 2 2 5 6 4 3" xfId="31070"/>
    <cellStyle name="RowTitles-Detail 2 2 5 6 5" xfId="15108"/>
    <cellStyle name="RowTitles-Detail 2 2 5 6 5 2" xfId="27777"/>
    <cellStyle name="RowTitles-Detail 2 2 5 6 5 2 2" xfId="36588"/>
    <cellStyle name="RowTitles-Detail 2 2 5 6 6" xfId="6069"/>
    <cellStyle name="RowTitles-Detail 2 2 5 6 6 2" xfId="20803"/>
    <cellStyle name="RowTitles-Detail 2 2 5 6 7" xfId="24675"/>
    <cellStyle name="RowTitles-Detail 2 2 5 7" xfId="2907"/>
    <cellStyle name="RowTitles-Detail 2 2 5 7 2" xfId="12548"/>
    <cellStyle name="RowTitles-Detail 2 2 5 7 2 2" xfId="22948"/>
    <cellStyle name="RowTitles-Detail 2 2 5 7 2 2 2" xfId="34485"/>
    <cellStyle name="RowTitles-Detail 2 2 5 7 2 3" xfId="31829"/>
    <cellStyle name="RowTitles-Detail 2 2 5 7 3" xfId="16195"/>
    <cellStyle name="RowTitles-Detail 2 2 5 7 3 2" xfId="28861"/>
    <cellStyle name="RowTitles-Detail 2 2 5 7 3 2 2" xfId="37648"/>
    <cellStyle name="RowTitles-Detail 2 2 5 7 4" xfId="6485"/>
    <cellStyle name="RowTitles-Detail 2 2 5 7 4 2" xfId="19048"/>
    <cellStyle name="RowTitles-Detail 2 2 5 7 5" xfId="18057"/>
    <cellStyle name="RowTitles-Detail 2 2 5 8" xfId="3321"/>
    <cellStyle name="RowTitles-Detail 2 2 5 8 2" xfId="12962"/>
    <cellStyle name="RowTitles-Detail 2 2 5 8 2 2" xfId="23333"/>
    <cellStyle name="RowTitles-Detail 2 2 5 8 2 2 2" xfId="34861"/>
    <cellStyle name="RowTitles-Detail 2 2 5 8 2 3" xfId="32207"/>
    <cellStyle name="RowTitles-Detail 2 2 5 8 3" xfId="16576"/>
    <cellStyle name="RowTitles-Detail 2 2 5 8 3 2" xfId="29242"/>
    <cellStyle name="RowTitles-Detail 2 2 5 8 3 2 2" xfId="38029"/>
    <cellStyle name="RowTitles-Detail 2 2 5 8 4" xfId="8867"/>
    <cellStyle name="RowTitles-Detail 2 2 5 8 4 2" xfId="26195"/>
    <cellStyle name="RowTitles-Detail 2 2 5 8 5" xfId="23670"/>
    <cellStyle name="RowTitles-Detail 2 2 5 9" xfId="10833"/>
    <cellStyle name="RowTitles-Detail 2 2 5 9 2" xfId="19415"/>
    <cellStyle name="RowTitles-Detail 2 2 5 9 2 2" xfId="33240"/>
    <cellStyle name="RowTitles-Detail 2 2 5_STUD aligned by INSTIT" xfId="5053"/>
    <cellStyle name="RowTitles-Detail 2 2 6" xfId="443"/>
    <cellStyle name="RowTitles-Detail 2 2 6 2" xfId="799"/>
    <cellStyle name="RowTitles-Detail 2 2 6 2 2" xfId="2914"/>
    <cellStyle name="RowTitles-Detail 2 2 6 2 2 2" xfId="12555"/>
    <cellStyle name="RowTitles-Detail 2 2 6 2 2 2 2" xfId="22955"/>
    <cellStyle name="RowTitles-Detail 2 2 6 2 2 2 2 2" xfId="34492"/>
    <cellStyle name="RowTitles-Detail 2 2 6 2 2 2 3" xfId="31836"/>
    <cellStyle name="RowTitles-Detail 2 2 6 2 2 3" xfId="16202"/>
    <cellStyle name="RowTitles-Detail 2 2 6 2 2 3 2" xfId="28868"/>
    <cellStyle name="RowTitles-Detail 2 2 6 2 2 3 2 2" xfId="37655"/>
    <cellStyle name="RowTitles-Detail 2 2 6 2 2 4" xfId="6748"/>
    <cellStyle name="RowTitles-Detail 2 2 6 2 2 4 2" xfId="24664"/>
    <cellStyle name="RowTitles-Detail 2 2 6 2 2 5" xfId="21257"/>
    <cellStyle name="RowTitles-Detail 2 2 6 2 3" xfId="3580"/>
    <cellStyle name="RowTitles-Detail 2 2 6 2 3 2" xfId="13211"/>
    <cellStyle name="RowTitles-Detail 2 2 6 2 3 2 2" xfId="23578"/>
    <cellStyle name="RowTitles-Detail 2 2 6 2 3 2 2 2" xfId="35007"/>
    <cellStyle name="RowTitles-Detail 2 2 6 2 3 2 3" xfId="32376"/>
    <cellStyle name="RowTitles-Detail 2 2 6 2 3 3" xfId="16820"/>
    <cellStyle name="RowTitles-Detail 2 2 6 2 3 3 2" xfId="29486"/>
    <cellStyle name="RowTitles-Detail 2 2 6 2 3 3 2 2" xfId="38266"/>
    <cellStyle name="RowTitles-Detail 2 2 6 2 3 4" xfId="8253"/>
    <cellStyle name="RowTitles-Detail 2 2 6 2 3 4 2" xfId="18424"/>
    <cellStyle name="RowTitles-Detail 2 2 6 2 3 5" xfId="21278"/>
    <cellStyle name="RowTitles-Detail 2 2 6 2 4" xfId="9044"/>
    <cellStyle name="RowTitles-Detail 2 2 6 2 4 2" xfId="4911"/>
    <cellStyle name="RowTitles-Detail 2 2 6 2 5" xfId="10563"/>
    <cellStyle name="RowTitles-Detail 2 2 6 2 5 2" xfId="21050"/>
    <cellStyle name="RowTitles-Detail 2 2 6 2 5 2 2" xfId="33397"/>
    <cellStyle name="RowTitles-Detail 2 2 6 2 5 3" xfId="30508"/>
    <cellStyle name="RowTitles-Detail 2 2 6 2 6" xfId="10156"/>
    <cellStyle name="RowTitles-Detail 2 2 6 2 6 2" xfId="24602"/>
    <cellStyle name="RowTitles-Detail 2 2 6 2 6 2 2" xfId="35656"/>
    <cellStyle name="RowTitles-Detail 2 2 6 3" xfId="1078"/>
    <cellStyle name="RowTitles-Detail 2 2 6 3 2" xfId="2915"/>
    <cellStyle name="RowTitles-Detail 2 2 6 3 2 2" xfId="12556"/>
    <cellStyle name="RowTitles-Detail 2 2 6 3 2 2 2" xfId="22956"/>
    <cellStyle name="RowTitles-Detail 2 2 6 3 2 2 2 2" xfId="34493"/>
    <cellStyle name="RowTitles-Detail 2 2 6 3 2 2 3" xfId="31837"/>
    <cellStyle name="RowTitles-Detail 2 2 6 3 2 3" xfId="16203"/>
    <cellStyle name="RowTitles-Detail 2 2 6 3 2 3 2" xfId="28869"/>
    <cellStyle name="RowTitles-Detail 2 2 6 3 2 3 2 2" xfId="37656"/>
    <cellStyle name="RowTitles-Detail 2 2 6 3 2 4" xfId="6922"/>
    <cellStyle name="RowTitles-Detail 2 2 6 3 2 4 2" xfId="26163"/>
    <cellStyle name="RowTitles-Detail 2 2 6 3 2 5" xfId="26914"/>
    <cellStyle name="RowTitles-Detail 2 2 6 3 3" xfId="3856"/>
    <cellStyle name="RowTitles-Detail 2 2 6 3 3 2" xfId="13482"/>
    <cellStyle name="RowTitles-Detail 2 2 6 3 3 2 2" xfId="23843"/>
    <cellStyle name="RowTitles-Detail 2 2 6 3 3 2 2 2" xfId="35172"/>
    <cellStyle name="RowTitles-Detail 2 2 6 3 3 2 3" xfId="32569"/>
    <cellStyle name="RowTitles-Detail 2 2 6 3 3 3" xfId="17075"/>
    <cellStyle name="RowTitles-Detail 2 2 6 3 3 3 2" xfId="29741"/>
    <cellStyle name="RowTitles-Detail 2 2 6 3 3 3 2 2" xfId="38519"/>
    <cellStyle name="RowTitles-Detail 2 2 6 3 3 4" xfId="8429"/>
    <cellStyle name="RowTitles-Detail 2 2 6 3 3 4 2" xfId="19644"/>
    <cellStyle name="RowTitles-Detail 2 2 6 3 3 5" xfId="19556"/>
    <cellStyle name="RowTitles-Detail 2 2 6 3 4" xfId="9223"/>
    <cellStyle name="RowTitles-Detail 2 2 6 3 4 2" xfId="18284"/>
    <cellStyle name="RowTitles-Detail 2 2 6 3 5" xfId="14479"/>
    <cellStyle name="RowTitles-Detail 2 2 6 3 5 2" xfId="27172"/>
    <cellStyle name="RowTitles-Detail 2 2 6 3 5 2 2" xfId="36008"/>
    <cellStyle name="RowTitles-Detail 2 2 6 3 6" xfId="5409"/>
    <cellStyle name="RowTitles-Detail 2 2 6 3 6 2" xfId="26770"/>
    <cellStyle name="RowTitles-Detail 2 2 6 3 7" xfId="26868"/>
    <cellStyle name="RowTitles-Detail 2 2 6 4" xfId="1311"/>
    <cellStyle name="RowTitles-Detail 2 2 6 4 2" xfId="2916"/>
    <cellStyle name="RowTitles-Detail 2 2 6 4 2 2" xfId="12557"/>
    <cellStyle name="RowTitles-Detail 2 2 6 4 2 2 2" xfId="22957"/>
    <cellStyle name="RowTitles-Detail 2 2 6 4 2 2 2 2" xfId="34494"/>
    <cellStyle name="RowTitles-Detail 2 2 6 4 2 2 3" xfId="31838"/>
    <cellStyle name="RowTitles-Detail 2 2 6 4 2 3" xfId="16204"/>
    <cellStyle name="RowTitles-Detail 2 2 6 4 2 3 2" xfId="28870"/>
    <cellStyle name="RowTitles-Detail 2 2 6 4 2 3 2 2" xfId="37657"/>
    <cellStyle name="RowTitles-Detail 2 2 6 4 2 4" xfId="7142"/>
    <cellStyle name="RowTitles-Detail 2 2 6 4 2 4 2" xfId="20077"/>
    <cellStyle name="RowTitles-Detail 2 2 6 4 2 5" xfId="18170"/>
    <cellStyle name="RowTitles-Detail 2 2 6 4 3" xfId="4089"/>
    <cellStyle name="RowTitles-Detail 2 2 6 4 3 2" xfId="13711"/>
    <cellStyle name="RowTitles-Detail 2 2 6 4 3 2 2" xfId="24063"/>
    <cellStyle name="RowTitles-Detail 2 2 6 4 3 2 2 2" xfId="35321"/>
    <cellStyle name="RowTitles-Detail 2 2 6 4 3 2 3" xfId="32741"/>
    <cellStyle name="RowTitles-Detail 2 2 6 4 3 3" xfId="17288"/>
    <cellStyle name="RowTitles-Detail 2 2 6 4 3 3 2" xfId="29954"/>
    <cellStyle name="RowTitles-Detail 2 2 6 4 3 3 2 2" xfId="38731"/>
    <cellStyle name="RowTitles-Detail 2 2 6 4 3 4" xfId="8650"/>
    <cellStyle name="RowTitles-Detail 2 2 6 4 3 4 2" xfId="4878"/>
    <cellStyle name="RowTitles-Detail 2 2 6 4 3 5" xfId="5335"/>
    <cellStyle name="RowTitles-Detail 2 2 6 4 4" xfId="9446"/>
    <cellStyle name="RowTitles-Detail 2 2 6 4 4 2" xfId="20400"/>
    <cellStyle name="RowTitles-Detail 2 2 6 4 5" xfId="10982"/>
    <cellStyle name="RowTitles-Detail 2 2 6 4 5 2" xfId="21421"/>
    <cellStyle name="RowTitles-Detail 2 2 6 4 5 2 2" xfId="33606"/>
    <cellStyle name="RowTitles-Detail 2 2 6 4 5 3" xfId="30756"/>
    <cellStyle name="RowTitles-Detail 2 2 6 4 6" xfId="14689"/>
    <cellStyle name="RowTitles-Detail 2 2 6 4 6 2" xfId="27374"/>
    <cellStyle name="RowTitles-Detail 2 2 6 4 6 2 2" xfId="36202"/>
    <cellStyle name="RowTitles-Detail 2 2 6 4 7" xfId="5601"/>
    <cellStyle name="RowTitles-Detail 2 2 6 4 7 2" xfId="18007"/>
    <cellStyle name="RowTitles-Detail 2 2 6 4 8" xfId="20301"/>
    <cellStyle name="RowTitles-Detail 2 2 6 5" xfId="1527"/>
    <cellStyle name="RowTitles-Detail 2 2 6 5 2" xfId="2917"/>
    <cellStyle name="RowTitles-Detail 2 2 6 5 2 2" xfId="12558"/>
    <cellStyle name="RowTitles-Detail 2 2 6 5 2 2 2" xfId="22958"/>
    <cellStyle name="RowTitles-Detail 2 2 6 5 2 2 2 2" xfId="34495"/>
    <cellStyle name="RowTitles-Detail 2 2 6 5 2 2 3" xfId="31839"/>
    <cellStyle name="RowTitles-Detail 2 2 6 5 2 3" xfId="16205"/>
    <cellStyle name="RowTitles-Detail 2 2 6 5 2 3 2" xfId="28871"/>
    <cellStyle name="RowTitles-Detail 2 2 6 5 2 3 2 2" xfId="37658"/>
    <cellStyle name="RowTitles-Detail 2 2 6 5 2 4" xfId="7616"/>
    <cellStyle name="RowTitles-Detail 2 2 6 5 2 4 2" xfId="26448"/>
    <cellStyle name="RowTitles-Detail 2 2 6 5 2 5" xfId="19024"/>
    <cellStyle name="RowTitles-Detail 2 2 6 5 3" xfId="4305"/>
    <cellStyle name="RowTitles-Detail 2 2 6 5 3 2" xfId="13927"/>
    <cellStyle name="RowTitles-Detail 2 2 6 5 3 2 2" xfId="24268"/>
    <cellStyle name="RowTitles-Detail 2 2 6 5 3 2 2 2" xfId="35461"/>
    <cellStyle name="RowTitles-Detail 2 2 6 5 3 2 3" xfId="32902"/>
    <cellStyle name="RowTitles-Detail 2 2 6 5 3 3" xfId="17486"/>
    <cellStyle name="RowTitles-Detail 2 2 6 5 3 3 2" xfId="30152"/>
    <cellStyle name="RowTitles-Detail 2 2 6 5 3 3 2 2" xfId="38929"/>
    <cellStyle name="RowTitles-Detail 2 2 6 5 3 4" xfId="9939"/>
    <cellStyle name="RowTitles-Detail 2 2 6 5 3 4 2" xfId="20797"/>
    <cellStyle name="RowTitles-Detail 2 2 6 5 3 5" xfId="25139"/>
    <cellStyle name="RowTitles-Detail 2 2 6 5 4" xfId="11198"/>
    <cellStyle name="RowTitles-Detail 2 2 6 5 4 2" xfId="21629"/>
    <cellStyle name="RowTitles-Detail 2 2 6 5 4 2 2" xfId="33746"/>
    <cellStyle name="RowTitles-Detail 2 2 6 5 4 3" xfId="30917"/>
    <cellStyle name="RowTitles-Detail 2 2 6 5 5" xfId="14905"/>
    <cellStyle name="RowTitles-Detail 2 2 6 5 5 2" xfId="27581"/>
    <cellStyle name="RowTitles-Detail 2 2 6 5 5 2 2" xfId="36400"/>
    <cellStyle name="RowTitles-Detail 2 2 6 5 6" xfId="6070"/>
    <cellStyle name="RowTitles-Detail 2 2 6 5 6 2" xfId="26856"/>
    <cellStyle name="RowTitles-Detail 2 2 6 5 7" xfId="17996"/>
    <cellStyle name="RowTitles-Detail 2 2 6 6" xfId="1729"/>
    <cellStyle name="RowTitles-Detail 2 2 6 6 2" xfId="2918"/>
    <cellStyle name="RowTitles-Detail 2 2 6 6 2 2" xfId="12559"/>
    <cellStyle name="RowTitles-Detail 2 2 6 6 2 2 2" xfId="22959"/>
    <cellStyle name="RowTitles-Detail 2 2 6 6 2 2 2 2" xfId="34496"/>
    <cellStyle name="RowTitles-Detail 2 2 6 6 2 2 3" xfId="31840"/>
    <cellStyle name="RowTitles-Detail 2 2 6 6 2 3" xfId="16206"/>
    <cellStyle name="RowTitles-Detail 2 2 6 6 2 3 2" xfId="28872"/>
    <cellStyle name="RowTitles-Detail 2 2 6 6 2 3 2 2" xfId="37659"/>
    <cellStyle name="RowTitles-Detail 2 2 6 6 2 4" xfId="7617"/>
    <cellStyle name="RowTitles-Detail 2 2 6 6 2 4 2" xfId="25589"/>
    <cellStyle name="RowTitles-Detail 2 2 6 6 2 5" xfId="19872"/>
    <cellStyle name="RowTitles-Detail 2 2 6 6 3" xfId="4507"/>
    <cellStyle name="RowTitles-Detail 2 2 6 6 3 2" xfId="14129"/>
    <cellStyle name="RowTitles-Detail 2 2 6 6 3 2 2" xfId="24461"/>
    <cellStyle name="RowTitles-Detail 2 2 6 6 3 2 2 2" xfId="35592"/>
    <cellStyle name="RowTitles-Detail 2 2 6 6 3 2 3" xfId="33054"/>
    <cellStyle name="RowTitles-Detail 2 2 6 6 3 3" xfId="17673"/>
    <cellStyle name="RowTitles-Detail 2 2 6 6 3 3 2" xfId="30339"/>
    <cellStyle name="RowTitles-Detail 2 2 6 6 3 3 2 2" xfId="39116"/>
    <cellStyle name="RowTitles-Detail 2 2 6 6 3 4" xfId="9940"/>
    <cellStyle name="RowTitles-Detail 2 2 6 6 3 4 2" xfId="18287"/>
    <cellStyle name="RowTitles-Detail 2 2 6 6 3 5" xfId="20243"/>
    <cellStyle name="RowTitles-Detail 2 2 6 6 4" xfId="11400"/>
    <cellStyle name="RowTitles-Detail 2 2 6 6 4 2" xfId="21825"/>
    <cellStyle name="RowTitles-Detail 2 2 6 6 4 2 2" xfId="33877"/>
    <cellStyle name="RowTitles-Detail 2 2 6 6 4 3" xfId="31069"/>
    <cellStyle name="RowTitles-Detail 2 2 6 6 5" xfId="15107"/>
    <cellStyle name="RowTitles-Detail 2 2 6 6 5 2" xfId="27776"/>
    <cellStyle name="RowTitles-Detail 2 2 6 6 5 2 2" xfId="36587"/>
    <cellStyle name="RowTitles-Detail 2 2 6 6 6" xfId="6071"/>
    <cellStyle name="RowTitles-Detail 2 2 6 6 6 2" xfId="19574"/>
    <cellStyle name="RowTitles-Detail 2 2 6 6 7" xfId="19488"/>
    <cellStyle name="RowTitles-Detail 2 2 6 7" xfId="2913"/>
    <cellStyle name="RowTitles-Detail 2 2 6 7 2" xfId="12554"/>
    <cellStyle name="RowTitles-Detail 2 2 6 7 2 2" xfId="22954"/>
    <cellStyle name="RowTitles-Detail 2 2 6 7 2 2 2" xfId="34491"/>
    <cellStyle name="RowTitles-Detail 2 2 6 7 2 3" xfId="31835"/>
    <cellStyle name="RowTitles-Detail 2 2 6 7 3" xfId="16201"/>
    <cellStyle name="RowTitles-Detail 2 2 6 7 3 2" xfId="28867"/>
    <cellStyle name="RowTitles-Detail 2 2 6 7 3 2 2" xfId="37654"/>
    <cellStyle name="RowTitles-Detail 2 2 6 7 4" xfId="6484"/>
    <cellStyle name="RowTitles-Detail 2 2 6 7 4 2" xfId="20260"/>
    <cellStyle name="RowTitles-Detail 2 2 6 7 5" xfId="25724"/>
    <cellStyle name="RowTitles-Detail 2 2 6 8" xfId="8868"/>
    <cellStyle name="RowTitles-Detail 2 2 6 8 2" xfId="5770"/>
    <cellStyle name="RowTitles-Detail 2 2 6 9" xfId="10670"/>
    <cellStyle name="RowTitles-Detail 2 2 6 9 2" xfId="26264"/>
    <cellStyle name="RowTitles-Detail 2 2 6 9 2 2" xfId="35746"/>
    <cellStyle name="RowTitles-Detail 2 2 6_STUD aligned by INSTIT" xfId="5054"/>
    <cellStyle name="RowTitles-Detail 2 2 7" xfId="612"/>
    <cellStyle name="RowTitles-Detail 2 2 7 2" xfId="2919"/>
    <cellStyle name="RowTitles-Detail 2 2 7 2 2" xfId="12560"/>
    <cellStyle name="RowTitles-Detail 2 2 7 2 2 2" xfId="22960"/>
    <cellStyle name="RowTitles-Detail 2 2 7 2 2 2 2" xfId="34497"/>
    <cellStyle name="RowTitles-Detail 2 2 7 2 2 3" xfId="31841"/>
    <cellStyle name="RowTitles-Detail 2 2 7 2 3" xfId="16207"/>
    <cellStyle name="RowTitles-Detail 2 2 7 2 3 2" xfId="28873"/>
    <cellStyle name="RowTitles-Detail 2 2 7 2 3 2 2" xfId="37660"/>
    <cellStyle name="RowTitles-Detail 2 2 7 2 4" xfId="6621"/>
    <cellStyle name="RowTitles-Detail 2 2 7 2 4 2" xfId="24903"/>
    <cellStyle name="RowTitles-Detail 2 2 7 2 5" xfId="25769"/>
    <cellStyle name="RowTitles-Detail 2 2 7 3" xfId="3425"/>
    <cellStyle name="RowTitles-Detail 2 2 7 3 2" xfId="13062"/>
    <cellStyle name="RowTitles-Detail 2 2 7 3 2 2" xfId="23430"/>
    <cellStyle name="RowTitles-Detail 2 2 7 3 2 2 2" xfId="34918"/>
    <cellStyle name="RowTitles-Detail 2 2 7 3 2 3" xfId="32274"/>
    <cellStyle name="RowTitles-Detail 2 2 7 3 3" xfId="16673"/>
    <cellStyle name="RowTitles-Detail 2 2 7 3 3 2" xfId="29339"/>
    <cellStyle name="RowTitles-Detail 2 2 7 3 3 2 2" xfId="38122"/>
    <cellStyle name="RowTitles-Detail 2 2 7 3 4" xfId="8124"/>
    <cellStyle name="RowTitles-Detail 2 2 7 3 4 2" xfId="24770"/>
    <cellStyle name="RowTitles-Detail 2 2 7 3 5" xfId="17868"/>
    <cellStyle name="RowTitles-Detail 2 2 7 4" xfId="8760"/>
    <cellStyle name="RowTitles-Detail 2 2 7 4 2" xfId="19064"/>
    <cellStyle name="RowTitles-Detail 2 2 7 5" xfId="10412"/>
    <cellStyle name="RowTitles-Detail 2 2 7 5 2" xfId="20921"/>
    <cellStyle name="RowTitles-Detail 2 2 7 5 2 2" xfId="33347"/>
    <cellStyle name="RowTitles-Detail 2 2 7 5 3" xfId="30452"/>
    <cellStyle name="RowTitles-Detail 2 2 7 6" xfId="11822"/>
    <cellStyle name="RowTitles-Detail 2 2 7 6 2" xfId="26041"/>
    <cellStyle name="RowTitles-Detail 2 2 7 6 2 2" xfId="35730"/>
    <cellStyle name="RowTitles-Detail 2 2 8" xfId="908"/>
    <cellStyle name="RowTitles-Detail 2 2 8 2" xfId="2920"/>
    <cellStyle name="RowTitles-Detail 2 2 8 2 2" xfId="12561"/>
    <cellStyle name="RowTitles-Detail 2 2 8 2 2 2" xfId="22961"/>
    <cellStyle name="RowTitles-Detail 2 2 8 2 2 2 2" xfId="34498"/>
    <cellStyle name="RowTitles-Detail 2 2 8 2 2 3" xfId="31842"/>
    <cellStyle name="RowTitles-Detail 2 2 8 2 3" xfId="16208"/>
    <cellStyle name="RowTitles-Detail 2 2 8 2 3 2" xfId="28874"/>
    <cellStyle name="RowTitles-Detail 2 2 8 2 3 2 2" xfId="37661"/>
    <cellStyle name="RowTitles-Detail 2 2 8 2 4" xfId="6593"/>
    <cellStyle name="RowTitles-Detail 2 2 8 2 4 2" xfId="19615"/>
    <cellStyle name="RowTitles-Detail 2 2 8 2 5" xfId="5207"/>
    <cellStyle name="RowTitles-Detail 2 2 8 3" xfId="3687"/>
    <cellStyle name="RowTitles-Detail 2 2 8 3 2" xfId="13314"/>
    <cellStyle name="RowTitles-Detail 2 2 8 3 2 2" xfId="23679"/>
    <cellStyle name="RowTitles-Detail 2 2 8 3 2 2 2" xfId="35075"/>
    <cellStyle name="RowTitles-Detail 2 2 8 3 2 3" xfId="32454"/>
    <cellStyle name="RowTitles-Detail 2 2 8 3 3" xfId="16915"/>
    <cellStyle name="RowTitles-Detail 2 2 8 3 3 2" xfId="29581"/>
    <cellStyle name="RowTitles-Detail 2 2 8 3 3 2 2" xfId="38360"/>
    <cellStyle name="RowTitles-Detail 2 2 8 3 4" xfId="8094"/>
    <cellStyle name="RowTitles-Detail 2 2 8 3 4 2" xfId="18688"/>
    <cellStyle name="RowTitles-Detail 2 2 8 3 5" xfId="19697"/>
    <cellStyle name="RowTitles-Detail 2 2 8 4" xfId="8008"/>
    <cellStyle name="RowTitles-Detail 2 2 8 4 2" xfId="26544"/>
    <cellStyle name="RowTitles-Detail 2 2 8 5" xfId="14316"/>
    <cellStyle name="RowTitles-Detail 2 2 8 5 2" xfId="27015"/>
    <cellStyle name="RowTitles-Detail 2 2 8 5 2 2" xfId="35854"/>
    <cellStyle name="RowTitles-Detail 2 2 8 6" xfId="5148"/>
    <cellStyle name="RowTitles-Detail 2 2 8 6 2" xfId="26278"/>
    <cellStyle name="RowTitles-Detail 2 2 8 7" xfId="19875"/>
    <cellStyle name="RowTitles-Detail 2 2 9" xfId="984"/>
    <cellStyle name="RowTitles-Detail 2 2 9 2" xfId="2921"/>
    <cellStyle name="RowTitles-Detail 2 2 9 2 2" xfId="12562"/>
    <cellStyle name="RowTitles-Detail 2 2 9 2 2 2" xfId="22962"/>
    <cellStyle name="RowTitles-Detail 2 2 9 2 2 2 2" xfId="34499"/>
    <cellStyle name="RowTitles-Detail 2 2 9 2 2 3" xfId="31843"/>
    <cellStyle name="RowTitles-Detail 2 2 9 2 3" xfId="16209"/>
    <cellStyle name="RowTitles-Detail 2 2 9 2 3 2" xfId="28875"/>
    <cellStyle name="RowTitles-Detail 2 2 9 2 3 2 2" xfId="37662"/>
    <cellStyle name="RowTitles-Detail 2 2 9 2 4" xfId="6659"/>
    <cellStyle name="RowTitles-Detail 2 2 9 2 4 2" xfId="18994"/>
    <cellStyle name="RowTitles-Detail 2 2 9 2 5" xfId="26792"/>
    <cellStyle name="RowTitles-Detail 2 2 9 3" xfId="3762"/>
    <cellStyle name="RowTitles-Detail 2 2 9 3 2" xfId="13389"/>
    <cellStyle name="RowTitles-Detail 2 2 9 3 2 2" xfId="23754"/>
    <cellStyle name="RowTitles-Detail 2 2 9 3 2 2 2" xfId="35118"/>
    <cellStyle name="RowTitles-Detail 2 2 9 3 2 3" xfId="32504"/>
    <cellStyle name="RowTitles-Detail 2 2 9 3 3" xfId="16988"/>
    <cellStyle name="RowTitles-Detail 2 2 9 3 3 2" xfId="29654"/>
    <cellStyle name="RowTitles-Detail 2 2 9 3 3 2 2" xfId="38433"/>
    <cellStyle name="RowTitles-Detail 2 2 9 3 4" xfId="8166"/>
    <cellStyle name="RowTitles-Detail 2 2 9 3 4 2" xfId="25449"/>
    <cellStyle name="RowTitles-Detail 2 2 9 3 5" xfId="17822"/>
    <cellStyle name="RowTitles-Detail 2 2 9 4" xfId="8731"/>
    <cellStyle name="RowTitles-Detail 2 2 9 4 2" xfId="26416"/>
    <cellStyle name="RowTitles-Detail 2 2 9 5" xfId="10716"/>
    <cellStyle name="RowTitles-Detail 2 2 9 5 2" xfId="21191"/>
    <cellStyle name="RowTitles-Detail 2 2 9 5 2 2" xfId="33472"/>
    <cellStyle name="RowTitles-Detail 2 2 9 5 3" xfId="30594"/>
    <cellStyle name="RowTitles-Detail 2 2 9 6" xfId="14391"/>
    <cellStyle name="RowTitles-Detail 2 2 9 6 2" xfId="27088"/>
    <cellStyle name="RowTitles-Detail 2 2 9 6 2 2" xfId="35927"/>
    <cellStyle name="RowTitles-Detail 2 2 9 7" xfId="5202"/>
    <cellStyle name="RowTitles-Detail 2 2 9 7 2" xfId="22251"/>
    <cellStyle name="RowTitles-Detail 2 2 9 8" xfId="26317"/>
    <cellStyle name="RowTitles-Detail 2 2_STUD aligned by INSTIT" xfId="5039"/>
    <cellStyle name="RowTitles-Detail 2 3" xfId="254"/>
    <cellStyle name="RowTitles-Detail 2 3 10" xfId="655"/>
    <cellStyle name="RowTitles-Detail 2 3 10 2" xfId="2923"/>
    <cellStyle name="RowTitles-Detail 2 3 10 2 2" xfId="12564"/>
    <cellStyle name="RowTitles-Detail 2 3 10 2 2 2" xfId="22964"/>
    <cellStyle name="RowTitles-Detail 2 3 10 2 2 2 2" xfId="34501"/>
    <cellStyle name="RowTitles-Detail 2 3 10 2 2 3" xfId="31845"/>
    <cellStyle name="RowTitles-Detail 2 3 10 2 3" xfId="16211"/>
    <cellStyle name="RowTitles-Detail 2 3 10 2 3 2" xfId="28877"/>
    <cellStyle name="RowTitles-Detail 2 3 10 2 3 2 2" xfId="37664"/>
    <cellStyle name="RowTitles-Detail 2 3 10 2 4" xfId="7618"/>
    <cellStyle name="RowTitles-Detail 2 3 10 2 4 2" xfId="19253"/>
    <cellStyle name="RowTitles-Detail 2 3 10 2 5" xfId="25186"/>
    <cellStyle name="RowTitles-Detail 2 3 10 3" xfId="3462"/>
    <cellStyle name="RowTitles-Detail 2 3 10 3 2" xfId="13096"/>
    <cellStyle name="RowTitles-Detail 2 3 10 3 2 2" xfId="23464"/>
    <cellStyle name="RowTitles-Detail 2 3 10 3 2 2 2" xfId="34933"/>
    <cellStyle name="RowTitles-Detail 2 3 10 3 2 3" xfId="32290"/>
    <cellStyle name="RowTitles-Detail 2 3 10 3 3" xfId="16705"/>
    <cellStyle name="RowTitles-Detail 2 3 10 3 3 2" xfId="29371"/>
    <cellStyle name="RowTitles-Detail 2 3 10 3 3 2 2" xfId="38154"/>
    <cellStyle name="RowTitles-Detail 2 3 10 3 4" xfId="9941"/>
    <cellStyle name="RowTitles-Detail 2 3 10 3 4 2" xfId="19730"/>
    <cellStyle name="RowTitles-Detail 2 3 10 3 5" xfId="26100"/>
    <cellStyle name="RowTitles-Detail 2 3 10 4" xfId="10448"/>
    <cellStyle name="RowTitles-Detail 2 3 10 4 2" xfId="20953"/>
    <cellStyle name="RowTitles-Detail 2 3 10 4 2 2" xfId="33360"/>
    <cellStyle name="RowTitles-Detail 2 3 10 4 3" xfId="30466"/>
    <cellStyle name="RowTitles-Detail 2 3 10 5" xfId="10263"/>
    <cellStyle name="RowTitles-Detail 2 3 10 5 2" xfId="26338"/>
    <cellStyle name="RowTitles-Detail 2 3 10 5 2 2" xfId="35749"/>
    <cellStyle name="RowTitles-Detail 2 3 10 6" xfId="6072"/>
    <cellStyle name="RowTitles-Detail 2 3 10 6 2" xfId="25233"/>
    <cellStyle name="RowTitles-Detail 2 3 10 7" xfId="19912"/>
    <cellStyle name="RowTitles-Detail 2 3 11" xfId="1206"/>
    <cellStyle name="RowTitles-Detail 2 3 11 2" xfId="2924"/>
    <cellStyle name="RowTitles-Detail 2 3 11 2 2" xfId="12565"/>
    <cellStyle name="RowTitles-Detail 2 3 11 2 2 2" xfId="22965"/>
    <cellStyle name="RowTitles-Detail 2 3 11 2 2 2 2" xfId="34502"/>
    <cellStyle name="RowTitles-Detail 2 3 11 2 2 3" xfId="31846"/>
    <cellStyle name="RowTitles-Detail 2 3 11 2 3" xfId="16212"/>
    <cellStyle name="RowTitles-Detail 2 3 11 2 3 2" xfId="28878"/>
    <cellStyle name="RowTitles-Detail 2 3 11 2 3 2 2" xfId="37665"/>
    <cellStyle name="RowTitles-Detail 2 3 11 2 4" xfId="7619"/>
    <cellStyle name="RowTitles-Detail 2 3 11 2 4 2" xfId="18252"/>
    <cellStyle name="RowTitles-Detail 2 3 11 2 5" xfId="26409"/>
    <cellStyle name="RowTitles-Detail 2 3 11 3" xfId="3984"/>
    <cellStyle name="RowTitles-Detail 2 3 11 3 2" xfId="13606"/>
    <cellStyle name="RowTitles-Detail 2 3 11 3 2 2" xfId="23963"/>
    <cellStyle name="RowTitles-Detail 2 3 11 3 2 2 2" xfId="35256"/>
    <cellStyle name="RowTitles-Detail 2 3 11 3 2 3" xfId="32666"/>
    <cellStyle name="RowTitles-Detail 2 3 11 3 3" xfId="17190"/>
    <cellStyle name="RowTitles-Detail 2 3 11 3 3 2" xfId="29856"/>
    <cellStyle name="RowTitles-Detail 2 3 11 3 3 2 2" xfId="38633"/>
    <cellStyle name="RowTitles-Detail 2 3 11 3 4" xfId="9942"/>
    <cellStyle name="RowTitles-Detail 2 3 11 3 4 2" xfId="27467"/>
    <cellStyle name="RowTitles-Detail 2 3 11 3 5" xfId="25572"/>
    <cellStyle name="RowTitles-Detail 2 3 11 4" xfId="10877"/>
    <cellStyle name="RowTitles-Detail 2 3 11 4 2" xfId="21322"/>
    <cellStyle name="RowTitles-Detail 2 3 11 4 2 2" xfId="33541"/>
    <cellStyle name="RowTitles-Detail 2 3 11 4 3" xfId="30681"/>
    <cellStyle name="RowTitles-Detail 2 3 11 5" xfId="14584"/>
    <cellStyle name="RowTitles-Detail 2 3 11 5 2" xfId="27273"/>
    <cellStyle name="RowTitles-Detail 2 3 11 5 2 2" xfId="36104"/>
    <cellStyle name="RowTitles-Detail 2 3 11 6" xfId="6073"/>
    <cellStyle name="RowTitles-Detail 2 3 11 6 2" xfId="19207"/>
    <cellStyle name="RowTitles-Detail 2 3 11 7" xfId="25068"/>
    <cellStyle name="RowTitles-Detail 2 3 12" xfId="2922"/>
    <cellStyle name="RowTitles-Detail 2 3 12 2" xfId="12563"/>
    <cellStyle name="RowTitles-Detail 2 3 12 2 2" xfId="22963"/>
    <cellStyle name="RowTitles-Detail 2 3 12 2 2 2" xfId="34500"/>
    <cellStyle name="RowTitles-Detail 2 3 12 2 3" xfId="31844"/>
    <cellStyle name="RowTitles-Detail 2 3 12 3" xfId="16210"/>
    <cellStyle name="RowTitles-Detail 2 3 12 3 2" xfId="28876"/>
    <cellStyle name="RowTitles-Detail 2 3 12 3 2 2" xfId="37663"/>
    <cellStyle name="RowTitles-Detail 2 3 12 4" xfId="6335"/>
    <cellStyle name="RowTitles-Detail 2 3 12 4 2" xfId="18338"/>
    <cellStyle name="RowTitles-Detail 2 3 12 5" xfId="19114"/>
    <cellStyle name="RowTitles-Detail 2 3 13" xfId="7808"/>
    <cellStyle name="RowTitles-Detail 2 3 13 2" xfId="19356"/>
    <cellStyle name="RowTitles-Detail 2 3 13 2 2" xfId="33234"/>
    <cellStyle name="RowTitles-Detail 2 3 14" xfId="8948"/>
    <cellStyle name="RowTitles-Detail 2 3 14 2" xfId="24984"/>
    <cellStyle name="RowTitles-Detail 2 3 15" xfId="10830"/>
    <cellStyle name="RowTitles-Detail 2 3 15 2" xfId="5763"/>
    <cellStyle name="RowTitles-Detail 2 3 15 2 2" xfId="26631"/>
    <cellStyle name="RowTitles-Detail 2 3 2" xfId="280"/>
    <cellStyle name="RowTitles-Detail 2 3 2 10" xfId="1188"/>
    <cellStyle name="RowTitles-Detail 2 3 2 10 2" xfId="2926"/>
    <cellStyle name="RowTitles-Detail 2 3 2 10 2 2" xfId="12567"/>
    <cellStyle name="RowTitles-Detail 2 3 2 10 2 2 2" xfId="22967"/>
    <cellStyle name="RowTitles-Detail 2 3 2 10 2 2 2 2" xfId="34504"/>
    <cellStyle name="RowTitles-Detail 2 3 2 10 2 2 3" xfId="31848"/>
    <cellStyle name="RowTitles-Detail 2 3 2 10 2 3" xfId="16214"/>
    <cellStyle name="RowTitles-Detail 2 3 2 10 2 3 2" xfId="28880"/>
    <cellStyle name="RowTitles-Detail 2 3 2 10 2 3 2 2" xfId="37667"/>
    <cellStyle name="RowTitles-Detail 2 3 2 10 2 4" xfId="7620"/>
    <cellStyle name="RowTitles-Detail 2 3 2 10 2 4 2" xfId="7192"/>
    <cellStyle name="RowTitles-Detail 2 3 2 10 2 5" xfId="18515"/>
    <cellStyle name="RowTitles-Detail 2 3 2 10 3" xfId="3966"/>
    <cellStyle name="RowTitles-Detail 2 3 2 10 3 2" xfId="13588"/>
    <cellStyle name="RowTitles-Detail 2 3 2 10 3 2 2" xfId="23945"/>
    <cellStyle name="RowTitles-Detail 2 3 2 10 3 2 2 2" xfId="35244"/>
    <cellStyle name="RowTitles-Detail 2 3 2 10 3 2 3" xfId="32652"/>
    <cellStyle name="RowTitles-Detail 2 3 2 10 3 3" xfId="17173"/>
    <cellStyle name="RowTitles-Detail 2 3 2 10 3 3 2" xfId="29839"/>
    <cellStyle name="RowTitles-Detail 2 3 2 10 3 3 2 2" xfId="38616"/>
    <cellStyle name="RowTitles-Detail 2 3 2 10 3 4" xfId="9943"/>
    <cellStyle name="RowTitles-Detail 2 3 2 10 3 4 2" xfId="19968"/>
    <cellStyle name="RowTitles-Detail 2 3 2 10 3 5" xfId="25746"/>
    <cellStyle name="RowTitles-Detail 2 3 2 10 4" xfId="10859"/>
    <cellStyle name="RowTitles-Detail 2 3 2 10 4 2" xfId="21304"/>
    <cellStyle name="RowTitles-Detail 2 3 2 10 4 2 2" xfId="33529"/>
    <cellStyle name="RowTitles-Detail 2 3 2 10 4 3" xfId="30667"/>
    <cellStyle name="RowTitles-Detail 2 3 2 10 5" xfId="14566"/>
    <cellStyle name="RowTitles-Detail 2 3 2 10 5 2" xfId="27255"/>
    <cellStyle name="RowTitles-Detail 2 3 2 10 5 2 2" xfId="36087"/>
    <cellStyle name="RowTitles-Detail 2 3 2 10 6" xfId="6074"/>
    <cellStyle name="RowTitles-Detail 2 3 2 10 6 2" xfId="26277"/>
    <cellStyle name="RowTitles-Detail 2 3 2 10 7" xfId="5197"/>
    <cellStyle name="RowTitles-Detail 2 3 2 11" xfId="2925"/>
    <cellStyle name="RowTitles-Detail 2 3 2 11 2" xfId="12566"/>
    <cellStyle name="RowTitles-Detail 2 3 2 11 2 2" xfId="22966"/>
    <cellStyle name="RowTitles-Detail 2 3 2 11 2 2 2" xfId="34503"/>
    <cellStyle name="RowTitles-Detail 2 3 2 11 2 3" xfId="31847"/>
    <cellStyle name="RowTitles-Detail 2 3 2 11 3" xfId="16213"/>
    <cellStyle name="RowTitles-Detail 2 3 2 11 3 2" xfId="28879"/>
    <cellStyle name="RowTitles-Detail 2 3 2 11 3 2 2" xfId="37666"/>
    <cellStyle name="RowTitles-Detail 2 3 2 11 4" xfId="6336"/>
    <cellStyle name="RowTitles-Detail 2 3 2 11 4 2" xfId="19432"/>
    <cellStyle name="RowTitles-Detail 2 3 2 11 5" xfId="20669"/>
    <cellStyle name="RowTitles-Detail 2 3 2 12" xfId="8947"/>
    <cellStyle name="RowTitles-Detail 2 3 2 12 2" xfId="19065"/>
    <cellStyle name="RowTitles-Detail 2 3 2 13" xfId="10528"/>
    <cellStyle name="RowTitles-Detail 2 3 2 13 2" xfId="17867"/>
    <cellStyle name="RowTitles-Detail 2 3 2 13 2 2" xfId="33157"/>
    <cellStyle name="RowTitles-Detail 2 3 2 2" xfId="345"/>
    <cellStyle name="RowTitles-Detail 2 3 2 2 10" xfId="2927"/>
    <cellStyle name="RowTitles-Detail 2 3 2 2 10 2" xfId="12568"/>
    <cellStyle name="RowTitles-Detail 2 3 2 2 10 2 2" xfId="22968"/>
    <cellStyle name="RowTitles-Detail 2 3 2 2 10 2 2 2" xfId="34505"/>
    <cellStyle name="RowTitles-Detail 2 3 2 2 10 2 3" xfId="31849"/>
    <cellStyle name="RowTitles-Detail 2 3 2 2 10 3" xfId="16215"/>
    <cellStyle name="RowTitles-Detail 2 3 2 2 10 3 2" xfId="28881"/>
    <cellStyle name="RowTitles-Detail 2 3 2 2 10 3 2 2" xfId="37668"/>
    <cellStyle name="RowTitles-Detail 2 3 2 2 10 4" xfId="6337"/>
    <cellStyle name="RowTitles-Detail 2 3 2 2 10 4 2" xfId="26769"/>
    <cellStyle name="RowTitles-Detail 2 3 2 2 10 5" xfId="24958"/>
    <cellStyle name="RowTitles-Detail 2 3 2 2 11" xfId="8006"/>
    <cellStyle name="RowTitles-Detail 2 3 2 2 11 2" xfId="5397"/>
    <cellStyle name="RowTitles-Detail 2 3 2 2 12" xfId="10262"/>
    <cellStyle name="RowTitles-Detail 2 3 2 2 12 2" xfId="24785"/>
    <cellStyle name="RowTitles-Detail 2 3 2 2 12 2 2" xfId="35665"/>
    <cellStyle name="RowTitles-Detail 2 3 2 2 2" xfId="439"/>
    <cellStyle name="RowTitles-Detail 2 3 2 2 2 2" xfId="795"/>
    <cellStyle name="RowTitles-Detail 2 3 2 2 2 2 2" xfId="2929"/>
    <cellStyle name="RowTitles-Detail 2 3 2 2 2 2 2 2" xfId="12570"/>
    <cellStyle name="RowTitles-Detail 2 3 2 2 2 2 2 2 2" xfId="22970"/>
    <cellStyle name="RowTitles-Detail 2 3 2 2 2 2 2 2 2 2" xfId="34507"/>
    <cellStyle name="RowTitles-Detail 2 3 2 2 2 2 2 2 3" xfId="31851"/>
    <cellStyle name="RowTitles-Detail 2 3 2 2 2 2 2 3" xfId="16217"/>
    <cellStyle name="RowTitles-Detail 2 3 2 2 2 2 2 3 2" xfId="28883"/>
    <cellStyle name="RowTitles-Detail 2 3 2 2 2 2 2 3 2 2" xfId="37670"/>
    <cellStyle name="RowTitles-Detail 2 3 2 2 2 2 2 4" xfId="6918"/>
    <cellStyle name="RowTitles-Detail 2 3 2 2 2 2 2 4 2" xfId="17881"/>
    <cellStyle name="RowTitles-Detail 2 3 2 2 2 2 2 5" xfId="20063"/>
    <cellStyle name="RowTitles-Detail 2 3 2 2 2 2 3" xfId="3576"/>
    <cellStyle name="RowTitles-Detail 2 3 2 2 2 2 3 2" xfId="13207"/>
    <cellStyle name="RowTitles-Detail 2 3 2 2 2 2 3 2 2" xfId="23574"/>
    <cellStyle name="RowTitles-Detail 2 3 2 2 2 2 3 2 2 2" xfId="35004"/>
    <cellStyle name="RowTitles-Detail 2 3 2 2 2 2 3 2 3" xfId="32372"/>
    <cellStyle name="RowTitles-Detail 2 3 2 2 2 2 3 3" xfId="16816"/>
    <cellStyle name="RowTitles-Detail 2 3 2 2 2 2 3 3 2" xfId="29482"/>
    <cellStyle name="RowTitles-Detail 2 3 2 2 2 2 3 3 2 2" xfId="38262"/>
    <cellStyle name="RowTitles-Detail 2 3 2 2 2 2 3 4" xfId="8425"/>
    <cellStyle name="RowTitles-Detail 2 3 2 2 2 2 3 4 2" xfId="20450"/>
    <cellStyle name="RowTitles-Detail 2 3 2 2 2 2 3 5" xfId="18787"/>
    <cellStyle name="RowTitles-Detail 2 3 2 2 2 2 4" xfId="9219"/>
    <cellStyle name="RowTitles-Detail 2 3 2 2 2 2 4 2" xfId="17855"/>
    <cellStyle name="RowTitles-Detail 2 3 2 2 2 2 5" xfId="10172"/>
    <cellStyle name="RowTitles-Detail 2 3 2 2 2 2 5 2" xfId="25364"/>
    <cellStyle name="RowTitles-Detail 2 3 2 2 2 2 5 2 2" xfId="35715"/>
    <cellStyle name="RowTitles-Detail 2 3 2 2 2 3" xfId="1074"/>
    <cellStyle name="RowTitles-Detail 2 3 2 2 2 3 2" xfId="2930"/>
    <cellStyle name="RowTitles-Detail 2 3 2 2 2 3 2 2" xfId="12571"/>
    <cellStyle name="RowTitles-Detail 2 3 2 2 2 3 2 2 2" xfId="22971"/>
    <cellStyle name="RowTitles-Detail 2 3 2 2 2 3 2 2 2 2" xfId="34508"/>
    <cellStyle name="RowTitles-Detail 2 3 2 2 2 3 2 2 3" xfId="31852"/>
    <cellStyle name="RowTitles-Detail 2 3 2 2 2 3 2 3" xfId="16218"/>
    <cellStyle name="RowTitles-Detail 2 3 2 2 2 3 2 3 2" xfId="28884"/>
    <cellStyle name="RowTitles-Detail 2 3 2 2 2 3 2 3 2 2" xfId="37671"/>
    <cellStyle name="RowTitles-Detail 2 3 2 2 2 3 2 4" xfId="7138"/>
    <cellStyle name="RowTitles-Detail 2 3 2 2 2 3 2 4 2" xfId="18878"/>
    <cellStyle name="RowTitles-Detail 2 3 2 2 2 3 2 5" xfId="20417"/>
    <cellStyle name="RowTitles-Detail 2 3 2 2 2 3 3" xfId="3852"/>
    <cellStyle name="RowTitles-Detail 2 3 2 2 2 3 3 2" xfId="13478"/>
    <cellStyle name="RowTitles-Detail 2 3 2 2 2 3 3 2 2" xfId="23839"/>
    <cellStyle name="RowTitles-Detail 2 3 2 2 2 3 3 2 2 2" xfId="35169"/>
    <cellStyle name="RowTitles-Detail 2 3 2 2 2 3 3 2 3" xfId="32565"/>
    <cellStyle name="RowTitles-Detail 2 3 2 2 2 3 3 3" xfId="17071"/>
    <cellStyle name="RowTitles-Detail 2 3 2 2 2 3 3 3 2" xfId="29737"/>
    <cellStyle name="RowTitles-Detail 2 3 2 2 2 3 3 3 2 2" xfId="38515"/>
    <cellStyle name="RowTitles-Detail 2 3 2 2 2 3 3 4" xfId="8646"/>
    <cellStyle name="RowTitles-Detail 2 3 2 2 2 3 3 4 2" xfId="24617"/>
    <cellStyle name="RowTitles-Detail 2 3 2 2 2 3 3 5" xfId="26661"/>
    <cellStyle name="RowTitles-Detail 2 3 2 2 2 3 4" xfId="9442"/>
    <cellStyle name="RowTitles-Detail 2 3 2 2 2 3 4 2" xfId="4675"/>
    <cellStyle name="RowTitles-Detail 2 3 2 2 2 3 5" xfId="10790"/>
    <cellStyle name="RowTitles-Detail 2 3 2 2 2 3 5 2" xfId="21254"/>
    <cellStyle name="RowTitles-Detail 2 3 2 2 2 3 5 2 2" xfId="33510"/>
    <cellStyle name="RowTitles-Detail 2 3 2 2 2 3 5 3" xfId="30644"/>
    <cellStyle name="RowTitles-Detail 2 3 2 2 2 3 6" xfId="14475"/>
    <cellStyle name="RowTitles-Detail 2 3 2 2 2 3 6 2" xfId="27168"/>
    <cellStyle name="RowTitles-Detail 2 3 2 2 2 3 6 2 2" xfId="36004"/>
    <cellStyle name="RowTitles-Detail 2 3 2 2 2 3 7" xfId="5597"/>
    <cellStyle name="RowTitles-Detail 2 3 2 2 2 3 7 2" xfId="26280"/>
    <cellStyle name="RowTitles-Detail 2 3 2 2 2 3 8" xfId="25587"/>
    <cellStyle name="RowTitles-Detail 2 3 2 2 2 4" xfId="1307"/>
    <cellStyle name="RowTitles-Detail 2 3 2 2 2 4 2" xfId="2931"/>
    <cellStyle name="RowTitles-Detail 2 3 2 2 2 4 2 2" xfId="12572"/>
    <cellStyle name="RowTitles-Detail 2 3 2 2 2 4 2 2 2" xfId="22972"/>
    <cellStyle name="RowTitles-Detail 2 3 2 2 2 4 2 2 2 2" xfId="34509"/>
    <cellStyle name="RowTitles-Detail 2 3 2 2 2 4 2 2 3" xfId="31853"/>
    <cellStyle name="RowTitles-Detail 2 3 2 2 2 4 2 3" xfId="16219"/>
    <cellStyle name="RowTitles-Detail 2 3 2 2 2 4 2 3 2" xfId="28885"/>
    <cellStyle name="RowTitles-Detail 2 3 2 2 2 4 2 3 2 2" xfId="37672"/>
    <cellStyle name="RowTitles-Detail 2 3 2 2 2 4 2 4" xfId="7621"/>
    <cellStyle name="RowTitles-Detail 2 3 2 2 2 4 2 4 2" xfId="24821"/>
    <cellStyle name="RowTitles-Detail 2 3 2 2 2 4 2 5" xfId="20109"/>
    <cellStyle name="RowTitles-Detail 2 3 2 2 2 4 3" xfId="4085"/>
    <cellStyle name="RowTitles-Detail 2 3 2 2 2 4 3 2" xfId="13707"/>
    <cellStyle name="RowTitles-Detail 2 3 2 2 2 4 3 2 2" xfId="24059"/>
    <cellStyle name="RowTitles-Detail 2 3 2 2 2 4 3 2 2 2" xfId="35318"/>
    <cellStyle name="RowTitles-Detail 2 3 2 2 2 4 3 2 3" xfId="32737"/>
    <cellStyle name="RowTitles-Detail 2 3 2 2 2 4 3 3" xfId="17284"/>
    <cellStyle name="RowTitles-Detail 2 3 2 2 2 4 3 3 2" xfId="29950"/>
    <cellStyle name="RowTitles-Detail 2 3 2 2 2 4 3 3 2 2" xfId="38727"/>
    <cellStyle name="RowTitles-Detail 2 3 2 2 2 4 3 4" xfId="9944"/>
    <cellStyle name="RowTitles-Detail 2 3 2 2 2 4 3 4 2" xfId="18536"/>
    <cellStyle name="RowTitles-Detail 2 3 2 2 2 4 3 5" xfId="4664"/>
    <cellStyle name="RowTitles-Detail 2 3 2 2 2 4 4" xfId="10978"/>
    <cellStyle name="RowTitles-Detail 2 3 2 2 2 4 4 2" xfId="21417"/>
    <cellStyle name="RowTitles-Detail 2 3 2 2 2 4 4 2 2" xfId="33603"/>
    <cellStyle name="RowTitles-Detail 2 3 2 2 2 4 4 3" xfId="30752"/>
    <cellStyle name="RowTitles-Detail 2 3 2 2 2 4 5" xfId="14685"/>
    <cellStyle name="RowTitles-Detail 2 3 2 2 2 4 5 2" xfId="27370"/>
    <cellStyle name="RowTitles-Detail 2 3 2 2 2 4 5 2 2" xfId="36198"/>
    <cellStyle name="RowTitles-Detail 2 3 2 2 2 4 6" xfId="6075"/>
    <cellStyle name="RowTitles-Detail 2 3 2 2 2 4 6 2" xfId="20969"/>
    <cellStyle name="RowTitles-Detail 2 3 2 2 2 4 7" xfId="20900"/>
    <cellStyle name="RowTitles-Detail 2 3 2 2 2 5" xfId="1523"/>
    <cellStyle name="RowTitles-Detail 2 3 2 2 2 5 2" xfId="2932"/>
    <cellStyle name="RowTitles-Detail 2 3 2 2 2 5 2 2" xfId="12573"/>
    <cellStyle name="RowTitles-Detail 2 3 2 2 2 5 2 2 2" xfId="22973"/>
    <cellStyle name="RowTitles-Detail 2 3 2 2 2 5 2 2 2 2" xfId="34510"/>
    <cellStyle name="RowTitles-Detail 2 3 2 2 2 5 2 2 3" xfId="31854"/>
    <cellStyle name="RowTitles-Detail 2 3 2 2 2 5 2 3" xfId="16220"/>
    <cellStyle name="RowTitles-Detail 2 3 2 2 2 5 2 3 2" xfId="28886"/>
    <cellStyle name="RowTitles-Detail 2 3 2 2 2 5 2 3 2 2" xfId="37673"/>
    <cellStyle name="RowTitles-Detail 2 3 2 2 2 5 2 4" xfId="7622"/>
    <cellStyle name="RowTitles-Detail 2 3 2 2 2 5 2 4 2" xfId="25070"/>
    <cellStyle name="RowTitles-Detail 2 3 2 2 2 5 2 5" xfId="17783"/>
    <cellStyle name="RowTitles-Detail 2 3 2 2 2 5 3" xfId="4301"/>
    <cellStyle name="RowTitles-Detail 2 3 2 2 2 5 3 2" xfId="13923"/>
    <cellStyle name="RowTitles-Detail 2 3 2 2 2 5 3 2 2" xfId="24264"/>
    <cellStyle name="RowTitles-Detail 2 3 2 2 2 5 3 2 2 2" xfId="35458"/>
    <cellStyle name="RowTitles-Detail 2 3 2 2 2 5 3 2 3" xfId="32898"/>
    <cellStyle name="RowTitles-Detail 2 3 2 2 2 5 3 3" xfId="17482"/>
    <cellStyle name="RowTitles-Detail 2 3 2 2 2 5 3 3 2" xfId="30148"/>
    <cellStyle name="RowTitles-Detail 2 3 2 2 2 5 3 3 2 2" xfId="38925"/>
    <cellStyle name="RowTitles-Detail 2 3 2 2 2 5 3 4" xfId="9945"/>
    <cellStyle name="RowTitles-Detail 2 3 2 2 2 5 3 4 2" xfId="26668"/>
    <cellStyle name="RowTitles-Detail 2 3 2 2 2 5 3 5" xfId="24615"/>
    <cellStyle name="RowTitles-Detail 2 3 2 2 2 5 4" xfId="11194"/>
    <cellStyle name="RowTitles-Detail 2 3 2 2 2 5 4 2" xfId="21625"/>
    <cellStyle name="RowTitles-Detail 2 3 2 2 2 5 4 2 2" xfId="33743"/>
    <cellStyle name="RowTitles-Detail 2 3 2 2 2 5 4 3" xfId="30913"/>
    <cellStyle name="RowTitles-Detail 2 3 2 2 2 5 5" xfId="14901"/>
    <cellStyle name="RowTitles-Detail 2 3 2 2 2 5 5 2" xfId="27577"/>
    <cellStyle name="RowTitles-Detail 2 3 2 2 2 5 5 2 2" xfId="36396"/>
    <cellStyle name="RowTitles-Detail 2 3 2 2 2 5 6" xfId="6076"/>
    <cellStyle name="RowTitles-Detail 2 3 2 2 2 5 6 2" xfId="26727"/>
    <cellStyle name="RowTitles-Detail 2 3 2 2 2 5 7" xfId="24357"/>
    <cellStyle name="RowTitles-Detail 2 3 2 2 2 6" xfId="1725"/>
    <cellStyle name="RowTitles-Detail 2 3 2 2 2 6 2" xfId="2933"/>
    <cellStyle name="RowTitles-Detail 2 3 2 2 2 6 2 2" xfId="12574"/>
    <cellStyle name="RowTitles-Detail 2 3 2 2 2 6 2 2 2" xfId="22974"/>
    <cellStyle name="RowTitles-Detail 2 3 2 2 2 6 2 2 2 2" xfId="34511"/>
    <cellStyle name="RowTitles-Detail 2 3 2 2 2 6 2 2 3" xfId="31855"/>
    <cellStyle name="RowTitles-Detail 2 3 2 2 2 6 2 3" xfId="16221"/>
    <cellStyle name="RowTitles-Detail 2 3 2 2 2 6 2 3 2" xfId="28887"/>
    <cellStyle name="RowTitles-Detail 2 3 2 2 2 6 2 3 2 2" xfId="37674"/>
    <cellStyle name="RowTitles-Detail 2 3 2 2 2 6 2 4" xfId="7623"/>
    <cellStyle name="RowTitles-Detail 2 3 2 2 2 6 2 4 2" xfId="26005"/>
    <cellStyle name="RowTitles-Detail 2 3 2 2 2 6 2 5" xfId="20538"/>
    <cellStyle name="RowTitles-Detail 2 3 2 2 2 6 3" xfId="4503"/>
    <cellStyle name="RowTitles-Detail 2 3 2 2 2 6 3 2" xfId="14125"/>
    <cellStyle name="RowTitles-Detail 2 3 2 2 2 6 3 2 2" xfId="24457"/>
    <cellStyle name="RowTitles-Detail 2 3 2 2 2 6 3 2 2 2" xfId="35589"/>
    <cellStyle name="RowTitles-Detail 2 3 2 2 2 6 3 2 3" xfId="33050"/>
    <cellStyle name="RowTitles-Detail 2 3 2 2 2 6 3 3" xfId="17669"/>
    <cellStyle name="RowTitles-Detail 2 3 2 2 2 6 3 3 2" xfId="30335"/>
    <cellStyle name="RowTitles-Detail 2 3 2 2 2 6 3 3 2 2" xfId="39112"/>
    <cellStyle name="RowTitles-Detail 2 3 2 2 2 6 3 4" xfId="9946"/>
    <cellStyle name="RowTitles-Detail 2 3 2 2 2 6 3 4 2" xfId="26000"/>
    <cellStyle name="RowTitles-Detail 2 3 2 2 2 6 3 5" xfId="20056"/>
    <cellStyle name="RowTitles-Detail 2 3 2 2 2 6 4" xfId="11396"/>
    <cellStyle name="RowTitles-Detail 2 3 2 2 2 6 4 2" xfId="21821"/>
    <cellStyle name="RowTitles-Detail 2 3 2 2 2 6 4 2 2" xfId="33874"/>
    <cellStyle name="RowTitles-Detail 2 3 2 2 2 6 4 3" xfId="31065"/>
    <cellStyle name="RowTitles-Detail 2 3 2 2 2 6 5" xfId="15103"/>
    <cellStyle name="RowTitles-Detail 2 3 2 2 2 6 5 2" xfId="27772"/>
    <cellStyle name="RowTitles-Detail 2 3 2 2 2 6 5 2 2" xfId="36583"/>
    <cellStyle name="RowTitles-Detail 2 3 2 2 2 6 6" xfId="6077"/>
    <cellStyle name="RowTitles-Detail 2 3 2 2 2 6 6 2" xfId="26024"/>
    <cellStyle name="RowTitles-Detail 2 3 2 2 2 6 7" xfId="20183"/>
    <cellStyle name="RowTitles-Detail 2 3 2 2 2 7" xfId="2928"/>
    <cellStyle name="RowTitles-Detail 2 3 2 2 2 7 2" xfId="12569"/>
    <cellStyle name="RowTitles-Detail 2 3 2 2 2 7 2 2" xfId="22969"/>
    <cellStyle name="RowTitles-Detail 2 3 2 2 2 7 2 2 2" xfId="34506"/>
    <cellStyle name="RowTitles-Detail 2 3 2 2 2 7 2 3" xfId="31850"/>
    <cellStyle name="RowTitles-Detail 2 3 2 2 2 7 3" xfId="16216"/>
    <cellStyle name="RowTitles-Detail 2 3 2 2 2 7 3 2" xfId="28882"/>
    <cellStyle name="RowTitles-Detail 2 3 2 2 2 7 3 2 2" xfId="37669"/>
    <cellStyle name="RowTitles-Detail 2 3 2 2 2 7 4" xfId="6480"/>
    <cellStyle name="RowTitles-Detail 2 3 2 2 2 7 4 2" xfId="25834"/>
    <cellStyle name="RowTitles-Detail 2 3 2 2 2 7 5" xfId="6710"/>
    <cellStyle name="RowTitles-Detail 2 3 2 2 2 8" xfId="8871"/>
    <cellStyle name="RowTitles-Detail 2 3 2 2 2 8 2" xfId="19543"/>
    <cellStyle name="RowTitles-Detail 2 3 2 2 2 9" xfId="10322"/>
    <cellStyle name="RowTitles-Detail 2 3 2 2 2 9 2" xfId="20496"/>
    <cellStyle name="RowTitles-Detail 2 3 2 2 2 9 2 2" xfId="33306"/>
    <cellStyle name="RowTitles-Detail 2 3 2 2 2_STUD aligned by INSTIT" xfId="5058"/>
    <cellStyle name="RowTitles-Detail 2 3 2 2 3" xfId="502"/>
    <cellStyle name="RowTitles-Detail 2 3 2 2 3 2" xfId="858"/>
    <cellStyle name="RowTitles-Detail 2 3 2 2 3 2 2" xfId="2935"/>
    <cellStyle name="RowTitles-Detail 2 3 2 2 3 2 2 2" xfId="12576"/>
    <cellStyle name="RowTitles-Detail 2 3 2 2 3 2 2 2 2" xfId="22976"/>
    <cellStyle name="RowTitles-Detail 2 3 2 2 3 2 2 2 2 2" xfId="34513"/>
    <cellStyle name="RowTitles-Detail 2 3 2 2 3 2 2 2 3" xfId="31857"/>
    <cellStyle name="RowTitles-Detail 2 3 2 2 3 2 2 3" xfId="16223"/>
    <cellStyle name="RowTitles-Detail 2 3 2 2 3 2 2 3 2" xfId="28889"/>
    <cellStyle name="RowTitles-Detail 2 3 2 2 3 2 2 3 2 2" xfId="37676"/>
    <cellStyle name="RowTitles-Detail 2 3 2 2 3 2 2 4" xfId="6800"/>
    <cellStyle name="RowTitles-Detail 2 3 2 2 3 2 2 4 2" xfId="19508"/>
    <cellStyle name="RowTitles-Detail 2 3 2 2 3 2 2 5" xfId="20189"/>
    <cellStyle name="RowTitles-Detail 2 3 2 2 3 2 3" xfId="3639"/>
    <cellStyle name="RowTitles-Detail 2 3 2 2 3 2 3 2" xfId="13266"/>
    <cellStyle name="RowTitles-Detail 2 3 2 2 3 2 3 2 2" xfId="23632"/>
    <cellStyle name="RowTitles-Detail 2 3 2 2 3 2 3 2 2 2" xfId="35040"/>
    <cellStyle name="RowTitles-Detail 2 3 2 2 3 2 3 2 3" xfId="32414"/>
    <cellStyle name="RowTitles-Detail 2 3 2 2 3 2 3 3" xfId="16872"/>
    <cellStyle name="RowTitles-Detail 2 3 2 2 3 2 3 3 2" xfId="29538"/>
    <cellStyle name="RowTitles-Detail 2 3 2 2 3 2 3 3 2 2" xfId="38317"/>
    <cellStyle name="RowTitles-Detail 2 3 2 2 3 2 3 4" xfId="8306"/>
    <cellStyle name="RowTitles-Detail 2 3 2 2 3 2 3 4 2" xfId="26067"/>
    <cellStyle name="RowTitles-Detail 2 3 2 2 3 2 3 5" xfId="20628"/>
    <cellStyle name="RowTitles-Detail 2 3 2 2 3 2 4" xfId="9099"/>
    <cellStyle name="RowTitles-Detail 2 3 2 2 3 2 4 2" xfId="25049"/>
    <cellStyle name="RowTitles-Detail 2 3 2 2 3 2 5" xfId="10610"/>
    <cellStyle name="RowTitles-Detail 2 3 2 2 3 2 5 2" xfId="21093"/>
    <cellStyle name="RowTitles-Detail 2 3 2 2 3 2 5 2 2" xfId="33427"/>
    <cellStyle name="RowTitles-Detail 2 3 2 2 3 2 5 3" xfId="30543"/>
    <cellStyle name="RowTitles-Detail 2 3 2 2 3 2 6" xfId="14272"/>
    <cellStyle name="RowTitles-Detail 2 3 2 2 3 2 6 2" xfId="26973"/>
    <cellStyle name="RowTitles-Detail 2 3 2 2 3 2 6 2 2" xfId="35815"/>
    <cellStyle name="RowTitles-Detail 2 3 2 2 3 2 7" xfId="5328"/>
    <cellStyle name="RowTitles-Detail 2 3 2 2 3 2 7 2" xfId="25408"/>
    <cellStyle name="RowTitles-Detail 2 3 2 2 3 2 8" xfId="24696"/>
    <cellStyle name="RowTitles-Detail 2 3 2 2 3 3" xfId="1137"/>
    <cellStyle name="RowTitles-Detail 2 3 2 2 3 3 2" xfId="2936"/>
    <cellStyle name="RowTitles-Detail 2 3 2 2 3 3 2 2" xfId="12577"/>
    <cellStyle name="RowTitles-Detail 2 3 2 2 3 3 2 2 2" xfId="22977"/>
    <cellStyle name="RowTitles-Detail 2 3 2 2 3 3 2 2 2 2" xfId="34514"/>
    <cellStyle name="RowTitles-Detail 2 3 2 2 3 3 2 2 3" xfId="31858"/>
    <cellStyle name="RowTitles-Detail 2 3 2 2 3 3 2 3" xfId="16224"/>
    <cellStyle name="RowTitles-Detail 2 3 2 2 3 3 2 3 2" xfId="28890"/>
    <cellStyle name="RowTitles-Detail 2 3 2 2 3 3 2 3 2 2" xfId="37677"/>
    <cellStyle name="RowTitles-Detail 2 3 2 2 3 3 2 4" xfId="6974"/>
    <cellStyle name="RowTitles-Detail 2 3 2 2 3 3 2 4 2" xfId="19771"/>
    <cellStyle name="RowTitles-Detail 2 3 2 2 3 3 2 5" xfId="26169"/>
    <cellStyle name="RowTitles-Detail 2 3 2 2 3 3 3" xfId="3915"/>
    <cellStyle name="RowTitles-Detail 2 3 2 2 3 3 3 2" xfId="13537"/>
    <cellStyle name="RowTitles-Detail 2 3 2 2 3 3 3 2 2" xfId="23897"/>
    <cellStyle name="RowTitles-Detail 2 3 2 2 3 3 3 2 2 2" xfId="35205"/>
    <cellStyle name="RowTitles-Detail 2 3 2 2 3 3 3 2 3" xfId="32607"/>
    <cellStyle name="RowTitles-Detail 2 3 2 2 3 3 3 3" xfId="17127"/>
    <cellStyle name="RowTitles-Detail 2 3 2 2 3 3 3 3 2" xfId="29793"/>
    <cellStyle name="RowTitles-Detail 2 3 2 2 3 3 3 3 2 2" xfId="38570"/>
    <cellStyle name="RowTitles-Detail 2 3 2 2 3 3 3 4" xfId="8482"/>
    <cellStyle name="RowTitles-Detail 2 3 2 2 3 3 3 4 2" xfId="4653"/>
    <cellStyle name="RowTitles-Detail 2 3 2 2 3 3 3 5" xfId="19747"/>
    <cellStyle name="RowTitles-Detail 2 3 2 2 3 3 4" xfId="9278"/>
    <cellStyle name="RowTitles-Detail 2 3 2 2 3 3 4 2" xfId="25285"/>
    <cellStyle name="RowTitles-Detail 2 3 2 2 3 3 5" xfId="14515"/>
    <cellStyle name="RowTitles-Detail 2 3 2 2 3 3 5 2" xfId="27206"/>
    <cellStyle name="RowTitles-Detail 2 3 2 2 3 3 5 2 2" xfId="36041"/>
    <cellStyle name="RowTitles-Detail 2 3 2 2 3 4" xfId="1365"/>
    <cellStyle name="RowTitles-Detail 2 3 2 2 3 4 2" xfId="2937"/>
    <cellStyle name="RowTitles-Detail 2 3 2 2 3 4 2 2" xfId="12578"/>
    <cellStyle name="RowTitles-Detail 2 3 2 2 3 4 2 2 2" xfId="22978"/>
    <cellStyle name="RowTitles-Detail 2 3 2 2 3 4 2 2 2 2" xfId="34515"/>
    <cellStyle name="RowTitles-Detail 2 3 2 2 3 4 2 2 3" xfId="31859"/>
    <cellStyle name="RowTitles-Detail 2 3 2 2 3 4 2 3" xfId="16225"/>
    <cellStyle name="RowTitles-Detail 2 3 2 2 3 4 2 3 2" xfId="28891"/>
    <cellStyle name="RowTitles-Detail 2 3 2 2 3 4 2 3 2 2" xfId="37678"/>
    <cellStyle name="RowTitles-Detail 2 3 2 2 3 4 2 4" xfId="7624"/>
    <cellStyle name="RowTitles-Detail 2 3 2 2 3 4 2 4 2" xfId="17773"/>
    <cellStyle name="RowTitles-Detail 2 3 2 2 3 4 2 5" xfId="24594"/>
    <cellStyle name="RowTitles-Detail 2 3 2 2 3 4 3" xfId="4143"/>
    <cellStyle name="RowTitles-Detail 2 3 2 2 3 4 3 2" xfId="13765"/>
    <cellStyle name="RowTitles-Detail 2 3 2 2 3 4 3 2 2" xfId="24114"/>
    <cellStyle name="RowTitles-Detail 2 3 2 2 3 4 3 2 2 2" xfId="35354"/>
    <cellStyle name="RowTitles-Detail 2 3 2 2 3 4 3 2 3" xfId="32779"/>
    <cellStyle name="RowTitles-Detail 2 3 2 2 3 4 3 3" xfId="17339"/>
    <cellStyle name="RowTitles-Detail 2 3 2 2 3 4 3 3 2" xfId="30005"/>
    <cellStyle name="RowTitles-Detail 2 3 2 2 3 4 3 3 2 2" xfId="38782"/>
    <cellStyle name="RowTitles-Detail 2 3 2 2 3 4 3 4" xfId="9947"/>
    <cellStyle name="RowTitles-Detail 2 3 2 2 3 4 3 4 2" xfId="19345"/>
    <cellStyle name="RowTitles-Detail 2 3 2 2 3 4 3 5" xfId="19992"/>
    <cellStyle name="RowTitles-Detail 2 3 2 2 3 4 4" xfId="11036"/>
    <cellStyle name="RowTitles-Detail 2 3 2 2 3 4 4 2" xfId="21473"/>
    <cellStyle name="RowTitles-Detail 2 3 2 2 3 4 4 2 2" xfId="33639"/>
    <cellStyle name="RowTitles-Detail 2 3 2 2 3 4 4 3" xfId="30794"/>
    <cellStyle name="RowTitles-Detail 2 3 2 2 3 4 5" xfId="14743"/>
    <cellStyle name="RowTitles-Detail 2 3 2 2 3 4 5 2" xfId="27426"/>
    <cellStyle name="RowTitles-Detail 2 3 2 2 3 4 5 2 2" xfId="36253"/>
    <cellStyle name="RowTitles-Detail 2 3 2 2 3 4 6" xfId="6078"/>
    <cellStyle name="RowTitles-Detail 2 3 2 2 3 4 6 2" xfId="4661"/>
    <cellStyle name="RowTitles-Detail 2 3 2 2 3 4 7" xfId="26152"/>
    <cellStyle name="RowTitles-Detail 2 3 2 2 3 5" xfId="1581"/>
    <cellStyle name="RowTitles-Detail 2 3 2 2 3 5 2" xfId="2938"/>
    <cellStyle name="RowTitles-Detail 2 3 2 2 3 5 2 2" xfId="12579"/>
    <cellStyle name="RowTitles-Detail 2 3 2 2 3 5 2 2 2" xfId="22979"/>
    <cellStyle name="RowTitles-Detail 2 3 2 2 3 5 2 2 2 2" xfId="34516"/>
    <cellStyle name="RowTitles-Detail 2 3 2 2 3 5 2 2 3" xfId="31860"/>
    <cellStyle name="RowTitles-Detail 2 3 2 2 3 5 2 3" xfId="16226"/>
    <cellStyle name="RowTitles-Detail 2 3 2 2 3 5 2 3 2" xfId="28892"/>
    <cellStyle name="RowTitles-Detail 2 3 2 2 3 5 2 3 2 2" xfId="37679"/>
    <cellStyle name="RowTitles-Detail 2 3 2 2 3 5 2 4" xfId="7625"/>
    <cellStyle name="RowTitles-Detail 2 3 2 2 3 5 2 4 2" xfId="26394"/>
    <cellStyle name="RowTitles-Detail 2 3 2 2 3 5 2 5" xfId="26499"/>
    <cellStyle name="RowTitles-Detail 2 3 2 2 3 5 3" xfId="4359"/>
    <cellStyle name="RowTitles-Detail 2 3 2 2 3 5 3 2" xfId="13981"/>
    <cellStyle name="RowTitles-Detail 2 3 2 2 3 5 3 2 2" xfId="24320"/>
    <cellStyle name="RowTitles-Detail 2 3 2 2 3 5 3 2 2 2" xfId="35494"/>
    <cellStyle name="RowTitles-Detail 2 3 2 2 3 5 3 2 3" xfId="32940"/>
    <cellStyle name="RowTitles-Detail 2 3 2 2 3 5 3 3" xfId="17537"/>
    <cellStyle name="RowTitles-Detail 2 3 2 2 3 5 3 3 2" xfId="30203"/>
    <cellStyle name="RowTitles-Detail 2 3 2 2 3 5 3 3 2 2" xfId="38980"/>
    <cellStyle name="RowTitles-Detail 2 3 2 2 3 5 3 4" xfId="9948"/>
    <cellStyle name="RowTitles-Detail 2 3 2 2 3 5 3 4 2" xfId="19219"/>
    <cellStyle name="RowTitles-Detail 2 3 2 2 3 5 3 5" xfId="20519"/>
    <cellStyle name="RowTitles-Detail 2 3 2 2 3 5 4" xfId="11252"/>
    <cellStyle name="RowTitles-Detail 2 3 2 2 3 5 4 2" xfId="21681"/>
    <cellStyle name="RowTitles-Detail 2 3 2 2 3 5 4 2 2" xfId="33779"/>
    <cellStyle name="RowTitles-Detail 2 3 2 2 3 5 4 3" xfId="30955"/>
    <cellStyle name="RowTitles-Detail 2 3 2 2 3 5 5" xfId="14959"/>
    <cellStyle name="RowTitles-Detail 2 3 2 2 3 5 5 2" xfId="27633"/>
    <cellStyle name="RowTitles-Detail 2 3 2 2 3 5 5 2 2" xfId="36451"/>
    <cellStyle name="RowTitles-Detail 2 3 2 2 3 5 6" xfId="6079"/>
    <cellStyle name="RowTitles-Detail 2 3 2 2 3 5 6 2" xfId="25632"/>
    <cellStyle name="RowTitles-Detail 2 3 2 2 3 5 7" xfId="21031"/>
    <cellStyle name="RowTitles-Detail 2 3 2 2 3 6" xfId="1783"/>
    <cellStyle name="RowTitles-Detail 2 3 2 2 3 6 2" xfId="2939"/>
    <cellStyle name="RowTitles-Detail 2 3 2 2 3 6 2 2" xfId="12580"/>
    <cellStyle name="RowTitles-Detail 2 3 2 2 3 6 2 2 2" xfId="22980"/>
    <cellStyle name="RowTitles-Detail 2 3 2 2 3 6 2 2 2 2" xfId="34517"/>
    <cellStyle name="RowTitles-Detail 2 3 2 2 3 6 2 2 3" xfId="31861"/>
    <cellStyle name="RowTitles-Detail 2 3 2 2 3 6 2 3" xfId="16227"/>
    <cellStyle name="RowTitles-Detail 2 3 2 2 3 6 2 3 2" xfId="28893"/>
    <cellStyle name="RowTitles-Detail 2 3 2 2 3 6 2 3 2 2" xfId="37680"/>
    <cellStyle name="RowTitles-Detail 2 3 2 2 3 6 2 4" xfId="7626"/>
    <cellStyle name="RowTitles-Detail 2 3 2 2 3 6 2 4 2" xfId="20661"/>
    <cellStyle name="RowTitles-Detail 2 3 2 2 3 6 2 5" xfId="26132"/>
    <cellStyle name="RowTitles-Detail 2 3 2 2 3 6 3" xfId="4561"/>
    <cellStyle name="RowTitles-Detail 2 3 2 2 3 6 3 2" xfId="14183"/>
    <cellStyle name="RowTitles-Detail 2 3 2 2 3 6 3 2 2" xfId="24512"/>
    <cellStyle name="RowTitles-Detail 2 3 2 2 3 6 3 2 2 2" xfId="35625"/>
    <cellStyle name="RowTitles-Detail 2 3 2 2 3 6 3 2 3" xfId="33092"/>
    <cellStyle name="RowTitles-Detail 2 3 2 2 3 6 3 3" xfId="17724"/>
    <cellStyle name="RowTitles-Detail 2 3 2 2 3 6 3 3 2" xfId="30390"/>
    <cellStyle name="RowTitles-Detail 2 3 2 2 3 6 3 3 2 2" xfId="39167"/>
    <cellStyle name="RowTitles-Detail 2 3 2 2 3 6 3 4" xfId="9949"/>
    <cellStyle name="RowTitles-Detail 2 3 2 2 3 6 3 4 2" xfId="26087"/>
    <cellStyle name="RowTitles-Detail 2 3 2 2 3 6 3 5" xfId="18483"/>
    <cellStyle name="RowTitles-Detail 2 3 2 2 3 6 4" xfId="11454"/>
    <cellStyle name="RowTitles-Detail 2 3 2 2 3 6 4 2" xfId="21877"/>
    <cellStyle name="RowTitles-Detail 2 3 2 2 3 6 4 2 2" xfId="33910"/>
    <cellStyle name="RowTitles-Detail 2 3 2 2 3 6 4 3" xfId="31107"/>
    <cellStyle name="RowTitles-Detail 2 3 2 2 3 6 5" xfId="15161"/>
    <cellStyle name="RowTitles-Detail 2 3 2 2 3 6 5 2" xfId="27828"/>
    <cellStyle name="RowTitles-Detail 2 3 2 2 3 6 5 2 2" xfId="36638"/>
    <cellStyle name="RowTitles-Detail 2 3 2 2 3 6 6" xfId="6080"/>
    <cellStyle name="RowTitles-Detail 2 3 2 2 3 6 6 2" xfId="20255"/>
    <cellStyle name="RowTitles-Detail 2 3 2 2 3 6 7" xfId="18990"/>
    <cellStyle name="RowTitles-Detail 2 3 2 2 3 7" xfId="2934"/>
    <cellStyle name="RowTitles-Detail 2 3 2 2 3 7 2" xfId="12575"/>
    <cellStyle name="RowTitles-Detail 2 3 2 2 3 7 2 2" xfId="22975"/>
    <cellStyle name="RowTitles-Detail 2 3 2 2 3 7 2 2 2" xfId="34512"/>
    <cellStyle name="RowTitles-Detail 2 3 2 2 3 7 2 3" xfId="31856"/>
    <cellStyle name="RowTitles-Detail 2 3 2 2 3 7 3" xfId="16222"/>
    <cellStyle name="RowTitles-Detail 2 3 2 2 3 7 3 2" xfId="28888"/>
    <cellStyle name="RowTitles-Detail 2 3 2 2 3 7 3 2 2" xfId="37675"/>
    <cellStyle name="RowTitles-Detail 2 3 2 2 3 7 4" xfId="6537"/>
    <cellStyle name="RowTitles-Detail 2 3 2 2 3 7 4 2" xfId="26022"/>
    <cellStyle name="RowTitles-Detail 2 3 2 2 3 7 5" xfId="18025"/>
    <cellStyle name="RowTitles-Detail 2 3 2 2 3 8" xfId="3372"/>
    <cellStyle name="RowTitles-Detail 2 3 2 2 3 8 2" xfId="13013"/>
    <cellStyle name="RowTitles-Detail 2 3 2 2 3 8 2 2" xfId="23382"/>
    <cellStyle name="RowTitles-Detail 2 3 2 2 3 8 2 2 2" xfId="34891"/>
    <cellStyle name="RowTitles-Detail 2 3 2 2 3 8 2 3" xfId="32242"/>
    <cellStyle name="RowTitles-Detail 2 3 2 2 3 8 3" xfId="16624"/>
    <cellStyle name="RowTitles-Detail 2 3 2 2 3 8 3 2" xfId="29290"/>
    <cellStyle name="RowTitles-Detail 2 3 2 2 3 8 3 2 2" xfId="38077"/>
    <cellStyle name="RowTitles-Detail 2 3 2 2 3 8 4" xfId="7914"/>
    <cellStyle name="RowTitles-Detail 2 3 2 2 3 8 4 2" xfId="19057"/>
    <cellStyle name="RowTitles-Detail 2 3 2 2 3 8 5" xfId="20657"/>
    <cellStyle name="RowTitles-Detail 2 3 2 2 3 9" xfId="10557"/>
    <cellStyle name="RowTitles-Detail 2 3 2 2 3 9 2" xfId="19089"/>
    <cellStyle name="RowTitles-Detail 2 3 2 2 3 9 2 2" xfId="33213"/>
    <cellStyle name="RowTitles-Detail 2 3 2 2 3_STUD aligned by INSTIT" xfId="5059"/>
    <cellStyle name="RowTitles-Detail 2 3 2 2 4" xfId="532"/>
    <cellStyle name="RowTitles-Detail 2 3 2 2 4 2" xfId="888"/>
    <cellStyle name="RowTitles-Detail 2 3 2 2 4 2 2" xfId="2941"/>
    <cellStyle name="RowTitles-Detail 2 3 2 2 4 2 2 2" xfId="12582"/>
    <cellStyle name="RowTitles-Detail 2 3 2 2 4 2 2 2 2" xfId="22982"/>
    <cellStyle name="RowTitles-Detail 2 3 2 2 4 2 2 2 2 2" xfId="34519"/>
    <cellStyle name="RowTitles-Detail 2 3 2 2 4 2 2 2 3" xfId="31863"/>
    <cellStyle name="RowTitles-Detail 2 3 2 2 4 2 2 3" xfId="16229"/>
    <cellStyle name="RowTitles-Detail 2 3 2 2 4 2 2 3 2" xfId="28895"/>
    <cellStyle name="RowTitles-Detail 2 3 2 2 4 2 2 3 2 2" xfId="37682"/>
    <cellStyle name="RowTitles-Detail 2 3 2 2 4 2 2 4" xfId="6830"/>
    <cellStyle name="RowTitles-Detail 2 3 2 2 4 2 2 4 2" xfId="6739"/>
    <cellStyle name="RowTitles-Detail 2 3 2 2 4 2 2 5" xfId="9015"/>
    <cellStyle name="RowTitles-Detail 2 3 2 2 4 2 3" xfId="3669"/>
    <cellStyle name="RowTitles-Detail 2 3 2 2 4 2 3 2" xfId="13296"/>
    <cellStyle name="RowTitles-Detail 2 3 2 2 4 2 3 2 2" xfId="23662"/>
    <cellStyle name="RowTitles-Detail 2 3 2 2 4 2 3 2 2 2" xfId="35066"/>
    <cellStyle name="RowTitles-Detail 2 3 2 2 4 2 3 2 3" xfId="32444"/>
    <cellStyle name="RowTitles-Detail 2 3 2 2 4 2 3 3" xfId="16902"/>
    <cellStyle name="RowTitles-Detail 2 3 2 2 4 2 3 3 2" xfId="29568"/>
    <cellStyle name="RowTitles-Detail 2 3 2 2 4 2 3 3 2 2" xfId="38347"/>
    <cellStyle name="RowTitles-Detail 2 3 2 2 4 2 3 4" xfId="8336"/>
    <cellStyle name="RowTitles-Detail 2 3 2 2 4 2 3 4 2" xfId="23556"/>
    <cellStyle name="RowTitles-Detail 2 3 2 2 4 2 3 5" xfId="5336"/>
    <cellStyle name="RowTitles-Detail 2 3 2 2 4 2 4" xfId="9129"/>
    <cellStyle name="RowTitles-Detail 2 3 2 2 4 2 4 2" xfId="20478"/>
    <cellStyle name="RowTitles-Detail 2 3 2 2 4 2 5" xfId="10640"/>
    <cellStyle name="RowTitles-Detail 2 3 2 2 4 2 5 2" xfId="21123"/>
    <cellStyle name="RowTitles-Detail 2 3 2 2 4 2 5 2 2" xfId="33453"/>
    <cellStyle name="RowTitles-Detail 2 3 2 2 4 2 5 3" xfId="30573"/>
    <cellStyle name="RowTitles-Detail 2 3 2 2 4 2 6" xfId="14298"/>
    <cellStyle name="RowTitles-Detail 2 3 2 2 4 2 6 2" xfId="26999"/>
    <cellStyle name="RowTitles-Detail 2 3 2 2 4 2 6 2 2" xfId="35841"/>
    <cellStyle name="RowTitles-Detail 2 3 2 2 4 3" xfId="1167"/>
    <cellStyle name="RowTitles-Detail 2 3 2 2 4 3 2" xfId="2942"/>
    <cellStyle name="RowTitles-Detail 2 3 2 2 4 3 2 2" xfId="12583"/>
    <cellStyle name="RowTitles-Detail 2 3 2 2 4 3 2 2 2" xfId="22983"/>
    <cellStyle name="RowTitles-Detail 2 3 2 2 4 3 2 2 2 2" xfId="34520"/>
    <cellStyle name="RowTitles-Detail 2 3 2 2 4 3 2 2 3" xfId="31864"/>
    <cellStyle name="RowTitles-Detail 2 3 2 2 4 3 2 3" xfId="16230"/>
    <cellStyle name="RowTitles-Detail 2 3 2 2 4 3 2 3 2" xfId="28896"/>
    <cellStyle name="RowTitles-Detail 2 3 2 2 4 3 2 3 2 2" xfId="37683"/>
    <cellStyle name="RowTitles-Detail 2 3 2 2 4 3 2 4" xfId="7004"/>
    <cellStyle name="RowTitles-Detail 2 3 2 2 4 3 2 4 2" xfId="18987"/>
    <cellStyle name="RowTitles-Detail 2 3 2 2 4 3 2 5" xfId="25554"/>
    <cellStyle name="RowTitles-Detail 2 3 2 2 4 3 3" xfId="3945"/>
    <cellStyle name="RowTitles-Detail 2 3 2 2 4 3 3 2" xfId="13567"/>
    <cellStyle name="RowTitles-Detail 2 3 2 2 4 3 3 2 2" xfId="23927"/>
    <cellStyle name="RowTitles-Detail 2 3 2 2 4 3 3 2 2 2" xfId="35231"/>
    <cellStyle name="RowTitles-Detail 2 3 2 2 4 3 3 2 3" xfId="32637"/>
    <cellStyle name="RowTitles-Detail 2 3 2 2 4 3 3 3" xfId="17157"/>
    <cellStyle name="RowTitles-Detail 2 3 2 2 4 3 3 3 2" xfId="29823"/>
    <cellStyle name="RowTitles-Detail 2 3 2 2 4 3 3 3 2 2" xfId="38600"/>
    <cellStyle name="RowTitles-Detail 2 3 2 2 4 3 3 4" xfId="8512"/>
    <cellStyle name="RowTitles-Detail 2 3 2 2 4 3 3 4 2" xfId="25704"/>
    <cellStyle name="RowTitles-Detail 2 3 2 2 4 3 3 5" xfId="20731"/>
    <cellStyle name="RowTitles-Detail 2 3 2 2 4 3 4" xfId="9308"/>
    <cellStyle name="RowTitles-Detail 2 3 2 2 4 3 4 2" xfId="25663"/>
    <cellStyle name="RowTitles-Detail 2 3 2 2 4 3 5" xfId="14545"/>
    <cellStyle name="RowTitles-Detail 2 3 2 2 4 3 5 2" xfId="27236"/>
    <cellStyle name="RowTitles-Detail 2 3 2 2 4 3 5 2 2" xfId="36071"/>
    <cellStyle name="RowTitles-Detail 2 3 2 2 4 3 6" xfId="5472"/>
    <cellStyle name="RowTitles-Detail 2 3 2 2 4 3 6 2" xfId="26533"/>
    <cellStyle name="RowTitles-Detail 2 3 2 2 4 3 7" xfId="25565"/>
    <cellStyle name="RowTitles-Detail 2 3 2 2 4 4" xfId="1395"/>
    <cellStyle name="RowTitles-Detail 2 3 2 2 4 4 2" xfId="2943"/>
    <cellStyle name="RowTitles-Detail 2 3 2 2 4 4 2 2" xfId="12584"/>
    <cellStyle name="RowTitles-Detail 2 3 2 2 4 4 2 2 2" xfId="22984"/>
    <cellStyle name="RowTitles-Detail 2 3 2 2 4 4 2 2 2 2" xfId="34521"/>
    <cellStyle name="RowTitles-Detail 2 3 2 2 4 4 2 2 3" xfId="31865"/>
    <cellStyle name="RowTitles-Detail 2 3 2 2 4 4 2 3" xfId="16231"/>
    <cellStyle name="RowTitles-Detail 2 3 2 2 4 4 2 3 2" xfId="28897"/>
    <cellStyle name="RowTitles-Detail 2 3 2 2 4 4 2 3 2 2" xfId="37684"/>
    <cellStyle name="RowTitles-Detail 2 3 2 2 4 4 2 4" xfId="7174"/>
    <cellStyle name="RowTitles-Detail 2 3 2 2 4 4 2 4 2" xfId="24591"/>
    <cellStyle name="RowTitles-Detail 2 3 2 2 4 4 2 5" xfId="24627"/>
    <cellStyle name="RowTitles-Detail 2 3 2 2 4 4 3" xfId="4173"/>
    <cellStyle name="RowTitles-Detail 2 3 2 2 4 4 3 2" xfId="13795"/>
    <cellStyle name="RowTitles-Detail 2 3 2 2 4 4 3 2 2" xfId="24144"/>
    <cellStyle name="RowTitles-Detail 2 3 2 2 4 4 3 2 2 2" xfId="35380"/>
    <cellStyle name="RowTitles-Detail 2 3 2 2 4 4 3 2 3" xfId="32809"/>
    <cellStyle name="RowTitles-Detail 2 3 2 2 4 4 3 3" xfId="17369"/>
    <cellStyle name="RowTitles-Detail 2 3 2 2 4 4 3 3 2" xfId="30035"/>
    <cellStyle name="RowTitles-Detail 2 3 2 2 4 4 3 3 2 2" xfId="38812"/>
    <cellStyle name="RowTitles-Detail 2 3 2 2 4 4 3 4" xfId="8682"/>
    <cellStyle name="RowTitles-Detail 2 3 2 2 4 4 3 4 2" xfId="26036"/>
    <cellStyle name="RowTitles-Detail 2 3 2 2 4 4 3 5" xfId="26693"/>
    <cellStyle name="RowTitles-Detail 2 3 2 2 4 4 4" xfId="9477"/>
    <cellStyle name="RowTitles-Detail 2 3 2 2 4 4 4 2" xfId="26757"/>
    <cellStyle name="RowTitles-Detail 2 3 2 2 4 4 5" xfId="11066"/>
    <cellStyle name="RowTitles-Detail 2 3 2 2 4 4 5 2" xfId="21503"/>
    <cellStyle name="RowTitles-Detail 2 3 2 2 4 4 5 2 2" xfId="33665"/>
    <cellStyle name="RowTitles-Detail 2 3 2 2 4 4 5 3" xfId="30824"/>
    <cellStyle name="RowTitles-Detail 2 3 2 2 4 4 6" xfId="14773"/>
    <cellStyle name="RowTitles-Detail 2 3 2 2 4 4 6 2" xfId="27456"/>
    <cellStyle name="RowTitles-Detail 2 3 2 2 4 4 6 2 2" xfId="36283"/>
    <cellStyle name="RowTitles-Detail 2 3 2 2 4 4 7" xfId="5633"/>
    <cellStyle name="RowTitles-Detail 2 3 2 2 4 4 7 2" xfId="18983"/>
    <cellStyle name="RowTitles-Detail 2 3 2 2 4 4 8" xfId="25155"/>
    <cellStyle name="RowTitles-Detail 2 3 2 2 4 5" xfId="1611"/>
    <cellStyle name="RowTitles-Detail 2 3 2 2 4 5 2" xfId="2944"/>
    <cellStyle name="RowTitles-Detail 2 3 2 2 4 5 2 2" xfId="12585"/>
    <cellStyle name="RowTitles-Detail 2 3 2 2 4 5 2 2 2" xfId="22985"/>
    <cellStyle name="RowTitles-Detail 2 3 2 2 4 5 2 2 2 2" xfId="34522"/>
    <cellStyle name="RowTitles-Detail 2 3 2 2 4 5 2 2 3" xfId="31866"/>
    <cellStyle name="RowTitles-Detail 2 3 2 2 4 5 2 3" xfId="16232"/>
    <cellStyle name="RowTitles-Detail 2 3 2 2 4 5 2 3 2" xfId="28898"/>
    <cellStyle name="RowTitles-Detail 2 3 2 2 4 5 2 3 2 2" xfId="37685"/>
    <cellStyle name="RowTitles-Detail 2 3 2 2 4 5 2 4" xfId="7627"/>
    <cellStyle name="RowTitles-Detail 2 3 2 2 4 5 2 4 2" xfId="25583"/>
    <cellStyle name="RowTitles-Detail 2 3 2 2 4 5 2 5" xfId="25694"/>
    <cellStyle name="RowTitles-Detail 2 3 2 2 4 5 3" xfId="4389"/>
    <cellStyle name="RowTitles-Detail 2 3 2 2 4 5 3 2" xfId="14011"/>
    <cellStyle name="RowTitles-Detail 2 3 2 2 4 5 3 2 2" xfId="24350"/>
    <cellStyle name="RowTitles-Detail 2 3 2 2 4 5 3 2 2 2" xfId="35520"/>
    <cellStyle name="RowTitles-Detail 2 3 2 2 4 5 3 2 3" xfId="32970"/>
    <cellStyle name="RowTitles-Detail 2 3 2 2 4 5 3 3" xfId="17567"/>
    <cellStyle name="RowTitles-Detail 2 3 2 2 4 5 3 3 2" xfId="30233"/>
    <cellStyle name="RowTitles-Detail 2 3 2 2 4 5 3 3 2 2" xfId="39010"/>
    <cellStyle name="RowTitles-Detail 2 3 2 2 4 5 3 4" xfId="9950"/>
    <cellStyle name="RowTitles-Detail 2 3 2 2 4 5 3 4 2" xfId="27246"/>
    <cellStyle name="RowTitles-Detail 2 3 2 2 4 5 3 5" xfId="5405"/>
    <cellStyle name="RowTitles-Detail 2 3 2 2 4 5 4" xfId="11282"/>
    <cellStyle name="RowTitles-Detail 2 3 2 2 4 5 4 2" xfId="21711"/>
    <cellStyle name="RowTitles-Detail 2 3 2 2 4 5 4 2 2" xfId="33805"/>
    <cellStyle name="RowTitles-Detail 2 3 2 2 4 5 4 3" xfId="30985"/>
    <cellStyle name="RowTitles-Detail 2 3 2 2 4 5 5" xfId="14989"/>
    <cellStyle name="RowTitles-Detail 2 3 2 2 4 5 5 2" xfId="27663"/>
    <cellStyle name="RowTitles-Detail 2 3 2 2 4 5 5 2 2" xfId="36481"/>
    <cellStyle name="RowTitles-Detail 2 3 2 2 4 5 6" xfId="6081"/>
    <cellStyle name="RowTitles-Detail 2 3 2 2 4 5 6 2" xfId="20293"/>
    <cellStyle name="RowTitles-Detail 2 3 2 2 4 5 7" xfId="25512"/>
    <cellStyle name="RowTitles-Detail 2 3 2 2 4 6" xfId="1813"/>
    <cellStyle name="RowTitles-Detail 2 3 2 2 4 6 2" xfId="2945"/>
    <cellStyle name="RowTitles-Detail 2 3 2 2 4 6 2 2" xfId="12586"/>
    <cellStyle name="RowTitles-Detail 2 3 2 2 4 6 2 2 2" xfId="22986"/>
    <cellStyle name="RowTitles-Detail 2 3 2 2 4 6 2 2 2 2" xfId="34523"/>
    <cellStyle name="RowTitles-Detail 2 3 2 2 4 6 2 2 3" xfId="31867"/>
    <cellStyle name="RowTitles-Detail 2 3 2 2 4 6 2 3" xfId="16233"/>
    <cellStyle name="RowTitles-Detail 2 3 2 2 4 6 2 3 2" xfId="28899"/>
    <cellStyle name="RowTitles-Detail 2 3 2 2 4 6 2 3 2 2" xfId="37686"/>
    <cellStyle name="RowTitles-Detail 2 3 2 2 4 6 2 4" xfId="7628"/>
    <cellStyle name="RowTitles-Detail 2 3 2 2 4 6 2 4 2" xfId="26186"/>
    <cellStyle name="RowTitles-Detail 2 3 2 2 4 6 2 5" xfId="24863"/>
    <cellStyle name="RowTitles-Detail 2 3 2 2 4 6 3" xfId="4591"/>
    <cellStyle name="RowTitles-Detail 2 3 2 2 4 6 3 2" xfId="14213"/>
    <cellStyle name="RowTitles-Detail 2 3 2 2 4 6 3 2 2" xfId="24542"/>
    <cellStyle name="RowTitles-Detail 2 3 2 2 4 6 3 2 2 2" xfId="35651"/>
    <cellStyle name="RowTitles-Detail 2 3 2 2 4 6 3 2 3" xfId="33122"/>
    <cellStyle name="RowTitles-Detail 2 3 2 2 4 6 3 3" xfId="17754"/>
    <cellStyle name="RowTitles-Detail 2 3 2 2 4 6 3 3 2" xfId="30420"/>
    <cellStyle name="RowTitles-Detail 2 3 2 2 4 6 3 3 2 2" xfId="39197"/>
    <cellStyle name="RowTitles-Detail 2 3 2 2 4 6 3 4" xfId="9951"/>
    <cellStyle name="RowTitles-Detail 2 3 2 2 4 6 3 4 2" xfId="19561"/>
    <cellStyle name="RowTitles-Detail 2 3 2 2 4 6 3 5" xfId="19035"/>
    <cellStyle name="RowTitles-Detail 2 3 2 2 4 6 4" xfId="11484"/>
    <cellStyle name="RowTitles-Detail 2 3 2 2 4 6 4 2" xfId="21907"/>
    <cellStyle name="RowTitles-Detail 2 3 2 2 4 6 4 2 2" xfId="33936"/>
    <cellStyle name="RowTitles-Detail 2 3 2 2 4 6 4 3" xfId="31137"/>
    <cellStyle name="RowTitles-Detail 2 3 2 2 4 6 5" xfId="15191"/>
    <cellStyle name="RowTitles-Detail 2 3 2 2 4 6 5 2" xfId="27858"/>
    <cellStyle name="RowTitles-Detail 2 3 2 2 4 6 5 2 2" xfId="36668"/>
    <cellStyle name="RowTitles-Detail 2 3 2 2 4 6 6" xfId="6082"/>
    <cellStyle name="RowTitles-Detail 2 3 2 2 4 6 6 2" xfId="19364"/>
    <cellStyle name="RowTitles-Detail 2 3 2 2 4 6 7" xfId="19512"/>
    <cellStyle name="RowTitles-Detail 2 3 2 2 4 7" xfId="2940"/>
    <cellStyle name="RowTitles-Detail 2 3 2 2 4 7 2" xfId="12581"/>
    <cellStyle name="RowTitles-Detail 2 3 2 2 4 7 2 2" xfId="22981"/>
    <cellStyle name="RowTitles-Detail 2 3 2 2 4 7 2 2 2" xfId="34518"/>
    <cellStyle name="RowTitles-Detail 2 3 2 2 4 7 2 3" xfId="31862"/>
    <cellStyle name="RowTitles-Detail 2 3 2 2 4 7 3" xfId="16228"/>
    <cellStyle name="RowTitles-Detail 2 3 2 2 4 7 3 2" xfId="28894"/>
    <cellStyle name="RowTitles-Detail 2 3 2 2 4 7 3 2 2" xfId="37681"/>
    <cellStyle name="RowTitles-Detail 2 3 2 2 4 7 4" xfId="6567"/>
    <cellStyle name="RowTitles-Detail 2 3 2 2 4 7 4 2" xfId="25420"/>
    <cellStyle name="RowTitles-Detail 2 3 2 2 4 7 5" xfId="20544"/>
    <cellStyle name="RowTitles-Detail 2 3 2 2 4 8" xfId="8806"/>
    <cellStyle name="RowTitles-Detail 2 3 2 2 4 8 2" xfId="26767"/>
    <cellStyle name="RowTitles-Detail 2 3 2 2 4 9" xfId="10827"/>
    <cellStyle name="RowTitles-Detail 2 3 2 2 4 9 2" xfId="19610"/>
    <cellStyle name="RowTitles-Detail 2 3 2 2 4 9 2 2" xfId="33250"/>
    <cellStyle name="RowTitles-Detail 2 3 2 2 4_STUD aligned by INSTIT" xfId="5060"/>
    <cellStyle name="RowTitles-Detail 2 3 2 2 5" xfId="702"/>
    <cellStyle name="RowTitles-Detail 2 3 2 2 5 2" xfId="2946"/>
    <cellStyle name="RowTitles-Detail 2 3 2 2 5 2 2" xfId="12587"/>
    <cellStyle name="RowTitles-Detail 2 3 2 2 5 2 2 2" xfId="22987"/>
    <cellStyle name="RowTitles-Detail 2 3 2 2 5 2 2 2 2" xfId="34524"/>
    <cellStyle name="RowTitles-Detail 2 3 2 2 5 2 2 3" xfId="31868"/>
    <cellStyle name="RowTitles-Detail 2 3 2 2 5 2 3" xfId="16234"/>
    <cellStyle name="RowTitles-Detail 2 3 2 2 5 2 3 2" xfId="28900"/>
    <cellStyle name="RowTitles-Detail 2 3 2 2 5 2 3 2 2" xfId="37687"/>
    <cellStyle name="RowTitles-Detail 2 3 2 2 5 2 4" xfId="6681"/>
    <cellStyle name="RowTitles-Detail 2 3 2 2 5 2 4 2" xfId="17923"/>
    <cellStyle name="RowTitles-Detail 2 3 2 2 5 2 5" xfId="24616"/>
    <cellStyle name="RowTitles-Detail 2 3 2 2 5 3" xfId="3487"/>
    <cellStyle name="RowTitles-Detail 2 3 2 2 5 3 2" xfId="13121"/>
    <cellStyle name="RowTitles-Detail 2 3 2 2 5 3 2 2" xfId="23489"/>
    <cellStyle name="RowTitles-Detail 2 3 2 2 5 3 2 2 2" xfId="34950"/>
    <cellStyle name="RowTitles-Detail 2 3 2 2 5 3 2 3" xfId="32310"/>
    <cellStyle name="RowTitles-Detail 2 3 2 2 5 3 3" xfId="16730"/>
    <cellStyle name="RowTitles-Detail 2 3 2 2 5 3 3 2" xfId="29396"/>
    <cellStyle name="RowTitles-Detail 2 3 2 2 5 3 3 2 2" xfId="38179"/>
    <cellStyle name="RowTitles-Detail 2 3 2 2 5 3 4" xfId="8188"/>
    <cellStyle name="RowTitles-Detail 2 3 2 2 5 3 4 2" xfId="18559"/>
    <cellStyle name="RowTitles-Detail 2 3 2 2 5 3 5" xfId="26529"/>
    <cellStyle name="RowTitles-Detail 2 3 2 2 5 4" xfId="8718"/>
    <cellStyle name="RowTitles-Detail 2 3 2 2 5 4 2" xfId="26490"/>
    <cellStyle name="RowTitles-Detail 2 3 2 2 5 5" xfId="10489"/>
    <cellStyle name="RowTitles-Detail 2 3 2 2 5 5 2" xfId="20991"/>
    <cellStyle name="RowTitles-Detail 2 3 2 2 5 5 2 2" xfId="33378"/>
    <cellStyle name="RowTitles-Detail 2 3 2 2 5 5 3" xfId="30486"/>
    <cellStyle name="RowTitles-Detail 2 3 2 2 5 6" xfId="10214"/>
    <cellStyle name="RowTitles-Detail 2 3 2 2 5 6 2" xfId="26567"/>
    <cellStyle name="RowTitles-Detail 2 3 2 2 5 6 2 2" xfId="35762"/>
    <cellStyle name="RowTitles-Detail 2 3 2 2 6" xfId="981"/>
    <cellStyle name="RowTitles-Detail 2 3 2 2 6 2" xfId="2947"/>
    <cellStyle name="RowTitles-Detail 2 3 2 2 6 2 2" xfId="12588"/>
    <cellStyle name="RowTitles-Detail 2 3 2 2 6 2 2 2" xfId="22988"/>
    <cellStyle name="RowTitles-Detail 2 3 2 2 6 2 2 2 2" xfId="34525"/>
    <cellStyle name="RowTitles-Detail 2 3 2 2 6 2 2 3" xfId="31869"/>
    <cellStyle name="RowTitles-Detail 2 3 2 2 6 2 3" xfId="16235"/>
    <cellStyle name="RowTitles-Detail 2 3 2 2 6 2 3 2" xfId="28901"/>
    <cellStyle name="RowTitles-Detail 2 3 2 2 6 2 3 2 2" xfId="37688"/>
    <cellStyle name="RowTitles-Detail 2 3 2 2 6 2 4" xfId="6836"/>
    <cellStyle name="RowTitles-Detail 2 3 2 2 6 2 4 2" xfId="17794"/>
    <cellStyle name="RowTitles-Detail 2 3 2 2 6 2 5" xfId="18383"/>
    <cellStyle name="RowTitles-Detail 2 3 2 2 6 3" xfId="3759"/>
    <cellStyle name="RowTitles-Detail 2 3 2 2 6 3 2" xfId="13386"/>
    <cellStyle name="RowTitles-Detail 2 3 2 2 6 3 2 2" xfId="23751"/>
    <cellStyle name="RowTitles-Detail 2 3 2 2 6 3 2 2 2" xfId="35115"/>
    <cellStyle name="RowTitles-Detail 2 3 2 2 6 3 2 3" xfId="32501"/>
    <cellStyle name="RowTitles-Detail 2 3 2 2 6 3 3" xfId="16985"/>
    <cellStyle name="RowTitles-Detail 2 3 2 2 6 3 3 2" xfId="29651"/>
    <cellStyle name="RowTitles-Detail 2 3 2 2 6 3 3 2 2" xfId="38430"/>
    <cellStyle name="RowTitles-Detail 2 3 2 2 6 3 4" xfId="8342"/>
    <cellStyle name="RowTitles-Detail 2 3 2 2 6 3 4 2" xfId="20095"/>
    <cellStyle name="RowTitles-Detail 2 3 2 2 6 3 5" xfId="19465"/>
    <cellStyle name="RowTitles-Detail 2 3 2 2 6 4" xfId="9135"/>
    <cellStyle name="RowTitles-Detail 2 3 2 2 6 4 2" xfId="25878"/>
    <cellStyle name="RowTitles-Detail 2 3 2 2 6 5" xfId="14388"/>
    <cellStyle name="RowTitles-Detail 2 3 2 2 6 5 2" xfId="27085"/>
    <cellStyle name="RowTitles-Detail 2 3 2 2 6 5 2 2" xfId="35924"/>
    <cellStyle name="RowTitles-Detail 2 3 2 2 6 6" xfId="5350"/>
    <cellStyle name="RowTitles-Detail 2 3 2 2 6 6 2" xfId="4834"/>
    <cellStyle name="RowTitles-Detail 2 3 2 2 6 7" xfId="25841"/>
    <cellStyle name="RowTitles-Detail 2 3 2 2 7" xfId="1215"/>
    <cellStyle name="RowTitles-Detail 2 3 2 2 7 2" xfId="2948"/>
    <cellStyle name="RowTitles-Detail 2 3 2 2 7 2 2" xfId="12589"/>
    <cellStyle name="RowTitles-Detail 2 3 2 2 7 2 2 2" xfId="22989"/>
    <cellStyle name="RowTitles-Detail 2 3 2 2 7 2 2 2 2" xfId="34526"/>
    <cellStyle name="RowTitles-Detail 2 3 2 2 7 2 2 3" xfId="31870"/>
    <cellStyle name="RowTitles-Detail 2 3 2 2 7 2 3" xfId="16236"/>
    <cellStyle name="RowTitles-Detail 2 3 2 2 7 2 3 2" xfId="28902"/>
    <cellStyle name="RowTitles-Detail 2 3 2 2 7 2 3 2 2" xfId="37689"/>
    <cellStyle name="RowTitles-Detail 2 3 2 2 7 2 4" xfId="7069"/>
    <cellStyle name="RowTitles-Detail 2 3 2 2 7 2 4 2" xfId="24626"/>
    <cellStyle name="RowTitles-Detail 2 3 2 2 7 2 5" xfId="20404"/>
    <cellStyle name="RowTitles-Detail 2 3 2 2 7 3" xfId="3993"/>
    <cellStyle name="RowTitles-Detail 2 3 2 2 7 3 2" xfId="13615"/>
    <cellStyle name="RowTitles-Detail 2 3 2 2 7 3 2 2" xfId="23972"/>
    <cellStyle name="RowTitles-Detail 2 3 2 2 7 3 2 2 2" xfId="35262"/>
    <cellStyle name="RowTitles-Detail 2 3 2 2 7 3 2 3" xfId="32673"/>
    <cellStyle name="RowTitles-Detail 2 3 2 2 7 3 3" xfId="17199"/>
    <cellStyle name="RowTitles-Detail 2 3 2 2 7 3 3 2" xfId="29865"/>
    <cellStyle name="RowTitles-Detail 2 3 2 2 7 3 3 2 2" xfId="38642"/>
    <cellStyle name="RowTitles-Detail 2 3 2 2 7 3 4" xfId="8577"/>
    <cellStyle name="RowTitles-Detail 2 3 2 2 7 3 4 2" xfId="26592"/>
    <cellStyle name="RowTitles-Detail 2 3 2 2 7 3 5" xfId="20826"/>
    <cellStyle name="RowTitles-Detail 2 3 2 2 7 4" xfId="9373"/>
    <cellStyle name="RowTitles-Detail 2 3 2 2 7 4 2" xfId="21169"/>
    <cellStyle name="RowTitles-Detail 2 3 2 2 7 5" xfId="10886"/>
    <cellStyle name="RowTitles-Detail 2 3 2 2 7 5 2" xfId="21330"/>
    <cellStyle name="RowTitles-Detail 2 3 2 2 7 5 2 2" xfId="33547"/>
    <cellStyle name="RowTitles-Detail 2 3 2 2 7 5 3" xfId="30688"/>
    <cellStyle name="RowTitles-Detail 2 3 2 2 7 6" xfId="14593"/>
    <cellStyle name="RowTitles-Detail 2 3 2 2 7 6 2" xfId="27282"/>
    <cellStyle name="RowTitles-Detail 2 3 2 2 7 6 2 2" xfId="36113"/>
    <cellStyle name="RowTitles-Detail 2 3 2 2 7 7" xfId="5529"/>
    <cellStyle name="RowTitles-Detail 2 3 2 2 7 7 2" xfId="20431"/>
    <cellStyle name="RowTitles-Detail 2 3 2 2 7 8" xfId="26417"/>
    <cellStyle name="RowTitles-Detail 2 3 2 2 8" xfId="1435"/>
    <cellStyle name="RowTitles-Detail 2 3 2 2 8 2" xfId="2949"/>
    <cellStyle name="RowTitles-Detail 2 3 2 2 8 2 2" xfId="12590"/>
    <cellStyle name="RowTitles-Detail 2 3 2 2 8 2 2 2" xfId="22990"/>
    <cellStyle name="RowTitles-Detail 2 3 2 2 8 2 2 2 2" xfId="34527"/>
    <cellStyle name="RowTitles-Detail 2 3 2 2 8 2 2 3" xfId="31871"/>
    <cellStyle name="RowTitles-Detail 2 3 2 2 8 2 3" xfId="16237"/>
    <cellStyle name="RowTitles-Detail 2 3 2 2 8 2 3 2" xfId="28903"/>
    <cellStyle name="RowTitles-Detail 2 3 2 2 8 2 3 2 2" xfId="37690"/>
    <cellStyle name="RowTitles-Detail 2 3 2 2 8 2 4" xfId="7629"/>
    <cellStyle name="RowTitles-Detail 2 3 2 2 8 2 4 2" xfId="20833"/>
    <cellStyle name="RowTitles-Detail 2 3 2 2 8 2 5" xfId="19745"/>
    <cellStyle name="RowTitles-Detail 2 3 2 2 8 3" xfId="4213"/>
    <cellStyle name="RowTitles-Detail 2 3 2 2 8 3 2" xfId="13835"/>
    <cellStyle name="RowTitles-Detail 2 3 2 2 8 3 2 2" xfId="24180"/>
    <cellStyle name="RowTitles-Detail 2 3 2 2 8 3 2 2 2" xfId="35404"/>
    <cellStyle name="RowTitles-Detail 2 3 2 2 8 3 2 3" xfId="32836"/>
    <cellStyle name="RowTitles-Detail 2 3 2 2 8 3 3" xfId="17401"/>
    <cellStyle name="RowTitles-Detail 2 3 2 2 8 3 3 2" xfId="30067"/>
    <cellStyle name="RowTitles-Detail 2 3 2 2 8 3 3 2 2" xfId="38844"/>
    <cellStyle name="RowTitles-Detail 2 3 2 2 8 3 4" xfId="9952"/>
    <cellStyle name="RowTitles-Detail 2 3 2 2 8 3 4 2" xfId="25435"/>
    <cellStyle name="RowTitles-Detail 2 3 2 2 8 3 5" xfId="26004"/>
    <cellStyle name="RowTitles-Detail 2 3 2 2 8 4" xfId="11106"/>
    <cellStyle name="RowTitles-Detail 2 3 2 2 8 4 2" xfId="21540"/>
    <cellStyle name="RowTitles-Detail 2 3 2 2 8 4 2 2" xfId="33689"/>
    <cellStyle name="RowTitles-Detail 2 3 2 2 8 4 3" xfId="30851"/>
    <cellStyle name="RowTitles-Detail 2 3 2 2 8 5" xfId="14813"/>
    <cellStyle name="RowTitles-Detail 2 3 2 2 8 5 2" xfId="27494"/>
    <cellStyle name="RowTitles-Detail 2 3 2 2 8 5 2 2" xfId="36315"/>
    <cellStyle name="RowTitles-Detail 2 3 2 2 8 6" xfId="6083"/>
    <cellStyle name="RowTitles-Detail 2 3 2 2 8 6 2" xfId="19394"/>
    <cellStyle name="RowTitles-Detail 2 3 2 2 8 7" xfId="20665"/>
    <cellStyle name="RowTitles-Detail 2 3 2 2 9" xfId="1639"/>
    <cellStyle name="RowTitles-Detail 2 3 2 2 9 2" xfId="2950"/>
    <cellStyle name="RowTitles-Detail 2 3 2 2 9 2 2" xfId="12591"/>
    <cellStyle name="RowTitles-Detail 2 3 2 2 9 2 2 2" xfId="22991"/>
    <cellStyle name="RowTitles-Detail 2 3 2 2 9 2 2 2 2" xfId="34528"/>
    <cellStyle name="RowTitles-Detail 2 3 2 2 9 2 2 3" xfId="31872"/>
    <cellStyle name="RowTitles-Detail 2 3 2 2 9 2 3" xfId="16238"/>
    <cellStyle name="RowTitles-Detail 2 3 2 2 9 2 3 2" xfId="28904"/>
    <cellStyle name="RowTitles-Detail 2 3 2 2 9 2 3 2 2" xfId="37691"/>
    <cellStyle name="RowTitles-Detail 2 3 2 2 9 2 4" xfId="7630"/>
    <cellStyle name="RowTitles-Detail 2 3 2 2 9 2 4 2" xfId="19936"/>
    <cellStyle name="RowTitles-Detail 2 3 2 2 9 2 5" xfId="25188"/>
    <cellStyle name="RowTitles-Detail 2 3 2 2 9 3" xfId="4417"/>
    <cellStyle name="RowTitles-Detail 2 3 2 2 9 3 2" xfId="14039"/>
    <cellStyle name="RowTitles-Detail 2 3 2 2 9 3 2 2" xfId="24376"/>
    <cellStyle name="RowTitles-Detail 2 3 2 2 9 3 2 2 2" xfId="35537"/>
    <cellStyle name="RowTitles-Detail 2 3 2 2 9 3 2 3" xfId="32990"/>
    <cellStyle name="RowTitles-Detail 2 3 2 2 9 3 3" xfId="17590"/>
    <cellStyle name="RowTitles-Detail 2 3 2 2 9 3 3 2" xfId="30256"/>
    <cellStyle name="RowTitles-Detail 2 3 2 2 9 3 3 2 2" xfId="39033"/>
    <cellStyle name="RowTitles-Detail 2 3 2 2 9 3 4" xfId="9953"/>
    <cellStyle name="RowTitles-Detail 2 3 2 2 9 3 4 2" xfId="24545"/>
    <cellStyle name="RowTitles-Detail 2 3 2 2 9 3 5" xfId="19521"/>
    <cellStyle name="RowTitles-Detail 2 3 2 2 9 4" xfId="11310"/>
    <cellStyle name="RowTitles-Detail 2 3 2 2 9 4 2" xfId="21739"/>
    <cellStyle name="RowTitles-Detail 2 3 2 2 9 4 2 2" xfId="33822"/>
    <cellStyle name="RowTitles-Detail 2 3 2 2 9 4 3" xfId="31005"/>
    <cellStyle name="RowTitles-Detail 2 3 2 2 9 5" xfId="15017"/>
    <cellStyle name="RowTitles-Detail 2 3 2 2 9 5 2" xfId="27690"/>
    <cellStyle name="RowTitles-Detail 2 3 2 2 9 5 2 2" xfId="36504"/>
    <cellStyle name="RowTitles-Detail 2 3 2 2 9 6" xfId="6084"/>
    <cellStyle name="RowTitles-Detail 2 3 2 2 9 6 2" xfId="17758"/>
    <cellStyle name="RowTitles-Detail 2 3 2 2 9 7" xfId="24589"/>
    <cellStyle name="RowTitles-Detail 2 3 2 2_STUD aligned by INSTIT" xfId="5057"/>
    <cellStyle name="RowTitles-Detail 2 3 2 3" xfId="407"/>
    <cellStyle name="RowTitles-Detail 2 3 2 3 2" xfId="763"/>
    <cellStyle name="RowTitles-Detail 2 3 2 3 2 2" xfId="2952"/>
    <cellStyle name="RowTitles-Detail 2 3 2 3 2 2 2" xfId="12593"/>
    <cellStyle name="RowTitles-Detail 2 3 2 3 2 2 2 2" xfId="22993"/>
    <cellStyle name="RowTitles-Detail 2 3 2 3 2 2 2 2 2" xfId="34530"/>
    <cellStyle name="RowTitles-Detail 2 3 2 3 2 2 2 3" xfId="31874"/>
    <cellStyle name="RowTitles-Detail 2 3 2 3 2 2 3" xfId="16240"/>
    <cellStyle name="RowTitles-Detail 2 3 2 3 2 2 3 2" xfId="28906"/>
    <cellStyle name="RowTitles-Detail 2 3 2 3 2 2 3 2 2" xfId="37693"/>
    <cellStyle name="RowTitles-Detail 2 3 2 3 2 2 4" xfId="6887"/>
    <cellStyle name="RowTitles-Detail 2 3 2 3 2 2 4 2" xfId="26626"/>
    <cellStyle name="RowTitles-Detail 2 3 2 3 2 2 5" xfId="22226"/>
    <cellStyle name="RowTitles-Detail 2 3 2 3 2 3" xfId="3544"/>
    <cellStyle name="RowTitles-Detail 2 3 2 3 2 3 2" xfId="13176"/>
    <cellStyle name="RowTitles-Detail 2 3 2 3 2 3 2 2" xfId="23543"/>
    <cellStyle name="RowTitles-Detail 2 3 2 3 2 3 2 2 2" xfId="34986"/>
    <cellStyle name="RowTitles-Detail 2 3 2 3 2 3 2 3" xfId="32351"/>
    <cellStyle name="RowTitles-Detail 2 3 2 3 2 3 3" xfId="16785"/>
    <cellStyle name="RowTitles-Detail 2 3 2 3 2 3 3 2" xfId="29451"/>
    <cellStyle name="RowTitles-Detail 2 3 2 3 2 3 3 2 2" xfId="38232"/>
    <cellStyle name="RowTitles-Detail 2 3 2 3 2 3 4" xfId="8394"/>
    <cellStyle name="RowTitles-Detail 2 3 2 3 2 3 4 2" xfId="20222"/>
    <cellStyle name="RowTitles-Detail 2 3 2 3 2 3 5" xfId="19116"/>
    <cellStyle name="RowTitles-Detail 2 3 2 3 2 4" xfId="9188"/>
    <cellStyle name="RowTitles-Detail 2 3 2 3 2 4 2" xfId="5184"/>
    <cellStyle name="RowTitles-Detail 2 3 2 3 2 5" xfId="10163"/>
    <cellStyle name="RowTitles-Detail 2 3 2 3 2 5 2" xfId="22220"/>
    <cellStyle name="RowTitles-Detail 2 3 2 3 2 5 2 2" xfId="33939"/>
    <cellStyle name="RowTitles-Detail 2 3 2 3 3" xfId="1042"/>
    <cellStyle name="RowTitles-Detail 2 3 2 3 3 2" xfId="2953"/>
    <cellStyle name="RowTitles-Detail 2 3 2 3 3 2 2" xfId="12594"/>
    <cellStyle name="RowTitles-Detail 2 3 2 3 3 2 2 2" xfId="22994"/>
    <cellStyle name="RowTitles-Detail 2 3 2 3 3 2 2 2 2" xfId="34531"/>
    <cellStyle name="RowTitles-Detail 2 3 2 3 3 2 2 3" xfId="31875"/>
    <cellStyle name="RowTitles-Detail 2 3 2 3 3 2 3" xfId="16241"/>
    <cellStyle name="RowTitles-Detail 2 3 2 3 3 2 3 2" xfId="28907"/>
    <cellStyle name="RowTitles-Detail 2 3 2 3 3 2 3 2 2" xfId="37694"/>
    <cellStyle name="RowTitles-Detail 2 3 2 3 3 2 4" xfId="7108"/>
    <cellStyle name="RowTitles-Detail 2 3 2 3 3 2 4 2" xfId="20122"/>
    <cellStyle name="RowTitles-Detail 2 3 2 3 3 2 5" xfId="26895"/>
    <cellStyle name="RowTitles-Detail 2 3 2 3 3 3" xfId="3820"/>
    <cellStyle name="RowTitles-Detail 2 3 2 3 3 3 2" xfId="13447"/>
    <cellStyle name="RowTitles-Detail 2 3 2 3 3 3 2 2" xfId="23808"/>
    <cellStyle name="RowTitles-Detail 2 3 2 3 3 3 2 2 2" xfId="35151"/>
    <cellStyle name="RowTitles-Detail 2 3 2 3 3 3 2 3" xfId="32544"/>
    <cellStyle name="RowTitles-Detail 2 3 2 3 3 3 3" xfId="17040"/>
    <cellStyle name="RowTitles-Detail 2 3 2 3 3 3 3 2" xfId="29706"/>
    <cellStyle name="RowTitles-Detail 2 3 2 3 3 3 3 2 2" xfId="38485"/>
    <cellStyle name="RowTitles-Detail 2 3 2 3 3 3 4" xfId="8616"/>
    <cellStyle name="RowTitles-Detail 2 3 2 3 3 3 4 2" xfId="18649"/>
    <cellStyle name="RowTitles-Detail 2 3 2 3 3 3 5" xfId="26175"/>
    <cellStyle name="RowTitles-Detail 2 3 2 3 3 4" xfId="9412"/>
    <cellStyle name="RowTitles-Detail 2 3 2 3 3 4 2" xfId="5278"/>
    <cellStyle name="RowTitles-Detail 2 3 2 3 3 5" xfId="10760"/>
    <cellStyle name="RowTitles-Detail 2 3 2 3 3 5 2" xfId="21228"/>
    <cellStyle name="RowTitles-Detail 2 3 2 3 3 5 2 2" xfId="33492"/>
    <cellStyle name="RowTitles-Detail 2 3 2 3 3 5 3" xfId="30622"/>
    <cellStyle name="RowTitles-Detail 2 3 2 3 3 6" xfId="14444"/>
    <cellStyle name="RowTitles-Detail 2 3 2 3 3 6 2" xfId="27137"/>
    <cellStyle name="RowTitles-Detail 2 3 2 3 3 6 2 2" xfId="35974"/>
    <cellStyle name="RowTitles-Detail 2 3 2 3 3 7" xfId="5567"/>
    <cellStyle name="RowTitles-Detail 2 3 2 3 3 7 2" xfId="18857"/>
    <cellStyle name="RowTitles-Detail 2 3 2 3 3 8" xfId="26059"/>
    <cellStyle name="RowTitles-Detail 2 3 2 3 4" xfId="1275"/>
    <cellStyle name="RowTitles-Detail 2 3 2 3 4 2" xfId="2954"/>
    <cellStyle name="RowTitles-Detail 2 3 2 3 4 2 2" xfId="12595"/>
    <cellStyle name="RowTitles-Detail 2 3 2 3 4 2 2 2" xfId="22995"/>
    <cellStyle name="RowTitles-Detail 2 3 2 3 4 2 2 2 2" xfId="34532"/>
    <cellStyle name="RowTitles-Detail 2 3 2 3 4 2 2 3" xfId="31876"/>
    <cellStyle name="RowTitles-Detail 2 3 2 3 4 2 3" xfId="16242"/>
    <cellStyle name="RowTitles-Detail 2 3 2 3 4 2 3 2" xfId="28908"/>
    <cellStyle name="RowTitles-Detail 2 3 2 3 4 2 3 2 2" xfId="37695"/>
    <cellStyle name="RowTitles-Detail 2 3 2 3 4 2 4" xfId="7631"/>
    <cellStyle name="RowTitles-Detail 2 3 2 3 4 2 4 2" xfId="5644"/>
    <cellStyle name="RowTitles-Detail 2 3 2 3 4 2 5" xfId="25393"/>
    <cellStyle name="RowTitles-Detail 2 3 2 3 4 3" xfId="4053"/>
    <cellStyle name="RowTitles-Detail 2 3 2 3 4 3 2" xfId="13675"/>
    <cellStyle name="RowTitles-Detail 2 3 2 3 4 3 2 2" xfId="24027"/>
    <cellStyle name="RowTitles-Detail 2 3 2 3 4 3 2 2 2" xfId="35299"/>
    <cellStyle name="RowTitles-Detail 2 3 2 3 4 3 2 3" xfId="32715"/>
    <cellStyle name="RowTitles-Detail 2 3 2 3 4 3 3" xfId="17253"/>
    <cellStyle name="RowTitles-Detail 2 3 2 3 4 3 3 2" xfId="29919"/>
    <cellStyle name="RowTitles-Detail 2 3 2 3 4 3 3 2 2" xfId="38696"/>
    <cellStyle name="RowTitles-Detail 2 3 2 3 4 3 4" xfId="9954"/>
    <cellStyle name="RowTitles-Detail 2 3 2 3 4 3 4 2" xfId="19483"/>
    <cellStyle name="RowTitles-Detail 2 3 2 3 4 3 5" xfId="18585"/>
    <cellStyle name="RowTitles-Detail 2 3 2 3 4 4" xfId="10946"/>
    <cellStyle name="RowTitles-Detail 2 3 2 3 4 4 2" xfId="21386"/>
    <cellStyle name="RowTitles-Detail 2 3 2 3 4 4 2 2" xfId="33584"/>
    <cellStyle name="RowTitles-Detail 2 3 2 3 4 4 3" xfId="30730"/>
    <cellStyle name="RowTitles-Detail 2 3 2 3 4 5" xfId="14653"/>
    <cellStyle name="RowTitles-Detail 2 3 2 3 4 5 2" xfId="27338"/>
    <cellStyle name="RowTitles-Detail 2 3 2 3 4 5 2 2" xfId="36167"/>
    <cellStyle name="RowTitles-Detail 2 3 2 3 4 6" xfId="6085"/>
    <cellStyle name="RowTitles-Detail 2 3 2 3 4 6 2" xfId="20614"/>
    <cellStyle name="RowTitles-Detail 2 3 2 3 4 7" xfId="26652"/>
    <cellStyle name="RowTitles-Detail 2 3 2 3 5" xfId="1492"/>
    <cellStyle name="RowTitles-Detail 2 3 2 3 5 2" xfId="2955"/>
    <cellStyle name="RowTitles-Detail 2 3 2 3 5 2 2" xfId="12596"/>
    <cellStyle name="RowTitles-Detail 2 3 2 3 5 2 2 2" xfId="22996"/>
    <cellStyle name="RowTitles-Detail 2 3 2 3 5 2 2 2 2" xfId="34533"/>
    <cellStyle name="RowTitles-Detail 2 3 2 3 5 2 2 3" xfId="31877"/>
    <cellStyle name="RowTitles-Detail 2 3 2 3 5 2 3" xfId="16243"/>
    <cellStyle name="RowTitles-Detail 2 3 2 3 5 2 3 2" xfId="28909"/>
    <cellStyle name="RowTitles-Detail 2 3 2 3 5 2 3 2 2" xfId="37696"/>
    <cellStyle name="RowTitles-Detail 2 3 2 3 5 2 4" xfId="7632"/>
    <cellStyle name="RowTitles-Detail 2 3 2 3 5 2 4 2" xfId="20592"/>
    <cellStyle name="RowTitles-Detail 2 3 2 3 5 2 5" xfId="25184"/>
    <cellStyle name="RowTitles-Detail 2 3 2 3 5 3" xfId="4270"/>
    <cellStyle name="RowTitles-Detail 2 3 2 3 5 3 2" xfId="13892"/>
    <cellStyle name="RowTitles-Detail 2 3 2 3 5 3 2 2" xfId="24234"/>
    <cellStyle name="RowTitles-Detail 2 3 2 3 5 3 2 2 2" xfId="35440"/>
    <cellStyle name="RowTitles-Detail 2 3 2 3 5 3 2 3" xfId="32877"/>
    <cellStyle name="RowTitles-Detail 2 3 2 3 5 3 3" xfId="17452"/>
    <cellStyle name="RowTitles-Detail 2 3 2 3 5 3 3 2" xfId="30118"/>
    <cellStyle name="RowTitles-Detail 2 3 2 3 5 3 3 2 2" xfId="38895"/>
    <cellStyle name="RowTitles-Detail 2 3 2 3 5 3 4" xfId="9955"/>
    <cellStyle name="RowTitles-Detail 2 3 2 3 5 3 4 2" xfId="4868"/>
    <cellStyle name="RowTitles-Detail 2 3 2 3 5 3 5" xfId="18312"/>
    <cellStyle name="RowTitles-Detail 2 3 2 3 5 4" xfId="11163"/>
    <cellStyle name="RowTitles-Detail 2 3 2 3 5 4 2" xfId="21594"/>
    <cellStyle name="RowTitles-Detail 2 3 2 3 5 4 2 2" xfId="33725"/>
    <cellStyle name="RowTitles-Detail 2 3 2 3 5 4 3" xfId="30892"/>
    <cellStyle name="RowTitles-Detail 2 3 2 3 5 5" xfId="14870"/>
    <cellStyle name="RowTitles-Detail 2 3 2 3 5 5 2" xfId="27547"/>
    <cellStyle name="RowTitles-Detail 2 3 2 3 5 5 2 2" xfId="36366"/>
    <cellStyle name="RowTitles-Detail 2 3 2 3 5 6" xfId="6086"/>
    <cellStyle name="RowTitles-Detail 2 3 2 3 5 6 2" xfId="24725"/>
    <cellStyle name="RowTitles-Detail 2 3 2 3 5 7" xfId="19139"/>
    <cellStyle name="RowTitles-Detail 2 3 2 3 6" xfId="1694"/>
    <cellStyle name="RowTitles-Detail 2 3 2 3 6 2" xfId="2956"/>
    <cellStyle name="RowTitles-Detail 2 3 2 3 6 2 2" xfId="12597"/>
    <cellStyle name="RowTitles-Detail 2 3 2 3 6 2 2 2" xfId="22997"/>
    <cellStyle name="RowTitles-Detail 2 3 2 3 6 2 2 2 2" xfId="34534"/>
    <cellStyle name="RowTitles-Detail 2 3 2 3 6 2 2 3" xfId="31878"/>
    <cellStyle name="RowTitles-Detail 2 3 2 3 6 2 3" xfId="16244"/>
    <cellStyle name="RowTitles-Detail 2 3 2 3 6 2 3 2" xfId="28910"/>
    <cellStyle name="RowTitles-Detail 2 3 2 3 6 2 3 2 2" xfId="37697"/>
    <cellStyle name="RowTitles-Detail 2 3 2 3 6 2 4" xfId="7633"/>
    <cellStyle name="RowTitles-Detail 2 3 2 3 6 2 4 2" xfId="25751"/>
    <cellStyle name="RowTitles-Detail 2 3 2 3 6 2 5" xfId="20367"/>
    <cellStyle name="RowTitles-Detail 2 3 2 3 6 3" xfId="4472"/>
    <cellStyle name="RowTitles-Detail 2 3 2 3 6 3 2" xfId="14094"/>
    <cellStyle name="RowTitles-Detail 2 3 2 3 6 3 2 2" xfId="24426"/>
    <cellStyle name="RowTitles-Detail 2 3 2 3 6 3 2 2 2" xfId="35571"/>
    <cellStyle name="RowTitles-Detail 2 3 2 3 6 3 2 3" xfId="33029"/>
    <cellStyle name="RowTitles-Detail 2 3 2 3 6 3 3" xfId="17639"/>
    <cellStyle name="RowTitles-Detail 2 3 2 3 6 3 3 2" xfId="30305"/>
    <cellStyle name="RowTitles-Detail 2 3 2 3 6 3 3 2 2" xfId="39082"/>
    <cellStyle name="RowTitles-Detail 2 3 2 3 6 3 4" xfId="9956"/>
    <cellStyle name="RowTitles-Detail 2 3 2 3 6 3 4 2" xfId="25653"/>
    <cellStyle name="RowTitles-Detail 2 3 2 3 6 3 5" xfId="19707"/>
    <cellStyle name="RowTitles-Detail 2 3 2 3 6 4" xfId="11365"/>
    <cellStyle name="RowTitles-Detail 2 3 2 3 6 4 2" xfId="21790"/>
    <cellStyle name="RowTitles-Detail 2 3 2 3 6 4 2 2" xfId="33856"/>
    <cellStyle name="RowTitles-Detail 2 3 2 3 6 4 3" xfId="31044"/>
    <cellStyle name="RowTitles-Detail 2 3 2 3 6 5" xfId="15072"/>
    <cellStyle name="RowTitles-Detail 2 3 2 3 6 5 2" xfId="27741"/>
    <cellStyle name="RowTitles-Detail 2 3 2 3 6 5 2 2" xfId="36553"/>
    <cellStyle name="RowTitles-Detail 2 3 2 3 6 6" xfId="6087"/>
    <cellStyle name="RowTitles-Detail 2 3 2 3 6 6 2" xfId="25296"/>
    <cellStyle name="RowTitles-Detail 2 3 2 3 6 7" xfId="18436"/>
    <cellStyle name="RowTitles-Detail 2 3 2 3 7" xfId="2951"/>
    <cellStyle name="RowTitles-Detail 2 3 2 3 7 2" xfId="12592"/>
    <cellStyle name="RowTitles-Detail 2 3 2 3 7 2 2" xfId="22992"/>
    <cellStyle name="RowTitles-Detail 2 3 2 3 7 2 2 2" xfId="34529"/>
    <cellStyle name="RowTitles-Detail 2 3 2 3 7 2 3" xfId="31873"/>
    <cellStyle name="RowTitles-Detail 2 3 2 3 7 3" xfId="16239"/>
    <cellStyle name="RowTitles-Detail 2 3 2 3 7 3 2" xfId="28905"/>
    <cellStyle name="RowTitles-Detail 2 3 2 3 7 3 2 2" xfId="37692"/>
    <cellStyle name="RowTitles-Detail 2 3 2 3 7 4" xfId="6449"/>
    <cellStyle name="RowTitles-Detail 2 3 2 3 7 4 2" xfId="19624"/>
    <cellStyle name="RowTitles-Detail 2 3 2 3 7 5" xfId="25728"/>
    <cellStyle name="RowTitles-Detail 2 3 2 3 8" xfId="8889"/>
    <cellStyle name="RowTitles-Detail 2 3 2 3 8 2" xfId="24652"/>
    <cellStyle name="RowTitles-Detail 2 3 2 3 9" xfId="10323"/>
    <cellStyle name="RowTitles-Detail 2 3 2 3 9 2" xfId="25347"/>
    <cellStyle name="RowTitles-Detail 2 3 2 3 9 2 2" xfId="35699"/>
    <cellStyle name="RowTitles-Detail 2 3 2 3_STUD aligned by INSTIT" xfId="5061"/>
    <cellStyle name="RowTitles-Detail 2 3 2 4" xfId="465"/>
    <cellStyle name="RowTitles-Detail 2 3 2 4 2" xfId="821"/>
    <cellStyle name="RowTitles-Detail 2 3 2 4 2 2" xfId="2958"/>
    <cellStyle name="RowTitles-Detail 2 3 2 4 2 2 2" xfId="12599"/>
    <cellStyle name="RowTitles-Detail 2 3 2 4 2 2 2 2" xfId="22999"/>
    <cellStyle name="RowTitles-Detail 2 3 2 4 2 2 2 2 2" xfId="34536"/>
    <cellStyle name="RowTitles-Detail 2 3 2 4 2 2 2 3" xfId="31880"/>
    <cellStyle name="RowTitles-Detail 2 3 2 4 2 2 3" xfId="16246"/>
    <cellStyle name="RowTitles-Detail 2 3 2 4 2 2 3 2" xfId="28912"/>
    <cellStyle name="RowTitles-Detail 2 3 2 4 2 2 3 2 2" xfId="37699"/>
    <cellStyle name="RowTitles-Detail 2 3 2 4 2 2 4" xfId="6768"/>
    <cellStyle name="RowTitles-Detail 2 3 2 4 2 2 4 2" xfId="19744"/>
    <cellStyle name="RowTitles-Detail 2 3 2 4 2 2 5" xfId="20804"/>
    <cellStyle name="RowTitles-Detail 2 3 2 4 2 3" xfId="3602"/>
    <cellStyle name="RowTitles-Detail 2 3 2 4 2 3 2" xfId="13230"/>
    <cellStyle name="RowTitles-Detail 2 3 2 4 2 3 2 2" xfId="23598"/>
    <cellStyle name="RowTitles-Detail 2 3 2 4 2 3 2 2 2" xfId="35018"/>
    <cellStyle name="RowTitles-Detail 2 3 2 4 2 3 2 3" xfId="32389"/>
    <cellStyle name="RowTitles-Detail 2 3 2 4 2 3 3" xfId="16837"/>
    <cellStyle name="RowTitles-Detail 2 3 2 4 2 3 3 2" xfId="29503"/>
    <cellStyle name="RowTitles-Detail 2 3 2 4 2 3 3 2 2" xfId="38283"/>
    <cellStyle name="RowTitles-Detail 2 3 2 4 2 3 4" xfId="8274"/>
    <cellStyle name="RowTitles-Detail 2 3 2 4 2 3 4 2" xfId="4663"/>
    <cellStyle name="RowTitles-Detail 2 3 2 4 2 3 5" xfId="20159"/>
    <cellStyle name="RowTitles-Detail 2 3 2 4 2 4" xfId="9065"/>
    <cellStyle name="RowTitles-Detail 2 3 2 4 2 4 2" xfId="20539"/>
    <cellStyle name="RowTitles-Detail 2 3 2 4 2 5" xfId="10582"/>
    <cellStyle name="RowTitles-Detail 2 3 2 4 2 5 2" xfId="21067"/>
    <cellStyle name="RowTitles-Detail 2 3 2 4 2 5 2 2" xfId="33407"/>
    <cellStyle name="RowTitles-Detail 2 3 2 4 2 5 3" xfId="30520"/>
    <cellStyle name="RowTitles-Detail 2 3 2 4 2 6" xfId="14236"/>
    <cellStyle name="RowTitles-Detail 2 3 2 4 2 6 2" xfId="26938"/>
    <cellStyle name="RowTitles-Detail 2 3 2 4 2 6 2 2" xfId="35781"/>
    <cellStyle name="RowTitles-Detail 2 3 2 4 2 7" xfId="5296"/>
    <cellStyle name="RowTitles-Detail 2 3 2 4 2 7 2" xfId="18984"/>
    <cellStyle name="RowTitles-Detail 2 3 2 4 2 8" xfId="19504"/>
    <cellStyle name="RowTitles-Detail 2 3 2 4 3" xfId="1100"/>
    <cellStyle name="RowTitles-Detail 2 3 2 4 3 2" xfId="2959"/>
    <cellStyle name="RowTitles-Detail 2 3 2 4 3 2 2" xfId="12600"/>
    <cellStyle name="RowTitles-Detail 2 3 2 4 3 2 2 2" xfId="23000"/>
    <cellStyle name="RowTitles-Detail 2 3 2 4 3 2 2 2 2" xfId="34537"/>
    <cellStyle name="RowTitles-Detail 2 3 2 4 3 2 2 3" xfId="31881"/>
    <cellStyle name="RowTitles-Detail 2 3 2 4 3 2 3" xfId="16247"/>
    <cellStyle name="RowTitles-Detail 2 3 2 4 3 2 3 2" xfId="28913"/>
    <cellStyle name="RowTitles-Detail 2 3 2 4 3 2 3 2 2" xfId="37700"/>
    <cellStyle name="RowTitles-Detail 2 3 2 4 3 2 4" xfId="6940"/>
    <cellStyle name="RowTitles-Detail 2 3 2 4 3 2 4 2" xfId="19971"/>
    <cellStyle name="RowTitles-Detail 2 3 2 4 3 2 5" xfId="26772"/>
    <cellStyle name="RowTitles-Detail 2 3 2 4 3 3" xfId="3878"/>
    <cellStyle name="RowTitles-Detail 2 3 2 4 3 3 2" xfId="13501"/>
    <cellStyle name="RowTitles-Detail 2 3 2 4 3 3 2 2" xfId="23862"/>
    <cellStyle name="RowTitles-Detail 2 3 2 4 3 3 2 2 2" xfId="35183"/>
    <cellStyle name="RowTitles-Detail 2 3 2 4 3 3 2 3" xfId="32582"/>
    <cellStyle name="RowTitles-Detail 2 3 2 4 3 3 3" xfId="17092"/>
    <cellStyle name="RowTitles-Detail 2 3 2 4 3 3 3 2" xfId="29758"/>
    <cellStyle name="RowTitles-Detail 2 3 2 4 3 3 3 2 2" xfId="38536"/>
    <cellStyle name="RowTitles-Detail 2 3 2 4 3 3 4" xfId="8448"/>
    <cellStyle name="RowTitles-Detail 2 3 2 4 3 3 4 2" xfId="18108"/>
    <cellStyle name="RowTitles-Detail 2 3 2 4 3 3 5" xfId="17911"/>
    <cellStyle name="RowTitles-Detail 2 3 2 4 3 4" xfId="9242"/>
    <cellStyle name="RowTitles-Detail 2 3 2 4 3 4 2" xfId="25281"/>
    <cellStyle name="RowTitles-Detail 2 3 2 4 3 5" xfId="14491"/>
    <cellStyle name="RowTitles-Detail 2 3 2 4 3 5 2" xfId="27183"/>
    <cellStyle name="RowTitles-Detail 2 3 2 4 3 5 2 2" xfId="36019"/>
    <cellStyle name="RowTitles-Detail 2 3 2 4 4" xfId="1329"/>
    <cellStyle name="RowTitles-Detail 2 3 2 4 4 2" xfId="2960"/>
    <cellStyle name="RowTitles-Detail 2 3 2 4 4 2 2" xfId="12601"/>
    <cellStyle name="RowTitles-Detail 2 3 2 4 4 2 2 2" xfId="23001"/>
    <cellStyle name="RowTitles-Detail 2 3 2 4 4 2 2 2 2" xfId="34538"/>
    <cellStyle name="RowTitles-Detail 2 3 2 4 4 2 2 3" xfId="31882"/>
    <cellStyle name="RowTitles-Detail 2 3 2 4 4 2 3" xfId="16248"/>
    <cellStyle name="RowTitles-Detail 2 3 2 4 4 2 3 2" xfId="28914"/>
    <cellStyle name="RowTitles-Detail 2 3 2 4 4 2 3 2 2" xfId="37701"/>
    <cellStyle name="RowTitles-Detail 2 3 2 4 4 2 4" xfId="7634"/>
    <cellStyle name="RowTitles-Detail 2 3 2 4 4 2 4 2" xfId="26148"/>
    <cellStyle name="RowTitles-Detail 2 3 2 4 4 2 5" xfId="20515"/>
    <cellStyle name="RowTitles-Detail 2 3 2 4 4 3" xfId="4107"/>
    <cellStyle name="RowTitles-Detail 2 3 2 4 4 3 2" xfId="13729"/>
    <cellStyle name="RowTitles-Detail 2 3 2 4 4 3 2 2" xfId="24080"/>
    <cellStyle name="RowTitles-Detail 2 3 2 4 4 3 2 2 2" xfId="35332"/>
    <cellStyle name="RowTitles-Detail 2 3 2 4 4 3 2 3" xfId="32754"/>
    <cellStyle name="RowTitles-Detail 2 3 2 4 4 3 3" xfId="17305"/>
    <cellStyle name="RowTitles-Detail 2 3 2 4 4 3 3 2" xfId="29971"/>
    <cellStyle name="RowTitles-Detail 2 3 2 4 4 3 3 2 2" xfId="38748"/>
    <cellStyle name="RowTitles-Detail 2 3 2 4 4 3 4" xfId="9957"/>
    <cellStyle name="RowTitles-Detail 2 3 2 4 4 3 4 2" xfId="20208"/>
    <cellStyle name="RowTitles-Detail 2 3 2 4 4 3 5" xfId="26320"/>
    <cellStyle name="RowTitles-Detail 2 3 2 4 4 4" xfId="11000"/>
    <cellStyle name="RowTitles-Detail 2 3 2 4 4 4 2" xfId="21438"/>
    <cellStyle name="RowTitles-Detail 2 3 2 4 4 4 2 2" xfId="33617"/>
    <cellStyle name="RowTitles-Detail 2 3 2 4 4 4 3" xfId="30769"/>
    <cellStyle name="RowTitles-Detail 2 3 2 4 4 5" xfId="14707"/>
    <cellStyle name="RowTitles-Detail 2 3 2 4 4 5 2" xfId="27391"/>
    <cellStyle name="RowTitles-Detail 2 3 2 4 4 5 2 2" xfId="36219"/>
    <cellStyle name="RowTitles-Detail 2 3 2 4 4 6" xfId="6088"/>
    <cellStyle name="RowTitles-Detail 2 3 2 4 4 6 2" xfId="5656"/>
    <cellStyle name="RowTitles-Detail 2 3 2 4 4 7" xfId="19435"/>
    <cellStyle name="RowTitles-Detail 2 3 2 4 5" xfId="1545"/>
    <cellStyle name="RowTitles-Detail 2 3 2 4 5 2" xfId="2961"/>
    <cellStyle name="RowTitles-Detail 2 3 2 4 5 2 2" xfId="12602"/>
    <cellStyle name="RowTitles-Detail 2 3 2 4 5 2 2 2" xfId="23002"/>
    <cellStyle name="RowTitles-Detail 2 3 2 4 5 2 2 2 2" xfId="34539"/>
    <cellStyle name="RowTitles-Detail 2 3 2 4 5 2 2 3" xfId="31883"/>
    <cellStyle name="RowTitles-Detail 2 3 2 4 5 2 3" xfId="16249"/>
    <cellStyle name="RowTitles-Detail 2 3 2 4 5 2 3 2" xfId="28915"/>
    <cellStyle name="RowTitles-Detail 2 3 2 4 5 2 3 2 2" xfId="37702"/>
    <cellStyle name="RowTitles-Detail 2 3 2 4 5 2 4" xfId="7635"/>
    <cellStyle name="RowTitles-Detail 2 3 2 4 5 2 4 2" xfId="20654"/>
    <cellStyle name="RowTitles-Detail 2 3 2 4 5 2 5" xfId="19354"/>
    <cellStyle name="RowTitles-Detail 2 3 2 4 5 3" xfId="4323"/>
    <cellStyle name="RowTitles-Detail 2 3 2 4 5 3 2" xfId="13945"/>
    <cellStyle name="RowTitles-Detail 2 3 2 4 5 3 2 2" xfId="24285"/>
    <cellStyle name="RowTitles-Detail 2 3 2 4 5 3 2 2 2" xfId="35472"/>
    <cellStyle name="RowTitles-Detail 2 3 2 4 5 3 2 3" xfId="32915"/>
    <cellStyle name="RowTitles-Detail 2 3 2 4 5 3 3" xfId="17503"/>
    <cellStyle name="RowTitles-Detail 2 3 2 4 5 3 3 2" xfId="30169"/>
    <cellStyle name="RowTitles-Detail 2 3 2 4 5 3 3 2 2" xfId="38946"/>
    <cellStyle name="RowTitles-Detail 2 3 2 4 5 3 4" xfId="9958"/>
    <cellStyle name="RowTitles-Detail 2 3 2 4 5 3 4 2" xfId="27006"/>
    <cellStyle name="RowTitles-Detail 2 3 2 4 5 3 5" xfId="18173"/>
    <cellStyle name="RowTitles-Detail 2 3 2 4 5 4" xfId="11216"/>
    <cellStyle name="RowTitles-Detail 2 3 2 4 5 4 2" xfId="21646"/>
    <cellStyle name="RowTitles-Detail 2 3 2 4 5 4 2 2" xfId="33757"/>
    <cellStyle name="RowTitles-Detail 2 3 2 4 5 4 3" xfId="30930"/>
    <cellStyle name="RowTitles-Detail 2 3 2 4 5 5" xfId="14923"/>
    <cellStyle name="RowTitles-Detail 2 3 2 4 5 5 2" xfId="27598"/>
    <cellStyle name="RowTitles-Detail 2 3 2 4 5 5 2 2" xfId="36417"/>
    <cellStyle name="RowTitles-Detail 2 3 2 4 5 6" xfId="6089"/>
    <cellStyle name="RowTitles-Detail 2 3 2 4 5 6 2" xfId="19905"/>
    <cellStyle name="RowTitles-Detail 2 3 2 4 5 7" xfId="20813"/>
    <cellStyle name="RowTitles-Detail 2 3 2 4 6" xfId="1747"/>
    <cellStyle name="RowTitles-Detail 2 3 2 4 6 2" xfId="2962"/>
    <cellStyle name="RowTitles-Detail 2 3 2 4 6 2 2" xfId="12603"/>
    <cellStyle name="RowTitles-Detail 2 3 2 4 6 2 2 2" xfId="23003"/>
    <cellStyle name="RowTitles-Detail 2 3 2 4 6 2 2 2 2" xfId="34540"/>
    <cellStyle name="RowTitles-Detail 2 3 2 4 6 2 2 3" xfId="31884"/>
    <cellStyle name="RowTitles-Detail 2 3 2 4 6 2 3" xfId="16250"/>
    <cellStyle name="RowTitles-Detail 2 3 2 4 6 2 3 2" xfId="28916"/>
    <cellStyle name="RowTitles-Detail 2 3 2 4 6 2 3 2 2" xfId="37703"/>
    <cellStyle name="RowTitles-Detail 2 3 2 4 6 2 4" xfId="7636"/>
    <cellStyle name="RowTitles-Detail 2 3 2 4 6 2 4 2" xfId="24919"/>
    <cellStyle name="RowTitles-Detail 2 3 2 4 6 2 5" xfId="24861"/>
    <cellStyle name="RowTitles-Detail 2 3 2 4 6 3" xfId="4525"/>
    <cellStyle name="RowTitles-Detail 2 3 2 4 6 3 2" xfId="14147"/>
    <cellStyle name="RowTitles-Detail 2 3 2 4 6 3 2 2" xfId="24478"/>
    <cellStyle name="RowTitles-Detail 2 3 2 4 6 3 2 2 2" xfId="35603"/>
    <cellStyle name="RowTitles-Detail 2 3 2 4 6 3 2 3" xfId="33067"/>
    <cellStyle name="RowTitles-Detail 2 3 2 4 6 3 3" xfId="17690"/>
    <cellStyle name="RowTitles-Detail 2 3 2 4 6 3 3 2" xfId="30356"/>
    <cellStyle name="RowTitles-Detail 2 3 2 4 6 3 3 2 2" xfId="39133"/>
    <cellStyle name="RowTitles-Detail 2 3 2 4 6 3 4" xfId="9959"/>
    <cellStyle name="RowTitles-Detail 2 3 2 4 6 3 4 2" xfId="26643"/>
    <cellStyle name="RowTitles-Detail 2 3 2 4 6 3 5" xfId="22244"/>
    <cellStyle name="RowTitles-Detail 2 3 2 4 6 4" xfId="11418"/>
    <cellStyle name="RowTitles-Detail 2 3 2 4 6 4 2" xfId="21842"/>
    <cellStyle name="RowTitles-Detail 2 3 2 4 6 4 2 2" xfId="33888"/>
    <cellStyle name="RowTitles-Detail 2 3 2 4 6 4 3" xfId="31082"/>
    <cellStyle name="RowTitles-Detail 2 3 2 4 6 5" xfId="15125"/>
    <cellStyle name="RowTitles-Detail 2 3 2 4 6 5 2" xfId="27793"/>
    <cellStyle name="RowTitles-Detail 2 3 2 4 6 5 2 2" xfId="36604"/>
    <cellStyle name="RowTitles-Detail 2 3 2 4 6 6" xfId="6090"/>
    <cellStyle name="RowTitles-Detail 2 3 2 4 6 6 2" xfId="18547"/>
    <cellStyle name="RowTitles-Detail 2 3 2 4 6 7" xfId="8075"/>
    <cellStyle name="RowTitles-Detail 2 3 2 4 7" xfId="2957"/>
    <cellStyle name="RowTitles-Detail 2 3 2 4 7 2" xfId="12598"/>
    <cellStyle name="RowTitles-Detail 2 3 2 4 7 2 2" xfId="22998"/>
    <cellStyle name="RowTitles-Detail 2 3 2 4 7 2 2 2" xfId="34535"/>
    <cellStyle name="RowTitles-Detail 2 3 2 4 7 2 3" xfId="31879"/>
    <cellStyle name="RowTitles-Detail 2 3 2 4 7 3" xfId="16245"/>
    <cellStyle name="RowTitles-Detail 2 3 2 4 7 3 2" xfId="28911"/>
    <cellStyle name="RowTitles-Detail 2 3 2 4 7 3 2 2" xfId="37698"/>
    <cellStyle name="RowTitles-Detail 2 3 2 4 7 4" xfId="6501"/>
    <cellStyle name="RowTitles-Detail 2 3 2 4 7 4 2" xfId="26697"/>
    <cellStyle name="RowTitles-Detail 2 3 2 4 7 5" xfId="26462"/>
    <cellStyle name="RowTitles-Detail 2 3 2 4 8" xfId="3338"/>
    <cellStyle name="RowTitles-Detail 2 3 2 4 8 2" xfId="12979"/>
    <cellStyle name="RowTitles-Detail 2 3 2 4 8 2 2" xfId="23349"/>
    <cellStyle name="RowTitles-Detail 2 3 2 4 8 2 2 2" xfId="34871"/>
    <cellStyle name="RowTitles-Detail 2 3 2 4 8 2 3" xfId="32219"/>
    <cellStyle name="RowTitles-Detail 2 3 2 4 8 3" xfId="16592"/>
    <cellStyle name="RowTitles-Detail 2 3 2 4 8 3 2" xfId="29258"/>
    <cellStyle name="RowTitles-Detail 2 3 2 4 8 3 2 2" xfId="38045"/>
    <cellStyle name="RowTitles-Detail 2 3 2 4 8 4" xfId="8854"/>
    <cellStyle name="RowTitles-Detail 2 3 2 4 8 4 2" xfId="26530"/>
    <cellStyle name="RowTitles-Detail 2 3 2 4 8 5" xfId="4822"/>
    <cellStyle name="RowTitles-Detail 2 3 2 4 9" xfId="10500"/>
    <cellStyle name="RowTitles-Detail 2 3 2 4 9 2" xfId="25953"/>
    <cellStyle name="RowTitles-Detail 2 3 2 4 9 2 2" xfId="35723"/>
    <cellStyle name="RowTitles-Detail 2 3 2 4_STUD aligned by INSTIT" xfId="5062"/>
    <cellStyle name="RowTitles-Detail 2 3 2 5" xfId="511"/>
    <cellStyle name="RowTitles-Detail 2 3 2 5 2" xfId="867"/>
    <cellStyle name="RowTitles-Detail 2 3 2 5 2 2" xfId="2964"/>
    <cellStyle name="RowTitles-Detail 2 3 2 5 2 2 2" xfId="12605"/>
    <cellStyle name="RowTitles-Detail 2 3 2 5 2 2 2 2" xfId="23005"/>
    <cellStyle name="RowTitles-Detail 2 3 2 5 2 2 2 2 2" xfId="34542"/>
    <cellStyle name="RowTitles-Detail 2 3 2 5 2 2 2 3" xfId="31886"/>
    <cellStyle name="RowTitles-Detail 2 3 2 5 2 2 3" xfId="16252"/>
    <cellStyle name="RowTitles-Detail 2 3 2 5 2 2 3 2" xfId="28918"/>
    <cellStyle name="RowTitles-Detail 2 3 2 5 2 2 3 2 2" xfId="37705"/>
    <cellStyle name="RowTitles-Detail 2 3 2 5 2 2 4" xfId="6809"/>
    <cellStyle name="RowTitles-Detail 2 3 2 5 2 2 4 2" xfId="25486"/>
    <cellStyle name="RowTitles-Detail 2 3 2 5 2 2 5" xfId="21464"/>
    <cellStyle name="RowTitles-Detail 2 3 2 5 2 3" xfId="3648"/>
    <cellStyle name="RowTitles-Detail 2 3 2 5 2 3 2" xfId="13275"/>
    <cellStyle name="RowTitles-Detail 2 3 2 5 2 3 2 2" xfId="23641"/>
    <cellStyle name="RowTitles-Detail 2 3 2 5 2 3 2 2 2" xfId="35048"/>
    <cellStyle name="RowTitles-Detail 2 3 2 5 2 3 2 3" xfId="32423"/>
    <cellStyle name="RowTitles-Detail 2 3 2 5 2 3 3" xfId="16881"/>
    <cellStyle name="RowTitles-Detail 2 3 2 5 2 3 3 2" xfId="29547"/>
    <cellStyle name="RowTitles-Detail 2 3 2 5 2 3 3 2 2" xfId="38326"/>
    <cellStyle name="RowTitles-Detail 2 3 2 5 2 3 4" xfId="8315"/>
    <cellStyle name="RowTitles-Detail 2 3 2 5 2 3 4 2" xfId="25722"/>
    <cellStyle name="RowTitles-Detail 2 3 2 5 2 3 5" xfId="18458"/>
    <cellStyle name="RowTitles-Detail 2 3 2 5 2 4" xfId="9108"/>
    <cellStyle name="RowTitles-Detail 2 3 2 5 2 4 2" xfId="18407"/>
    <cellStyle name="RowTitles-Detail 2 3 2 5 2 5" xfId="10619"/>
    <cellStyle name="RowTitles-Detail 2 3 2 5 2 5 2" xfId="21102"/>
    <cellStyle name="RowTitles-Detail 2 3 2 5 2 5 2 2" xfId="33435"/>
    <cellStyle name="RowTitles-Detail 2 3 2 5 2 5 3" xfId="30552"/>
    <cellStyle name="RowTitles-Detail 2 3 2 5 2 6" xfId="14280"/>
    <cellStyle name="RowTitles-Detail 2 3 2 5 2 6 2" xfId="26981"/>
    <cellStyle name="RowTitles-Detail 2 3 2 5 2 6 2 2" xfId="35823"/>
    <cellStyle name="RowTitles-Detail 2 3 2 5 3" xfId="1146"/>
    <cellStyle name="RowTitles-Detail 2 3 2 5 3 2" xfId="2965"/>
    <cellStyle name="RowTitles-Detail 2 3 2 5 3 2 2" xfId="12606"/>
    <cellStyle name="RowTitles-Detail 2 3 2 5 3 2 2 2" xfId="23006"/>
    <cellStyle name="RowTitles-Detail 2 3 2 5 3 2 2 2 2" xfId="34543"/>
    <cellStyle name="RowTitles-Detail 2 3 2 5 3 2 2 3" xfId="31887"/>
    <cellStyle name="RowTitles-Detail 2 3 2 5 3 2 3" xfId="16253"/>
    <cellStyle name="RowTitles-Detail 2 3 2 5 3 2 3 2" xfId="28919"/>
    <cellStyle name="RowTitles-Detail 2 3 2 5 3 2 3 2 2" xfId="37706"/>
    <cellStyle name="RowTitles-Detail 2 3 2 5 3 2 4" xfId="6983"/>
    <cellStyle name="RowTitles-Detail 2 3 2 5 3 2 4 2" xfId="18187"/>
    <cellStyle name="RowTitles-Detail 2 3 2 5 3 2 5" xfId="18015"/>
    <cellStyle name="RowTitles-Detail 2 3 2 5 3 3" xfId="3924"/>
    <cellStyle name="RowTitles-Detail 2 3 2 5 3 3 2" xfId="13546"/>
    <cellStyle name="RowTitles-Detail 2 3 2 5 3 3 2 2" xfId="23906"/>
    <cellStyle name="RowTitles-Detail 2 3 2 5 3 3 2 2 2" xfId="35213"/>
    <cellStyle name="RowTitles-Detail 2 3 2 5 3 3 2 3" xfId="32616"/>
    <cellStyle name="RowTitles-Detail 2 3 2 5 3 3 3" xfId="17136"/>
    <cellStyle name="RowTitles-Detail 2 3 2 5 3 3 3 2" xfId="29802"/>
    <cellStyle name="RowTitles-Detail 2 3 2 5 3 3 3 2 2" xfId="38579"/>
    <cellStyle name="RowTitles-Detail 2 3 2 5 3 3 4" xfId="8491"/>
    <cellStyle name="RowTitles-Detail 2 3 2 5 3 3 4 2" xfId="25273"/>
    <cellStyle name="RowTitles-Detail 2 3 2 5 3 3 5" xfId="5254"/>
    <cellStyle name="RowTitles-Detail 2 3 2 5 3 4" xfId="9287"/>
    <cellStyle name="RowTitles-Detail 2 3 2 5 3 4 2" xfId="5502"/>
    <cellStyle name="RowTitles-Detail 2 3 2 5 3 5" xfId="14524"/>
    <cellStyle name="RowTitles-Detail 2 3 2 5 3 5 2" xfId="27215"/>
    <cellStyle name="RowTitles-Detail 2 3 2 5 3 5 2 2" xfId="36050"/>
    <cellStyle name="RowTitles-Detail 2 3 2 5 3 6" xfId="5451"/>
    <cellStyle name="RowTitles-Detail 2 3 2 5 3 6 2" xfId="25225"/>
    <cellStyle name="RowTitles-Detail 2 3 2 5 3 7" xfId="19454"/>
    <cellStyle name="RowTitles-Detail 2 3 2 5 4" xfId="1374"/>
    <cellStyle name="RowTitles-Detail 2 3 2 5 4 2" xfId="2966"/>
    <cellStyle name="RowTitles-Detail 2 3 2 5 4 2 2" xfId="12607"/>
    <cellStyle name="RowTitles-Detail 2 3 2 5 4 2 2 2" xfId="23007"/>
    <cellStyle name="RowTitles-Detail 2 3 2 5 4 2 2 2 2" xfId="34544"/>
    <cellStyle name="RowTitles-Detail 2 3 2 5 4 2 2 3" xfId="31888"/>
    <cellStyle name="RowTitles-Detail 2 3 2 5 4 2 3" xfId="16254"/>
    <cellStyle name="RowTitles-Detail 2 3 2 5 4 2 3 2" xfId="28920"/>
    <cellStyle name="RowTitles-Detail 2 3 2 5 4 2 3 2 2" xfId="37707"/>
    <cellStyle name="RowTitles-Detail 2 3 2 5 4 2 4" xfId="7153"/>
    <cellStyle name="RowTitles-Detail 2 3 2 5 4 2 4 2" xfId="5394"/>
    <cellStyle name="RowTitles-Detail 2 3 2 5 4 2 5" xfId="26495"/>
    <cellStyle name="RowTitles-Detail 2 3 2 5 4 3" xfId="4152"/>
    <cellStyle name="RowTitles-Detail 2 3 2 5 4 3 2" xfId="13774"/>
    <cellStyle name="RowTitles-Detail 2 3 2 5 4 3 2 2" xfId="24123"/>
    <cellStyle name="RowTitles-Detail 2 3 2 5 4 3 2 2 2" xfId="35362"/>
    <cellStyle name="RowTitles-Detail 2 3 2 5 4 3 2 3" xfId="32788"/>
    <cellStyle name="RowTitles-Detail 2 3 2 5 4 3 3" xfId="17348"/>
    <cellStyle name="RowTitles-Detail 2 3 2 5 4 3 3 2" xfId="30014"/>
    <cellStyle name="RowTitles-Detail 2 3 2 5 4 3 3 2 2" xfId="38791"/>
    <cellStyle name="RowTitles-Detail 2 3 2 5 4 3 4" xfId="8661"/>
    <cellStyle name="RowTitles-Detail 2 3 2 5 4 3 4 2" xfId="25286"/>
    <cellStyle name="RowTitles-Detail 2 3 2 5 4 3 5" xfId="26640"/>
    <cellStyle name="RowTitles-Detail 2 3 2 5 4 4" xfId="9456"/>
    <cellStyle name="RowTitles-Detail 2 3 2 5 4 4 2" xfId="17959"/>
    <cellStyle name="RowTitles-Detail 2 3 2 5 4 5" xfId="11045"/>
    <cellStyle name="RowTitles-Detail 2 3 2 5 4 5 2" xfId="21482"/>
    <cellStyle name="RowTitles-Detail 2 3 2 5 4 5 2 2" xfId="33647"/>
    <cellStyle name="RowTitles-Detail 2 3 2 5 4 5 3" xfId="30803"/>
    <cellStyle name="RowTitles-Detail 2 3 2 5 4 6" xfId="14752"/>
    <cellStyle name="RowTitles-Detail 2 3 2 5 4 6 2" xfId="27435"/>
    <cellStyle name="RowTitles-Detail 2 3 2 5 4 6 2 2" xfId="36262"/>
    <cellStyle name="RowTitles-Detail 2 3 2 5 4 7" xfId="5612"/>
    <cellStyle name="RowTitles-Detail 2 3 2 5 4 7 2" xfId="25960"/>
    <cellStyle name="RowTitles-Detail 2 3 2 5 4 8" xfId="9019"/>
    <cellStyle name="RowTitles-Detail 2 3 2 5 5" xfId="1590"/>
    <cellStyle name="RowTitles-Detail 2 3 2 5 5 2" xfId="2967"/>
    <cellStyle name="RowTitles-Detail 2 3 2 5 5 2 2" xfId="12608"/>
    <cellStyle name="RowTitles-Detail 2 3 2 5 5 2 2 2" xfId="23008"/>
    <cellStyle name="RowTitles-Detail 2 3 2 5 5 2 2 2 2" xfId="34545"/>
    <cellStyle name="RowTitles-Detail 2 3 2 5 5 2 2 3" xfId="31889"/>
    <cellStyle name="RowTitles-Detail 2 3 2 5 5 2 3" xfId="16255"/>
    <cellStyle name="RowTitles-Detail 2 3 2 5 5 2 3 2" xfId="28921"/>
    <cellStyle name="RowTitles-Detail 2 3 2 5 5 2 3 2 2" xfId="37708"/>
    <cellStyle name="RowTitles-Detail 2 3 2 5 5 2 4" xfId="7637"/>
    <cellStyle name="RowTitles-Detail 2 3 2 5 5 2 4 2" xfId="18562"/>
    <cellStyle name="RowTitles-Detail 2 3 2 5 5 2 5" xfId="6224"/>
    <cellStyle name="RowTitles-Detail 2 3 2 5 5 3" xfId="4368"/>
    <cellStyle name="RowTitles-Detail 2 3 2 5 5 3 2" xfId="13990"/>
    <cellStyle name="RowTitles-Detail 2 3 2 5 5 3 2 2" xfId="24329"/>
    <cellStyle name="RowTitles-Detail 2 3 2 5 5 3 2 2 2" xfId="35502"/>
    <cellStyle name="RowTitles-Detail 2 3 2 5 5 3 2 3" xfId="32949"/>
    <cellStyle name="RowTitles-Detail 2 3 2 5 5 3 3" xfId="17546"/>
    <cellStyle name="RowTitles-Detail 2 3 2 5 5 3 3 2" xfId="30212"/>
    <cellStyle name="RowTitles-Detail 2 3 2 5 5 3 3 2 2" xfId="38989"/>
    <cellStyle name="RowTitles-Detail 2 3 2 5 5 3 4" xfId="9960"/>
    <cellStyle name="RowTitles-Detail 2 3 2 5 5 3 4 2" xfId="20022"/>
    <cellStyle name="RowTitles-Detail 2 3 2 5 5 3 5" xfId="26157"/>
    <cellStyle name="RowTitles-Detail 2 3 2 5 5 4" xfId="11261"/>
    <cellStyle name="RowTitles-Detail 2 3 2 5 5 4 2" xfId="21690"/>
    <cellStyle name="RowTitles-Detail 2 3 2 5 5 4 2 2" xfId="33787"/>
    <cellStyle name="RowTitles-Detail 2 3 2 5 5 4 3" xfId="30964"/>
    <cellStyle name="RowTitles-Detail 2 3 2 5 5 5" xfId="14968"/>
    <cellStyle name="RowTitles-Detail 2 3 2 5 5 5 2" xfId="27642"/>
    <cellStyle name="RowTitles-Detail 2 3 2 5 5 5 2 2" xfId="36460"/>
    <cellStyle name="RowTitles-Detail 2 3 2 5 5 6" xfId="6091"/>
    <cellStyle name="RowTitles-Detail 2 3 2 5 5 6 2" xfId="18718"/>
    <cellStyle name="RowTitles-Detail 2 3 2 5 5 7" xfId="18449"/>
    <cellStyle name="RowTitles-Detail 2 3 2 5 6" xfId="1792"/>
    <cellStyle name="RowTitles-Detail 2 3 2 5 6 2" xfId="2968"/>
    <cellStyle name="RowTitles-Detail 2 3 2 5 6 2 2" xfId="12609"/>
    <cellStyle name="RowTitles-Detail 2 3 2 5 6 2 2 2" xfId="23009"/>
    <cellStyle name="RowTitles-Detail 2 3 2 5 6 2 2 2 2" xfId="34546"/>
    <cellStyle name="RowTitles-Detail 2 3 2 5 6 2 2 3" xfId="31890"/>
    <cellStyle name="RowTitles-Detail 2 3 2 5 6 2 3" xfId="16256"/>
    <cellStyle name="RowTitles-Detail 2 3 2 5 6 2 3 2" xfId="28922"/>
    <cellStyle name="RowTitles-Detail 2 3 2 5 6 2 3 2 2" xfId="37709"/>
    <cellStyle name="RowTitles-Detail 2 3 2 5 6 2 4" xfId="7638"/>
    <cellStyle name="RowTitles-Detail 2 3 2 5 6 2 4 2" xfId="25937"/>
    <cellStyle name="RowTitles-Detail 2 3 2 5 6 2 5" xfId="18265"/>
    <cellStyle name="RowTitles-Detail 2 3 2 5 6 3" xfId="4570"/>
    <cellStyle name="RowTitles-Detail 2 3 2 5 6 3 2" xfId="14192"/>
    <cellStyle name="RowTitles-Detail 2 3 2 5 6 3 2 2" xfId="24521"/>
    <cellStyle name="RowTitles-Detail 2 3 2 5 6 3 2 2 2" xfId="35633"/>
    <cellStyle name="RowTitles-Detail 2 3 2 5 6 3 2 3" xfId="33101"/>
    <cellStyle name="RowTitles-Detail 2 3 2 5 6 3 3" xfId="17733"/>
    <cellStyle name="RowTitles-Detail 2 3 2 5 6 3 3 2" xfId="30399"/>
    <cellStyle name="RowTitles-Detail 2 3 2 5 6 3 3 2 2" xfId="39176"/>
    <cellStyle name="RowTitles-Detail 2 3 2 5 6 3 4" xfId="9961"/>
    <cellStyle name="RowTitles-Detail 2 3 2 5 6 3 4 2" xfId="4692"/>
    <cellStyle name="RowTitles-Detail 2 3 2 5 6 3 5" xfId="4865"/>
    <cellStyle name="RowTitles-Detail 2 3 2 5 6 4" xfId="11463"/>
    <cellStyle name="RowTitles-Detail 2 3 2 5 6 4 2" xfId="21886"/>
    <cellStyle name="RowTitles-Detail 2 3 2 5 6 4 2 2" xfId="33918"/>
    <cellStyle name="RowTitles-Detail 2 3 2 5 6 4 3" xfId="31116"/>
    <cellStyle name="RowTitles-Detail 2 3 2 5 6 5" xfId="15170"/>
    <cellStyle name="RowTitles-Detail 2 3 2 5 6 5 2" xfId="27837"/>
    <cellStyle name="RowTitles-Detail 2 3 2 5 6 5 2 2" xfId="36647"/>
    <cellStyle name="RowTitles-Detail 2 3 2 5 6 6" xfId="6092"/>
    <cellStyle name="RowTitles-Detail 2 3 2 5 6 6 2" xfId="18467"/>
    <cellStyle name="RowTitles-Detail 2 3 2 5 6 7" xfId="19018"/>
    <cellStyle name="RowTitles-Detail 2 3 2 5 7" xfId="2963"/>
    <cellStyle name="RowTitles-Detail 2 3 2 5 7 2" xfId="12604"/>
    <cellStyle name="RowTitles-Detail 2 3 2 5 7 2 2" xfId="23004"/>
    <cellStyle name="RowTitles-Detail 2 3 2 5 7 2 2 2" xfId="34541"/>
    <cellStyle name="RowTitles-Detail 2 3 2 5 7 2 3" xfId="31885"/>
    <cellStyle name="RowTitles-Detail 2 3 2 5 7 3" xfId="16251"/>
    <cellStyle name="RowTitles-Detail 2 3 2 5 7 3 2" xfId="28917"/>
    <cellStyle name="RowTitles-Detail 2 3 2 5 7 3 2 2" xfId="37704"/>
    <cellStyle name="RowTitles-Detail 2 3 2 5 7 4" xfId="6546"/>
    <cellStyle name="RowTitles-Detail 2 3 2 5 7 4 2" xfId="18781"/>
    <cellStyle name="RowTitles-Detail 2 3 2 5 7 5" xfId="24917"/>
    <cellStyle name="RowTitles-Detail 2 3 2 5 8" xfId="8822"/>
    <cellStyle name="RowTitles-Detail 2 3 2 5 8 2" xfId="26619"/>
    <cellStyle name="RowTitles-Detail 2 3 2 5 9" xfId="10265"/>
    <cellStyle name="RowTitles-Detail 2 3 2 5 9 2" xfId="25356"/>
    <cellStyle name="RowTitles-Detail 2 3 2 5 9 2 2" xfId="35708"/>
    <cellStyle name="RowTitles-Detail 2 3 2 5_STUD aligned by INSTIT" xfId="5063"/>
    <cellStyle name="RowTitles-Detail 2 3 2 6" xfId="638"/>
    <cellStyle name="RowTitles-Detail 2 3 2 6 2" xfId="2969"/>
    <cellStyle name="RowTitles-Detail 2 3 2 6 2 2" xfId="12610"/>
    <cellStyle name="RowTitles-Detail 2 3 2 6 2 2 2" xfId="23010"/>
    <cellStyle name="RowTitles-Detail 2 3 2 6 2 2 2 2" xfId="34547"/>
    <cellStyle name="RowTitles-Detail 2 3 2 6 2 2 3" xfId="31891"/>
    <cellStyle name="RowTitles-Detail 2 3 2 6 2 3" xfId="16257"/>
    <cellStyle name="RowTitles-Detail 2 3 2 6 2 3 2" xfId="28923"/>
    <cellStyle name="RowTitles-Detail 2 3 2 6 2 3 2 2" xfId="37710"/>
    <cellStyle name="RowTitles-Detail 2 3 2 6 2 4" xfId="6638"/>
    <cellStyle name="RowTitles-Detail 2 3 2 6 2 4 2" xfId="20439"/>
    <cellStyle name="RowTitles-Detail 2 3 2 6 2 5" xfId="18329"/>
    <cellStyle name="RowTitles-Detail 2 3 2 6 3" xfId="3448"/>
    <cellStyle name="RowTitles-Detail 2 3 2 6 3 2" xfId="13082"/>
    <cellStyle name="RowTitles-Detail 2 3 2 6 3 2 2" xfId="23451"/>
    <cellStyle name="RowTitles-Detail 2 3 2 6 3 2 2 2" xfId="34929"/>
    <cellStyle name="RowTitles-Detail 2 3 2 6 3 2 3" xfId="32286"/>
    <cellStyle name="RowTitles-Detail 2 3 2 6 3 3" xfId="16692"/>
    <cellStyle name="RowTitles-Detail 2 3 2 6 3 3 2" xfId="29358"/>
    <cellStyle name="RowTitles-Detail 2 3 2 6 3 3 2 2" xfId="38141"/>
    <cellStyle name="RowTitles-Detail 2 3 2 6 3 4" xfId="8145"/>
    <cellStyle name="RowTitles-Detail 2 3 2 6 3 4 2" xfId="18240"/>
    <cellStyle name="RowTitles-Detail 2 3 2 6 3 5" xfId="26488"/>
    <cellStyle name="RowTitles-Detail 2 3 2 6 4" xfId="8748"/>
    <cellStyle name="RowTitles-Detail 2 3 2 6 4 2" xfId="25279"/>
    <cellStyle name="RowTitles-Detail 2 3 2 6 5" xfId="10434"/>
    <cellStyle name="RowTitles-Detail 2 3 2 6 5 2" xfId="20940"/>
    <cellStyle name="RowTitles-Detail 2 3 2 6 5 2 2" xfId="33357"/>
    <cellStyle name="RowTitles-Detail 2 3 2 6 5 3" xfId="30463"/>
    <cellStyle name="RowTitles-Detail 2 3 2 6 6" xfId="11815"/>
    <cellStyle name="RowTitles-Detail 2 3 2 6 6 2" xfId="26198"/>
    <cellStyle name="RowTitles-Detail 2 3 2 6 6 2 2" xfId="35740"/>
    <cellStyle name="RowTitles-Detail 2 3 2 7" xfId="927"/>
    <cellStyle name="RowTitles-Detail 2 3 2 7 2" xfId="2970"/>
    <cellStyle name="RowTitles-Detail 2 3 2 7 2 2" xfId="12611"/>
    <cellStyle name="RowTitles-Detail 2 3 2 7 2 2 2" xfId="23011"/>
    <cellStyle name="RowTitles-Detail 2 3 2 7 2 2 2 2" xfId="34548"/>
    <cellStyle name="RowTitles-Detail 2 3 2 7 2 2 3" xfId="31892"/>
    <cellStyle name="RowTitles-Detail 2 3 2 7 2 3" xfId="16258"/>
    <cellStyle name="RowTitles-Detail 2 3 2 7 2 3 2" xfId="28924"/>
    <cellStyle name="RowTitles-Detail 2 3 2 7 2 3 2 2" xfId="37711"/>
    <cellStyle name="RowTitles-Detail 2 3 2 7 2 4" xfId="6777"/>
    <cellStyle name="RowTitles-Detail 2 3 2 7 2 4 2" xfId="25855"/>
    <cellStyle name="RowTitles-Detail 2 3 2 7 2 5" xfId="25979"/>
    <cellStyle name="RowTitles-Detail 2 3 2 7 3" xfId="3705"/>
    <cellStyle name="RowTitles-Detail 2 3 2 7 3 2" xfId="13332"/>
    <cellStyle name="RowTitles-Detail 2 3 2 7 3 2 2" xfId="23697"/>
    <cellStyle name="RowTitles-Detail 2 3 2 7 3 2 2 2" xfId="35085"/>
    <cellStyle name="RowTitles-Detail 2 3 2 7 3 2 3" xfId="32466"/>
    <cellStyle name="RowTitles-Detail 2 3 2 7 3 3" xfId="16932"/>
    <cellStyle name="RowTitles-Detail 2 3 2 7 3 3 2" xfId="29598"/>
    <cellStyle name="RowTitles-Detail 2 3 2 7 3 3 2 2" xfId="38377"/>
    <cellStyle name="RowTitles-Detail 2 3 2 7 3 4" xfId="8283"/>
    <cellStyle name="RowTitles-Detail 2 3 2 7 3 4 2" xfId="19360"/>
    <cellStyle name="RowTitles-Detail 2 3 2 7 3 5" xfId="26068"/>
    <cellStyle name="RowTitles-Detail 2 3 2 7 4" xfId="9075"/>
    <cellStyle name="RowTitles-Detail 2 3 2 7 4 2" xfId="19513"/>
    <cellStyle name="RowTitles-Detail 2 3 2 7 5" xfId="14334"/>
    <cellStyle name="RowTitles-Detail 2 3 2 7 5 2" xfId="27032"/>
    <cellStyle name="RowTitles-Detail 2 3 2 7 5 2 2" xfId="35871"/>
    <cellStyle name="RowTitles-Detail 2 3 2 7 6" xfId="5306"/>
    <cellStyle name="RowTitles-Detail 2 3 2 7 6 2" xfId="26027"/>
    <cellStyle name="RowTitles-Detail 2 3 2 7 7" xfId="19970"/>
    <cellStyle name="RowTitles-Detail 2 3 2 8" xfId="705"/>
    <cellStyle name="RowTitles-Detail 2 3 2 8 2" xfId="2971"/>
    <cellStyle name="RowTitles-Detail 2 3 2 8 2 2" xfId="12612"/>
    <cellStyle name="RowTitles-Detail 2 3 2 8 2 2 2" xfId="23012"/>
    <cellStyle name="RowTitles-Detail 2 3 2 8 2 2 2 2" xfId="34549"/>
    <cellStyle name="RowTitles-Detail 2 3 2 8 2 2 3" xfId="31893"/>
    <cellStyle name="RowTitles-Detail 2 3 2 8 2 3" xfId="16259"/>
    <cellStyle name="RowTitles-Detail 2 3 2 8 2 3 2" xfId="28925"/>
    <cellStyle name="RowTitles-Detail 2 3 2 8 2 3 2 2" xfId="37712"/>
    <cellStyle name="RowTitles-Detail 2 3 2 8 2 4" xfId="7017"/>
    <cellStyle name="RowTitles-Detail 2 3 2 8 2 4 2" xfId="26156"/>
    <cellStyle name="RowTitles-Detail 2 3 2 8 2 5" xfId="21719"/>
    <cellStyle name="RowTitles-Detail 2 3 2 8 3" xfId="3490"/>
    <cellStyle name="RowTitles-Detail 2 3 2 8 3 2" xfId="13124"/>
    <cellStyle name="RowTitles-Detail 2 3 2 8 3 2 2" xfId="23492"/>
    <cellStyle name="RowTitles-Detail 2 3 2 8 3 2 2 2" xfId="34953"/>
    <cellStyle name="RowTitles-Detail 2 3 2 8 3 2 3" xfId="32313"/>
    <cellStyle name="RowTitles-Detail 2 3 2 8 3 3" xfId="16733"/>
    <cellStyle name="RowTitles-Detail 2 3 2 8 3 3 2" xfId="29399"/>
    <cellStyle name="RowTitles-Detail 2 3 2 8 3 3 2 2" xfId="38182"/>
    <cellStyle name="RowTitles-Detail 2 3 2 8 3 4" xfId="8525"/>
    <cellStyle name="RowTitles-Detail 2 3 2 8 3 4 2" xfId="5533"/>
    <cellStyle name="RowTitles-Detail 2 3 2 8 3 5" xfId="25774"/>
    <cellStyle name="RowTitles-Detail 2 3 2 8 4" xfId="9321"/>
    <cellStyle name="RowTitles-Detail 2 3 2 8 4 2" xfId="18576"/>
    <cellStyle name="RowTitles-Detail 2 3 2 8 5" xfId="10492"/>
    <cellStyle name="RowTitles-Detail 2 3 2 8 5 2" xfId="20994"/>
    <cellStyle name="RowTitles-Detail 2 3 2 8 5 2 2" xfId="33381"/>
    <cellStyle name="RowTitles-Detail 2 3 2 8 5 3" xfId="30489"/>
    <cellStyle name="RowTitles-Detail 2 3 2 8 6" xfId="10736"/>
    <cellStyle name="RowTitles-Detail 2 3 2 8 6 2" xfId="20851"/>
    <cellStyle name="RowTitles-Detail 2 3 2 8 6 2 2" xfId="33324"/>
    <cellStyle name="RowTitles-Detail 2 3 2 8 7" xfId="5485"/>
    <cellStyle name="RowTitles-Detail 2 3 2 8 7 2" xfId="18210"/>
    <cellStyle name="RowTitles-Detail 2 3 2 8 8" xfId="19572"/>
    <cellStyle name="RowTitles-Detail 2 3 2 9" xfId="596"/>
    <cellStyle name="RowTitles-Detail 2 3 2 9 2" xfId="2972"/>
    <cellStyle name="RowTitles-Detail 2 3 2 9 2 2" xfId="12613"/>
    <cellStyle name="RowTitles-Detail 2 3 2 9 2 2 2" xfId="23013"/>
    <cellStyle name="RowTitles-Detail 2 3 2 9 2 2 2 2" xfId="34550"/>
    <cellStyle name="RowTitles-Detail 2 3 2 9 2 2 3" xfId="31894"/>
    <cellStyle name="RowTitles-Detail 2 3 2 9 2 3" xfId="16260"/>
    <cellStyle name="RowTitles-Detail 2 3 2 9 2 3 2" xfId="28926"/>
    <cellStyle name="RowTitles-Detail 2 3 2 9 2 3 2 2" xfId="37713"/>
    <cellStyle name="RowTitles-Detail 2 3 2 9 2 4" xfId="7639"/>
    <cellStyle name="RowTitles-Detail 2 3 2 9 2 4 2" xfId="19503"/>
    <cellStyle name="RowTitles-Detail 2 3 2 9 2 5" xfId="21286"/>
    <cellStyle name="RowTitles-Detail 2 3 2 9 3" xfId="3413"/>
    <cellStyle name="RowTitles-Detail 2 3 2 9 3 2" xfId="13050"/>
    <cellStyle name="RowTitles-Detail 2 3 2 9 3 2 2" xfId="23419"/>
    <cellStyle name="RowTitles-Detail 2 3 2 9 3 2 2 2" xfId="34910"/>
    <cellStyle name="RowTitles-Detail 2 3 2 9 3 2 3" xfId="32264"/>
    <cellStyle name="RowTitles-Detail 2 3 2 9 3 3" xfId="16662"/>
    <cellStyle name="RowTitles-Detail 2 3 2 9 3 3 2" xfId="29328"/>
    <cellStyle name="RowTitles-Detail 2 3 2 9 3 3 2 2" xfId="38111"/>
    <cellStyle name="RowTitles-Detail 2 3 2 9 3 4" xfId="9962"/>
    <cellStyle name="RowTitles-Detail 2 3 2 9 3 4 2" xfId="20929"/>
    <cellStyle name="RowTitles-Detail 2 3 2 9 3 5" xfId="20089"/>
    <cellStyle name="RowTitles-Detail 2 3 2 9 4" xfId="10397"/>
    <cellStyle name="RowTitles-Detail 2 3 2 9 4 2" xfId="20909"/>
    <cellStyle name="RowTitles-Detail 2 3 2 9 4 2 2" xfId="33339"/>
    <cellStyle name="RowTitles-Detail 2 3 2 9 4 3" xfId="30442"/>
    <cellStyle name="RowTitles-Detail 2 3 2 9 5" xfId="10418"/>
    <cellStyle name="RowTitles-Detail 2 3 2 9 5 2" xfId="25338"/>
    <cellStyle name="RowTitles-Detail 2 3 2 9 5 2 2" xfId="35695"/>
    <cellStyle name="RowTitles-Detail 2 3 2 9 6" xfId="6093"/>
    <cellStyle name="RowTitles-Detail 2 3 2 9 6 2" xfId="24735"/>
    <cellStyle name="RowTitles-Detail 2 3 2 9 7" xfId="18826"/>
    <cellStyle name="RowTitles-Detail 2 3 2_STUD aligned by INSTIT" xfId="5056"/>
    <cellStyle name="RowTitles-Detail 2 3 3" xfId="326"/>
    <cellStyle name="RowTitles-Detail 2 3 3 10" xfId="2973"/>
    <cellStyle name="RowTitles-Detail 2 3 3 10 2" xfId="12614"/>
    <cellStyle name="RowTitles-Detail 2 3 3 10 2 2" xfId="23014"/>
    <cellStyle name="RowTitles-Detail 2 3 3 10 2 2 2" xfId="34551"/>
    <cellStyle name="RowTitles-Detail 2 3 3 10 2 3" xfId="31895"/>
    <cellStyle name="RowTitles-Detail 2 3 3 10 3" xfId="16261"/>
    <cellStyle name="RowTitles-Detail 2 3 3 10 3 2" xfId="28927"/>
    <cellStyle name="RowTitles-Detail 2 3 3 10 3 2 2" xfId="37714"/>
    <cellStyle name="RowTitles-Detail 2 3 3 10 4" xfId="6338"/>
    <cellStyle name="RowTitles-Detail 2 3 3 10 4 2" xfId="24749"/>
    <cellStyle name="RowTitles-Detail 2 3 3 10 5" xfId="18058"/>
    <cellStyle name="RowTitles-Detail 2 3 3 11" xfId="8946"/>
    <cellStyle name="RowTitles-Detail 2 3 3 11 2" xfId="24915"/>
    <cellStyle name="RowTitles-Detail 2 3 3 12" xfId="10312"/>
    <cellStyle name="RowTitles-Detail 2 3 3 12 2" xfId="19573"/>
    <cellStyle name="RowTitles-Detail 2 3 3 12 2 2" xfId="33246"/>
    <cellStyle name="RowTitles-Detail 2 3 3 2" xfId="427"/>
    <cellStyle name="RowTitles-Detail 2 3 3 2 2" xfId="783"/>
    <cellStyle name="RowTitles-Detail 2 3 3 2 2 2" xfId="2975"/>
    <cellStyle name="RowTitles-Detail 2 3 3 2 2 2 2" xfId="12616"/>
    <cellStyle name="RowTitles-Detail 2 3 3 2 2 2 2 2" xfId="23016"/>
    <cellStyle name="RowTitles-Detail 2 3 3 2 2 2 2 2 2" xfId="34553"/>
    <cellStyle name="RowTitles-Detail 2 3 3 2 2 2 2 3" xfId="31897"/>
    <cellStyle name="RowTitles-Detail 2 3 3 2 2 2 3" xfId="16263"/>
    <cellStyle name="RowTitles-Detail 2 3 3 2 2 2 3 2" xfId="28929"/>
    <cellStyle name="RowTitles-Detail 2 3 3 2 2 2 3 2 2" xfId="37716"/>
    <cellStyle name="RowTitles-Detail 2 3 3 2 2 2 4" xfId="6906"/>
    <cellStyle name="RowTitles-Detail 2 3 3 2 2 2 4 2" xfId="19740"/>
    <cellStyle name="RowTitles-Detail 2 3 3 2 2 2 5" xfId="25837"/>
    <cellStyle name="RowTitles-Detail 2 3 3 2 2 3" xfId="3564"/>
    <cellStyle name="RowTitles-Detail 2 3 3 2 2 3 2" xfId="13195"/>
    <cellStyle name="RowTitles-Detail 2 3 3 2 2 3 2 2" xfId="23563"/>
    <cellStyle name="RowTitles-Detail 2 3 3 2 2 3 2 2 2" xfId="34996"/>
    <cellStyle name="RowTitles-Detail 2 3 3 2 2 3 2 3" xfId="32363"/>
    <cellStyle name="RowTitles-Detail 2 3 3 2 2 3 3" xfId="16805"/>
    <cellStyle name="RowTitles-Detail 2 3 3 2 2 3 3 2" xfId="29471"/>
    <cellStyle name="RowTitles-Detail 2 3 3 2 2 3 3 2 2" xfId="38251"/>
    <cellStyle name="RowTitles-Detail 2 3 3 2 2 3 4" xfId="8413"/>
    <cellStyle name="RowTitles-Detail 2 3 3 2 2 3 4 2" xfId="24553"/>
    <cellStyle name="RowTitles-Detail 2 3 3 2 2 3 5" xfId="19957"/>
    <cellStyle name="RowTitles-Detail 2 3 3 2 2 4" xfId="9207"/>
    <cellStyle name="RowTitles-Detail 2 3 3 2 2 4 2" xfId="18838"/>
    <cellStyle name="RowTitles-Detail 2 3 3 2 2 5" xfId="10159"/>
    <cellStyle name="RowTitles-Detail 2 3 3 2 2 5 2" xfId="19539"/>
    <cellStyle name="RowTitles-Detail 2 3 3 2 2 5 2 2" xfId="33244"/>
    <cellStyle name="RowTitles-Detail 2 3 3 2 3" xfId="1062"/>
    <cellStyle name="RowTitles-Detail 2 3 3 2 3 2" xfId="2976"/>
    <cellStyle name="RowTitles-Detail 2 3 3 2 3 2 2" xfId="12617"/>
    <cellStyle name="RowTitles-Detail 2 3 3 2 3 2 2 2" xfId="23017"/>
    <cellStyle name="RowTitles-Detail 2 3 3 2 3 2 2 2 2" xfId="34554"/>
    <cellStyle name="RowTitles-Detail 2 3 3 2 3 2 2 3" xfId="31898"/>
    <cellStyle name="RowTitles-Detail 2 3 3 2 3 2 3" xfId="16264"/>
    <cellStyle name="RowTitles-Detail 2 3 3 2 3 2 3 2" xfId="28930"/>
    <cellStyle name="RowTitles-Detail 2 3 3 2 3 2 3 2 2" xfId="37717"/>
    <cellStyle name="RowTitles-Detail 2 3 3 2 3 2 4" xfId="7127"/>
    <cellStyle name="RowTitles-Detail 2 3 3 2 3 2 4 2" xfId="19317"/>
    <cellStyle name="RowTitles-Detail 2 3 3 2 3 2 5" xfId="25308"/>
    <cellStyle name="RowTitles-Detail 2 3 3 2 3 3" xfId="3840"/>
    <cellStyle name="RowTitles-Detail 2 3 3 2 3 3 2" xfId="13466"/>
    <cellStyle name="RowTitles-Detail 2 3 3 2 3 3 2 2" xfId="23827"/>
    <cellStyle name="RowTitles-Detail 2 3 3 2 3 3 2 2 2" xfId="35161"/>
    <cellStyle name="RowTitles-Detail 2 3 3 2 3 3 2 3" xfId="32556"/>
    <cellStyle name="RowTitles-Detail 2 3 3 2 3 3 3" xfId="17060"/>
    <cellStyle name="RowTitles-Detail 2 3 3 2 3 3 3 2" xfId="29726"/>
    <cellStyle name="RowTitles-Detail 2 3 3 2 3 3 3 2 2" xfId="38504"/>
    <cellStyle name="RowTitles-Detail 2 3 3 2 3 3 4" xfId="8635"/>
    <cellStyle name="RowTitles-Detail 2 3 3 2 3 3 4 2" xfId="18724"/>
    <cellStyle name="RowTitles-Detail 2 3 3 2 3 3 5" xfId="20011"/>
    <cellStyle name="RowTitles-Detail 2 3 3 2 3 4" xfId="9431"/>
    <cellStyle name="RowTitles-Detail 2 3 3 2 3 4 2" xfId="26126"/>
    <cellStyle name="RowTitles-Detail 2 3 3 2 3 5" xfId="10778"/>
    <cellStyle name="RowTitles-Detail 2 3 3 2 3 5 2" xfId="21243"/>
    <cellStyle name="RowTitles-Detail 2 3 3 2 3 5 2 2" xfId="33502"/>
    <cellStyle name="RowTitles-Detail 2 3 3 2 3 5 3" xfId="30635"/>
    <cellStyle name="RowTitles-Detail 2 3 3 2 3 6" xfId="14463"/>
    <cellStyle name="RowTitles-Detail 2 3 3 2 3 6 2" xfId="27156"/>
    <cellStyle name="RowTitles-Detail 2 3 3 2 3 6 2 2" xfId="35993"/>
    <cellStyle name="RowTitles-Detail 2 3 3 2 3 7" xfId="5586"/>
    <cellStyle name="RowTitles-Detail 2 3 3 2 3 7 2" xfId="25072"/>
    <cellStyle name="RowTitles-Detail 2 3 3 2 3 8" xfId="18748"/>
    <cellStyle name="RowTitles-Detail 2 3 3 2 4" xfId="1295"/>
    <cellStyle name="RowTitles-Detail 2 3 3 2 4 2" xfId="2977"/>
    <cellStyle name="RowTitles-Detail 2 3 3 2 4 2 2" xfId="12618"/>
    <cellStyle name="RowTitles-Detail 2 3 3 2 4 2 2 2" xfId="23018"/>
    <cellStyle name="RowTitles-Detail 2 3 3 2 4 2 2 2 2" xfId="34555"/>
    <cellStyle name="RowTitles-Detail 2 3 3 2 4 2 2 3" xfId="31899"/>
    <cellStyle name="RowTitles-Detail 2 3 3 2 4 2 3" xfId="16265"/>
    <cellStyle name="RowTitles-Detail 2 3 3 2 4 2 3 2" xfId="28931"/>
    <cellStyle name="RowTitles-Detail 2 3 3 2 4 2 3 2 2" xfId="37718"/>
    <cellStyle name="RowTitles-Detail 2 3 3 2 4 2 4" xfId="7640"/>
    <cellStyle name="RowTitles-Detail 2 3 3 2 4 2 4 2" xfId="25959"/>
    <cellStyle name="RowTitles-Detail 2 3 3 2 4 2 5" xfId="25481"/>
    <cellStyle name="RowTitles-Detail 2 3 3 2 4 3" xfId="4073"/>
    <cellStyle name="RowTitles-Detail 2 3 3 2 4 3 2" xfId="13695"/>
    <cellStyle name="RowTitles-Detail 2 3 3 2 4 3 2 2" xfId="24047"/>
    <cellStyle name="RowTitles-Detail 2 3 3 2 4 3 2 2 2" xfId="35310"/>
    <cellStyle name="RowTitles-Detail 2 3 3 2 4 3 2 3" xfId="32728"/>
    <cellStyle name="RowTitles-Detail 2 3 3 2 4 3 3" xfId="17273"/>
    <cellStyle name="RowTitles-Detail 2 3 3 2 4 3 3 2" xfId="29939"/>
    <cellStyle name="RowTitles-Detail 2 3 3 2 4 3 3 2 2" xfId="38716"/>
    <cellStyle name="RowTitles-Detail 2 3 3 2 4 3 4" xfId="9963"/>
    <cellStyle name="RowTitles-Detail 2 3 3 2 4 3 4 2" xfId="4662"/>
    <cellStyle name="RowTitles-Detail 2 3 3 2 4 3 5" xfId="20068"/>
    <cellStyle name="RowTitles-Detail 2 3 3 2 4 4" xfId="10966"/>
    <cellStyle name="RowTitles-Detail 2 3 3 2 4 4 2" xfId="21406"/>
    <cellStyle name="RowTitles-Detail 2 3 3 2 4 4 2 2" xfId="33595"/>
    <cellStyle name="RowTitles-Detail 2 3 3 2 4 4 3" xfId="30743"/>
    <cellStyle name="RowTitles-Detail 2 3 3 2 4 5" xfId="14673"/>
    <cellStyle name="RowTitles-Detail 2 3 3 2 4 5 2" xfId="27358"/>
    <cellStyle name="RowTitles-Detail 2 3 3 2 4 5 2 2" xfId="36187"/>
    <cellStyle name="RowTitles-Detail 2 3 3 2 4 6" xfId="6094"/>
    <cellStyle name="RowTitles-Detail 2 3 3 2 4 6 2" xfId="25055"/>
    <cellStyle name="RowTitles-Detail 2 3 3 2 4 7" xfId="19878"/>
    <cellStyle name="RowTitles-Detail 2 3 3 2 5" xfId="1511"/>
    <cellStyle name="RowTitles-Detail 2 3 3 2 5 2" xfId="2978"/>
    <cellStyle name="RowTitles-Detail 2 3 3 2 5 2 2" xfId="12619"/>
    <cellStyle name="RowTitles-Detail 2 3 3 2 5 2 2 2" xfId="23019"/>
    <cellStyle name="RowTitles-Detail 2 3 3 2 5 2 2 2 2" xfId="34556"/>
    <cellStyle name="RowTitles-Detail 2 3 3 2 5 2 2 3" xfId="31900"/>
    <cellStyle name="RowTitles-Detail 2 3 3 2 5 2 3" xfId="16266"/>
    <cellStyle name="RowTitles-Detail 2 3 3 2 5 2 3 2" xfId="28932"/>
    <cellStyle name="RowTitles-Detail 2 3 3 2 5 2 3 2 2" xfId="37719"/>
    <cellStyle name="RowTitles-Detail 2 3 3 2 5 2 4" xfId="7641"/>
    <cellStyle name="RowTitles-Detail 2 3 3 2 5 2 4 2" xfId="24668"/>
    <cellStyle name="RowTitles-Detail 2 3 3 2 5 2 5" xfId="20959"/>
    <cellStyle name="RowTitles-Detail 2 3 3 2 5 3" xfId="4289"/>
    <cellStyle name="RowTitles-Detail 2 3 3 2 5 3 2" xfId="13911"/>
    <cellStyle name="RowTitles-Detail 2 3 3 2 5 3 2 2" xfId="24253"/>
    <cellStyle name="RowTitles-Detail 2 3 3 2 5 3 2 2 2" xfId="35450"/>
    <cellStyle name="RowTitles-Detail 2 3 3 2 5 3 2 3" xfId="32889"/>
    <cellStyle name="RowTitles-Detail 2 3 3 2 5 3 3" xfId="17471"/>
    <cellStyle name="RowTitles-Detail 2 3 3 2 5 3 3 2" xfId="30137"/>
    <cellStyle name="RowTitles-Detail 2 3 3 2 5 3 3 2 2" xfId="38914"/>
    <cellStyle name="RowTitles-Detail 2 3 3 2 5 3 4" xfId="9964"/>
    <cellStyle name="RowTitles-Detail 2 3 3 2 5 3 4 2" xfId="20623"/>
    <cellStyle name="RowTitles-Detail 2 3 3 2 5 3 5" xfId="26268"/>
    <cellStyle name="RowTitles-Detail 2 3 3 2 5 4" xfId="11182"/>
    <cellStyle name="RowTitles-Detail 2 3 3 2 5 4 2" xfId="21613"/>
    <cellStyle name="RowTitles-Detail 2 3 3 2 5 4 2 2" xfId="33735"/>
    <cellStyle name="RowTitles-Detail 2 3 3 2 5 4 3" xfId="30904"/>
    <cellStyle name="RowTitles-Detail 2 3 3 2 5 5" xfId="14889"/>
    <cellStyle name="RowTitles-Detail 2 3 3 2 5 5 2" xfId="27566"/>
    <cellStyle name="RowTitles-Detail 2 3 3 2 5 5 2 2" xfId="36385"/>
    <cellStyle name="RowTitles-Detail 2 3 3 2 5 6" xfId="6095"/>
    <cellStyle name="RowTitles-Detail 2 3 3 2 5 6 2" xfId="26362"/>
    <cellStyle name="RowTitles-Detail 2 3 3 2 5 7" xfId="26774"/>
    <cellStyle name="RowTitles-Detail 2 3 3 2 6" xfId="1713"/>
    <cellStyle name="RowTitles-Detail 2 3 3 2 6 2" xfId="2979"/>
    <cellStyle name="RowTitles-Detail 2 3 3 2 6 2 2" xfId="12620"/>
    <cellStyle name="RowTitles-Detail 2 3 3 2 6 2 2 2" xfId="23020"/>
    <cellStyle name="RowTitles-Detail 2 3 3 2 6 2 2 2 2" xfId="34557"/>
    <cellStyle name="RowTitles-Detail 2 3 3 2 6 2 2 3" xfId="31901"/>
    <cellStyle name="RowTitles-Detail 2 3 3 2 6 2 3" xfId="16267"/>
    <cellStyle name="RowTitles-Detail 2 3 3 2 6 2 3 2" xfId="28933"/>
    <cellStyle name="RowTitles-Detail 2 3 3 2 6 2 3 2 2" xfId="37720"/>
    <cellStyle name="RowTitles-Detail 2 3 3 2 6 2 4" xfId="7642"/>
    <cellStyle name="RowTitles-Detail 2 3 3 2 6 2 4 2" xfId="26564"/>
    <cellStyle name="RowTitles-Detail 2 3 3 2 6 2 5" xfId="18574"/>
    <cellStyle name="RowTitles-Detail 2 3 3 2 6 3" xfId="4491"/>
    <cellStyle name="RowTitles-Detail 2 3 3 2 6 3 2" xfId="14113"/>
    <cellStyle name="RowTitles-Detail 2 3 3 2 6 3 2 2" xfId="24445"/>
    <cellStyle name="RowTitles-Detail 2 3 3 2 6 3 2 2 2" xfId="35581"/>
    <cellStyle name="RowTitles-Detail 2 3 3 2 6 3 2 3" xfId="33041"/>
    <cellStyle name="RowTitles-Detail 2 3 3 2 6 3 3" xfId="17658"/>
    <cellStyle name="RowTitles-Detail 2 3 3 2 6 3 3 2" xfId="30324"/>
    <cellStyle name="RowTitles-Detail 2 3 3 2 6 3 3 2 2" xfId="39101"/>
    <cellStyle name="RowTitles-Detail 2 3 3 2 6 3 4" xfId="9965"/>
    <cellStyle name="RowTitles-Detail 2 3 3 2 6 3 4 2" xfId="20770"/>
    <cellStyle name="RowTitles-Detail 2 3 3 2 6 3 5" xfId="18472"/>
    <cellStyle name="RowTitles-Detail 2 3 3 2 6 4" xfId="11384"/>
    <cellStyle name="RowTitles-Detail 2 3 3 2 6 4 2" xfId="21809"/>
    <cellStyle name="RowTitles-Detail 2 3 3 2 6 4 2 2" xfId="33866"/>
    <cellStyle name="RowTitles-Detail 2 3 3 2 6 4 3" xfId="31056"/>
    <cellStyle name="RowTitles-Detail 2 3 3 2 6 5" xfId="15091"/>
    <cellStyle name="RowTitles-Detail 2 3 3 2 6 5 2" xfId="27760"/>
    <cellStyle name="RowTitles-Detail 2 3 3 2 6 5 2 2" xfId="36572"/>
    <cellStyle name="RowTitles-Detail 2 3 3 2 6 6" xfId="6096"/>
    <cellStyle name="RowTitles-Detail 2 3 3 2 6 6 2" xfId="19990"/>
    <cellStyle name="RowTitles-Detail 2 3 3 2 6 7" xfId="19825"/>
    <cellStyle name="RowTitles-Detail 2 3 3 2 7" xfId="2974"/>
    <cellStyle name="RowTitles-Detail 2 3 3 2 7 2" xfId="12615"/>
    <cellStyle name="RowTitles-Detail 2 3 3 2 7 2 2" xfId="23015"/>
    <cellStyle name="RowTitles-Detail 2 3 3 2 7 2 2 2" xfId="34552"/>
    <cellStyle name="RowTitles-Detail 2 3 3 2 7 2 3" xfId="31896"/>
    <cellStyle name="RowTitles-Detail 2 3 3 2 7 3" xfId="16262"/>
    <cellStyle name="RowTitles-Detail 2 3 3 2 7 3 2" xfId="28928"/>
    <cellStyle name="RowTitles-Detail 2 3 3 2 7 3 2 2" xfId="37715"/>
    <cellStyle name="RowTitles-Detail 2 3 3 2 7 4" xfId="6468"/>
    <cellStyle name="RowTitles-Detail 2 3 3 2 7 4 2" xfId="18960"/>
    <cellStyle name="RowTitles-Detail 2 3 3 2 7 5" xfId="20864"/>
    <cellStyle name="RowTitles-Detail 2 3 3 2 8" xfId="8879"/>
    <cellStyle name="RowTitles-Detail 2 3 3 2 8 2" xfId="26482"/>
    <cellStyle name="RowTitles-Detail 2 3 3 2 9" xfId="10200"/>
    <cellStyle name="RowTitles-Detail 2 3 3 2 9 2" xfId="24568"/>
    <cellStyle name="RowTitles-Detail 2 3 3 2 9 2 2" xfId="35654"/>
    <cellStyle name="RowTitles-Detail 2 3 3 2_STUD aligned by INSTIT" xfId="5065"/>
    <cellStyle name="RowTitles-Detail 2 3 3 3" xfId="489"/>
    <cellStyle name="RowTitles-Detail 2 3 3 3 2" xfId="845"/>
    <cellStyle name="RowTitles-Detail 2 3 3 3 2 2" xfId="2981"/>
    <cellStyle name="RowTitles-Detail 2 3 3 3 2 2 2" xfId="12622"/>
    <cellStyle name="RowTitles-Detail 2 3 3 3 2 2 2 2" xfId="23022"/>
    <cellStyle name="RowTitles-Detail 2 3 3 3 2 2 2 2 2" xfId="34559"/>
    <cellStyle name="RowTitles-Detail 2 3 3 3 2 2 2 3" xfId="31903"/>
    <cellStyle name="RowTitles-Detail 2 3 3 3 2 2 3" xfId="16269"/>
    <cellStyle name="RowTitles-Detail 2 3 3 3 2 2 3 2" xfId="28935"/>
    <cellStyle name="RowTitles-Detail 2 3 3 3 2 2 3 2 2" xfId="37722"/>
    <cellStyle name="RowTitles-Detail 2 3 3 3 2 2 4" xfId="6789"/>
    <cellStyle name="RowTitles-Detail 2 3 3 3 2 2 4 2" xfId="24742"/>
    <cellStyle name="RowTitles-Detail 2 3 3 3 2 2 5" xfId="5353"/>
    <cellStyle name="RowTitles-Detail 2 3 3 3 2 3" xfId="3626"/>
    <cellStyle name="RowTitles-Detail 2 3 3 3 2 3 2" xfId="13254"/>
    <cellStyle name="RowTitles-Detail 2 3 3 3 2 3 2 2" xfId="23621"/>
    <cellStyle name="RowTitles-Detail 2 3 3 3 2 3 2 2 2" xfId="35032"/>
    <cellStyle name="RowTitles-Detail 2 3 3 3 2 3 2 3" xfId="32405"/>
    <cellStyle name="RowTitles-Detail 2 3 3 3 2 3 3" xfId="16860"/>
    <cellStyle name="RowTitles-Detail 2 3 3 3 2 3 3 2" xfId="29526"/>
    <cellStyle name="RowTitles-Detail 2 3 3 3 2 3 3 2 2" xfId="38306"/>
    <cellStyle name="RowTitles-Detail 2 3 3 3 2 3 4" xfId="8295"/>
    <cellStyle name="RowTitles-Detail 2 3 3 3 2 3 4 2" xfId="20721"/>
    <cellStyle name="RowTitles-Detail 2 3 3 3 2 3 5" xfId="17829"/>
    <cellStyle name="RowTitles-Detail 2 3 3 3 2 4" xfId="9087"/>
    <cellStyle name="RowTitles-Detail 2 3 3 3 2 4 2" xfId="20915"/>
    <cellStyle name="RowTitles-Detail 2 3 3 3 2 5" xfId="10599"/>
    <cellStyle name="RowTitles-Detail 2 3 3 3 2 5 2" xfId="21083"/>
    <cellStyle name="RowTitles-Detail 2 3 3 3 2 5 2 2" xfId="33419"/>
    <cellStyle name="RowTitles-Detail 2 3 3 3 2 5 3" xfId="30534"/>
    <cellStyle name="RowTitles-Detail 2 3 3 3 2 6" xfId="14260"/>
    <cellStyle name="RowTitles-Detail 2 3 3 3 2 6 2" xfId="26961"/>
    <cellStyle name="RowTitles-Detail 2 3 3 3 2 6 2 2" xfId="35804"/>
    <cellStyle name="RowTitles-Detail 2 3 3 3 2 7" xfId="5317"/>
    <cellStyle name="RowTitles-Detail 2 3 3 3 2 7 2" xfId="18218"/>
    <cellStyle name="RowTitles-Detail 2 3 3 3 2 8" xfId="20250"/>
    <cellStyle name="RowTitles-Detail 2 3 3 3 3" xfId="1124"/>
    <cellStyle name="RowTitles-Detail 2 3 3 3 3 2" xfId="2982"/>
    <cellStyle name="RowTitles-Detail 2 3 3 3 3 2 2" xfId="12623"/>
    <cellStyle name="RowTitles-Detail 2 3 3 3 3 2 2 2" xfId="23023"/>
    <cellStyle name="RowTitles-Detail 2 3 3 3 3 2 2 2 2" xfId="34560"/>
    <cellStyle name="RowTitles-Detail 2 3 3 3 3 2 2 3" xfId="31904"/>
    <cellStyle name="RowTitles-Detail 2 3 3 3 3 2 3" xfId="16270"/>
    <cellStyle name="RowTitles-Detail 2 3 3 3 3 2 3 2" xfId="28936"/>
    <cellStyle name="RowTitles-Detail 2 3 3 3 3 2 3 2 2" xfId="37723"/>
    <cellStyle name="RowTitles-Detail 2 3 3 3 3 2 4" xfId="6963"/>
    <cellStyle name="RowTitles-Detail 2 3 3 3 3 2 4 2" xfId="20650"/>
    <cellStyle name="RowTitles-Detail 2 3 3 3 3 2 5" xfId="24636"/>
    <cellStyle name="RowTitles-Detail 2 3 3 3 3 3" xfId="3902"/>
    <cellStyle name="RowTitles-Detail 2 3 3 3 3 3 2" xfId="13525"/>
    <cellStyle name="RowTitles-Detail 2 3 3 3 3 3 2 2" xfId="23885"/>
    <cellStyle name="RowTitles-Detail 2 3 3 3 3 3 2 2 2" xfId="35197"/>
    <cellStyle name="RowTitles-Detail 2 3 3 3 3 3 2 3" xfId="32598"/>
    <cellStyle name="RowTitles-Detail 2 3 3 3 3 3 3" xfId="17115"/>
    <cellStyle name="RowTitles-Detail 2 3 3 3 3 3 3 2" xfId="29781"/>
    <cellStyle name="RowTitles-Detail 2 3 3 3 3 3 3 2 2" xfId="38559"/>
    <cellStyle name="RowTitles-Detail 2 3 3 3 3 3 4" xfId="8471"/>
    <cellStyle name="RowTitles-Detail 2 3 3 3 3 3 4 2" xfId="20680"/>
    <cellStyle name="RowTitles-Detail 2 3 3 3 3 3 5" xfId="18869"/>
    <cellStyle name="RowTitles-Detail 2 3 3 3 3 4" xfId="9266"/>
    <cellStyle name="RowTitles-Detail 2 3 3 3 3 4 2" xfId="5183"/>
    <cellStyle name="RowTitles-Detail 2 3 3 3 3 5" xfId="14506"/>
    <cellStyle name="RowTitles-Detail 2 3 3 3 3 5 2" xfId="27197"/>
    <cellStyle name="RowTitles-Detail 2 3 3 3 3 5 2 2" xfId="36033"/>
    <cellStyle name="RowTitles-Detail 2 3 3 3 4" xfId="1353"/>
    <cellStyle name="RowTitles-Detail 2 3 3 3 4 2" xfId="2983"/>
    <cellStyle name="RowTitles-Detail 2 3 3 3 4 2 2" xfId="12624"/>
    <cellStyle name="RowTitles-Detail 2 3 3 3 4 2 2 2" xfId="23024"/>
    <cellStyle name="RowTitles-Detail 2 3 3 3 4 2 2 2 2" xfId="34561"/>
    <cellStyle name="RowTitles-Detail 2 3 3 3 4 2 2 3" xfId="31905"/>
    <cellStyle name="RowTitles-Detail 2 3 3 3 4 2 3" xfId="16271"/>
    <cellStyle name="RowTitles-Detail 2 3 3 3 4 2 3 2" xfId="28937"/>
    <cellStyle name="RowTitles-Detail 2 3 3 3 4 2 3 2 2" xfId="37724"/>
    <cellStyle name="RowTitles-Detail 2 3 3 3 4 2 4" xfId="7643"/>
    <cellStyle name="RowTitles-Detail 2 3 3 3 4 2 4 2" xfId="20855"/>
    <cellStyle name="RowTitles-Detail 2 3 3 3 4 2 5" xfId="19852"/>
    <cellStyle name="RowTitles-Detail 2 3 3 3 4 3" xfId="4131"/>
    <cellStyle name="RowTitles-Detail 2 3 3 3 4 3 2" xfId="13753"/>
    <cellStyle name="RowTitles-Detail 2 3 3 3 4 3 2 2" xfId="24103"/>
    <cellStyle name="RowTitles-Detail 2 3 3 3 4 3 2 2 2" xfId="35346"/>
    <cellStyle name="RowTitles-Detail 2 3 3 3 4 3 2 3" xfId="32770"/>
    <cellStyle name="RowTitles-Detail 2 3 3 3 4 3 3" xfId="17328"/>
    <cellStyle name="RowTitles-Detail 2 3 3 3 4 3 3 2" xfId="29994"/>
    <cellStyle name="RowTitles-Detail 2 3 3 3 4 3 3 2 2" xfId="38771"/>
    <cellStyle name="RowTitles-Detail 2 3 3 3 4 3 4" xfId="9966"/>
    <cellStyle name="RowTitles-Detail 2 3 3 3 4 3 4 2" xfId="20147"/>
    <cellStyle name="RowTitles-Detail 2 3 3 3 4 3 5" xfId="20747"/>
    <cellStyle name="RowTitles-Detail 2 3 3 3 4 4" xfId="11024"/>
    <cellStyle name="RowTitles-Detail 2 3 3 3 4 4 2" xfId="21461"/>
    <cellStyle name="RowTitles-Detail 2 3 3 3 4 4 2 2" xfId="33631"/>
    <cellStyle name="RowTitles-Detail 2 3 3 3 4 4 3" xfId="30785"/>
    <cellStyle name="RowTitles-Detail 2 3 3 3 4 5" xfId="14731"/>
    <cellStyle name="RowTitles-Detail 2 3 3 3 4 5 2" xfId="27414"/>
    <cellStyle name="RowTitles-Detail 2 3 3 3 4 5 2 2" xfId="36242"/>
    <cellStyle name="RowTitles-Detail 2 3 3 3 4 6" xfId="6097"/>
    <cellStyle name="RowTitles-Detail 2 3 3 3 4 6 2" xfId="25239"/>
    <cellStyle name="RowTitles-Detail 2 3 3 3 4 7" xfId="18302"/>
    <cellStyle name="RowTitles-Detail 2 3 3 3 5" xfId="1569"/>
    <cellStyle name="RowTitles-Detail 2 3 3 3 5 2" xfId="2984"/>
    <cellStyle name="RowTitles-Detail 2 3 3 3 5 2 2" xfId="12625"/>
    <cellStyle name="RowTitles-Detail 2 3 3 3 5 2 2 2" xfId="23025"/>
    <cellStyle name="RowTitles-Detail 2 3 3 3 5 2 2 2 2" xfId="34562"/>
    <cellStyle name="RowTitles-Detail 2 3 3 3 5 2 2 3" xfId="31906"/>
    <cellStyle name="RowTitles-Detail 2 3 3 3 5 2 3" xfId="16272"/>
    <cellStyle name="RowTitles-Detail 2 3 3 3 5 2 3 2" xfId="28938"/>
    <cellStyle name="RowTitles-Detail 2 3 3 3 5 2 3 2 2" xfId="37725"/>
    <cellStyle name="RowTitles-Detail 2 3 3 3 5 2 4" xfId="7644"/>
    <cellStyle name="RowTitles-Detail 2 3 3 3 5 2 4 2" xfId="23761"/>
    <cellStyle name="RowTitles-Detail 2 3 3 3 5 2 5" xfId="19311"/>
    <cellStyle name="RowTitles-Detail 2 3 3 3 5 3" xfId="4347"/>
    <cellStyle name="RowTitles-Detail 2 3 3 3 5 3 2" xfId="13969"/>
    <cellStyle name="RowTitles-Detail 2 3 3 3 5 3 2 2" xfId="24308"/>
    <cellStyle name="RowTitles-Detail 2 3 3 3 5 3 2 2 2" xfId="35486"/>
    <cellStyle name="RowTitles-Detail 2 3 3 3 5 3 2 3" xfId="32931"/>
    <cellStyle name="RowTitles-Detail 2 3 3 3 5 3 3" xfId="17526"/>
    <cellStyle name="RowTitles-Detail 2 3 3 3 5 3 3 2" xfId="30192"/>
    <cellStyle name="RowTitles-Detail 2 3 3 3 5 3 3 2 2" xfId="38969"/>
    <cellStyle name="RowTitles-Detail 2 3 3 3 5 3 4" xfId="9967"/>
    <cellStyle name="RowTitles-Detail 2 3 3 3 5 3 4 2" xfId="17984"/>
    <cellStyle name="RowTitles-Detail 2 3 3 3 5 3 5" xfId="19118"/>
    <cellStyle name="RowTitles-Detail 2 3 3 3 5 4" xfId="11240"/>
    <cellStyle name="RowTitles-Detail 2 3 3 3 5 4 2" xfId="21669"/>
    <cellStyle name="RowTitles-Detail 2 3 3 3 5 4 2 2" xfId="33771"/>
    <cellStyle name="RowTitles-Detail 2 3 3 3 5 4 3" xfId="30946"/>
    <cellStyle name="RowTitles-Detail 2 3 3 3 5 5" xfId="14947"/>
    <cellStyle name="RowTitles-Detail 2 3 3 3 5 5 2" xfId="27621"/>
    <cellStyle name="RowTitles-Detail 2 3 3 3 5 5 2 2" xfId="36440"/>
    <cellStyle name="RowTitles-Detail 2 3 3 3 5 6" xfId="6098"/>
    <cellStyle name="RowTitles-Detail 2 3 3 3 5 6 2" xfId="19635"/>
    <cellStyle name="RowTitles-Detail 2 3 3 3 5 7" xfId="25687"/>
    <cellStyle name="RowTitles-Detail 2 3 3 3 6" xfId="1771"/>
    <cellStyle name="RowTitles-Detail 2 3 3 3 6 2" xfId="2985"/>
    <cellStyle name="RowTitles-Detail 2 3 3 3 6 2 2" xfId="12626"/>
    <cellStyle name="RowTitles-Detail 2 3 3 3 6 2 2 2" xfId="23026"/>
    <cellStyle name="RowTitles-Detail 2 3 3 3 6 2 2 2 2" xfId="34563"/>
    <cellStyle name="RowTitles-Detail 2 3 3 3 6 2 2 3" xfId="31907"/>
    <cellStyle name="RowTitles-Detail 2 3 3 3 6 2 3" xfId="16273"/>
    <cellStyle name="RowTitles-Detail 2 3 3 3 6 2 3 2" xfId="28939"/>
    <cellStyle name="RowTitles-Detail 2 3 3 3 6 2 3 2 2" xfId="37726"/>
    <cellStyle name="RowTitles-Detail 2 3 3 3 6 2 4" xfId="7645"/>
    <cellStyle name="RowTitles-Detail 2 3 3 3 6 2 4 2" xfId="4610"/>
    <cellStyle name="RowTitles-Detail 2 3 3 3 6 2 5" xfId="18752"/>
    <cellStyle name="RowTitles-Detail 2 3 3 3 6 3" xfId="4549"/>
    <cellStyle name="RowTitles-Detail 2 3 3 3 6 3 2" xfId="14171"/>
    <cellStyle name="RowTitles-Detail 2 3 3 3 6 3 2 2" xfId="24501"/>
    <cellStyle name="RowTitles-Detail 2 3 3 3 6 3 2 2 2" xfId="35617"/>
    <cellStyle name="RowTitles-Detail 2 3 3 3 6 3 2 3" xfId="33083"/>
    <cellStyle name="RowTitles-Detail 2 3 3 3 6 3 3" xfId="17713"/>
    <cellStyle name="RowTitles-Detail 2 3 3 3 6 3 3 2" xfId="30379"/>
    <cellStyle name="RowTitles-Detail 2 3 3 3 6 3 3 2 2" xfId="39156"/>
    <cellStyle name="RowTitles-Detail 2 3 3 3 6 3 4" xfId="9968"/>
    <cellStyle name="RowTitles-Detail 2 3 3 3 6 3 4 2" xfId="26110"/>
    <cellStyle name="RowTitles-Detail 2 3 3 3 6 3 5" xfId="19498"/>
    <cellStyle name="RowTitles-Detail 2 3 3 3 6 4" xfId="11442"/>
    <cellStyle name="RowTitles-Detail 2 3 3 3 6 4 2" xfId="21865"/>
    <cellStyle name="RowTitles-Detail 2 3 3 3 6 4 2 2" xfId="33902"/>
    <cellStyle name="RowTitles-Detail 2 3 3 3 6 4 3" xfId="31098"/>
    <cellStyle name="RowTitles-Detail 2 3 3 3 6 5" xfId="15149"/>
    <cellStyle name="RowTitles-Detail 2 3 3 3 6 5 2" xfId="27816"/>
    <cellStyle name="RowTitles-Detail 2 3 3 3 6 5 2 2" xfId="36627"/>
    <cellStyle name="RowTitles-Detail 2 3 3 3 6 6" xfId="6099"/>
    <cellStyle name="RowTitles-Detail 2 3 3 3 6 6 2" xfId="19296"/>
    <cellStyle name="RowTitles-Detail 2 3 3 3 6 7" xfId="18898"/>
    <cellStyle name="RowTitles-Detail 2 3 3 3 7" xfId="2980"/>
    <cellStyle name="RowTitles-Detail 2 3 3 3 7 2" xfId="12621"/>
    <cellStyle name="RowTitles-Detail 2 3 3 3 7 2 2" xfId="23021"/>
    <cellStyle name="RowTitles-Detail 2 3 3 3 7 2 2 2" xfId="34558"/>
    <cellStyle name="RowTitles-Detail 2 3 3 3 7 2 3" xfId="31902"/>
    <cellStyle name="RowTitles-Detail 2 3 3 3 7 3" xfId="16268"/>
    <cellStyle name="RowTitles-Detail 2 3 3 3 7 3 2" xfId="28934"/>
    <cellStyle name="RowTitles-Detail 2 3 3 3 7 3 2 2" xfId="37721"/>
    <cellStyle name="RowTitles-Detail 2 3 3 3 7 4" xfId="6525"/>
    <cellStyle name="RowTitles-Detail 2 3 3 3 7 4 2" xfId="18779"/>
    <cellStyle name="RowTitles-Detail 2 3 3 3 7 5" xfId="19025"/>
    <cellStyle name="RowTitles-Detail 2 3 3 3 8" xfId="3360"/>
    <cellStyle name="RowTitles-Detail 2 3 3 3 8 2" xfId="13001"/>
    <cellStyle name="RowTitles-Detail 2 3 3 3 8 2 2" xfId="23370"/>
    <cellStyle name="RowTitles-Detail 2 3 3 3 8 2 2 2" xfId="34883"/>
    <cellStyle name="RowTitles-Detail 2 3 3 3 8 2 3" xfId="32233"/>
    <cellStyle name="RowTitles-Detail 2 3 3 3 8 3" xfId="16613"/>
    <cellStyle name="RowTitles-Detail 2 3 3 3 8 3 2" xfId="29279"/>
    <cellStyle name="RowTitles-Detail 2 3 3 3 8 3 2 2" xfId="38066"/>
    <cellStyle name="RowTitles-Detail 2 3 3 3 8 4" xfId="8837"/>
    <cellStyle name="RowTitles-Detail 2 3 3 3 8 4 2" xfId="19215"/>
    <cellStyle name="RowTitles-Detail 2 3 3 3 8 5" xfId="19028"/>
    <cellStyle name="RowTitles-Detail 2 3 3 3 9" xfId="10238"/>
    <cellStyle name="RowTitles-Detail 2 3 3 3 9 2" xfId="20799"/>
    <cellStyle name="RowTitles-Detail 2 3 3 3 9 2 2" xfId="33320"/>
    <cellStyle name="RowTitles-Detail 2 3 3 3_STUD aligned by INSTIT" xfId="5066"/>
    <cellStyle name="RowTitles-Detail 2 3 3 4" xfId="523"/>
    <cellStyle name="RowTitles-Detail 2 3 3 4 2" xfId="879"/>
    <cellStyle name="RowTitles-Detail 2 3 3 4 2 2" xfId="2987"/>
    <cellStyle name="RowTitles-Detail 2 3 3 4 2 2 2" xfId="12628"/>
    <cellStyle name="RowTitles-Detail 2 3 3 4 2 2 2 2" xfId="23028"/>
    <cellStyle name="RowTitles-Detail 2 3 3 4 2 2 2 2 2" xfId="34565"/>
    <cellStyle name="RowTitles-Detail 2 3 3 4 2 2 2 3" xfId="31909"/>
    <cellStyle name="RowTitles-Detail 2 3 3 4 2 2 3" xfId="16275"/>
    <cellStyle name="RowTitles-Detail 2 3 3 4 2 2 3 2" xfId="28941"/>
    <cellStyle name="RowTitles-Detail 2 3 3 4 2 2 3 2 2" xfId="37728"/>
    <cellStyle name="RowTitles-Detail 2 3 3 4 2 2 4" xfId="6821"/>
    <cellStyle name="RowTitles-Detail 2 3 3 4 2 2 4 2" xfId="26840"/>
    <cellStyle name="RowTitles-Detail 2 3 3 4 2 2 5" xfId="20349"/>
    <cellStyle name="RowTitles-Detail 2 3 3 4 2 3" xfId="3660"/>
    <cellStyle name="RowTitles-Detail 2 3 3 4 2 3 2" xfId="13287"/>
    <cellStyle name="RowTitles-Detail 2 3 3 4 2 3 2 2" xfId="23653"/>
    <cellStyle name="RowTitles-Detail 2 3 3 4 2 3 2 2 2" xfId="35058"/>
    <cellStyle name="RowTitles-Detail 2 3 3 4 2 3 2 3" xfId="32435"/>
    <cellStyle name="RowTitles-Detail 2 3 3 4 2 3 3" xfId="16893"/>
    <cellStyle name="RowTitles-Detail 2 3 3 4 2 3 3 2" xfId="29559"/>
    <cellStyle name="RowTitles-Detail 2 3 3 4 2 3 3 2 2" xfId="38338"/>
    <cellStyle name="RowTitles-Detail 2 3 3 4 2 3 4" xfId="8327"/>
    <cellStyle name="RowTitles-Detail 2 3 3 4 2 3 4 2" xfId="20588"/>
    <cellStyle name="RowTitles-Detail 2 3 3 4 2 3 5" xfId="20830"/>
    <cellStyle name="RowTitles-Detail 2 3 3 4 2 4" xfId="9120"/>
    <cellStyle name="RowTitles-Detail 2 3 3 4 2 4 2" xfId="18097"/>
    <cellStyle name="RowTitles-Detail 2 3 3 4 2 5" xfId="10631"/>
    <cellStyle name="RowTitles-Detail 2 3 3 4 2 5 2" xfId="21114"/>
    <cellStyle name="RowTitles-Detail 2 3 3 4 2 5 2 2" xfId="33445"/>
    <cellStyle name="RowTitles-Detail 2 3 3 4 2 5 3" xfId="30564"/>
    <cellStyle name="RowTitles-Detail 2 3 3 4 2 6" xfId="14290"/>
    <cellStyle name="RowTitles-Detail 2 3 3 4 2 6 2" xfId="26991"/>
    <cellStyle name="RowTitles-Detail 2 3 3 4 2 6 2 2" xfId="35833"/>
    <cellStyle name="RowTitles-Detail 2 3 3 4 3" xfId="1158"/>
    <cellStyle name="RowTitles-Detail 2 3 3 4 3 2" xfId="2988"/>
    <cellStyle name="RowTitles-Detail 2 3 3 4 3 2 2" xfId="12629"/>
    <cellStyle name="RowTitles-Detail 2 3 3 4 3 2 2 2" xfId="23029"/>
    <cellStyle name="RowTitles-Detail 2 3 3 4 3 2 2 2 2" xfId="34566"/>
    <cellStyle name="RowTitles-Detail 2 3 3 4 3 2 2 3" xfId="31910"/>
    <cellStyle name="RowTitles-Detail 2 3 3 4 3 2 3" xfId="16276"/>
    <cellStyle name="RowTitles-Detail 2 3 3 4 3 2 3 2" xfId="28942"/>
    <cellStyle name="RowTitles-Detail 2 3 3 4 3 2 3 2 2" xfId="37729"/>
    <cellStyle name="RowTitles-Detail 2 3 3 4 3 2 4" xfId="6995"/>
    <cellStyle name="RowTitles-Detail 2 3 3 4 3 2 4 2" xfId="19667"/>
    <cellStyle name="RowTitles-Detail 2 3 3 4 3 2 5" xfId="23387"/>
    <cellStyle name="RowTitles-Detail 2 3 3 4 3 3" xfId="3936"/>
    <cellStyle name="RowTitles-Detail 2 3 3 4 3 3 2" xfId="13558"/>
    <cellStyle name="RowTitles-Detail 2 3 3 4 3 3 2 2" xfId="23918"/>
    <cellStyle name="RowTitles-Detail 2 3 3 4 3 3 2 2 2" xfId="35223"/>
    <cellStyle name="RowTitles-Detail 2 3 3 4 3 3 2 3" xfId="32628"/>
    <cellStyle name="RowTitles-Detail 2 3 3 4 3 3 3" xfId="17148"/>
    <cellStyle name="RowTitles-Detail 2 3 3 4 3 3 3 2" xfId="29814"/>
    <cellStyle name="RowTitles-Detail 2 3 3 4 3 3 3 2 2" xfId="38591"/>
    <cellStyle name="RowTitles-Detail 2 3 3 4 3 3 4" xfId="8503"/>
    <cellStyle name="RowTitles-Detail 2 3 3 4 3 3 4 2" xfId="22218"/>
    <cellStyle name="RowTitles-Detail 2 3 3 4 3 3 5" xfId="19187"/>
    <cellStyle name="RowTitles-Detail 2 3 3 4 3 4" xfId="9299"/>
    <cellStyle name="RowTitles-Detail 2 3 3 4 3 4 2" xfId="25436"/>
    <cellStyle name="RowTitles-Detail 2 3 3 4 3 5" xfId="14536"/>
    <cellStyle name="RowTitles-Detail 2 3 3 4 3 5 2" xfId="27227"/>
    <cellStyle name="RowTitles-Detail 2 3 3 4 3 5 2 2" xfId="36062"/>
    <cellStyle name="RowTitles-Detail 2 3 3 4 3 6" xfId="5463"/>
    <cellStyle name="RowTitles-Detail 2 3 3 4 3 6 2" xfId="19939"/>
    <cellStyle name="RowTitles-Detail 2 3 3 4 3 7" xfId="18125"/>
    <cellStyle name="RowTitles-Detail 2 3 3 4 4" xfId="1386"/>
    <cellStyle name="RowTitles-Detail 2 3 3 4 4 2" xfId="2989"/>
    <cellStyle name="RowTitles-Detail 2 3 3 4 4 2 2" xfId="12630"/>
    <cellStyle name="RowTitles-Detail 2 3 3 4 4 2 2 2" xfId="23030"/>
    <cellStyle name="RowTitles-Detail 2 3 3 4 4 2 2 2 2" xfId="34567"/>
    <cellStyle name="RowTitles-Detail 2 3 3 4 4 2 2 3" xfId="31911"/>
    <cellStyle name="RowTitles-Detail 2 3 3 4 4 2 3" xfId="16277"/>
    <cellStyle name="RowTitles-Detail 2 3 3 4 4 2 3 2" xfId="28943"/>
    <cellStyle name="RowTitles-Detail 2 3 3 4 4 2 3 2 2" xfId="37730"/>
    <cellStyle name="RowTitles-Detail 2 3 3 4 4 2 4" xfId="7165"/>
    <cellStyle name="RowTitles-Detail 2 3 3 4 4 2 4 2" xfId="24687"/>
    <cellStyle name="RowTitles-Detail 2 3 3 4 4 2 5" xfId="26862"/>
    <cellStyle name="RowTitles-Detail 2 3 3 4 4 3" xfId="4164"/>
    <cellStyle name="RowTitles-Detail 2 3 3 4 4 3 2" xfId="13786"/>
    <cellStyle name="RowTitles-Detail 2 3 3 4 4 3 2 2" xfId="24135"/>
    <cellStyle name="RowTitles-Detail 2 3 3 4 4 3 2 2 2" xfId="35372"/>
    <cellStyle name="RowTitles-Detail 2 3 3 4 4 3 2 3" xfId="32800"/>
    <cellStyle name="RowTitles-Detail 2 3 3 4 4 3 3" xfId="17360"/>
    <cellStyle name="RowTitles-Detail 2 3 3 4 4 3 3 2" xfId="30026"/>
    <cellStyle name="RowTitles-Detail 2 3 3 4 4 3 3 2 2" xfId="38803"/>
    <cellStyle name="RowTitles-Detail 2 3 3 4 4 3 4" xfId="8673"/>
    <cellStyle name="RowTitles-Detail 2 3 3 4 4 3 4 2" xfId="5132"/>
    <cellStyle name="RowTitles-Detail 2 3 3 4 4 3 5" xfId="19585"/>
    <cellStyle name="RowTitles-Detail 2 3 3 4 4 4" xfId="9468"/>
    <cellStyle name="RowTitles-Detail 2 3 3 4 4 4 2" xfId="19342"/>
    <cellStyle name="RowTitles-Detail 2 3 3 4 4 5" xfId="11057"/>
    <cellStyle name="RowTitles-Detail 2 3 3 4 4 5 2" xfId="21494"/>
    <cellStyle name="RowTitles-Detail 2 3 3 4 4 5 2 2" xfId="33657"/>
    <cellStyle name="RowTitles-Detail 2 3 3 4 4 5 3" xfId="30815"/>
    <cellStyle name="RowTitles-Detail 2 3 3 4 4 6" xfId="14764"/>
    <cellStyle name="RowTitles-Detail 2 3 3 4 4 6 2" xfId="27447"/>
    <cellStyle name="RowTitles-Detail 2 3 3 4 4 6 2 2" xfId="36274"/>
    <cellStyle name="RowTitles-Detail 2 3 3 4 4 7" xfId="5624"/>
    <cellStyle name="RowTitles-Detail 2 3 3 4 4 7 2" xfId="26188"/>
    <cellStyle name="RowTitles-Detail 2 3 3 4 4 8" xfId="19142"/>
    <cellStyle name="RowTitles-Detail 2 3 3 4 5" xfId="1602"/>
    <cellStyle name="RowTitles-Detail 2 3 3 4 5 2" xfId="2990"/>
    <cellStyle name="RowTitles-Detail 2 3 3 4 5 2 2" xfId="12631"/>
    <cellStyle name="RowTitles-Detail 2 3 3 4 5 2 2 2" xfId="23031"/>
    <cellStyle name="RowTitles-Detail 2 3 3 4 5 2 2 2 2" xfId="34568"/>
    <cellStyle name="RowTitles-Detail 2 3 3 4 5 2 2 3" xfId="31912"/>
    <cellStyle name="RowTitles-Detail 2 3 3 4 5 2 3" xfId="16278"/>
    <cellStyle name="RowTitles-Detail 2 3 3 4 5 2 3 2" xfId="28944"/>
    <cellStyle name="RowTitles-Detail 2 3 3 4 5 2 3 2 2" xfId="37731"/>
    <cellStyle name="RowTitles-Detail 2 3 3 4 5 2 4" xfId="7646"/>
    <cellStyle name="RowTitles-Detail 2 3 3 4 5 2 4 2" xfId="5423"/>
    <cellStyle name="RowTitles-Detail 2 3 3 4 5 2 5" xfId="24945"/>
    <cellStyle name="RowTitles-Detail 2 3 3 4 5 3" xfId="4380"/>
    <cellStyle name="RowTitles-Detail 2 3 3 4 5 3 2" xfId="14002"/>
    <cellStyle name="RowTitles-Detail 2 3 3 4 5 3 2 2" xfId="24341"/>
    <cellStyle name="RowTitles-Detail 2 3 3 4 5 3 2 2 2" xfId="35512"/>
    <cellStyle name="RowTitles-Detail 2 3 3 4 5 3 2 3" xfId="32961"/>
    <cellStyle name="RowTitles-Detail 2 3 3 4 5 3 3" xfId="17558"/>
    <cellStyle name="RowTitles-Detail 2 3 3 4 5 3 3 2" xfId="30224"/>
    <cellStyle name="RowTitles-Detail 2 3 3 4 5 3 3 2 2" xfId="39001"/>
    <cellStyle name="RowTitles-Detail 2 3 3 4 5 3 4" xfId="9969"/>
    <cellStyle name="RowTitles-Detail 2 3 3 4 5 3 4 2" xfId="20281"/>
    <cellStyle name="RowTitles-Detail 2 3 3 4 5 3 5" xfId="18402"/>
    <cellStyle name="RowTitles-Detail 2 3 3 4 5 4" xfId="11273"/>
    <cellStyle name="RowTitles-Detail 2 3 3 4 5 4 2" xfId="21702"/>
    <cellStyle name="RowTitles-Detail 2 3 3 4 5 4 2 2" xfId="33797"/>
    <cellStyle name="RowTitles-Detail 2 3 3 4 5 4 3" xfId="30976"/>
    <cellStyle name="RowTitles-Detail 2 3 3 4 5 5" xfId="14980"/>
    <cellStyle name="RowTitles-Detail 2 3 3 4 5 5 2" xfId="27654"/>
    <cellStyle name="RowTitles-Detail 2 3 3 4 5 5 2 2" xfId="36472"/>
    <cellStyle name="RowTitles-Detail 2 3 3 4 5 6" xfId="6100"/>
    <cellStyle name="RowTitles-Detail 2 3 3 4 5 6 2" xfId="18006"/>
    <cellStyle name="RowTitles-Detail 2 3 3 4 5 7" xfId="19605"/>
    <cellStyle name="RowTitles-Detail 2 3 3 4 6" xfId="1804"/>
    <cellStyle name="RowTitles-Detail 2 3 3 4 6 2" xfId="2991"/>
    <cellStyle name="RowTitles-Detail 2 3 3 4 6 2 2" xfId="12632"/>
    <cellStyle name="RowTitles-Detail 2 3 3 4 6 2 2 2" xfId="23032"/>
    <cellStyle name="RowTitles-Detail 2 3 3 4 6 2 2 2 2" xfId="34569"/>
    <cellStyle name="RowTitles-Detail 2 3 3 4 6 2 2 3" xfId="31913"/>
    <cellStyle name="RowTitles-Detail 2 3 3 4 6 2 3" xfId="16279"/>
    <cellStyle name="RowTitles-Detail 2 3 3 4 6 2 3 2" xfId="28945"/>
    <cellStyle name="RowTitles-Detail 2 3 3 4 6 2 3 2 2" xfId="37732"/>
    <cellStyle name="RowTitles-Detail 2 3 3 4 6 2 4" xfId="7647"/>
    <cellStyle name="RowTitles-Detail 2 3 3 4 6 2 4 2" xfId="18717"/>
    <cellStyle name="RowTitles-Detail 2 3 3 4 6 2 5" xfId="20418"/>
    <cellStyle name="RowTitles-Detail 2 3 3 4 6 3" xfId="4582"/>
    <cellStyle name="RowTitles-Detail 2 3 3 4 6 3 2" xfId="14204"/>
    <cellStyle name="RowTitles-Detail 2 3 3 4 6 3 2 2" xfId="24533"/>
    <cellStyle name="RowTitles-Detail 2 3 3 4 6 3 2 2 2" xfId="35643"/>
    <cellStyle name="RowTitles-Detail 2 3 3 4 6 3 2 3" xfId="33113"/>
    <cellStyle name="RowTitles-Detail 2 3 3 4 6 3 3" xfId="17745"/>
    <cellStyle name="RowTitles-Detail 2 3 3 4 6 3 3 2" xfId="30411"/>
    <cellStyle name="RowTitles-Detail 2 3 3 4 6 3 3 2 2" xfId="39188"/>
    <cellStyle name="RowTitles-Detail 2 3 3 4 6 3 4" xfId="9970"/>
    <cellStyle name="RowTitles-Detail 2 3 3 4 6 3 4 2" xfId="24603"/>
    <cellStyle name="RowTitles-Detail 2 3 3 4 6 3 5" xfId="6226"/>
    <cellStyle name="RowTitles-Detail 2 3 3 4 6 4" xfId="11475"/>
    <cellStyle name="RowTitles-Detail 2 3 3 4 6 4 2" xfId="21898"/>
    <cellStyle name="RowTitles-Detail 2 3 3 4 6 4 2 2" xfId="33928"/>
    <cellStyle name="RowTitles-Detail 2 3 3 4 6 4 3" xfId="31128"/>
    <cellStyle name="RowTitles-Detail 2 3 3 4 6 5" xfId="15182"/>
    <cellStyle name="RowTitles-Detail 2 3 3 4 6 5 2" xfId="27849"/>
    <cellStyle name="RowTitles-Detail 2 3 3 4 6 5 2 2" xfId="36659"/>
    <cellStyle name="RowTitles-Detail 2 3 3 4 6 6" xfId="6101"/>
    <cellStyle name="RowTitles-Detail 2 3 3 4 6 6 2" xfId="25991"/>
    <cellStyle name="RowTitles-Detail 2 3 3 4 6 7" xfId="20411"/>
    <cellStyle name="RowTitles-Detail 2 3 3 4 7" xfId="2986"/>
    <cellStyle name="RowTitles-Detail 2 3 3 4 7 2" xfId="12627"/>
    <cellStyle name="RowTitles-Detail 2 3 3 4 7 2 2" xfId="23027"/>
    <cellStyle name="RowTitles-Detail 2 3 3 4 7 2 2 2" xfId="34564"/>
    <cellStyle name="RowTitles-Detail 2 3 3 4 7 2 3" xfId="31908"/>
    <cellStyle name="RowTitles-Detail 2 3 3 4 7 3" xfId="16274"/>
    <cellStyle name="RowTitles-Detail 2 3 3 4 7 3 2" xfId="28940"/>
    <cellStyle name="RowTitles-Detail 2 3 3 4 7 3 2 2" xfId="37727"/>
    <cellStyle name="RowTitles-Detail 2 3 3 4 7 4" xfId="6558"/>
    <cellStyle name="RowTitles-Detail 2 3 3 4 7 4 2" xfId="18038"/>
    <cellStyle name="RowTitles-Detail 2 3 3 4 7 5" xfId="9012"/>
    <cellStyle name="RowTitles-Detail 2 3 3 4 8" xfId="8813"/>
    <cellStyle name="RowTitles-Detail 2 3 3 4 8 2" xfId="21263"/>
    <cellStyle name="RowTitles-Detail 2 3 3 4 9" xfId="10831"/>
    <cellStyle name="RowTitles-Detail 2 3 3 4 9 2" xfId="20739"/>
    <cellStyle name="RowTitles-Detail 2 3 3 4 9 2 2" xfId="33316"/>
    <cellStyle name="RowTitles-Detail 2 3 3 4_STUD aligned by INSTIT" xfId="5067"/>
    <cellStyle name="RowTitles-Detail 2 3 3 5" xfId="683"/>
    <cellStyle name="RowTitles-Detail 2 3 3 5 2" xfId="2992"/>
    <cellStyle name="RowTitles-Detail 2 3 3 5 2 2" xfId="12633"/>
    <cellStyle name="RowTitles-Detail 2 3 3 5 2 2 2" xfId="23033"/>
    <cellStyle name="RowTitles-Detail 2 3 3 5 2 2 2 2" xfId="34570"/>
    <cellStyle name="RowTitles-Detail 2 3 3 5 2 2 3" xfId="31914"/>
    <cellStyle name="RowTitles-Detail 2 3 3 5 2 3" xfId="16280"/>
    <cellStyle name="RowTitles-Detail 2 3 3 5 2 3 2" xfId="28946"/>
    <cellStyle name="RowTitles-Detail 2 3 3 5 2 3 2 2" xfId="37733"/>
    <cellStyle name="RowTitles-Detail 2 3 3 5 2 4" xfId="6668"/>
    <cellStyle name="RowTitles-Detail 2 3 3 5 2 4 2" xfId="25247"/>
    <cellStyle name="RowTitles-Detail 2 3 3 5 2 5" xfId="19197"/>
    <cellStyle name="RowTitles-Detail 2 3 3 5 3" xfId="3473"/>
    <cellStyle name="RowTitles-Detail 2 3 3 5 3 2" xfId="13107"/>
    <cellStyle name="RowTitles-Detail 2 3 3 5 3 2 2" xfId="23475"/>
    <cellStyle name="RowTitles-Detail 2 3 3 5 3 2 2 2" xfId="34941"/>
    <cellStyle name="RowTitles-Detail 2 3 3 5 3 2 3" xfId="32300"/>
    <cellStyle name="RowTitles-Detail 2 3 3 5 3 3" xfId="16716"/>
    <cellStyle name="RowTitles-Detail 2 3 3 5 3 3 2" xfId="29382"/>
    <cellStyle name="RowTitles-Detail 2 3 3 5 3 3 2 2" xfId="38165"/>
    <cellStyle name="RowTitles-Detail 2 3 3 5 3 4" xfId="8175"/>
    <cellStyle name="RowTitles-Detail 2 3 3 5 3 4 2" xfId="20101"/>
    <cellStyle name="RowTitles-Detail 2 3 3 5 3 5" xfId="20754"/>
    <cellStyle name="RowTitles-Detail 2 3 3 5 4" xfId="8726"/>
    <cellStyle name="RowTitles-Detail 2 3 3 5 4 2" xfId="19920"/>
    <cellStyle name="RowTitles-Detail 2 3 3 5 5" xfId="10475"/>
    <cellStyle name="RowTitles-Detail 2 3 3 5 5 2" xfId="20978"/>
    <cellStyle name="RowTitles-Detail 2 3 3 5 5 2 2" xfId="33369"/>
    <cellStyle name="RowTitles-Detail 2 3 3 5 5 3" xfId="30476"/>
    <cellStyle name="RowTitles-Detail 2 3 3 5 6" xfId="10225"/>
    <cellStyle name="RowTitles-Detail 2 3 3 5 6 2" xfId="24777"/>
    <cellStyle name="RowTitles-Detail 2 3 3 5 6 2 2" xfId="35664"/>
    <cellStyle name="RowTitles-Detail 2 3 3 6" xfId="965"/>
    <cellStyle name="RowTitles-Detail 2 3 3 6 2" xfId="2993"/>
    <cellStyle name="RowTitles-Detail 2 3 3 6 2 2" xfId="12634"/>
    <cellStyle name="RowTitles-Detail 2 3 3 6 2 2 2" xfId="23034"/>
    <cellStyle name="RowTitles-Detail 2 3 3 6 2 2 2 2" xfId="34571"/>
    <cellStyle name="RowTitles-Detail 2 3 3 6 2 2 3" xfId="31915"/>
    <cellStyle name="RowTitles-Detail 2 3 3 6 2 3" xfId="16281"/>
    <cellStyle name="RowTitles-Detail 2 3 3 6 2 3 2" xfId="28947"/>
    <cellStyle name="RowTitles-Detail 2 3 3 6 2 3 2 2" xfId="37734"/>
    <cellStyle name="RowTitles-Detail 2 3 3 6 2 4" xfId="6651"/>
    <cellStyle name="RowTitles-Detail 2 3 3 6 2 4 2" xfId="19960"/>
    <cellStyle name="RowTitles-Detail 2 3 3 6 2 5" xfId="19262"/>
    <cellStyle name="RowTitles-Detail 2 3 3 6 3" xfId="3743"/>
    <cellStyle name="RowTitles-Detail 2 3 3 6 3 2" xfId="13370"/>
    <cellStyle name="RowTitles-Detail 2 3 3 6 3 2 2" xfId="23735"/>
    <cellStyle name="RowTitles-Detail 2 3 3 6 3 2 2 2" xfId="35105"/>
    <cellStyle name="RowTitles-Detail 2 3 3 6 3 2 3" xfId="32489"/>
    <cellStyle name="RowTitles-Detail 2 3 3 6 3 3" xfId="16969"/>
    <cellStyle name="RowTitles-Detail 2 3 3 6 3 3 2" xfId="29635"/>
    <cellStyle name="RowTitles-Detail 2 3 3 6 3 3 2 2" xfId="38414"/>
    <cellStyle name="RowTitles-Detail 2 3 3 6 3 4" xfId="8158"/>
    <cellStyle name="RowTitles-Detail 2 3 3 6 3 4 2" xfId="20679"/>
    <cellStyle name="RowTitles-Detail 2 3 3 6 3 5" xfId="25685"/>
    <cellStyle name="RowTitles-Detail 2 3 3 6 4" xfId="8737"/>
    <cellStyle name="RowTitles-Detail 2 3 3 6 4 2" xfId="18364"/>
    <cellStyle name="RowTitles-Detail 2 3 3 6 5" xfId="14372"/>
    <cellStyle name="RowTitles-Detail 2 3 3 6 5 2" xfId="27069"/>
    <cellStyle name="RowTitles-Detail 2 3 3 6 5 2 2" xfId="35908"/>
    <cellStyle name="RowTitles-Detail 2 3 3 6 6" xfId="5195"/>
    <cellStyle name="RowTitles-Detail 2 3 3 6 6 2" xfId="26749"/>
    <cellStyle name="RowTitles-Detail 2 3 3 6 7" xfId="25375"/>
    <cellStyle name="RowTitles-Detail 2 3 3 7" xfId="1202"/>
    <cellStyle name="RowTitles-Detail 2 3 3 7 2" xfId="2994"/>
    <cellStyle name="RowTitles-Detail 2 3 3 7 2 2" xfId="12635"/>
    <cellStyle name="RowTitles-Detail 2 3 3 7 2 2 2" xfId="23035"/>
    <cellStyle name="RowTitles-Detail 2 3 3 7 2 2 2 2" xfId="34572"/>
    <cellStyle name="RowTitles-Detail 2 3 3 7 2 2 3" xfId="31916"/>
    <cellStyle name="RowTitles-Detail 2 3 3 7 2 3" xfId="16282"/>
    <cellStyle name="RowTitles-Detail 2 3 3 7 2 3 2" xfId="28948"/>
    <cellStyle name="RowTitles-Detail 2 3 3 7 2 3 2 2" xfId="37735"/>
    <cellStyle name="RowTitles-Detail 2 3 3 7 2 4" xfId="7055"/>
    <cellStyle name="RowTitles-Detail 2 3 3 7 2 4 2" xfId="4833"/>
    <cellStyle name="RowTitles-Detail 2 3 3 7 2 5" xfId="22240"/>
    <cellStyle name="RowTitles-Detail 2 3 3 7 3" xfId="3980"/>
    <cellStyle name="RowTitles-Detail 2 3 3 7 3 2" xfId="13602"/>
    <cellStyle name="RowTitles-Detail 2 3 3 7 3 2 2" xfId="23959"/>
    <cellStyle name="RowTitles-Detail 2 3 3 7 3 2 2 2" xfId="35252"/>
    <cellStyle name="RowTitles-Detail 2 3 3 7 3 2 3" xfId="32662"/>
    <cellStyle name="RowTitles-Detail 2 3 3 7 3 3" xfId="17186"/>
    <cellStyle name="RowTitles-Detail 2 3 3 7 3 3 2" xfId="29852"/>
    <cellStyle name="RowTitles-Detail 2 3 3 7 3 3 2 2" xfId="38629"/>
    <cellStyle name="RowTitles-Detail 2 3 3 7 3 4" xfId="8563"/>
    <cellStyle name="RowTitles-Detail 2 3 3 7 3 4 2" xfId="19279"/>
    <cellStyle name="RowTitles-Detail 2 3 3 7 3 5" xfId="20716"/>
    <cellStyle name="RowTitles-Detail 2 3 3 7 4" xfId="9359"/>
    <cellStyle name="RowTitles-Detail 2 3 3 7 4 2" xfId="5410"/>
    <cellStyle name="RowTitles-Detail 2 3 3 7 5" xfId="10873"/>
    <cellStyle name="RowTitles-Detail 2 3 3 7 5 2" xfId="21318"/>
    <cellStyle name="RowTitles-Detail 2 3 3 7 5 2 2" xfId="33537"/>
    <cellStyle name="RowTitles-Detail 2 3 3 7 5 3" xfId="30677"/>
    <cellStyle name="RowTitles-Detail 2 3 3 7 6" xfId="14580"/>
    <cellStyle name="RowTitles-Detail 2 3 3 7 6 2" xfId="27269"/>
    <cellStyle name="RowTitles-Detail 2 3 3 7 6 2 2" xfId="36100"/>
    <cellStyle name="RowTitles-Detail 2 3 3 7 7" xfId="5515"/>
    <cellStyle name="RowTitles-Detail 2 3 3 7 7 2" xfId="18075"/>
    <cellStyle name="RowTitles-Detail 2 3 3 7 8" xfId="24598"/>
    <cellStyle name="RowTitles-Detail 2 3 3 8" xfId="1423"/>
    <cellStyle name="RowTitles-Detail 2 3 3 8 2" xfId="2995"/>
    <cellStyle name="RowTitles-Detail 2 3 3 8 2 2" xfId="12636"/>
    <cellStyle name="RowTitles-Detail 2 3 3 8 2 2 2" xfId="23036"/>
    <cellStyle name="RowTitles-Detail 2 3 3 8 2 2 2 2" xfId="34573"/>
    <cellStyle name="RowTitles-Detail 2 3 3 8 2 2 3" xfId="31917"/>
    <cellStyle name="RowTitles-Detail 2 3 3 8 2 3" xfId="16283"/>
    <cellStyle name="RowTitles-Detail 2 3 3 8 2 3 2" xfId="28949"/>
    <cellStyle name="RowTitles-Detail 2 3 3 8 2 3 2 2" xfId="37736"/>
    <cellStyle name="RowTitles-Detail 2 3 3 8 2 4" xfId="7648"/>
    <cellStyle name="RowTitles-Detail 2 3 3 8 2 4 2" xfId="25005"/>
    <cellStyle name="RowTitles-Detail 2 3 3 8 2 5" xfId="26734"/>
    <cellStyle name="RowTitles-Detail 2 3 3 8 3" xfId="4201"/>
    <cellStyle name="RowTitles-Detail 2 3 3 8 3 2" xfId="13823"/>
    <cellStyle name="RowTitles-Detail 2 3 3 8 3 2 2" xfId="24168"/>
    <cellStyle name="RowTitles-Detail 2 3 3 8 3 2 2 2" xfId="35395"/>
    <cellStyle name="RowTitles-Detail 2 3 3 8 3 2 3" xfId="32826"/>
    <cellStyle name="RowTitles-Detail 2 3 3 8 3 3" xfId="17389"/>
    <cellStyle name="RowTitles-Detail 2 3 3 8 3 3 2" xfId="30055"/>
    <cellStyle name="RowTitles-Detail 2 3 3 8 3 3 2 2" xfId="38832"/>
    <cellStyle name="RowTitles-Detail 2 3 3 8 3 4" xfId="9971"/>
    <cellStyle name="RowTitles-Detail 2 3 3 8 3 4 2" xfId="23851"/>
    <cellStyle name="RowTitles-Detail 2 3 3 8 3 5" xfId="20652"/>
    <cellStyle name="RowTitles-Detail 2 3 3 8 4" xfId="11094"/>
    <cellStyle name="RowTitles-Detail 2 3 3 8 4 2" xfId="21528"/>
    <cellStyle name="RowTitles-Detail 2 3 3 8 4 2 2" xfId="33680"/>
    <cellStyle name="RowTitles-Detail 2 3 3 8 4 3" xfId="30841"/>
    <cellStyle name="RowTitles-Detail 2 3 3 8 5" xfId="14801"/>
    <cellStyle name="RowTitles-Detail 2 3 3 8 5 2" xfId="27482"/>
    <cellStyle name="RowTitles-Detail 2 3 3 8 5 2 2" xfId="36303"/>
    <cellStyle name="RowTitles-Detail 2 3 3 8 6" xfId="6102"/>
    <cellStyle name="RowTitles-Detail 2 3 3 8 6 2" xfId="26096"/>
    <cellStyle name="RowTitles-Detail 2 3 3 8 7" xfId="25052"/>
    <cellStyle name="RowTitles-Detail 2 3 3 9" xfId="1628"/>
    <cellStyle name="RowTitles-Detail 2 3 3 9 2" xfId="2996"/>
    <cellStyle name="RowTitles-Detail 2 3 3 9 2 2" xfId="12637"/>
    <cellStyle name="RowTitles-Detail 2 3 3 9 2 2 2" xfId="23037"/>
    <cellStyle name="RowTitles-Detail 2 3 3 9 2 2 2 2" xfId="34574"/>
    <cellStyle name="RowTitles-Detail 2 3 3 9 2 2 3" xfId="31918"/>
    <cellStyle name="RowTitles-Detail 2 3 3 9 2 3" xfId="16284"/>
    <cellStyle name="RowTitles-Detail 2 3 3 9 2 3 2" xfId="28950"/>
    <cellStyle name="RowTitles-Detail 2 3 3 9 2 3 2 2" xfId="37737"/>
    <cellStyle name="RowTitles-Detail 2 3 3 9 2 4" xfId="7649"/>
    <cellStyle name="RowTitles-Detail 2 3 3 9 2 4 2" xfId="20596"/>
    <cellStyle name="RowTitles-Detail 2 3 3 9 2 5" xfId="18171"/>
    <cellStyle name="RowTitles-Detail 2 3 3 9 3" xfId="4406"/>
    <cellStyle name="RowTitles-Detail 2 3 3 9 3 2" xfId="14028"/>
    <cellStyle name="RowTitles-Detail 2 3 3 9 3 2 2" xfId="24365"/>
    <cellStyle name="RowTitles-Detail 2 3 3 9 3 2 2 2" xfId="35529"/>
    <cellStyle name="RowTitles-Detail 2 3 3 9 3 2 3" xfId="32981"/>
    <cellStyle name="RowTitles-Detail 2 3 3 9 3 3" xfId="17579"/>
    <cellStyle name="RowTitles-Detail 2 3 3 9 3 3 2" xfId="30245"/>
    <cellStyle name="RowTitles-Detail 2 3 3 9 3 3 2 2" xfId="39022"/>
    <cellStyle name="RowTitles-Detail 2 3 3 9 3 4" xfId="9972"/>
    <cellStyle name="RowTitles-Detail 2 3 3 9 3 4 2" xfId="26454"/>
    <cellStyle name="RowTitles-Detail 2 3 3 9 3 5" xfId="19242"/>
    <cellStyle name="RowTitles-Detail 2 3 3 9 4" xfId="11299"/>
    <cellStyle name="RowTitles-Detail 2 3 3 9 4 2" xfId="21728"/>
    <cellStyle name="RowTitles-Detail 2 3 3 9 4 2 2" xfId="33814"/>
    <cellStyle name="RowTitles-Detail 2 3 3 9 4 3" xfId="30996"/>
    <cellStyle name="RowTitles-Detail 2 3 3 9 5" xfId="15006"/>
    <cellStyle name="RowTitles-Detail 2 3 3 9 5 2" xfId="27679"/>
    <cellStyle name="RowTitles-Detail 2 3 3 9 5 2 2" xfId="36493"/>
    <cellStyle name="RowTitles-Detail 2 3 3 9 6" xfId="6103"/>
    <cellStyle name="RowTitles-Detail 2 3 3 9 6 2" xfId="18531"/>
    <cellStyle name="RowTitles-Detail 2 3 3 9 7" xfId="20048"/>
    <cellStyle name="RowTitles-Detail 2 3 3_STUD aligned by INSTIT" xfId="5064"/>
    <cellStyle name="RowTitles-Detail 2 3 4" xfId="392"/>
    <cellStyle name="RowTitles-Detail 2 3 4 2" xfId="748"/>
    <cellStyle name="RowTitles-Detail 2 3 4 2 2" xfId="2998"/>
    <cellStyle name="RowTitles-Detail 2 3 4 2 2 2" xfId="12639"/>
    <cellStyle name="RowTitles-Detail 2 3 4 2 2 2 2" xfId="23039"/>
    <cellStyle name="RowTitles-Detail 2 3 4 2 2 2 2 2" xfId="34576"/>
    <cellStyle name="RowTitles-Detail 2 3 4 2 2 2 3" xfId="31920"/>
    <cellStyle name="RowTitles-Detail 2 3 4 2 2 3" xfId="16286"/>
    <cellStyle name="RowTitles-Detail 2 3 4 2 2 3 2" xfId="28952"/>
    <cellStyle name="RowTitles-Detail 2 3 4 2 2 3 2 2" xfId="37739"/>
    <cellStyle name="RowTitles-Detail 2 3 4 2 2 4" xfId="6872"/>
    <cellStyle name="RowTitles-Detail 2 3 4 2 2 4 2" xfId="26580"/>
    <cellStyle name="RowTitles-Detail 2 3 4 2 2 5" xfId="25611"/>
    <cellStyle name="RowTitles-Detail 2 3 4 2 3" xfId="3529"/>
    <cellStyle name="RowTitles-Detail 2 3 4 2 3 2" xfId="13161"/>
    <cellStyle name="RowTitles-Detail 2 3 4 2 3 2 2" xfId="23528"/>
    <cellStyle name="RowTitles-Detail 2 3 4 2 3 2 2 2" xfId="34977"/>
    <cellStyle name="RowTitles-Detail 2 3 4 2 3 2 3" xfId="32341"/>
    <cellStyle name="RowTitles-Detail 2 3 4 2 3 3" xfId="16770"/>
    <cellStyle name="RowTitles-Detail 2 3 4 2 3 3 2" xfId="29436"/>
    <cellStyle name="RowTitles-Detail 2 3 4 2 3 3 2 2" xfId="38217"/>
    <cellStyle name="RowTitles-Detail 2 3 4 2 3 4" xfId="8379"/>
    <cellStyle name="RowTitles-Detail 2 3 4 2 3 4 2" xfId="26709"/>
    <cellStyle name="RowTitles-Detail 2 3 4 2 3 5" xfId="18713"/>
    <cellStyle name="RowTitles-Detail 2 3 4 2 4" xfId="9173"/>
    <cellStyle name="RowTitles-Detail 2 3 4 2 4 2" xfId="18528"/>
    <cellStyle name="RowTitles-Detail 2 3 4 2 5" xfId="10230"/>
    <cellStyle name="RowTitles-Detail 2 3 4 2 5 2" xfId="18156"/>
    <cellStyle name="RowTitles-Detail 2 3 4 2 5 2 2" xfId="33181"/>
    <cellStyle name="RowTitles-Detail 2 3 4 3" xfId="1027"/>
    <cellStyle name="RowTitles-Detail 2 3 4 3 2" xfId="2999"/>
    <cellStyle name="RowTitles-Detail 2 3 4 3 2 2" xfId="12640"/>
    <cellStyle name="RowTitles-Detail 2 3 4 3 2 2 2" xfId="23040"/>
    <cellStyle name="RowTitles-Detail 2 3 4 3 2 2 2 2" xfId="34577"/>
    <cellStyle name="RowTitles-Detail 2 3 4 3 2 2 3" xfId="31921"/>
    <cellStyle name="RowTitles-Detail 2 3 4 3 2 3" xfId="16287"/>
    <cellStyle name="RowTitles-Detail 2 3 4 3 2 3 2" xfId="28953"/>
    <cellStyle name="RowTitles-Detail 2 3 4 3 2 3 2 2" xfId="37740"/>
    <cellStyle name="RowTitles-Detail 2 3 4 3 2 4" xfId="7095"/>
    <cellStyle name="RowTitles-Detail 2 3 4 3 2 4 2" xfId="19727"/>
    <cellStyle name="RowTitles-Detail 2 3 4 3 2 5" xfId="25770"/>
    <cellStyle name="RowTitles-Detail 2 3 4 3 3" xfId="3805"/>
    <cellStyle name="RowTitles-Detail 2 3 4 3 3 2" xfId="13432"/>
    <cellStyle name="RowTitles-Detail 2 3 4 3 3 2 2" xfId="23793"/>
    <cellStyle name="RowTitles-Detail 2 3 4 3 3 2 2 2" xfId="35142"/>
    <cellStyle name="RowTitles-Detail 2 3 4 3 3 2 3" xfId="32534"/>
    <cellStyle name="RowTitles-Detail 2 3 4 3 3 3" xfId="17025"/>
    <cellStyle name="RowTitles-Detail 2 3 4 3 3 3 2" xfId="29691"/>
    <cellStyle name="RowTitles-Detail 2 3 4 3 3 3 2 2" xfId="38470"/>
    <cellStyle name="RowTitles-Detail 2 3 4 3 3 4" xfId="8603"/>
    <cellStyle name="RowTitles-Detail 2 3 4 3 3 4 2" xfId="20744"/>
    <cellStyle name="RowTitles-Detail 2 3 4 3 3 5" xfId="20267"/>
    <cellStyle name="RowTitles-Detail 2 3 4 3 4" xfId="9399"/>
    <cellStyle name="RowTitles-Detail 2 3 4 3 4 2" xfId="8256"/>
    <cellStyle name="RowTitles-Detail 2 3 4 3 5" xfId="10749"/>
    <cellStyle name="RowTitles-Detail 2 3 4 3 5 2" xfId="21217"/>
    <cellStyle name="RowTitles-Detail 2 3 4 3 5 2 2" xfId="33484"/>
    <cellStyle name="RowTitles-Detail 2 3 4 3 5 3" xfId="30613"/>
    <cellStyle name="RowTitles-Detail 2 3 4 3 6" xfId="14430"/>
    <cellStyle name="RowTitles-Detail 2 3 4 3 6 2" xfId="27123"/>
    <cellStyle name="RowTitles-Detail 2 3 4 3 6 2 2" xfId="35960"/>
    <cellStyle name="RowTitles-Detail 2 3 4 3 7" xfId="5554"/>
    <cellStyle name="RowTitles-Detail 2 3 4 3 7 2" xfId="26698"/>
    <cellStyle name="RowTitles-Detail 2 3 4 3 8" xfId="18379"/>
    <cellStyle name="RowTitles-Detail 2 3 4 4" xfId="1260"/>
    <cellStyle name="RowTitles-Detail 2 3 4 4 2" xfId="3000"/>
    <cellStyle name="RowTitles-Detail 2 3 4 4 2 2" xfId="12641"/>
    <cellStyle name="RowTitles-Detail 2 3 4 4 2 2 2" xfId="23041"/>
    <cellStyle name="RowTitles-Detail 2 3 4 4 2 2 2 2" xfId="34578"/>
    <cellStyle name="RowTitles-Detail 2 3 4 4 2 2 3" xfId="31922"/>
    <cellStyle name="RowTitles-Detail 2 3 4 4 2 3" xfId="16288"/>
    <cellStyle name="RowTitles-Detail 2 3 4 4 2 3 2" xfId="28954"/>
    <cellStyle name="RowTitles-Detail 2 3 4 4 2 3 2 2" xfId="37741"/>
    <cellStyle name="RowTitles-Detail 2 3 4 4 2 4" xfId="7650"/>
    <cellStyle name="RowTitles-Detail 2 3 4 4 2 4 2" xfId="18702"/>
    <cellStyle name="RowTitles-Detail 2 3 4 4 2 5" xfId="4627"/>
    <cellStyle name="RowTitles-Detail 2 3 4 4 3" xfId="4038"/>
    <cellStyle name="RowTitles-Detail 2 3 4 4 3 2" xfId="13660"/>
    <cellStyle name="RowTitles-Detail 2 3 4 4 3 2 2" xfId="24012"/>
    <cellStyle name="RowTitles-Detail 2 3 4 4 3 2 2 2" xfId="35290"/>
    <cellStyle name="RowTitles-Detail 2 3 4 4 3 2 3" xfId="32705"/>
    <cellStyle name="RowTitles-Detail 2 3 4 4 3 3" xfId="17238"/>
    <cellStyle name="RowTitles-Detail 2 3 4 4 3 3 2" xfId="29904"/>
    <cellStyle name="RowTitles-Detail 2 3 4 4 3 3 2 2" xfId="38681"/>
    <cellStyle name="RowTitles-Detail 2 3 4 4 3 4" xfId="9973"/>
    <cellStyle name="RowTitles-Detail 2 3 4 4 3 4 2" xfId="27864"/>
    <cellStyle name="RowTitles-Detail 2 3 4 4 3 5" xfId="18067"/>
    <cellStyle name="RowTitles-Detail 2 3 4 4 4" xfId="10931"/>
    <cellStyle name="RowTitles-Detail 2 3 4 4 4 2" xfId="21371"/>
    <cellStyle name="RowTitles-Detail 2 3 4 4 4 2 2" xfId="33575"/>
    <cellStyle name="RowTitles-Detail 2 3 4 4 4 3" xfId="30720"/>
    <cellStyle name="RowTitles-Detail 2 3 4 4 5" xfId="14638"/>
    <cellStyle name="RowTitles-Detail 2 3 4 4 5 2" xfId="27323"/>
    <cellStyle name="RowTitles-Detail 2 3 4 4 5 2 2" xfId="36152"/>
    <cellStyle name="RowTitles-Detail 2 3 4 4 6" xfId="6104"/>
    <cellStyle name="RowTitles-Detail 2 3 4 4 6 2" xfId="20732"/>
    <cellStyle name="RowTitles-Detail 2 3 4 4 7" xfId="26012"/>
    <cellStyle name="RowTitles-Detail 2 3 4 5" xfId="1477"/>
    <cellStyle name="RowTitles-Detail 2 3 4 5 2" xfId="3001"/>
    <cellStyle name="RowTitles-Detail 2 3 4 5 2 2" xfId="12642"/>
    <cellStyle name="RowTitles-Detail 2 3 4 5 2 2 2" xfId="23042"/>
    <cellStyle name="RowTitles-Detail 2 3 4 5 2 2 2 2" xfId="34579"/>
    <cellStyle name="RowTitles-Detail 2 3 4 5 2 2 3" xfId="31923"/>
    <cellStyle name="RowTitles-Detail 2 3 4 5 2 3" xfId="16289"/>
    <cellStyle name="RowTitles-Detail 2 3 4 5 2 3 2" xfId="28955"/>
    <cellStyle name="RowTitles-Detail 2 3 4 5 2 3 2 2" xfId="37742"/>
    <cellStyle name="RowTitles-Detail 2 3 4 5 2 4" xfId="7651"/>
    <cellStyle name="RowTitles-Detail 2 3 4 5 2 4 2" xfId="20736"/>
    <cellStyle name="RowTitles-Detail 2 3 4 5 2 5" xfId="17927"/>
    <cellStyle name="RowTitles-Detail 2 3 4 5 3" xfId="4255"/>
    <cellStyle name="RowTitles-Detail 2 3 4 5 3 2" xfId="13877"/>
    <cellStyle name="RowTitles-Detail 2 3 4 5 3 2 2" xfId="24219"/>
    <cellStyle name="RowTitles-Detail 2 3 4 5 3 2 2 2" xfId="35431"/>
    <cellStyle name="RowTitles-Detail 2 3 4 5 3 2 3" xfId="32867"/>
    <cellStyle name="RowTitles-Detail 2 3 4 5 3 3" xfId="17437"/>
    <cellStyle name="RowTitles-Detail 2 3 4 5 3 3 2" xfId="30103"/>
    <cellStyle name="RowTitles-Detail 2 3 4 5 3 3 2 2" xfId="38880"/>
    <cellStyle name="RowTitles-Detail 2 3 4 5 3 4" xfId="9974"/>
    <cellStyle name="RowTitles-Detail 2 3 4 5 3 4 2" xfId="5411"/>
    <cellStyle name="RowTitles-Detail 2 3 4 5 3 5" xfId="18420"/>
    <cellStyle name="RowTitles-Detail 2 3 4 5 4" xfId="11148"/>
    <cellStyle name="RowTitles-Detail 2 3 4 5 4 2" xfId="21579"/>
    <cellStyle name="RowTitles-Detail 2 3 4 5 4 2 2" xfId="33716"/>
    <cellStyle name="RowTitles-Detail 2 3 4 5 4 3" xfId="30882"/>
    <cellStyle name="RowTitles-Detail 2 3 4 5 5" xfId="14855"/>
    <cellStyle name="RowTitles-Detail 2 3 4 5 5 2" xfId="27532"/>
    <cellStyle name="RowTitles-Detail 2 3 4 5 5 2 2" xfId="36351"/>
    <cellStyle name="RowTitles-Detail 2 3 4 5 6" xfId="6105"/>
    <cellStyle name="RowTitles-Detail 2 3 4 5 6 2" xfId="20145"/>
    <cellStyle name="RowTitles-Detail 2 3 4 5 7" xfId="18577"/>
    <cellStyle name="RowTitles-Detail 2 3 4 6" xfId="1679"/>
    <cellStyle name="RowTitles-Detail 2 3 4 6 2" xfId="3002"/>
    <cellStyle name="RowTitles-Detail 2 3 4 6 2 2" xfId="12643"/>
    <cellStyle name="RowTitles-Detail 2 3 4 6 2 2 2" xfId="23043"/>
    <cellStyle name="RowTitles-Detail 2 3 4 6 2 2 2 2" xfId="34580"/>
    <cellStyle name="RowTitles-Detail 2 3 4 6 2 2 3" xfId="31924"/>
    <cellStyle name="RowTitles-Detail 2 3 4 6 2 3" xfId="16290"/>
    <cellStyle name="RowTitles-Detail 2 3 4 6 2 3 2" xfId="28956"/>
    <cellStyle name="RowTitles-Detail 2 3 4 6 2 3 2 2" xfId="37743"/>
    <cellStyle name="RowTitles-Detail 2 3 4 6 2 4" xfId="7652"/>
    <cellStyle name="RowTitles-Detail 2 3 4 6 2 4 2" xfId="25521"/>
    <cellStyle name="RowTitles-Detail 2 3 4 6 2 5" xfId="19115"/>
    <cellStyle name="RowTitles-Detail 2 3 4 6 3" xfId="4457"/>
    <cellStyle name="RowTitles-Detail 2 3 4 6 3 2" xfId="14079"/>
    <cellStyle name="RowTitles-Detail 2 3 4 6 3 2 2" xfId="24411"/>
    <cellStyle name="RowTitles-Detail 2 3 4 6 3 2 2 2" xfId="35562"/>
    <cellStyle name="RowTitles-Detail 2 3 4 6 3 2 3" xfId="33019"/>
    <cellStyle name="RowTitles-Detail 2 3 4 6 3 3" xfId="17624"/>
    <cellStyle name="RowTitles-Detail 2 3 4 6 3 3 2" xfId="30290"/>
    <cellStyle name="RowTitles-Detail 2 3 4 6 3 3 2 2" xfId="39067"/>
    <cellStyle name="RowTitles-Detail 2 3 4 6 3 4" xfId="9975"/>
    <cellStyle name="RowTitles-Detail 2 3 4 6 3 4 2" xfId="4909"/>
    <cellStyle name="RowTitles-Detail 2 3 4 6 3 5" xfId="26750"/>
    <cellStyle name="RowTitles-Detail 2 3 4 6 4" xfId="11350"/>
    <cellStyle name="RowTitles-Detail 2 3 4 6 4 2" xfId="21775"/>
    <cellStyle name="RowTitles-Detail 2 3 4 6 4 2 2" xfId="33847"/>
    <cellStyle name="RowTitles-Detail 2 3 4 6 4 3" xfId="31034"/>
    <cellStyle name="RowTitles-Detail 2 3 4 6 5" xfId="15057"/>
    <cellStyle name="RowTitles-Detail 2 3 4 6 5 2" xfId="27726"/>
    <cellStyle name="RowTitles-Detail 2 3 4 6 5 2 2" xfId="36538"/>
    <cellStyle name="RowTitles-Detail 2 3 4 6 6" xfId="6106"/>
    <cellStyle name="RowTitles-Detail 2 3 4 6 6 2" xfId="18545"/>
    <cellStyle name="RowTitles-Detail 2 3 4 6 7" xfId="19613"/>
    <cellStyle name="RowTitles-Detail 2 3 4 7" xfId="2997"/>
    <cellStyle name="RowTitles-Detail 2 3 4 7 2" xfId="12638"/>
    <cellStyle name="RowTitles-Detail 2 3 4 7 2 2" xfId="23038"/>
    <cellStyle name="RowTitles-Detail 2 3 4 7 2 2 2" xfId="34575"/>
    <cellStyle name="RowTitles-Detail 2 3 4 7 2 3" xfId="31919"/>
    <cellStyle name="RowTitles-Detail 2 3 4 7 3" xfId="16285"/>
    <cellStyle name="RowTitles-Detail 2 3 4 7 3 2" xfId="28951"/>
    <cellStyle name="RowTitles-Detail 2 3 4 7 3 2 2" xfId="37738"/>
    <cellStyle name="RowTitles-Detail 2 3 4 7 4" xfId="6434"/>
    <cellStyle name="RowTitles-Detail 2 3 4 7 4 2" xfId="18238"/>
    <cellStyle name="RowTitles-Detail 2 3 4 7 5" xfId="26008"/>
    <cellStyle name="RowTitles-Detail 2 3 4 8" xfId="8898"/>
    <cellStyle name="RowTitles-Detail 2 3 4 8 2" xfId="8701"/>
    <cellStyle name="RowTitles-Detail 2 3 4 9" xfId="10741"/>
    <cellStyle name="RowTitles-Detail 2 3 4 9 2" xfId="25986"/>
    <cellStyle name="RowTitles-Detail 2 3 4 9 2 2" xfId="35724"/>
    <cellStyle name="RowTitles-Detail 2 3 4_STUD aligned by INSTIT" xfId="5068"/>
    <cellStyle name="RowTitles-Detail 2 3 5" xfId="447"/>
    <cellStyle name="RowTitles-Detail 2 3 5 2" xfId="803"/>
    <cellStyle name="RowTitles-Detail 2 3 5 2 2" xfId="3004"/>
    <cellStyle name="RowTitles-Detail 2 3 5 2 2 2" xfId="12645"/>
    <cellStyle name="RowTitles-Detail 2 3 5 2 2 2 2" xfId="23045"/>
    <cellStyle name="RowTitles-Detail 2 3 5 2 2 2 2 2" xfId="34582"/>
    <cellStyle name="RowTitles-Detail 2 3 5 2 2 2 3" xfId="31926"/>
    <cellStyle name="RowTitles-Detail 2 3 5 2 2 3" xfId="16292"/>
    <cellStyle name="RowTitles-Detail 2 3 5 2 2 3 2" xfId="28958"/>
    <cellStyle name="RowTitles-Detail 2 3 5 2 2 3 2 2" xfId="37745"/>
    <cellStyle name="RowTitles-Detail 2 3 5 2 2 4" xfId="6751"/>
    <cellStyle name="RowTitles-Detail 2 3 5 2 2 4 2" xfId="26297"/>
    <cellStyle name="RowTitles-Detail 2 3 5 2 2 5" xfId="20604"/>
    <cellStyle name="RowTitles-Detail 2 3 5 2 3" xfId="3584"/>
    <cellStyle name="RowTitles-Detail 2 3 5 2 3 2" xfId="13215"/>
    <cellStyle name="RowTitles-Detail 2 3 5 2 3 2 2" xfId="23581"/>
    <cellStyle name="RowTitles-Detail 2 3 5 2 3 2 2 2" xfId="35009"/>
    <cellStyle name="RowTitles-Detail 2 3 5 2 3 2 3" xfId="32379"/>
    <cellStyle name="RowTitles-Detail 2 3 5 2 3 3" xfId="16823"/>
    <cellStyle name="RowTitles-Detail 2 3 5 2 3 3 2" xfId="29489"/>
    <cellStyle name="RowTitles-Detail 2 3 5 2 3 3 2 2" xfId="38269"/>
    <cellStyle name="RowTitles-Detail 2 3 5 2 3 4" xfId="8257"/>
    <cellStyle name="RowTitles-Detail 2 3 5 2 3 4 2" xfId="25684"/>
    <cellStyle name="RowTitles-Detail 2 3 5 2 3 5" xfId="20607"/>
    <cellStyle name="RowTitles-Detail 2 3 5 2 4" xfId="9048"/>
    <cellStyle name="RowTitles-Detail 2 3 5 2 4 2" xfId="26753"/>
    <cellStyle name="RowTitles-Detail 2 3 5 2 5" xfId="10566"/>
    <cellStyle name="RowTitles-Detail 2 3 5 2 5 2" xfId="21053"/>
    <cellStyle name="RowTitles-Detail 2 3 5 2 5 2 2" xfId="33399"/>
    <cellStyle name="RowTitles-Detail 2 3 5 2 5 3" xfId="30511"/>
    <cellStyle name="RowTitles-Detail 2 3 5 2 6" xfId="14222"/>
    <cellStyle name="RowTitles-Detail 2 3 5 2 6 2" xfId="26924"/>
    <cellStyle name="RowTitles-Detail 2 3 5 2 6 2 2" xfId="35767"/>
    <cellStyle name="RowTitles-Detail 2 3 5 2 7" xfId="5279"/>
    <cellStyle name="RowTitles-Detail 2 3 5 2 7 2" xfId="25846"/>
    <cellStyle name="RowTitles-Detail 2 3 5 2 8" xfId="17884"/>
    <cellStyle name="RowTitles-Detail 2 3 5 3" xfId="1082"/>
    <cellStyle name="RowTitles-Detail 2 3 5 3 2" xfId="3005"/>
    <cellStyle name="RowTitles-Detail 2 3 5 3 2 2" xfId="12646"/>
    <cellStyle name="RowTitles-Detail 2 3 5 3 2 2 2" xfId="23046"/>
    <cellStyle name="RowTitles-Detail 2 3 5 3 2 2 2 2" xfId="34583"/>
    <cellStyle name="RowTitles-Detail 2 3 5 3 2 2 3" xfId="31927"/>
    <cellStyle name="RowTitles-Detail 2 3 5 3 2 3" xfId="16293"/>
    <cellStyle name="RowTitles-Detail 2 3 5 3 2 3 2" xfId="28959"/>
    <cellStyle name="RowTitles-Detail 2 3 5 3 2 3 2 2" xfId="37746"/>
    <cellStyle name="RowTitles-Detail 2 3 5 3 2 4" xfId="6925"/>
    <cellStyle name="RowTitles-Detail 2 3 5 3 2 4 2" xfId="26025"/>
    <cellStyle name="RowTitles-Detail 2 3 5 3 2 5" xfId="20670"/>
    <cellStyle name="RowTitles-Detail 2 3 5 3 3" xfId="3860"/>
    <cellStyle name="RowTitles-Detail 2 3 5 3 3 2" xfId="13486"/>
    <cellStyle name="RowTitles-Detail 2 3 5 3 3 2 2" xfId="23846"/>
    <cellStyle name="RowTitles-Detail 2 3 5 3 3 2 2 2" xfId="35174"/>
    <cellStyle name="RowTitles-Detail 2 3 5 3 3 2 3" xfId="32572"/>
    <cellStyle name="RowTitles-Detail 2 3 5 3 3 3" xfId="17078"/>
    <cellStyle name="RowTitles-Detail 2 3 5 3 3 3 2" xfId="29744"/>
    <cellStyle name="RowTitles-Detail 2 3 5 3 3 3 2 2" xfId="38522"/>
    <cellStyle name="RowTitles-Detail 2 3 5 3 3 4" xfId="8433"/>
    <cellStyle name="RowTitles-Detail 2 3 5 3 3 4 2" xfId="26248"/>
    <cellStyle name="RowTitles-Detail 2 3 5 3 3 5" xfId="26181"/>
    <cellStyle name="RowTitles-Detail 2 3 5 3 4" xfId="9227"/>
    <cellStyle name="RowTitles-Detail 2 3 5 3 4 2" xfId="18889"/>
    <cellStyle name="RowTitles-Detail 2 3 5 3 5" xfId="14482"/>
    <cellStyle name="RowTitles-Detail 2 3 5 3 5 2" xfId="27174"/>
    <cellStyle name="RowTitles-Detail 2 3 5 3 5 2 2" xfId="36010"/>
    <cellStyle name="RowTitles-Detail 2 3 5 4" xfId="1315"/>
    <cellStyle name="RowTitles-Detail 2 3 5 4 2" xfId="3006"/>
    <cellStyle name="RowTitles-Detail 2 3 5 4 2 2" xfId="12647"/>
    <cellStyle name="RowTitles-Detail 2 3 5 4 2 2 2" xfId="23047"/>
    <cellStyle name="RowTitles-Detail 2 3 5 4 2 2 2 2" xfId="34584"/>
    <cellStyle name="RowTitles-Detail 2 3 5 4 2 2 3" xfId="31928"/>
    <cellStyle name="RowTitles-Detail 2 3 5 4 2 3" xfId="16294"/>
    <cellStyle name="RowTitles-Detail 2 3 5 4 2 3 2" xfId="28960"/>
    <cellStyle name="RowTitles-Detail 2 3 5 4 2 3 2 2" xfId="37747"/>
    <cellStyle name="RowTitles-Detail 2 3 5 4 2 4" xfId="7653"/>
    <cellStyle name="RowTitles-Detail 2 3 5 4 2 4 2" xfId="19950"/>
    <cellStyle name="RowTitles-Detail 2 3 5 4 2 5" xfId="25294"/>
    <cellStyle name="RowTitles-Detail 2 3 5 4 3" xfId="4093"/>
    <cellStyle name="RowTitles-Detail 2 3 5 4 3 2" xfId="13715"/>
    <cellStyle name="RowTitles-Detail 2 3 5 4 3 2 2" xfId="24066"/>
    <cellStyle name="RowTitles-Detail 2 3 5 4 3 2 2 2" xfId="35323"/>
    <cellStyle name="RowTitles-Detail 2 3 5 4 3 2 3" xfId="32744"/>
    <cellStyle name="RowTitles-Detail 2 3 5 4 3 3" xfId="17291"/>
    <cellStyle name="RowTitles-Detail 2 3 5 4 3 3 2" xfId="29957"/>
    <cellStyle name="RowTitles-Detail 2 3 5 4 3 3 2 2" xfId="38734"/>
    <cellStyle name="RowTitles-Detail 2 3 5 4 3 4" xfId="9976"/>
    <cellStyle name="RowTitles-Detail 2 3 5 4 3 4 2" xfId="26920"/>
    <cellStyle name="RowTitles-Detail 2 3 5 4 3 5" xfId="25962"/>
    <cellStyle name="RowTitles-Detail 2 3 5 4 4" xfId="10986"/>
    <cellStyle name="RowTitles-Detail 2 3 5 4 4 2" xfId="21424"/>
    <cellStyle name="RowTitles-Detail 2 3 5 4 4 2 2" xfId="33608"/>
    <cellStyle name="RowTitles-Detail 2 3 5 4 4 3" xfId="30759"/>
    <cellStyle name="RowTitles-Detail 2 3 5 4 5" xfId="14693"/>
    <cellStyle name="RowTitles-Detail 2 3 5 4 5 2" xfId="27377"/>
    <cellStyle name="RowTitles-Detail 2 3 5 4 5 2 2" xfId="36205"/>
    <cellStyle name="RowTitles-Detail 2 3 5 4 6" xfId="6107"/>
    <cellStyle name="RowTitles-Detail 2 3 5 4 6 2" xfId="6575"/>
    <cellStyle name="RowTitles-Detail 2 3 5 4 7" xfId="25571"/>
    <cellStyle name="RowTitles-Detail 2 3 5 5" xfId="1531"/>
    <cellStyle name="RowTitles-Detail 2 3 5 5 2" xfId="3007"/>
    <cellStyle name="RowTitles-Detail 2 3 5 5 2 2" xfId="12648"/>
    <cellStyle name="RowTitles-Detail 2 3 5 5 2 2 2" xfId="23048"/>
    <cellStyle name="RowTitles-Detail 2 3 5 5 2 2 2 2" xfId="34585"/>
    <cellStyle name="RowTitles-Detail 2 3 5 5 2 2 3" xfId="31929"/>
    <cellStyle name="RowTitles-Detail 2 3 5 5 2 3" xfId="16295"/>
    <cellStyle name="RowTitles-Detail 2 3 5 5 2 3 2" xfId="28961"/>
    <cellStyle name="RowTitles-Detail 2 3 5 5 2 3 2 2" xfId="37748"/>
    <cellStyle name="RowTitles-Detail 2 3 5 5 2 4" xfId="7654"/>
    <cellStyle name="RowTitles-Detail 2 3 5 5 2 4 2" xfId="25058"/>
    <cellStyle name="RowTitles-Detail 2 3 5 5 2 5" xfId="19130"/>
    <cellStyle name="RowTitles-Detail 2 3 5 5 3" xfId="4309"/>
    <cellStyle name="RowTitles-Detail 2 3 5 5 3 2" xfId="13931"/>
    <cellStyle name="RowTitles-Detail 2 3 5 5 3 2 2" xfId="24271"/>
    <cellStyle name="RowTitles-Detail 2 3 5 5 3 2 2 2" xfId="35463"/>
    <cellStyle name="RowTitles-Detail 2 3 5 5 3 2 3" xfId="32905"/>
    <cellStyle name="RowTitles-Detail 2 3 5 5 3 3" xfId="17489"/>
    <cellStyle name="RowTitles-Detail 2 3 5 5 3 3 2" xfId="30155"/>
    <cellStyle name="RowTitles-Detail 2 3 5 5 3 3 2 2" xfId="38932"/>
    <cellStyle name="RowTitles-Detail 2 3 5 5 3 4" xfId="9977"/>
    <cellStyle name="RowTitles-Detail 2 3 5 5 3 4 2" xfId="18668"/>
    <cellStyle name="RowTitles-Detail 2 3 5 5 3 5" xfId="22229"/>
    <cellStyle name="RowTitles-Detail 2 3 5 5 4" xfId="11202"/>
    <cellStyle name="RowTitles-Detail 2 3 5 5 4 2" xfId="21632"/>
    <cellStyle name="RowTitles-Detail 2 3 5 5 4 2 2" xfId="33748"/>
    <cellStyle name="RowTitles-Detail 2 3 5 5 4 3" xfId="30920"/>
    <cellStyle name="RowTitles-Detail 2 3 5 5 5" xfId="14909"/>
    <cellStyle name="RowTitles-Detail 2 3 5 5 5 2" xfId="27584"/>
    <cellStyle name="RowTitles-Detail 2 3 5 5 5 2 2" xfId="36403"/>
    <cellStyle name="RowTitles-Detail 2 3 5 5 6" xfId="6108"/>
    <cellStyle name="RowTitles-Detail 2 3 5 5 6 2" xfId="20925"/>
    <cellStyle name="RowTitles-Detail 2 3 5 5 7" xfId="26637"/>
    <cellStyle name="RowTitles-Detail 2 3 5 6" xfId="1733"/>
    <cellStyle name="RowTitles-Detail 2 3 5 6 2" xfId="3008"/>
    <cellStyle name="RowTitles-Detail 2 3 5 6 2 2" xfId="12649"/>
    <cellStyle name="RowTitles-Detail 2 3 5 6 2 2 2" xfId="23049"/>
    <cellStyle name="RowTitles-Detail 2 3 5 6 2 2 2 2" xfId="34586"/>
    <cellStyle name="RowTitles-Detail 2 3 5 6 2 2 3" xfId="31930"/>
    <cellStyle name="RowTitles-Detail 2 3 5 6 2 3" xfId="16296"/>
    <cellStyle name="RowTitles-Detail 2 3 5 6 2 3 2" xfId="28962"/>
    <cellStyle name="RowTitles-Detail 2 3 5 6 2 3 2 2" xfId="37749"/>
    <cellStyle name="RowTitles-Detail 2 3 5 6 2 4" xfId="7655"/>
    <cellStyle name="RowTitles-Detail 2 3 5 6 2 4 2" xfId="26158"/>
    <cellStyle name="RowTitles-Detail 2 3 5 6 2 5" xfId="19903"/>
    <cellStyle name="RowTitles-Detail 2 3 5 6 3" xfId="4511"/>
    <cellStyle name="RowTitles-Detail 2 3 5 6 3 2" xfId="14133"/>
    <cellStyle name="RowTitles-Detail 2 3 5 6 3 2 2" xfId="24464"/>
    <cellStyle name="RowTitles-Detail 2 3 5 6 3 2 2 2" xfId="35594"/>
    <cellStyle name="RowTitles-Detail 2 3 5 6 3 2 3" xfId="33057"/>
    <cellStyle name="RowTitles-Detail 2 3 5 6 3 3" xfId="17676"/>
    <cellStyle name="RowTitles-Detail 2 3 5 6 3 3 2" xfId="30342"/>
    <cellStyle name="RowTitles-Detail 2 3 5 6 3 3 2 2" xfId="39119"/>
    <cellStyle name="RowTitles-Detail 2 3 5 6 3 4" xfId="9978"/>
    <cellStyle name="RowTitles-Detail 2 3 5 6 3 4 2" xfId="18101"/>
    <cellStyle name="RowTitles-Detail 2 3 5 6 3 5" xfId="26265"/>
    <cellStyle name="RowTitles-Detail 2 3 5 6 4" xfId="11404"/>
    <cellStyle name="RowTitles-Detail 2 3 5 6 4 2" xfId="21828"/>
    <cellStyle name="RowTitles-Detail 2 3 5 6 4 2 2" xfId="33879"/>
    <cellStyle name="RowTitles-Detail 2 3 5 6 4 3" xfId="31072"/>
    <cellStyle name="RowTitles-Detail 2 3 5 6 5" xfId="15111"/>
    <cellStyle name="RowTitles-Detail 2 3 5 6 5 2" xfId="27779"/>
    <cellStyle name="RowTitles-Detail 2 3 5 6 5 2 2" xfId="36590"/>
    <cellStyle name="RowTitles-Detail 2 3 5 6 6" xfId="6109"/>
    <cellStyle name="RowTitles-Detail 2 3 5 6 6 2" xfId="20115"/>
    <cellStyle name="RowTitles-Detail 2 3 5 6 7" xfId="18805"/>
    <cellStyle name="RowTitles-Detail 2 3 5 7" xfId="3003"/>
    <cellStyle name="RowTitles-Detail 2 3 5 7 2" xfId="12644"/>
    <cellStyle name="RowTitles-Detail 2 3 5 7 2 2" xfId="23044"/>
    <cellStyle name="RowTitles-Detail 2 3 5 7 2 2 2" xfId="34581"/>
    <cellStyle name="RowTitles-Detail 2 3 5 7 2 3" xfId="31925"/>
    <cellStyle name="RowTitles-Detail 2 3 5 7 3" xfId="16291"/>
    <cellStyle name="RowTitles-Detail 2 3 5 7 3 2" xfId="28957"/>
    <cellStyle name="RowTitles-Detail 2 3 5 7 3 2 2" xfId="37744"/>
    <cellStyle name="RowTitles-Detail 2 3 5 7 4" xfId="6487"/>
    <cellStyle name="RowTitles-Detail 2 3 5 7 4 2" xfId="26553"/>
    <cellStyle name="RowTitles-Detail 2 3 5 7 5" xfId="22219"/>
    <cellStyle name="RowTitles-Detail 2 3 5 8" xfId="3324"/>
    <cellStyle name="RowTitles-Detail 2 3 5 8 2" xfId="12965"/>
    <cellStyle name="RowTitles-Detail 2 3 5 8 2 2" xfId="23335"/>
    <cellStyle name="RowTitles-Detail 2 3 5 8 2 2 2" xfId="34862"/>
    <cellStyle name="RowTitles-Detail 2 3 5 8 2 3" xfId="32209"/>
    <cellStyle name="RowTitles-Detail 2 3 5 8 3" xfId="16578"/>
    <cellStyle name="RowTitles-Detail 2 3 5 8 3 2" xfId="29244"/>
    <cellStyle name="RowTitles-Detail 2 3 5 8 3 2 2" xfId="38031"/>
    <cellStyle name="RowTitles-Detail 2 3 5 8 4" xfId="8866"/>
    <cellStyle name="RowTitles-Detail 2 3 5 8 4 2" xfId="20734"/>
    <cellStyle name="RowTitles-Detail 2 3 5 8 5" xfId="20307"/>
    <cellStyle name="RowTitles-Detail 2 3 5 9" xfId="10310"/>
    <cellStyle name="RowTitles-Detail 2 3 5 9 2" xfId="19395"/>
    <cellStyle name="RowTitles-Detail 2 3 5 9 2 2" xfId="33238"/>
    <cellStyle name="RowTitles-Detail 2 3 5_STUD aligned by INSTIT" xfId="5069"/>
    <cellStyle name="RowTitles-Detail 2 3 6" xfId="376"/>
    <cellStyle name="RowTitles-Detail 2 3 6 2" xfId="732"/>
    <cellStyle name="RowTitles-Detail 2 3 6 2 2" xfId="3010"/>
    <cellStyle name="RowTitles-Detail 2 3 6 2 2 2" xfId="12651"/>
    <cellStyle name="RowTitles-Detail 2 3 6 2 2 2 2" xfId="23051"/>
    <cellStyle name="RowTitles-Detail 2 3 6 2 2 2 2 2" xfId="34588"/>
    <cellStyle name="RowTitles-Detail 2 3 6 2 2 2 3" xfId="31932"/>
    <cellStyle name="RowTitles-Detail 2 3 6 2 2 3" xfId="16298"/>
    <cellStyle name="RowTitles-Detail 2 3 6 2 2 3 2" xfId="28964"/>
    <cellStyle name="RowTitles-Detail 2 3 6 2 2 3 2 2" xfId="37751"/>
    <cellStyle name="RowTitles-Detail 2 3 6 2 2 4" xfId="6704"/>
    <cellStyle name="RowTitles-Detail 2 3 6 2 2 4 2" xfId="21274"/>
    <cellStyle name="RowTitles-Detail 2 3 6 2 2 5" xfId="18430"/>
    <cellStyle name="RowTitles-Detail 2 3 6 2 3" xfId="3513"/>
    <cellStyle name="RowTitles-Detail 2 3 6 2 3 2" xfId="13145"/>
    <cellStyle name="RowTitles-Detail 2 3 6 2 3 2 2" xfId="23514"/>
    <cellStyle name="RowTitles-Detail 2 3 6 2 3 2 2 2" xfId="34967"/>
    <cellStyle name="RowTitles-Detail 2 3 6 2 3 2 3" xfId="32329"/>
    <cellStyle name="RowTitles-Detail 2 3 6 2 3 3" xfId="16756"/>
    <cellStyle name="RowTitles-Detail 2 3 6 2 3 3 2" xfId="29422"/>
    <cellStyle name="RowTitles-Detail 2 3 6 2 3 3 2 2" xfId="38203"/>
    <cellStyle name="RowTitles-Detail 2 3 6 2 3 4" xfId="8210"/>
    <cellStyle name="RowTitles-Detail 2 3 6 2 3 4 2" xfId="17809"/>
    <cellStyle name="RowTitles-Detail 2 3 6 2 3 5" xfId="26678"/>
    <cellStyle name="RowTitles-Detail 2 3 6 2 4" xfId="7858"/>
    <cellStyle name="RowTitles-Detail 2 3 6 2 4 2" xfId="24552"/>
    <cellStyle name="RowTitles-Detail 2 3 6 2 5" xfId="10515"/>
    <cellStyle name="RowTitles-Detail 2 3 6 2 5 2" xfId="21012"/>
    <cellStyle name="RowTitles-Detail 2 3 6 2 5 2 2" xfId="33390"/>
    <cellStyle name="RowTitles-Detail 2 3 6 2 5 3" xfId="30501"/>
    <cellStyle name="RowTitles-Detail 2 3 6 2 6" xfId="10479"/>
    <cellStyle name="RowTitles-Detail 2 3 6 2 6 2" xfId="26397"/>
    <cellStyle name="RowTitles-Detail 2 3 6 2 6 2 2" xfId="35752"/>
    <cellStyle name="RowTitles-Detail 2 3 6 3" xfId="1011"/>
    <cellStyle name="RowTitles-Detail 2 3 6 3 2" xfId="3011"/>
    <cellStyle name="RowTitles-Detail 2 3 6 3 2 2" xfId="12652"/>
    <cellStyle name="RowTitles-Detail 2 3 6 3 2 2 2" xfId="23052"/>
    <cellStyle name="RowTitles-Detail 2 3 6 3 2 2 2 2" xfId="34589"/>
    <cellStyle name="RowTitles-Detail 2 3 6 3 2 2 3" xfId="31933"/>
    <cellStyle name="RowTitles-Detail 2 3 6 3 2 3" xfId="16299"/>
    <cellStyle name="RowTitles-Detail 2 3 6 3 2 3 2" xfId="28965"/>
    <cellStyle name="RowTitles-Detail 2 3 6 3 2 3 2 2" xfId="37752"/>
    <cellStyle name="RowTitles-Detail 2 3 6 3 2 4" xfId="6858"/>
    <cellStyle name="RowTitles-Detail 2 3 6 3 2 4 2" xfId="24764"/>
    <cellStyle name="RowTitles-Detail 2 3 6 3 2 5" xfId="26171"/>
    <cellStyle name="RowTitles-Detail 2 3 6 3 3" xfId="3789"/>
    <cellStyle name="RowTitles-Detail 2 3 6 3 3 2" xfId="13416"/>
    <cellStyle name="RowTitles-Detail 2 3 6 3 3 2 2" xfId="23779"/>
    <cellStyle name="RowTitles-Detail 2 3 6 3 3 2 2 2" xfId="35132"/>
    <cellStyle name="RowTitles-Detail 2 3 6 3 3 2 3" xfId="32522"/>
    <cellStyle name="RowTitles-Detail 2 3 6 3 3 3" xfId="17011"/>
    <cellStyle name="RowTitles-Detail 2 3 6 3 3 3 2" xfId="29677"/>
    <cellStyle name="RowTitles-Detail 2 3 6 3 3 3 2 2" xfId="38456"/>
    <cellStyle name="RowTitles-Detail 2 3 6 3 3 4" xfId="8364"/>
    <cellStyle name="RowTitles-Detail 2 3 6 3 3 4 2" xfId="17870"/>
    <cellStyle name="RowTitles-Detail 2 3 6 3 3 5" xfId="18384"/>
    <cellStyle name="RowTitles-Detail 2 3 6 3 4" xfId="9157"/>
    <cellStyle name="RowTitles-Detail 2 3 6 3 4 2" xfId="24793"/>
    <cellStyle name="RowTitles-Detail 2 3 6 3 5" xfId="14415"/>
    <cellStyle name="RowTitles-Detail 2 3 6 3 5 2" xfId="27109"/>
    <cellStyle name="RowTitles-Detail 2 3 6 3 5 2 2" xfId="35947"/>
    <cellStyle name="RowTitles-Detail 2 3 6 3 6" xfId="5365"/>
    <cellStyle name="RowTitles-Detail 2 3 6 3 6 2" xfId="25677"/>
    <cellStyle name="RowTitles-Detail 2 3 6 3 7" xfId="20598"/>
    <cellStyle name="RowTitles-Detail 2 3 6 4" xfId="1244"/>
    <cellStyle name="RowTitles-Detail 2 3 6 4 2" xfId="3012"/>
    <cellStyle name="RowTitles-Detail 2 3 6 4 2 2" xfId="12653"/>
    <cellStyle name="RowTitles-Detail 2 3 6 4 2 2 2" xfId="23053"/>
    <cellStyle name="RowTitles-Detail 2 3 6 4 2 2 2 2" xfId="34590"/>
    <cellStyle name="RowTitles-Detail 2 3 6 4 2 2 3" xfId="31934"/>
    <cellStyle name="RowTitles-Detail 2 3 6 4 2 3" xfId="16300"/>
    <cellStyle name="RowTitles-Detail 2 3 6 4 2 3 2" xfId="28966"/>
    <cellStyle name="RowTitles-Detail 2 3 6 4 2 3 2 2" xfId="37753"/>
    <cellStyle name="RowTitles-Detail 2 3 6 4 2 4" xfId="7084"/>
    <cellStyle name="RowTitles-Detail 2 3 6 4 2 4 2" xfId="18807"/>
    <cellStyle name="RowTitles-Detail 2 3 6 4 2 5" xfId="20844"/>
    <cellStyle name="RowTitles-Detail 2 3 6 4 3" xfId="4022"/>
    <cellStyle name="RowTitles-Detail 2 3 6 4 3 2" xfId="13644"/>
    <cellStyle name="RowTitles-Detail 2 3 6 4 3 2 2" xfId="23997"/>
    <cellStyle name="RowTitles-Detail 2 3 6 4 3 2 2 2" xfId="35280"/>
    <cellStyle name="RowTitles-Detail 2 3 6 4 3 2 3" xfId="32693"/>
    <cellStyle name="RowTitles-Detail 2 3 6 4 3 3" xfId="17224"/>
    <cellStyle name="RowTitles-Detail 2 3 6 4 3 3 2" xfId="29890"/>
    <cellStyle name="RowTitles-Detail 2 3 6 4 3 3 2 2" xfId="38667"/>
    <cellStyle name="RowTitles-Detail 2 3 6 4 3 4" xfId="8592"/>
    <cellStyle name="RowTitles-Detail 2 3 6 4 3 4 2" xfId="20681"/>
    <cellStyle name="RowTitles-Detail 2 3 6 4 3 5" xfId="19267"/>
    <cellStyle name="RowTitles-Detail 2 3 6 4 4" xfId="9388"/>
    <cellStyle name="RowTitles-Detail 2 3 6 4 4 2" xfId="20839"/>
    <cellStyle name="RowTitles-Detail 2 3 6 4 5" xfId="10915"/>
    <cellStyle name="RowTitles-Detail 2 3 6 4 5 2" xfId="21356"/>
    <cellStyle name="RowTitles-Detail 2 3 6 4 5 2 2" xfId="33565"/>
    <cellStyle name="RowTitles-Detail 2 3 6 4 5 3" xfId="30708"/>
    <cellStyle name="RowTitles-Detail 2 3 6 4 6" xfId="14622"/>
    <cellStyle name="RowTitles-Detail 2 3 6 4 6 2" xfId="27308"/>
    <cellStyle name="RowTitles-Detail 2 3 6 4 6 2 2" xfId="36138"/>
    <cellStyle name="RowTitles-Detail 2 3 6 4 7" xfId="5543"/>
    <cellStyle name="RowTitles-Detail 2 3 6 4 7 2" xfId="19012"/>
    <cellStyle name="RowTitles-Detail 2 3 6 4 8" xfId="21323"/>
    <cellStyle name="RowTitles-Detail 2 3 6 5" xfId="1461"/>
    <cellStyle name="RowTitles-Detail 2 3 6 5 2" xfId="3013"/>
    <cellStyle name="RowTitles-Detail 2 3 6 5 2 2" xfId="12654"/>
    <cellStyle name="RowTitles-Detail 2 3 6 5 2 2 2" xfId="23054"/>
    <cellStyle name="RowTitles-Detail 2 3 6 5 2 2 2 2" xfId="34591"/>
    <cellStyle name="RowTitles-Detail 2 3 6 5 2 2 3" xfId="31935"/>
    <cellStyle name="RowTitles-Detail 2 3 6 5 2 3" xfId="16301"/>
    <cellStyle name="RowTitles-Detail 2 3 6 5 2 3 2" xfId="28967"/>
    <cellStyle name="RowTitles-Detail 2 3 6 5 2 3 2 2" xfId="37754"/>
    <cellStyle name="RowTitles-Detail 2 3 6 5 2 4" xfId="7656"/>
    <cellStyle name="RowTitles-Detail 2 3 6 5 2 4 2" xfId="18710"/>
    <cellStyle name="RowTitles-Detail 2 3 6 5 2 5" xfId="19137"/>
    <cellStyle name="RowTitles-Detail 2 3 6 5 3" xfId="4239"/>
    <cellStyle name="RowTitles-Detail 2 3 6 5 3 2" xfId="13861"/>
    <cellStyle name="RowTitles-Detail 2 3 6 5 3 2 2" xfId="24204"/>
    <cellStyle name="RowTitles-Detail 2 3 6 5 3 2 2 2" xfId="35421"/>
    <cellStyle name="RowTitles-Detail 2 3 6 5 3 2 3" xfId="32855"/>
    <cellStyle name="RowTitles-Detail 2 3 6 5 3 3" xfId="17423"/>
    <cellStyle name="RowTitles-Detail 2 3 6 5 3 3 2" xfId="30089"/>
    <cellStyle name="RowTitles-Detail 2 3 6 5 3 3 2 2" xfId="38866"/>
    <cellStyle name="RowTitles-Detail 2 3 6 5 3 4" xfId="9979"/>
    <cellStyle name="RowTitles-Detail 2 3 6 5 3 4 2" xfId="24783"/>
    <cellStyle name="RowTitles-Detail 2 3 6 5 3 5" xfId="25619"/>
    <cellStyle name="RowTitles-Detail 2 3 6 5 4" xfId="11132"/>
    <cellStyle name="RowTitles-Detail 2 3 6 5 4 2" xfId="21564"/>
    <cellStyle name="RowTitles-Detail 2 3 6 5 4 2 2" xfId="33706"/>
    <cellStyle name="RowTitles-Detail 2 3 6 5 4 3" xfId="30870"/>
    <cellStyle name="RowTitles-Detail 2 3 6 5 5" xfId="14839"/>
    <cellStyle name="RowTitles-Detail 2 3 6 5 5 2" xfId="27517"/>
    <cellStyle name="RowTitles-Detail 2 3 6 5 5 2 2" xfId="36337"/>
    <cellStyle name="RowTitles-Detail 2 3 6 5 6" xfId="6110"/>
    <cellStyle name="RowTitles-Detail 2 3 6 5 6 2" xfId="26477"/>
    <cellStyle name="RowTitles-Detail 2 3 6 5 7" xfId="26457"/>
    <cellStyle name="RowTitles-Detail 2 3 6 6" xfId="1663"/>
    <cellStyle name="RowTitles-Detail 2 3 6 6 2" xfId="3014"/>
    <cellStyle name="RowTitles-Detail 2 3 6 6 2 2" xfId="12655"/>
    <cellStyle name="RowTitles-Detail 2 3 6 6 2 2 2" xfId="23055"/>
    <cellStyle name="RowTitles-Detail 2 3 6 6 2 2 2 2" xfId="34592"/>
    <cellStyle name="RowTitles-Detail 2 3 6 6 2 2 3" xfId="31936"/>
    <cellStyle name="RowTitles-Detail 2 3 6 6 2 3" xfId="16302"/>
    <cellStyle name="RowTitles-Detail 2 3 6 6 2 3 2" xfId="28968"/>
    <cellStyle name="RowTitles-Detail 2 3 6 6 2 3 2 2" xfId="37755"/>
    <cellStyle name="RowTitles-Detail 2 3 6 6 2 4" xfId="7657"/>
    <cellStyle name="RowTitles-Detail 2 3 6 6 2 4 2" xfId="25813"/>
    <cellStyle name="RowTitles-Detail 2 3 6 6 2 5" xfId="18707"/>
    <cellStyle name="RowTitles-Detail 2 3 6 6 3" xfId="4441"/>
    <cellStyle name="RowTitles-Detail 2 3 6 6 3 2" xfId="14063"/>
    <cellStyle name="RowTitles-Detail 2 3 6 6 3 2 2" xfId="24397"/>
    <cellStyle name="RowTitles-Detail 2 3 6 6 3 2 2 2" xfId="35552"/>
    <cellStyle name="RowTitles-Detail 2 3 6 6 3 2 3" xfId="33007"/>
    <cellStyle name="RowTitles-Detail 2 3 6 6 3 3" xfId="17610"/>
    <cellStyle name="RowTitles-Detail 2 3 6 6 3 3 2" xfId="30276"/>
    <cellStyle name="RowTitles-Detail 2 3 6 6 3 3 2 2" xfId="39053"/>
    <cellStyle name="RowTitles-Detail 2 3 6 6 3 4" xfId="9980"/>
    <cellStyle name="RowTitles-Detail 2 3 6 6 3 4 2" xfId="18947"/>
    <cellStyle name="RowTitles-Detail 2 3 6 6 3 5" xfId="24792"/>
    <cellStyle name="RowTitles-Detail 2 3 6 6 4" xfId="11334"/>
    <cellStyle name="RowTitles-Detail 2 3 6 6 4 2" xfId="21760"/>
    <cellStyle name="RowTitles-Detail 2 3 6 6 4 2 2" xfId="33837"/>
    <cellStyle name="RowTitles-Detail 2 3 6 6 4 3" xfId="31022"/>
    <cellStyle name="RowTitles-Detail 2 3 6 6 5" xfId="15041"/>
    <cellStyle name="RowTitles-Detail 2 3 6 6 5 2" xfId="27711"/>
    <cellStyle name="RowTitles-Detail 2 3 6 6 5 2 2" xfId="36524"/>
    <cellStyle name="RowTitles-Detail 2 3 6 6 6" xfId="6111"/>
    <cellStyle name="RowTitles-Detail 2 3 6 6 6 2" xfId="17998"/>
    <cellStyle name="RowTitles-Detail 2 3 6 6 7" xfId="18860"/>
    <cellStyle name="RowTitles-Detail 2 3 6 7" xfId="3009"/>
    <cellStyle name="RowTitles-Detail 2 3 6 7 2" xfId="12650"/>
    <cellStyle name="RowTitles-Detail 2 3 6 7 2 2" xfId="23050"/>
    <cellStyle name="RowTitles-Detail 2 3 6 7 2 2 2" xfId="34587"/>
    <cellStyle name="RowTitles-Detail 2 3 6 7 2 3" xfId="31931"/>
    <cellStyle name="RowTitles-Detail 2 3 6 7 3" xfId="16297"/>
    <cellStyle name="RowTitles-Detail 2 3 6 7 3 2" xfId="28963"/>
    <cellStyle name="RowTitles-Detail 2 3 6 7 3 2 2" xfId="37750"/>
    <cellStyle name="RowTitles-Detail 2 3 6 7 4" xfId="6419"/>
    <cellStyle name="RowTitles-Detail 2 3 6 7 4 2" xfId="19952"/>
    <cellStyle name="RowTitles-Detail 2 3 6 7 5" xfId="20559"/>
    <cellStyle name="RowTitles-Detail 2 3 6 8" xfId="7920"/>
    <cellStyle name="RowTitles-Detail 2 3 6 8 2" xfId="25262"/>
    <cellStyle name="RowTitles-Detail 2 3 6 9" xfId="10537"/>
    <cellStyle name="RowTitles-Detail 2 3 6 9 2" xfId="21023"/>
    <cellStyle name="RowTitles-Detail 2 3 6 9 2 2" xfId="33395"/>
    <cellStyle name="RowTitles-Detail 2 3 6_STUD aligned by INSTIT" xfId="5070"/>
    <cellStyle name="RowTitles-Detail 2 3 7" xfId="613"/>
    <cellStyle name="RowTitles-Detail 2 3 7 2" xfId="3015"/>
    <cellStyle name="RowTitles-Detail 2 3 7 2 2" xfId="12656"/>
    <cellStyle name="RowTitles-Detail 2 3 7 2 2 2" xfId="23056"/>
    <cellStyle name="RowTitles-Detail 2 3 7 2 2 2 2" xfId="34593"/>
    <cellStyle name="RowTitles-Detail 2 3 7 2 2 3" xfId="31937"/>
    <cellStyle name="RowTitles-Detail 2 3 7 2 3" xfId="16303"/>
    <cellStyle name="RowTitles-Detail 2 3 7 2 3 2" xfId="28969"/>
    <cellStyle name="RowTitles-Detail 2 3 7 2 3 2 2" xfId="37756"/>
    <cellStyle name="RowTitles-Detail 2 3 7 2 4" xfId="6622"/>
    <cellStyle name="RowTitles-Detail 2 3 7 2 4 2" xfId="21294"/>
    <cellStyle name="RowTitles-Detail 2 3 7 2 5" xfId="20357"/>
    <cellStyle name="RowTitles-Detail 2 3 7 3" xfId="3426"/>
    <cellStyle name="RowTitles-Detail 2 3 7 3 2" xfId="13063"/>
    <cellStyle name="RowTitles-Detail 2 3 7 3 2 2" xfId="23431"/>
    <cellStyle name="RowTitles-Detail 2 3 7 3 2 2 2" xfId="34919"/>
    <cellStyle name="RowTitles-Detail 2 3 7 3 2 3" xfId="32275"/>
    <cellStyle name="RowTitles-Detail 2 3 7 3 3" xfId="16674"/>
    <cellStyle name="RowTitles-Detail 2 3 7 3 3 2" xfId="29340"/>
    <cellStyle name="RowTitles-Detail 2 3 7 3 3 2 2" xfId="38123"/>
    <cellStyle name="RowTitles-Detail 2 3 7 3 4" xfId="8125"/>
    <cellStyle name="RowTitles-Detail 2 3 7 3 4 2" xfId="26699"/>
    <cellStyle name="RowTitles-Detail 2 3 7 3 5" xfId="25115"/>
    <cellStyle name="RowTitles-Detail 2 3 7 4" xfId="8759"/>
    <cellStyle name="RowTitles-Detail 2 3 7 4 2" xfId="19880"/>
    <cellStyle name="RowTitles-Detail 2 3 7 5" xfId="10413"/>
    <cellStyle name="RowTitles-Detail 2 3 7 5 2" xfId="20922"/>
    <cellStyle name="RowTitles-Detail 2 3 7 5 2 2" xfId="33348"/>
    <cellStyle name="RowTitles-Detail 2 3 7 5 3" xfId="30453"/>
    <cellStyle name="RowTitles-Detail 2 3 7 6" xfId="10570"/>
    <cellStyle name="RowTitles-Detail 2 3 7 6 2" xfId="25319"/>
    <cellStyle name="RowTitles-Detail 2 3 7 6 2 2" xfId="35691"/>
    <cellStyle name="RowTitles-Detail 2 3 8" xfId="909"/>
    <cellStyle name="RowTitles-Detail 2 3 8 2" xfId="3016"/>
    <cellStyle name="RowTitles-Detail 2 3 8 2 2" xfId="12657"/>
    <cellStyle name="RowTitles-Detail 2 3 8 2 2 2" xfId="23057"/>
    <cellStyle name="RowTitles-Detail 2 3 8 2 2 2 2" xfId="34594"/>
    <cellStyle name="RowTitles-Detail 2 3 8 2 2 3" xfId="31938"/>
    <cellStyle name="RowTitles-Detail 2 3 8 2 3" xfId="16304"/>
    <cellStyle name="RowTitles-Detail 2 3 8 2 3 2" xfId="28970"/>
    <cellStyle name="RowTitles-Detail 2 3 8 2 3 2 2" xfId="37757"/>
    <cellStyle name="RowTitles-Detail 2 3 8 2 4" xfId="6688"/>
    <cellStyle name="RowTitles-Detail 2 3 8 2 4 2" xfId="20970"/>
    <cellStyle name="RowTitles-Detail 2 3 8 2 5" xfId="25187"/>
    <cellStyle name="RowTitles-Detail 2 3 8 3" xfId="3688"/>
    <cellStyle name="RowTitles-Detail 2 3 8 3 2" xfId="13315"/>
    <cellStyle name="RowTitles-Detail 2 3 8 3 2 2" xfId="23680"/>
    <cellStyle name="RowTitles-Detail 2 3 8 3 2 2 2" xfId="35076"/>
    <cellStyle name="RowTitles-Detail 2 3 8 3 2 3" xfId="32455"/>
    <cellStyle name="RowTitles-Detail 2 3 8 3 3" xfId="16916"/>
    <cellStyle name="RowTitles-Detail 2 3 8 3 3 2" xfId="29582"/>
    <cellStyle name="RowTitles-Detail 2 3 8 3 3 2 2" xfId="38361"/>
    <cellStyle name="RowTitles-Detail 2 3 8 3 4" xfId="8195"/>
    <cellStyle name="RowTitles-Detail 2 3 8 3 4 2" xfId="19784"/>
    <cellStyle name="RowTitles-Detail 2 3 8 3 5" xfId="25775"/>
    <cellStyle name="RowTitles-Detail 2 3 8 4" xfId="7872"/>
    <cellStyle name="RowTitles-Detail 2 3 8 4 2" xfId="24662"/>
    <cellStyle name="RowTitles-Detail 2 3 8 5" xfId="14317"/>
    <cellStyle name="RowTitles-Detail 2 3 8 5 2" xfId="27016"/>
    <cellStyle name="RowTitles-Detail 2 3 8 5 2 2" xfId="35855"/>
    <cellStyle name="RowTitles-Detail 2 3 8 6" xfId="5224"/>
    <cellStyle name="RowTitles-Detail 2 3 8 6 2" xfId="20336"/>
    <cellStyle name="RowTitles-Detail 2 3 8 7" xfId="19638"/>
    <cellStyle name="RowTitles-Detail 2 3 9" xfId="584"/>
    <cellStyle name="RowTitles-Detail 2 3 9 2" xfId="3017"/>
    <cellStyle name="RowTitles-Detail 2 3 9 2 2" xfId="12658"/>
    <cellStyle name="RowTitles-Detail 2 3 9 2 2 2" xfId="23058"/>
    <cellStyle name="RowTitles-Detail 2 3 9 2 2 2 2" xfId="34595"/>
    <cellStyle name="RowTitles-Detail 2 3 9 2 2 3" xfId="31939"/>
    <cellStyle name="RowTitles-Detail 2 3 9 2 3" xfId="16305"/>
    <cellStyle name="RowTitles-Detail 2 3 9 2 3 2" xfId="28971"/>
    <cellStyle name="RowTitles-Detail 2 3 9 2 3 2 2" xfId="37758"/>
    <cellStyle name="RowTitles-Detail 2 3 9 2 4" xfId="6586"/>
    <cellStyle name="RowTitles-Detail 2 3 9 2 4 2" xfId="20079"/>
    <cellStyle name="RowTitles-Detail 2 3 9 2 5" xfId="26471"/>
    <cellStyle name="RowTitles-Detail 2 3 9 3" xfId="3404"/>
    <cellStyle name="RowTitles-Detail 2 3 9 3 2" xfId="13043"/>
    <cellStyle name="RowTitles-Detail 2 3 9 3 2 2" xfId="23411"/>
    <cellStyle name="RowTitles-Detail 2 3 9 3 2 2 2" xfId="34906"/>
    <cellStyle name="RowTitles-Detail 2 3 9 3 2 3" xfId="32260"/>
    <cellStyle name="RowTitles-Detail 2 3 9 3 3" xfId="16653"/>
    <cellStyle name="RowTitles-Detail 2 3 9 3 3 2" xfId="29319"/>
    <cellStyle name="RowTitles-Detail 2 3 9 3 3 2 2" xfId="38104"/>
    <cellStyle name="RowTitles-Detail 2 3 9 3 4" xfId="8086"/>
    <cellStyle name="RowTitles-Detail 2 3 9 3 4 2" xfId="20812"/>
    <cellStyle name="RowTitles-Detail 2 3 9 3 5" xfId="19264"/>
    <cellStyle name="RowTitles-Detail 2 3 9 4" xfId="7883"/>
    <cellStyle name="RowTitles-Detail 2 3 9 4 2" xfId="20052"/>
    <cellStyle name="RowTitles-Detail 2 3 9 5" xfId="10385"/>
    <cellStyle name="RowTitles-Detail 2 3 9 5 2" xfId="20898"/>
    <cellStyle name="RowTitles-Detail 2 3 9 5 2 2" xfId="33335"/>
    <cellStyle name="RowTitles-Detail 2 3 9 5 3" xfId="30438"/>
    <cellStyle name="RowTitles-Detail 2 3 9 6" xfId="10260"/>
    <cellStyle name="RowTitles-Detail 2 3 9 6 2" xfId="19102"/>
    <cellStyle name="RowTitles-Detail 2 3 9 6 2 2" xfId="33220"/>
    <cellStyle name="RowTitles-Detail 2 3 9 7" xfId="5141"/>
    <cellStyle name="RowTitles-Detail 2 3 9 7 2" xfId="4680"/>
    <cellStyle name="RowTitles-Detail 2 3 9 8" xfId="24998"/>
    <cellStyle name="RowTitles-Detail 2 3_STUD aligned by INSTIT" xfId="5055"/>
    <cellStyle name="RowTitles-Detail 2 4" xfId="301"/>
    <cellStyle name="RowTitles-Detail 2 4 10" xfId="3018"/>
    <cellStyle name="RowTitles-Detail 2 4 10 2" xfId="12659"/>
    <cellStyle name="RowTitles-Detail 2 4 10 2 2" xfId="23059"/>
    <cellStyle name="RowTitles-Detail 2 4 10 2 2 2" xfId="34596"/>
    <cellStyle name="RowTitles-Detail 2 4 10 2 3" xfId="31940"/>
    <cellStyle name="RowTitles-Detail 2 4 10 3" xfId="16306"/>
    <cellStyle name="RowTitles-Detail 2 4 10 3 2" xfId="28972"/>
    <cellStyle name="RowTitles-Detail 2 4 10 3 2 2" xfId="37759"/>
    <cellStyle name="RowTitles-Detail 2 4 10 4" xfId="6339"/>
    <cellStyle name="RowTitles-Detail 2 4 10 4 2" xfId="26009"/>
    <cellStyle name="RowTitles-Detail 2 4 10 5" xfId="20200"/>
    <cellStyle name="RowTitles-Detail 2 4 11" xfId="8945"/>
    <cellStyle name="RowTitles-Detail 2 4 11 2" xfId="25121"/>
    <cellStyle name="RowTitles-Detail 2 4 12" xfId="10330"/>
    <cellStyle name="RowTitles-Detail 2 4 12 2" xfId="19098"/>
    <cellStyle name="RowTitles-Detail 2 4 12 2 2" xfId="33216"/>
    <cellStyle name="RowTitles-Detail 2 4 2" xfId="417"/>
    <cellStyle name="RowTitles-Detail 2 4 2 2" xfId="773"/>
    <cellStyle name="RowTitles-Detail 2 4 2 2 2" xfId="3020"/>
    <cellStyle name="RowTitles-Detail 2 4 2 2 2 2" xfId="12661"/>
    <cellStyle name="RowTitles-Detail 2 4 2 2 2 2 2" xfId="23061"/>
    <cellStyle name="RowTitles-Detail 2 4 2 2 2 2 2 2" xfId="34598"/>
    <cellStyle name="RowTitles-Detail 2 4 2 2 2 2 3" xfId="31942"/>
    <cellStyle name="RowTitles-Detail 2 4 2 2 2 3" xfId="16308"/>
    <cellStyle name="RowTitles-Detail 2 4 2 2 2 3 2" xfId="28974"/>
    <cellStyle name="RowTitles-Detail 2 4 2 2 2 3 2 2" xfId="37761"/>
    <cellStyle name="RowTitles-Detail 2 4 2 2 2 4" xfId="6897"/>
    <cellStyle name="RowTitles-Detail 2 4 2 2 2 4 2" xfId="26459"/>
    <cellStyle name="RowTitles-Detail 2 4 2 2 2 5" xfId="25945"/>
    <cellStyle name="RowTitles-Detail 2 4 2 2 3" xfId="3554"/>
    <cellStyle name="RowTitles-Detail 2 4 2 2 3 2" xfId="13186"/>
    <cellStyle name="RowTitles-Detail 2 4 2 2 3 2 2" xfId="23553"/>
    <cellStyle name="RowTitles-Detail 2 4 2 2 3 2 2 2" xfId="34989"/>
    <cellStyle name="RowTitles-Detail 2 4 2 2 3 2 3" xfId="32354"/>
    <cellStyle name="RowTitles-Detail 2 4 2 2 3 3" xfId="16795"/>
    <cellStyle name="RowTitles-Detail 2 4 2 2 3 3 2" xfId="29461"/>
    <cellStyle name="RowTitles-Detail 2 4 2 2 3 3 2 2" xfId="38242"/>
    <cellStyle name="RowTitles-Detail 2 4 2 2 3 4" xfId="8404"/>
    <cellStyle name="RowTitles-Detail 2 4 2 2 3 4 2" xfId="19578"/>
    <cellStyle name="RowTitles-Detail 2 4 2 2 3 5" xfId="22249"/>
    <cellStyle name="RowTitles-Detail 2 4 2 2 4" xfId="9198"/>
    <cellStyle name="RowTitles-Detail 2 4 2 2 4 2" xfId="26393"/>
    <cellStyle name="RowTitles-Detail 2 4 2 2 5" xfId="10162"/>
    <cellStyle name="RowTitles-Detail 2 4 2 2 5 2" xfId="4606"/>
    <cellStyle name="RowTitles-Detail 2 4 2 2 5 2 2" xfId="19716"/>
    <cellStyle name="RowTitles-Detail 2 4 2 3" xfId="1052"/>
    <cellStyle name="RowTitles-Detail 2 4 2 3 2" xfId="3021"/>
    <cellStyle name="RowTitles-Detail 2 4 2 3 2 2" xfId="12662"/>
    <cellStyle name="RowTitles-Detail 2 4 2 3 2 2 2" xfId="23062"/>
    <cellStyle name="RowTitles-Detail 2 4 2 3 2 2 2 2" xfId="34599"/>
    <cellStyle name="RowTitles-Detail 2 4 2 3 2 2 3" xfId="31943"/>
    <cellStyle name="RowTitles-Detail 2 4 2 3 2 3" xfId="16309"/>
    <cellStyle name="RowTitles-Detail 2 4 2 3 2 3 2" xfId="28975"/>
    <cellStyle name="RowTitles-Detail 2 4 2 3 2 3 2 2" xfId="37762"/>
    <cellStyle name="RowTitles-Detail 2 4 2 3 2 4" xfId="7118"/>
    <cellStyle name="RowTitles-Detail 2 4 2 3 2 4 2" xfId="20223"/>
    <cellStyle name="RowTitles-Detail 2 4 2 3 2 5" xfId="4904"/>
    <cellStyle name="RowTitles-Detail 2 4 2 3 3" xfId="3830"/>
    <cellStyle name="RowTitles-Detail 2 4 2 3 3 2" xfId="13457"/>
    <cellStyle name="RowTitles-Detail 2 4 2 3 3 2 2" xfId="23818"/>
    <cellStyle name="RowTitles-Detail 2 4 2 3 3 2 2 2" xfId="35154"/>
    <cellStyle name="RowTitles-Detail 2 4 2 3 3 2 3" xfId="32547"/>
    <cellStyle name="RowTitles-Detail 2 4 2 3 3 3" xfId="17050"/>
    <cellStyle name="RowTitles-Detail 2 4 2 3 3 3 2" xfId="29716"/>
    <cellStyle name="RowTitles-Detail 2 4 2 3 3 3 2 2" xfId="38495"/>
    <cellStyle name="RowTitles-Detail 2 4 2 3 3 4" xfId="8626"/>
    <cellStyle name="RowTitles-Detail 2 4 2 3 3 4 2" xfId="19558"/>
    <cellStyle name="RowTitles-Detail 2 4 2 3 3 5" xfId="18268"/>
    <cellStyle name="RowTitles-Detail 2 4 2 3 4" xfId="9422"/>
    <cellStyle name="RowTitles-Detail 2 4 2 3 4 2" xfId="25591"/>
    <cellStyle name="RowTitles-Detail 2 4 2 3 5" xfId="10768"/>
    <cellStyle name="RowTitles-Detail 2 4 2 3 5 2" xfId="21233"/>
    <cellStyle name="RowTitles-Detail 2 4 2 3 5 2 2" xfId="33495"/>
    <cellStyle name="RowTitles-Detail 2 4 2 3 5 3" xfId="30625"/>
    <cellStyle name="RowTitles-Detail 2 4 2 3 6" xfId="14454"/>
    <cellStyle name="RowTitles-Detail 2 4 2 3 6 2" xfId="27147"/>
    <cellStyle name="RowTitles-Detail 2 4 2 3 6 2 2" xfId="35984"/>
    <cellStyle name="RowTitles-Detail 2 4 2 3 7" xfId="5577"/>
    <cellStyle name="RowTitles-Detail 2 4 2 3 7 2" xfId="19324"/>
    <cellStyle name="RowTitles-Detail 2 4 2 3 8" xfId="17811"/>
    <cellStyle name="RowTitles-Detail 2 4 2 4" xfId="1285"/>
    <cellStyle name="RowTitles-Detail 2 4 2 4 2" xfId="3022"/>
    <cellStyle name="RowTitles-Detail 2 4 2 4 2 2" xfId="12663"/>
    <cellStyle name="RowTitles-Detail 2 4 2 4 2 2 2" xfId="23063"/>
    <cellStyle name="RowTitles-Detail 2 4 2 4 2 2 2 2" xfId="34600"/>
    <cellStyle name="RowTitles-Detail 2 4 2 4 2 2 3" xfId="31944"/>
    <cellStyle name="RowTitles-Detail 2 4 2 4 2 3" xfId="16310"/>
    <cellStyle name="RowTitles-Detail 2 4 2 4 2 3 2" xfId="28976"/>
    <cellStyle name="RowTitles-Detail 2 4 2 4 2 3 2 2" xfId="37763"/>
    <cellStyle name="RowTitles-Detail 2 4 2 4 2 4" xfId="7658"/>
    <cellStyle name="RowTitles-Detail 2 4 2 4 2 4 2" xfId="18946"/>
    <cellStyle name="RowTitles-Detail 2 4 2 4 2 5" xfId="24674"/>
    <cellStyle name="RowTitles-Detail 2 4 2 4 3" xfId="4063"/>
    <cellStyle name="RowTitles-Detail 2 4 2 4 3 2" xfId="13685"/>
    <cellStyle name="RowTitles-Detail 2 4 2 4 3 2 2" xfId="24037"/>
    <cellStyle name="RowTitles-Detail 2 4 2 4 3 2 2 2" xfId="35302"/>
    <cellStyle name="RowTitles-Detail 2 4 2 4 3 2 3" xfId="32718"/>
    <cellStyle name="RowTitles-Detail 2 4 2 4 3 3" xfId="17263"/>
    <cellStyle name="RowTitles-Detail 2 4 2 4 3 3 2" xfId="29929"/>
    <cellStyle name="RowTitles-Detail 2 4 2 4 3 3 2 2" xfId="38706"/>
    <cellStyle name="RowTitles-Detail 2 4 2 4 3 4" xfId="9981"/>
    <cellStyle name="RowTitles-Detail 2 4 2 4 3 4 2" xfId="27670"/>
    <cellStyle name="RowTitles-Detail 2 4 2 4 3 5" xfId="26630"/>
    <cellStyle name="RowTitles-Detail 2 4 2 4 4" xfId="10956"/>
    <cellStyle name="RowTitles-Detail 2 4 2 4 4 2" xfId="21396"/>
    <cellStyle name="RowTitles-Detail 2 4 2 4 4 2 2" xfId="33587"/>
    <cellStyle name="RowTitles-Detail 2 4 2 4 4 3" xfId="30733"/>
    <cellStyle name="RowTitles-Detail 2 4 2 4 5" xfId="14663"/>
    <cellStyle name="RowTitles-Detail 2 4 2 4 5 2" xfId="27348"/>
    <cellStyle name="RowTitles-Detail 2 4 2 4 5 2 2" xfId="36177"/>
    <cellStyle name="RowTitles-Detail 2 4 2 4 6" xfId="6112"/>
    <cellStyle name="RowTitles-Detail 2 4 2 4 6 2" xfId="25339"/>
    <cellStyle name="RowTitles-Detail 2 4 2 4 7" xfId="19472"/>
    <cellStyle name="RowTitles-Detail 2 4 2 5" xfId="1502"/>
    <cellStyle name="RowTitles-Detail 2 4 2 5 2" xfId="3023"/>
    <cellStyle name="RowTitles-Detail 2 4 2 5 2 2" xfId="12664"/>
    <cellStyle name="RowTitles-Detail 2 4 2 5 2 2 2" xfId="23064"/>
    <cellStyle name="RowTitles-Detail 2 4 2 5 2 2 2 2" xfId="34601"/>
    <cellStyle name="RowTitles-Detail 2 4 2 5 2 2 3" xfId="31945"/>
    <cellStyle name="RowTitles-Detail 2 4 2 5 2 3" xfId="16311"/>
    <cellStyle name="RowTitles-Detail 2 4 2 5 2 3 2" xfId="28977"/>
    <cellStyle name="RowTitles-Detail 2 4 2 5 2 3 2 2" xfId="37764"/>
    <cellStyle name="RowTitles-Detail 2 4 2 5 2 4" xfId="7659"/>
    <cellStyle name="RowTitles-Detail 2 4 2 5 2 4 2" xfId="24887"/>
    <cellStyle name="RowTitles-Detail 2 4 2 5 2 5" xfId="19700"/>
    <cellStyle name="RowTitles-Detail 2 4 2 5 3" xfId="4280"/>
    <cellStyle name="RowTitles-Detail 2 4 2 5 3 2" xfId="13902"/>
    <cellStyle name="RowTitles-Detail 2 4 2 5 3 2 2" xfId="24244"/>
    <cellStyle name="RowTitles-Detail 2 4 2 5 3 2 2 2" xfId="35443"/>
    <cellStyle name="RowTitles-Detail 2 4 2 5 3 2 3" xfId="32880"/>
    <cellStyle name="RowTitles-Detail 2 4 2 5 3 3" xfId="17462"/>
    <cellStyle name="RowTitles-Detail 2 4 2 5 3 3 2" xfId="30128"/>
    <cellStyle name="RowTitles-Detail 2 4 2 5 3 3 2 2" xfId="38905"/>
    <cellStyle name="RowTitles-Detail 2 4 2 5 3 4" xfId="9982"/>
    <cellStyle name="RowTitles-Detail 2 4 2 5 3 4 2" xfId="20795"/>
    <cellStyle name="RowTitles-Detail 2 4 2 5 3 5" xfId="25211"/>
    <cellStyle name="RowTitles-Detail 2 4 2 5 4" xfId="11173"/>
    <cellStyle name="RowTitles-Detail 2 4 2 5 4 2" xfId="21604"/>
    <cellStyle name="RowTitles-Detail 2 4 2 5 4 2 2" xfId="33728"/>
    <cellStyle name="RowTitles-Detail 2 4 2 5 4 3" xfId="30895"/>
    <cellStyle name="RowTitles-Detail 2 4 2 5 5" xfId="14880"/>
    <cellStyle name="RowTitles-Detail 2 4 2 5 5 2" xfId="27557"/>
    <cellStyle name="RowTitles-Detail 2 4 2 5 5 2 2" xfId="36376"/>
    <cellStyle name="RowTitles-Detail 2 4 2 5 6" xfId="6113"/>
    <cellStyle name="RowTitles-Detail 2 4 2 5 6 2" xfId="18771"/>
    <cellStyle name="RowTitles-Detail 2 4 2 5 7" xfId="18612"/>
    <cellStyle name="RowTitles-Detail 2 4 2 6" xfId="1704"/>
    <cellStyle name="RowTitles-Detail 2 4 2 6 2" xfId="3024"/>
    <cellStyle name="RowTitles-Detail 2 4 2 6 2 2" xfId="12665"/>
    <cellStyle name="RowTitles-Detail 2 4 2 6 2 2 2" xfId="23065"/>
    <cellStyle name="RowTitles-Detail 2 4 2 6 2 2 2 2" xfId="34602"/>
    <cellStyle name="RowTitles-Detail 2 4 2 6 2 2 3" xfId="31946"/>
    <cellStyle name="RowTitles-Detail 2 4 2 6 2 3" xfId="16312"/>
    <cellStyle name="RowTitles-Detail 2 4 2 6 2 3 2" xfId="28978"/>
    <cellStyle name="RowTitles-Detail 2 4 2 6 2 3 2 2" xfId="37765"/>
    <cellStyle name="RowTitles-Detail 2 4 2 6 2 4" xfId="7660"/>
    <cellStyle name="RowTitles-Detail 2 4 2 6 2 4 2" xfId="19285"/>
    <cellStyle name="RowTitles-Detail 2 4 2 6 2 5" xfId="21150"/>
    <cellStyle name="RowTitles-Detail 2 4 2 6 3" xfId="4482"/>
    <cellStyle name="RowTitles-Detail 2 4 2 6 3 2" xfId="14104"/>
    <cellStyle name="RowTitles-Detail 2 4 2 6 3 2 2" xfId="24436"/>
    <cellStyle name="RowTitles-Detail 2 4 2 6 3 2 2 2" xfId="35574"/>
    <cellStyle name="RowTitles-Detail 2 4 2 6 3 2 3" xfId="33032"/>
    <cellStyle name="RowTitles-Detail 2 4 2 6 3 3" xfId="17649"/>
    <cellStyle name="RowTitles-Detail 2 4 2 6 3 3 2" xfId="30315"/>
    <cellStyle name="RowTitles-Detail 2 4 2 6 3 3 2 2" xfId="39092"/>
    <cellStyle name="RowTitles-Detail 2 4 2 6 3 4" xfId="9983"/>
    <cellStyle name="RowTitles-Detail 2 4 2 6 3 4 2" xfId="17771"/>
    <cellStyle name="RowTitles-Detail 2 4 2 6 3 5" xfId="5392"/>
    <cellStyle name="RowTitles-Detail 2 4 2 6 4" xfId="11375"/>
    <cellStyle name="RowTitles-Detail 2 4 2 6 4 2" xfId="21800"/>
    <cellStyle name="RowTitles-Detail 2 4 2 6 4 2 2" xfId="33859"/>
    <cellStyle name="RowTitles-Detail 2 4 2 6 4 3" xfId="31047"/>
    <cellStyle name="RowTitles-Detail 2 4 2 6 5" xfId="15082"/>
    <cellStyle name="RowTitles-Detail 2 4 2 6 5 2" xfId="27751"/>
    <cellStyle name="RowTitles-Detail 2 4 2 6 5 2 2" xfId="36563"/>
    <cellStyle name="RowTitles-Detail 2 4 2 6 6" xfId="6114"/>
    <cellStyle name="RowTitles-Detail 2 4 2 6 6 2" xfId="20403"/>
    <cellStyle name="RowTitles-Detail 2 4 2 6 7" xfId="17977"/>
    <cellStyle name="RowTitles-Detail 2 4 2 7" xfId="3019"/>
    <cellStyle name="RowTitles-Detail 2 4 2 7 2" xfId="12660"/>
    <cellStyle name="RowTitles-Detail 2 4 2 7 2 2" xfId="23060"/>
    <cellStyle name="RowTitles-Detail 2 4 2 7 2 2 2" xfId="34597"/>
    <cellStyle name="RowTitles-Detail 2 4 2 7 2 3" xfId="31941"/>
    <cellStyle name="RowTitles-Detail 2 4 2 7 3" xfId="16307"/>
    <cellStyle name="RowTitles-Detail 2 4 2 7 3 2" xfId="28973"/>
    <cellStyle name="RowTitles-Detail 2 4 2 7 3 2 2" xfId="37760"/>
    <cellStyle name="RowTitles-Detail 2 4 2 7 4" xfId="6459"/>
    <cellStyle name="RowTitles-Detail 2 4 2 7 4 2" xfId="19750"/>
    <cellStyle name="RowTitles-Detail 2 4 2 7 5" xfId="21283"/>
    <cellStyle name="RowTitles-Detail 2 4 2 8" xfId="8886"/>
    <cellStyle name="RowTitles-Detail 2 4 2 8 2" xfId="19592"/>
    <cellStyle name="RowTitles-Detail 2 4 2 9" xfId="10285"/>
    <cellStyle name="RowTitles-Detail 2 4 2 9 2" xfId="20498"/>
    <cellStyle name="RowTitles-Detail 2 4 2 9 2 2" xfId="33308"/>
    <cellStyle name="RowTitles-Detail 2 4 2_STUD aligned by INSTIT" xfId="5072"/>
    <cellStyle name="RowTitles-Detail 2 4 3" xfId="478"/>
    <cellStyle name="RowTitles-Detail 2 4 3 2" xfId="834"/>
    <cellStyle name="RowTitles-Detail 2 4 3 2 2" xfId="3026"/>
    <cellStyle name="RowTitles-Detail 2 4 3 2 2 2" xfId="12667"/>
    <cellStyle name="RowTitles-Detail 2 4 3 2 2 2 2" xfId="23067"/>
    <cellStyle name="RowTitles-Detail 2 4 3 2 2 2 2 2" xfId="34604"/>
    <cellStyle name="RowTitles-Detail 2 4 3 2 2 2 3" xfId="31948"/>
    <cellStyle name="RowTitles-Detail 2 4 3 2 2 3" xfId="16314"/>
    <cellStyle name="RowTitles-Detail 2 4 3 2 2 3 2" xfId="28980"/>
    <cellStyle name="RowTitles-Detail 2 4 3 2 2 3 2 2" xfId="37767"/>
    <cellStyle name="RowTitles-Detail 2 4 3 2 2 4" xfId="6778"/>
    <cellStyle name="RowTitles-Detail 2 4 3 2 2 4 2" xfId="20760"/>
    <cellStyle name="RowTitles-Detail 2 4 3 2 2 5" xfId="18319"/>
    <cellStyle name="RowTitles-Detail 2 4 3 2 3" xfId="3615"/>
    <cellStyle name="RowTitles-Detail 2 4 3 2 3 2" xfId="13243"/>
    <cellStyle name="RowTitles-Detail 2 4 3 2 3 2 2" xfId="23610"/>
    <cellStyle name="RowTitles-Detail 2 4 3 2 3 2 2 2" xfId="35023"/>
    <cellStyle name="RowTitles-Detail 2 4 3 2 3 2 3" xfId="32394"/>
    <cellStyle name="RowTitles-Detail 2 4 3 2 3 3" xfId="16849"/>
    <cellStyle name="RowTitles-Detail 2 4 3 2 3 3 2" xfId="29515"/>
    <cellStyle name="RowTitles-Detail 2 4 3 2 3 3 2 2" xfId="38295"/>
    <cellStyle name="RowTitles-Detail 2 4 3 2 3 4" xfId="8284"/>
    <cellStyle name="RowTitles-Detail 2 4 3 2 3 4 2" xfId="17766"/>
    <cellStyle name="RowTitles-Detail 2 4 3 2 3 5" xfId="24936"/>
    <cellStyle name="RowTitles-Detail 2 4 3 2 4" xfId="9076"/>
    <cellStyle name="RowTitles-Detail 2 4 3 2 4 2" xfId="26849"/>
    <cellStyle name="RowTitles-Detail 2 4 3 2 5" xfId="10588"/>
    <cellStyle name="RowTitles-Detail 2 4 3 2 5 2" xfId="21072"/>
    <cellStyle name="RowTitles-Detail 2 4 3 2 5 2 2" xfId="33410"/>
    <cellStyle name="RowTitles-Detail 2 4 3 2 5 3" xfId="30523"/>
    <cellStyle name="RowTitles-Detail 2 4 3 2 6" xfId="14249"/>
    <cellStyle name="RowTitles-Detail 2 4 3 2 6 2" xfId="26950"/>
    <cellStyle name="RowTitles-Detail 2 4 3 2 6 2 2" xfId="35793"/>
    <cellStyle name="RowTitles-Detail 2 4 3 2 7" xfId="5307"/>
    <cellStyle name="RowTitles-Detail 2 4 3 2 7 2" xfId="18375"/>
    <cellStyle name="RowTitles-Detail 2 4 3 2 8" xfId="26607"/>
    <cellStyle name="RowTitles-Detail 2 4 3 3" xfId="1113"/>
    <cellStyle name="RowTitles-Detail 2 4 3 3 2" xfId="3027"/>
    <cellStyle name="RowTitles-Detail 2 4 3 3 2 2" xfId="12668"/>
    <cellStyle name="RowTitles-Detail 2 4 3 3 2 2 2" xfId="23068"/>
    <cellStyle name="RowTitles-Detail 2 4 3 3 2 2 2 2" xfId="34605"/>
    <cellStyle name="RowTitles-Detail 2 4 3 3 2 2 3" xfId="31949"/>
    <cellStyle name="RowTitles-Detail 2 4 3 3 2 3" xfId="16315"/>
    <cellStyle name="RowTitles-Detail 2 4 3 3 2 3 2" xfId="28981"/>
    <cellStyle name="RowTitles-Detail 2 4 3 3 2 3 2 2" xfId="37768"/>
    <cellStyle name="RowTitles-Detail 2 4 3 3 2 4" xfId="6952"/>
    <cellStyle name="RowTitles-Detail 2 4 3 3 2 4 2" xfId="25313"/>
    <cellStyle name="RowTitles-Detail 2 4 3 3 2 5" xfId="26118"/>
    <cellStyle name="RowTitles-Detail 2 4 3 3 3" xfId="3891"/>
    <cellStyle name="RowTitles-Detail 2 4 3 3 3 2" xfId="13514"/>
    <cellStyle name="RowTitles-Detail 2 4 3 3 3 2 2" xfId="23874"/>
    <cellStyle name="RowTitles-Detail 2 4 3 3 3 2 2 2" xfId="35188"/>
    <cellStyle name="RowTitles-Detail 2 4 3 3 3 2 3" xfId="32587"/>
    <cellStyle name="RowTitles-Detail 2 4 3 3 3 3" xfId="17104"/>
    <cellStyle name="RowTitles-Detail 2 4 3 3 3 3 2" xfId="29770"/>
    <cellStyle name="RowTitles-Detail 2 4 3 3 3 3 2 2" xfId="38548"/>
    <cellStyle name="RowTitles-Detail 2 4 3 3 3 4" xfId="8460"/>
    <cellStyle name="RowTitles-Detail 2 4 3 3 3 4 2" xfId="19515"/>
    <cellStyle name="RowTitles-Detail 2 4 3 3 3 5" xfId="25553"/>
    <cellStyle name="RowTitles-Detail 2 4 3 3 4" xfId="9255"/>
    <cellStyle name="RowTitles-Detail 2 4 3 3 4 2" xfId="25982"/>
    <cellStyle name="RowTitles-Detail 2 4 3 3 5" xfId="14497"/>
    <cellStyle name="RowTitles-Detail 2 4 3 3 5 2" xfId="27188"/>
    <cellStyle name="RowTitles-Detail 2 4 3 3 5 2 2" xfId="36024"/>
    <cellStyle name="RowTitles-Detail 2 4 3 4" xfId="1342"/>
    <cellStyle name="RowTitles-Detail 2 4 3 4 2" xfId="3028"/>
    <cellStyle name="RowTitles-Detail 2 4 3 4 2 2" xfId="12669"/>
    <cellStyle name="RowTitles-Detail 2 4 3 4 2 2 2" xfId="23069"/>
    <cellStyle name="RowTitles-Detail 2 4 3 4 2 2 2 2" xfId="34606"/>
    <cellStyle name="RowTitles-Detail 2 4 3 4 2 2 3" xfId="31950"/>
    <cellStyle name="RowTitles-Detail 2 4 3 4 2 3" xfId="16316"/>
    <cellStyle name="RowTitles-Detail 2 4 3 4 2 3 2" xfId="28982"/>
    <cellStyle name="RowTitles-Detail 2 4 3 4 2 3 2 2" xfId="37769"/>
    <cellStyle name="RowTitles-Detail 2 4 3 4 2 4" xfId="7661"/>
    <cellStyle name="RowTitles-Detail 2 4 3 4 2 4 2" xfId="18244"/>
    <cellStyle name="RowTitles-Detail 2 4 3 4 2 5" xfId="20081"/>
    <cellStyle name="RowTitles-Detail 2 4 3 4 3" xfId="4120"/>
    <cellStyle name="RowTitles-Detail 2 4 3 4 3 2" xfId="13742"/>
    <cellStyle name="RowTitles-Detail 2 4 3 4 3 2 2" xfId="24092"/>
    <cellStyle name="RowTitles-Detail 2 4 3 4 3 2 2 2" xfId="35337"/>
    <cellStyle name="RowTitles-Detail 2 4 3 4 3 2 3" xfId="32759"/>
    <cellStyle name="RowTitles-Detail 2 4 3 4 3 3" xfId="17317"/>
    <cellStyle name="RowTitles-Detail 2 4 3 4 3 3 2" xfId="29983"/>
    <cellStyle name="RowTitles-Detail 2 4 3 4 3 3 2 2" xfId="38760"/>
    <cellStyle name="RowTitles-Detail 2 4 3 4 3 4" xfId="9984"/>
    <cellStyle name="RowTitles-Detail 2 4 3 4 3 4 2" xfId="26798"/>
    <cellStyle name="RowTitles-Detail 2 4 3 4 3 5" xfId="19545"/>
    <cellStyle name="RowTitles-Detail 2 4 3 4 4" xfId="11013"/>
    <cellStyle name="RowTitles-Detail 2 4 3 4 4 2" xfId="21450"/>
    <cellStyle name="RowTitles-Detail 2 4 3 4 4 2 2" xfId="33622"/>
    <cellStyle name="RowTitles-Detail 2 4 3 4 4 3" xfId="30774"/>
    <cellStyle name="RowTitles-Detail 2 4 3 4 5" xfId="14720"/>
    <cellStyle name="RowTitles-Detail 2 4 3 4 5 2" xfId="27403"/>
    <cellStyle name="RowTitles-Detail 2 4 3 4 5 2 2" xfId="36231"/>
    <cellStyle name="RowTitles-Detail 2 4 3 4 6" xfId="6115"/>
    <cellStyle name="RowTitles-Detail 2 4 3 4 6 2" xfId="20564"/>
    <cellStyle name="RowTitles-Detail 2 4 3 4 7" xfId="26568"/>
    <cellStyle name="RowTitles-Detail 2 4 3 5" xfId="1558"/>
    <cellStyle name="RowTitles-Detail 2 4 3 5 2" xfId="3029"/>
    <cellStyle name="RowTitles-Detail 2 4 3 5 2 2" xfId="12670"/>
    <cellStyle name="RowTitles-Detail 2 4 3 5 2 2 2" xfId="23070"/>
    <cellStyle name="RowTitles-Detail 2 4 3 5 2 2 2 2" xfId="34607"/>
    <cellStyle name="RowTitles-Detail 2 4 3 5 2 2 3" xfId="31951"/>
    <cellStyle name="RowTitles-Detail 2 4 3 5 2 3" xfId="16317"/>
    <cellStyle name="RowTitles-Detail 2 4 3 5 2 3 2" xfId="28983"/>
    <cellStyle name="RowTitles-Detail 2 4 3 5 2 3 2 2" xfId="37770"/>
    <cellStyle name="RowTitles-Detail 2 4 3 5 2 4" xfId="7662"/>
    <cellStyle name="RowTitles-Detail 2 4 3 5 2 4 2" xfId="25061"/>
    <cellStyle name="RowTitles-Detail 2 4 3 5 2 5" xfId="25394"/>
    <cellStyle name="RowTitles-Detail 2 4 3 5 3" xfId="4336"/>
    <cellStyle name="RowTitles-Detail 2 4 3 5 3 2" xfId="13958"/>
    <cellStyle name="RowTitles-Detail 2 4 3 5 3 2 2" xfId="24297"/>
    <cellStyle name="RowTitles-Detail 2 4 3 5 3 2 2 2" xfId="35477"/>
    <cellStyle name="RowTitles-Detail 2 4 3 5 3 2 3" xfId="32920"/>
    <cellStyle name="RowTitles-Detail 2 4 3 5 3 3" xfId="17515"/>
    <cellStyle name="RowTitles-Detail 2 4 3 5 3 3 2" xfId="30181"/>
    <cellStyle name="RowTitles-Detail 2 4 3 5 3 3 2 2" xfId="38958"/>
    <cellStyle name="RowTitles-Detail 2 4 3 5 3 4" xfId="9985"/>
    <cellStyle name="RowTitles-Detail 2 4 3 5 3 4 2" xfId="25518"/>
    <cellStyle name="RowTitles-Detail 2 4 3 5 3 5" xfId="18858"/>
    <cellStyle name="RowTitles-Detail 2 4 3 5 4" xfId="11229"/>
    <cellStyle name="RowTitles-Detail 2 4 3 5 4 2" xfId="21658"/>
    <cellStyle name="RowTitles-Detail 2 4 3 5 4 2 2" xfId="33762"/>
    <cellStyle name="RowTitles-Detail 2 4 3 5 4 3" xfId="30935"/>
    <cellStyle name="RowTitles-Detail 2 4 3 5 5" xfId="14936"/>
    <cellStyle name="RowTitles-Detail 2 4 3 5 5 2" xfId="27610"/>
    <cellStyle name="RowTitles-Detail 2 4 3 5 5 2 2" xfId="36429"/>
    <cellStyle name="RowTitles-Detail 2 4 3 5 6" xfId="6116"/>
    <cellStyle name="RowTitles-Detail 2 4 3 5 6 2" xfId="24554"/>
    <cellStyle name="RowTitles-Detail 2 4 3 5 7" xfId="18128"/>
    <cellStyle name="RowTitles-Detail 2 4 3 6" xfId="1760"/>
    <cellStyle name="RowTitles-Detail 2 4 3 6 2" xfId="3030"/>
    <cellStyle name="RowTitles-Detail 2 4 3 6 2 2" xfId="12671"/>
    <cellStyle name="RowTitles-Detail 2 4 3 6 2 2 2" xfId="23071"/>
    <cellStyle name="RowTitles-Detail 2 4 3 6 2 2 2 2" xfId="34608"/>
    <cellStyle name="RowTitles-Detail 2 4 3 6 2 2 3" xfId="31952"/>
    <cellStyle name="RowTitles-Detail 2 4 3 6 2 3" xfId="16318"/>
    <cellStyle name="RowTitles-Detail 2 4 3 6 2 3 2" xfId="28984"/>
    <cellStyle name="RowTitles-Detail 2 4 3 6 2 3 2 2" xfId="37771"/>
    <cellStyle name="RowTitles-Detail 2 4 3 6 2 4" xfId="7663"/>
    <cellStyle name="RowTitles-Detail 2 4 3 6 2 4 2" xfId="17784"/>
    <cellStyle name="RowTitles-Detail 2 4 3 6 2 5" xfId="7181"/>
    <cellStyle name="RowTitles-Detail 2 4 3 6 3" xfId="4538"/>
    <cellStyle name="RowTitles-Detail 2 4 3 6 3 2" xfId="14160"/>
    <cellStyle name="RowTitles-Detail 2 4 3 6 3 2 2" xfId="24490"/>
    <cellStyle name="RowTitles-Detail 2 4 3 6 3 2 2 2" xfId="35608"/>
    <cellStyle name="RowTitles-Detail 2 4 3 6 3 2 3" xfId="33072"/>
    <cellStyle name="RowTitles-Detail 2 4 3 6 3 3" xfId="17702"/>
    <cellStyle name="RowTitles-Detail 2 4 3 6 3 3 2" xfId="30368"/>
    <cellStyle name="RowTitles-Detail 2 4 3 6 3 3 2 2" xfId="39145"/>
    <cellStyle name="RowTitles-Detail 2 4 3 6 3 4" xfId="9986"/>
    <cellStyle name="RowTitles-Detail 2 4 3 6 3 4 2" xfId="19962"/>
    <cellStyle name="RowTitles-Detail 2 4 3 6 3 5" xfId="24987"/>
    <cellStyle name="RowTitles-Detail 2 4 3 6 4" xfId="11431"/>
    <cellStyle name="RowTitles-Detail 2 4 3 6 4 2" xfId="21854"/>
    <cellStyle name="RowTitles-Detail 2 4 3 6 4 2 2" xfId="33893"/>
    <cellStyle name="RowTitles-Detail 2 4 3 6 4 3" xfId="31087"/>
    <cellStyle name="RowTitles-Detail 2 4 3 6 5" xfId="15138"/>
    <cellStyle name="RowTitles-Detail 2 4 3 6 5 2" xfId="27805"/>
    <cellStyle name="RowTitles-Detail 2 4 3 6 5 2 2" xfId="36616"/>
    <cellStyle name="RowTitles-Detail 2 4 3 6 6" xfId="6117"/>
    <cellStyle name="RowTitles-Detail 2 4 3 6 6 2" xfId="25974"/>
    <cellStyle name="RowTitles-Detail 2 4 3 6 7" xfId="25508"/>
    <cellStyle name="RowTitles-Detail 2 4 3 7" xfId="3025"/>
    <cellStyle name="RowTitles-Detail 2 4 3 7 2" xfId="12666"/>
    <cellStyle name="RowTitles-Detail 2 4 3 7 2 2" xfId="23066"/>
    <cellStyle name="RowTitles-Detail 2 4 3 7 2 2 2" xfId="34603"/>
    <cellStyle name="RowTitles-Detail 2 4 3 7 2 3" xfId="31947"/>
    <cellStyle name="RowTitles-Detail 2 4 3 7 3" xfId="16313"/>
    <cellStyle name="RowTitles-Detail 2 4 3 7 3 2" xfId="28979"/>
    <cellStyle name="RowTitles-Detail 2 4 3 7 3 2 2" xfId="37766"/>
    <cellStyle name="RowTitles-Detail 2 4 3 7 4" xfId="6514"/>
    <cellStyle name="RowTitles-Detail 2 4 3 7 4 2" xfId="18035"/>
    <cellStyle name="RowTitles-Detail 2 4 3 7 5" xfId="18708"/>
    <cellStyle name="RowTitles-Detail 2 4 3 8" xfId="3351"/>
    <cellStyle name="RowTitles-Detail 2 4 3 8 2" xfId="12992"/>
    <cellStyle name="RowTitles-Detail 2 4 3 8 2 2" xfId="23361"/>
    <cellStyle name="RowTitles-Detail 2 4 3 8 2 2 2" xfId="34876"/>
    <cellStyle name="RowTitles-Detail 2 4 3 8 2 3" xfId="32224"/>
    <cellStyle name="RowTitles-Detail 2 4 3 8 3" xfId="16604"/>
    <cellStyle name="RowTitles-Detail 2 4 3 8 3 2" xfId="29270"/>
    <cellStyle name="RowTitles-Detail 2 4 3 8 3 2 2" xfId="38057"/>
    <cellStyle name="RowTitles-Detail 2 4 3 8 4" xfId="8845"/>
    <cellStyle name="RowTitles-Detail 2 4 3 8 4 2" xfId="19349"/>
    <cellStyle name="RowTitles-Detail 2 4 3 8 5" xfId="9018"/>
    <cellStyle name="RowTitles-Detail 2 4 3 9" xfId="10720"/>
    <cellStyle name="RowTitles-Detail 2 4 3 9 2" xfId="20759"/>
    <cellStyle name="RowTitles-Detail 2 4 3 9 2 2" xfId="33317"/>
    <cellStyle name="RowTitles-Detail 2 4 3_STUD aligned by INSTIT" xfId="5073"/>
    <cellStyle name="RowTitles-Detail 2 4 4" xfId="514"/>
    <cellStyle name="RowTitles-Detail 2 4 4 2" xfId="870"/>
    <cellStyle name="RowTitles-Detail 2 4 4 2 2" xfId="3032"/>
    <cellStyle name="RowTitles-Detail 2 4 4 2 2 2" xfId="12673"/>
    <cellStyle name="RowTitles-Detail 2 4 4 2 2 2 2" xfId="23073"/>
    <cellStyle name="RowTitles-Detail 2 4 4 2 2 2 2 2" xfId="34610"/>
    <cellStyle name="RowTitles-Detail 2 4 4 2 2 2 3" xfId="31954"/>
    <cellStyle name="RowTitles-Detail 2 4 4 2 2 3" xfId="16320"/>
    <cellStyle name="RowTitles-Detail 2 4 4 2 2 3 2" xfId="28986"/>
    <cellStyle name="RowTitles-Detail 2 4 4 2 2 3 2 2" xfId="37773"/>
    <cellStyle name="RowTitles-Detail 2 4 4 2 2 4" xfId="6812"/>
    <cellStyle name="RowTitles-Detail 2 4 4 2 2 4 2" xfId="20440"/>
    <cellStyle name="RowTitles-Detail 2 4 4 2 2 5" xfId="26584"/>
    <cellStyle name="RowTitles-Detail 2 4 4 2 3" xfId="3651"/>
    <cellStyle name="RowTitles-Detail 2 4 4 2 3 2" xfId="13278"/>
    <cellStyle name="RowTitles-Detail 2 4 4 2 3 2 2" xfId="23644"/>
    <cellStyle name="RowTitles-Detail 2 4 4 2 3 2 2 2" xfId="35051"/>
    <cellStyle name="RowTitles-Detail 2 4 4 2 3 2 3" xfId="32426"/>
    <cellStyle name="RowTitles-Detail 2 4 4 2 3 3" xfId="16884"/>
    <cellStyle name="RowTitles-Detail 2 4 4 2 3 3 2" xfId="29550"/>
    <cellStyle name="RowTitles-Detail 2 4 4 2 3 3 2 2" xfId="38329"/>
    <cellStyle name="RowTitles-Detail 2 4 4 2 3 4" xfId="8318"/>
    <cellStyle name="RowTitles-Detail 2 4 4 2 3 4 2" xfId="24971"/>
    <cellStyle name="RowTitles-Detail 2 4 4 2 3 5" xfId="19328"/>
    <cellStyle name="RowTitles-Detail 2 4 4 2 4" xfId="9111"/>
    <cellStyle name="RowTitles-Detail 2 4 4 2 4 2" xfId="26670"/>
    <cellStyle name="RowTitles-Detail 2 4 4 2 5" xfId="10622"/>
    <cellStyle name="RowTitles-Detail 2 4 4 2 5 2" xfId="21105"/>
    <cellStyle name="RowTitles-Detail 2 4 4 2 5 2 2" xfId="33438"/>
    <cellStyle name="RowTitles-Detail 2 4 4 2 5 3" xfId="30555"/>
    <cellStyle name="RowTitles-Detail 2 4 4 2 6" xfId="14283"/>
    <cellStyle name="RowTitles-Detail 2 4 4 2 6 2" xfId="26984"/>
    <cellStyle name="RowTitles-Detail 2 4 4 2 6 2 2" xfId="35826"/>
    <cellStyle name="RowTitles-Detail 2 4 4 3" xfId="1149"/>
    <cellStyle name="RowTitles-Detail 2 4 4 3 2" xfId="3033"/>
    <cellStyle name="RowTitles-Detail 2 4 4 3 2 2" xfId="12674"/>
    <cellStyle name="RowTitles-Detail 2 4 4 3 2 2 2" xfId="23074"/>
    <cellStyle name="RowTitles-Detail 2 4 4 3 2 2 2 2" xfId="34611"/>
    <cellStyle name="RowTitles-Detail 2 4 4 3 2 2 3" xfId="31955"/>
    <cellStyle name="RowTitles-Detail 2 4 4 3 2 3" xfId="16321"/>
    <cellStyle name="RowTitles-Detail 2 4 4 3 2 3 2" xfId="28987"/>
    <cellStyle name="RowTitles-Detail 2 4 4 3 2 3 2 2" xfId="37774"/>
    <cellStyle name="RowTitles-Detail 2 4 4 3 2 4" xfId="6986"/>
    <cellStyle name="RowTitles-Detail 2 4 4 3 2 4 2" xfId="26016"/>
    <cellStyle name="RowTitles-Detail 2 4 4 3 2 5" xfId="26214"/>
    <cellStyle name="RowTitles-Detail 2 4 4 3 3" xfId="3927"/>
    <cellStyle name="RowTitles-Detail 2 4 4 3 3 2" xfId="13549"/>
    <cellStyle name="RowTitles-Detail 2 4 4 3 3 2 2" xfId="23909"/>
    <cellStyle name="RowTitles-Detail 2 4 4 3 3 2 2 2" xfId="35216"/>
    <cellStyle name="RowTitles-Detail 2 4 4 3 3 2 3" xfId="32619"/>
    <cellStyle name="RowTitles-Detail 2 4 4 3 3 3" xfId="17139"/>
    <cellStyle name="RowTitles-Detail 2 4 4 3 3 3 2" xfId="29805"/>
    <cellStyle name="RowTitles-Detail 2 4 4 3 3 3 2 2" xfId="38582"/>
    <cellStyle name="RowTitles-Detail 2 4 4 3 3 4" xfId="8494"/>
    <cellStyle name="RowTitles-Detail 2 4 4 3 3 4 2" xfId="19608"/>
    <cellStyle name="RowTitles-Detail 2 4 4 3 3 5" xfId="24851"/>
    <cellStyle name="RowTitles-Detail 2 4 4 3 4" xfId="9290"/>
    <cellStyle name="RowTitles-Detail 2 4 4 3 4 2" xfId="20857"/>
    <cellStyle name="RowTitles-Detail 2 4 4 3 5" xfId="14527"/>
    <cellStyle name="RowTitles-Detail 2 4 4 3 5 2" xfId="27218"/>
    <cellStyle name="RowTitles-Detail 2 4 4 3 5 2 2" xfId="36053"/>
    <cellStyle name="RowTitles-Detail 2 4 4 3 6" xfId="5454"/>
    <cellStyle name="RowTitles-Detail 2 4 4 3 6 2" xfId="26860"/>
    <cellStyle name="RowTitles-Detail 2 4 4 3 7" xfId="25154"/>
    <cellStyle name="RowTitles-Detail 2 4 4 4" xfId="1377"/>
    <cellStyle name="RowTitles-Detail 2 4 4 4 2" xfId="3034"/>
    <cellStyle name="RowTitles-Detail 2 4 4 4 2 2" xfId="12675"/>
    <cellStyle name="RowTitles-Detail 2 4 4 4 2 2 2" xfId="23075"/>
    <cellStyle name="RowTitles-Detail 2 4 4 4 2 2 2 2" xfId="34612"/>
    <cellStyle name="RowTitles-Detail 2 4 4 4 2 2 3" xfId="31956"/>
    <cellStyle name="RowTitles-Detail 2 4 4 4 2 3" xfId="16322"/>
    <cellStyle name="RowTitles-Detail 2 4 4 4 2 3 2" xfId="28988"/>
    <cellStyle name="RowTitles-Detail 2 4 4 4 2 3 2 2" xfId="37775"/>
    <cellStyle name="RowTitles-Detail 2 4 4 4 2 4" xfId="7156"/>
    <cellStyle name="RowTitles-Detail 2 4 4 4 2 4 2" xfId="20314"/>
    <cellStyle name="RowTitles-Detail 2 4 4 4 2 5" xfId="20064"/>
    <cellStyle name="RowTitles-Detail 2 4 4 4 3" xfId="4155"/>
    <cellStyle name="RowTitles-Detail 2 4 4 4 3 2" xfId="13777"/>
    <cellStyle name="RowTitles-Detail 2 4 4 4 3 2 2" xfId="24126"/>
    <cellStyle name="RowTitles-Detail 2 4 4 4 3 2 2 2" xfId="35365"/>
    <cellStyle name="RowTitles-Detail 2 4 4 4 3 2 3" xfId="32791"/>
    <cellStyle name="RowTitles-Detail 2 4 4 4 3 3" xfId="17351"/>
    <cellStyle name="RowTitles-Detail 2 4 4 4 3 3 2" xfId="30017"/>
    <cellStyle name="RowTitles-Detail 2 4 4 4 3 3 2 2" xfId="38794"/>
    <cellStyle name="RowTitles-Detail 2 4 4 4 3 4" xfId="8664"/>
    <cellStyle name="RowTitles-Detail 2 4 4 4 3 4 2" xfId="18728"/>
    <cellStyle name="RowTitles-Detail 2 4 4 4 3 5" xfId="25084"/>
    <cellStyle name="RowTitles-Detail 2 4 4 4 4" xfId="9459"/>
    <cellStyle name="RowTitles-Detail 2 4 4 4 4 2" xfId="18162"/>
    <cellStyle name="RowTitles-Detail 2 4 4 4 5" xfId="11048"/>
    <cellStyle name="RowTitles-Detail 2 4 4 4 5 2" xfId="21485"/>
    <cellStyle name="RowTitles-Detail 2 4 4 4 5 2 2" xfId="33650"/>
    <cellStyle name="RowTitles-Detail 2 4 4 4 5 3" xfId="30806"/>
    <cellStyle name="RowTitles-Detail 2 4 4 4 6" xfId="14755"/>
    <cellStyle name="RowTitles-Detail 2 4 4 4 6 2" xfId="27438"/>
    <cellStyle name="RowTitles-Detail 2 4 4 4 6 2 2" xfId="36265"/>
    <cellStyle name="RowTitles-Detail 2 4 4 4 7" xfId="5615"/>
    <cellStyle name="RowTitles-Detail 2 4 4 4 7 2" xfId="19699"/>
    <cellStyle name="RowTitles-Detail 2 4 4 4 8" xfId="24614"/>
    <cellStyle name="RowTitles-Detail 2 4 4 5" xfId="1593"/>
    <cellStyle name="RowTitles-Detail 2 4 4 5 2" xfId="3035"/>
    <cellStyle name="RowTitles-Detail 2 4 4 5 2 2" xfId="12676"/>
    <cellStyle name="RowTitles-Detail 2 4 4 5 2 2 2" xfId="23076"/>
    <cellStyle name="RowTitles-Detail 2 4 4 5 2 2 2 2" xfId="34613"/>
    <cellStyle name="RowTitles-Detail 2 4 4 5 2 2 3" xfId="31957"/>
    <cellStyle name="RowTitles-Detail 2 4 4 5 2 3" xfId="16323"/>
    <cellStyle name="RowTitles-Detail 2 4 4 5 2 3 2" xfId="28989"/>
    <cellStyle name="RowTitles-Detail 2 4 4 5 2 3 2 2" xfId="37776"/>
    <cellStyle name="RowTitles-Detail 2 4 4 5 2 4" xfId="7664"/>
    <cellStyle name="RowTitles-Detail 2 4 4 5 2 4 2" xfId="18242"/>
    <cellStyle name="RowTitles-Detail 2 4 4 5 2 5" xfId="25597"/>
    <cellStyle name="RowTitles-Detail 2 4 4 5 3" xfId="4371"/>
    <cellStyle name="RowTitles-Detail 2 4 4 5 3 2" xfId="13993"/>
    <cellStyle name="RowTitles-Detail 2 4 4 5 3 2 2" xfId="24332"/>
    <cellStyle name="RowTitles-Detail 2 4 4 5 3 2 2 2" xfId="35505"/>
    <cellStyle name="RowTitles-Detail 2 4 4 5 3 2 3" xfId="32952"/>
    <cellStyle name="RowTitles-Detail 2 4 4 5 3 3" xfId="17549"/>
    <cellStyle name="RowTitles-Detail 2 4 4 5 3 3 2" xfId="30215"/>
    <cellStyle name="RowTitles-Detail 2 4 4 5 3 3 2 2" xfId="38992"/>
    <cellStyle name="RowTitles-Detail 2 4 4 5 3 4" xfId="9987"/>
    <cellStyle name="RowTitles-Detail 2 4 4 5 3 4 2" xfId="18288"/>
    <cellStyle name="RowTitles-Detail 2 4 4 5 3 5" xfId="25119"/>
    <cellStyle name="RowTitles-Detail 2 4 4 5 4" xfId="11264"/>
    <cellStyle name="RowTitles-Detail 2 4 4 5 4 2" xfId="21693"/>
    <cellStyle name="RowTitles-Detail 2 4 4 5 4 2 2" xfId="33790"/>
    <cellStyle name="RowTitles-Detail 2 4 4 5 4 3" xfId="30967"/>
    <cellStyle name="RowTitles-Detail 2 4 4 5 5" xfId="14971"/>
    <cellStyle name="RowTitles-Detail 2 4 4 5 5 2" xfId="27645"/>
    <cellStyle name="RowTitles-Detail 2 4 4 5 5 2 2" xfId="36463"/>
    <cellStyle name="RowTitles-Detail 2 4 4 5 6" xfId="6118"/>
    <cellStyle name="RowTitles-Detail 2 4 4 5 6 2" xfId="19291"/>
    <cellStyle name="RowTitles-Detail 2 4 4 5 7" xfId="26137"/>
    <cellStyle name="RowTitles-Detail 2 4 4 6" xfId="1795"/>
    <cellStyle name="RowTitles-Detail 2 4 4 6 2" xfId="3036"/>
    <cellStyle name="RowTitles-Detail 2 4 4 6 2 2" xfId="12677"/>
    <cellStyle name="RowTitles-Detail 2 4 4 6 2 2 2" xfId="23077"/>
    <cellStyle name="RowTitles-Detail 2 4 4 6 2 2 2 2" xfId="34614"/>
    <cellStyle name="RowTitles-Detail 2 4 4 6 2 2 3" xfId="31958"/>
    <cellStyle name="RowTitles-Detail 2 4 4 6 2 3" xfId="16324"/>
    <cellStyle name="RowTitles-Detail 2 4 4 6 2 3 2" xfId="28990"/>
    <cellStyle name="RowTitles-Detail 2 4 4 6 2 3 2 2" xfId="37777"/>
    <cellStyle name="RowTitles-Detail 2 4 4 6 2 4" xfId="7665"/>
    <cellStyle name="RowTitles-Detail 2 4 4 6 2 4 2" xfId="20299"/>
    <cellStyle name="RowTitles-Detail 2 4 4 6 2 5" xfId="26082"/>
    <cellStyle name="RowTitles-Detail 2 4 4 6 3" xfId="4573"/>
    <cellStyle name="RowTitles-Detail 2 4 4 6 3 2" xfId="14195"/>
    <cellStyle name="RowTitles-Detail 2 4 4 6 3 2 2" xfId="24524"/>
    <cellStyle name="RowTitles-Detail 2 4 4 6 3 2 2 2" xfId="35636"/>
    <cellStyle name="RowTitles-Detail 2 4 4 6 3 2 3" xfId="33104"/>
    <cellStyle name="RowTitles-Detail 2 4 4 6 3 3" xfId="17736"/>
    <cellStyle name="RowTitles-Detail 2 4 4 6 3 3 2" xfId="30402"/>
    <cellStyle name="RowTitles-Detail 2 4 4 6 3 3 2 2" xfId="39179"/>
    <cellStyle name="RowTitles-Detail 2 4 4 6 3 4" xfId="9988"/>
    <cellStyle name="RowTitles-Detail 2 4 4 6 3 4 2" xfId="25815"/>
    <cellStyle name="RowTitles-Detail 2 4 4 6 3 5" xfId="25818"/>
    <cellStyle name="RowTitles-Detail 2 4 4 6 4" xfId="11466"/>
    <cellStyle name="RowTitles-Detail 2 4 4 6 4 2" xfId="21889"/>
    <cellStyle name="RowTitles-Detail 2 4 4 6 4 2 2" xfId="33921"/>
    <cellStyle name="RowTitles-Detail 2 4 4 6 4 3" xfId="31119"/>
    <cellStyle name="RowTitles-Detail 2 4 4 6 5" xfId="15173"/>
    <cellStyle name="RowTitles-Detail 2 4 4 6 5 2" xfId="27840"/>
    <cellStyle name="RowTitles-Detail 2 4 4 6 5 2 2" xfId="36650"/>
    <cellStyle name="RowTitles-Detail 2 4 4 6 6" xfId="6119"/>
    <cellStyle name="RowTitles-Detail 2 4 4 6 6 2" xfId="26526"/>
    <cellStyle name="RowTitles-Detail 2 4 4 6 7" xfId="20053"/>
    <cellStyle name="RowTitles-Detail 2 4 4 7" xfId="3031"/>
    <cellStyle name="RowTitles-Detail 2 4 4 7 2" xfId="12672"/>
    <cellStyle name="RowTitles-Detail 2 4 4 7 2 2" xfId="23072"/>
    <cellStyle name="RowTitles-Detail 2 4 4 7 2 2 2" xfId="34609"/>
    <cellStyle name="RowTitles-Detail 2 4 4 7 2 3" xfId="31953"/>
    <cellStyle name="RowTitles-Detail 2 4 4 7 3" xfId="16319"/>
    <cellStyle name="RowTitles-Detail 2 4 4 7 3 2" xfId="28985"/>
    <cellStyle name="RowTitles-Detail 2 4 4 7 3 2 2" xfId="37772"/>
    <cellStyle name="RowTitles-Detail 2 4 4 7 4" xfId="6549"/>
    <cellStyle name="RowTitles-Detail 2 4 4 7 4 2" xfId="20852"/>
    <cellStyle name="RowTitles-Detail 2 4 4 7 5" xfId="26537"/>
    <cellStyle name="RowTitles-Detail 2 4 4 8" xfId="8820"/>
    <cellStyle name="RowTitles-Detail 2 4 4 8 2" xfId="4912"/>
    <cellStyle name="RowTitles-Detail 2 4 4 9" xfId="10699"/>
    <cellStyle name="RowTitles-Detail 2 4 4 9 2" xfId="24815"/>
    <cellStyle name="RowTitles-Detail 2 4 4 9 2 2" xfId="35667"/>
    <cellStyle name="RowTitles-Detail 2 4 4_STUD aligned by INSTIT" xfId="5074"/>
    <cellStyle name="RowTitles-Detail 2 4 5" xfId="658"/>
    <cellStyle name="RowTitles-Detail 2 4 5 2" xfId="3037"/>
    <cellStyle name="RowTitles-Detail 2 4 5 2 2" xfId="12678"/>
    <cellStyle name="RowTitles-Detail 2 4 5 2 2 2" xfId="23078"/>
    <cellStyle name="RowTitles-Detail 2 4 5 2 2 2 2" xfId="34615"/>
    <cellStyle name="RowTitles-Detail 2 4 5 2 2 3" xfId="31959"/>
    <cellStyle name="RowTitles-Detail 2 4 5 2 3" xfId="16325"/>
    <cellStyle name="RowTitles-Detail 2 4 5 2 3 2" xfId="28991"/>
    <cellStyle name="RowTitles-Detail 2 4 5 2 3 2 2" xfId="37778"/>
    <cellStyle name="RowTitles-Detail 2 4 5 2 4" xfId="6653"/>
    <cellStyle name="RowTitles-Detail 2 4 5 2 4 2" xfId="19801"/>
    <cellStyle name="RowTitles-Detail 2 4 5 2 5" xfId="19251"/>
    <cellStyle name="RowTitles-Detail 2 4 5 3" xfId="3463"/>
    <cellStyle name="RowTitles-Detail 2 4 5 3 2" xfId="13097"/>
    <cellStyle name="RowTitles-Detail 2 4 5 3 2 2" xfId="23465"/>
    <cellStyle name="RowTitles-Detail 2 4 5 3 2 2 2" xfId="34934"/>
    <cellStyle name="RowTitles-Detail 2 4 5 3 2 3" xfId="32291"/>
    <cellStyle name="RowTitles-Detail 2 4 5 3 3" xfId="16706"/>
    <cellStyle name="RowTitles-Detail 2 4 5 3 3 2" xfId="29372"/>
    <cellStyle name="RowTitles-Detail 2 4 5 3 3 2 2" xfId="38155"/>
    <cellStyle name="RowTitles-Detail 2 4 5 3 4" xfId="8160"/>
    <cellStyle name="RowTitles-Detail 2 4 5 3 4 2" xfId="26702"/>
    <cellStyle name="RowTitles-Detail 2 4 5 3 5" xfId="26422"/>
    <cellStyle name="RowTitles-Detail 2 4 5 4" xfId="8736"/>
    <cellStyle name="RowTitles-Detail 2 4 5 4 2" xfId="18821"/>
    <cellStyle name="RowTitles-Detail 2 4 5 5" xfId="10450"/>
    <cellStyle name="RowTitles-Detail 2 4 5 5 2" xfId="20954"/>
    <cellStyle name="RowTitles-Detail 2 4 5 5 2 2" xfId="33361"/>
    <cellStyle name="RowTitles-Detail 2 4 5 5 3" xfId="30467"/>
    <cellStyle name="RowTitles-Detail 2 4 5 6" xfId="10314"/>
    <cellStyle name="RowTitles-Detail 2 4 5 6 2" xfId="18661"/>
    <cellStyle name="RowTitles-Detail 2 4 5 6 2 2" xfId="33193"/>
    <cellStyle name="RowTitles-Detail 2 4 6" xfId="944"/>
    <cellStyle name="RowTitles-Detail 2 4 6 2" xfId="3038"/>
    <cellStyle name="RowTitles-Detail 2 4 6 2 2" xfId="12679"/>
    <cellStyle name="RowTitles-Detail 2 4 6 2 2 2" xfId="23079"/>
    <cellStyle name="RowTitles-Detail 2 4 6 2 2 2 2" xfId="34616"/>
    <cellStyle name="RowTitles-Detail 2 4 6 2 2 3" xfId="31960"/>
    <cellStyle name="RowTitles-Detail 2 4 6 2 3" xfId="16326"/>
    <cellStyle name="RowTitles-Detail 2 4 6 2 3 2" xfId="28992"/>
    <cellStyle name="RowTitles-Detail 2 4 6 2 3 2 2" xfId="37779"/>
    <cellStyle name="RowTitles-Detail 2 4 6 2 4" xfId="6574"/>
    <cellStyle name="RowTitles-Detail 2 4 6 2 4 2" xfId="25245"/>
    <cellStyle name="RowTitles-Detail 2 4 6 2 5" xfId="18500"/>
    <cellStyle name="RowTitles-Detail 2 4 6 3" xfId="3722"/>
    <cellStyle name="RowTitles-Detail 2 4 6 3 2" xfId="13349"/>
    <cellStyle name="RowTitles-Detail 2 4 6 3 2 2" xfId="23714"/>
    <cellStyle name="RowTitles-Detail 2 4 6 3 2 2 2" xfId="35094"/>
    <cellStyle name="RowTitles-Detail 2 4 6 3 2 3" xfId="32475"/>
    <cellStyle name="RowTitles-Detail 2 4 6 3 3" xfId="16949"/>
    <cellStyle name="RowTitles-Detail 2 4 6 3 3 2" xfId="29615"/>
    <cellStyle name="RowTitles-Detail 2 4 6 3 3 2 2" xfId="38394"/>
    <cellStyle name="RowTitles-Detail 2 4 6 3 4" xfId="8074"/>
    <cellStyle name="RowTitles-Detail 2 4 6 3 4 2" xfId="20690"/>
    <cellStyle name="RowTitles-Detail 2 4 6 3 5" xfId="26875"/>
    <cellStyle name="RowTitles-Detail 2 4 6 4" xfId="8793"/>
    <cellStyle name="RowTitles-Detail 2 4 6 4 2" xfId="19281"/>
    <cellStyle name="RowTitles-Detail 2 4 6 5" xfId="14351"/>
    <cellStyle name="RowTitles-Detail 2 4 6 5 2" xfId="27049"/>
    <cellStyle name="RowTitles-Detail 2 4 6 5 2 2" xfId="35888"/>
    <cellStyle name="RowTitles-Detail 2 4 6 6" xfId="5130"/>
    <cellStyle name="RowTitles-Detail 2 4 6 6 2" xfId="18935"/>
    <cellStyle name="RowTitles-Detail 2 4 6 7" xfId="25697"/>
    <cellStyle name="RowTitles-Detail 2 4 7" xfId="1183"/>
    <cellStyle name="RowTitles-Detail 2 4 7 2" xfId="3039"/>
    <cellStyle name="RowTitles-Detail 2 4 7 2 2" xfId="12680"/>
    <cellStyle name="RowTitles-Detail 2 4 7 2 2 2" xfId="23080"/>
    <cellStyle name="RowTitles-Detail 2 4 7 2 2 2 2" xfId="34617"/>
    <cellStyle name="RowTitles-Detail 2 4 7 2 2 3" xfId="31961"/>
    <cellStyle name="RowTitles-Detail 2 4 7 2 3" xfId="16327"/>
    <cellStyle name="RowTitles-Detail 2 4 7 2 3 2" xfId="28993"/>
    <cellStyle name="RowTitles-Detail 2 4 7 2 3 2 2" xfId="37780"/>
    <cellStyle name="RowTitles-Detail 2 4 7 2 4" xfId="7030"/>
    <cellStyle name="RowTitles-Detail 2 4 7 2 4 2" xfId="19636"/>
    <cellStyle name="RowTitles-Detail 2 4 7 2 5" xfId="20383"/>
    <cellStyle name="RowTitles-Detail 2 4 7 3" xfId="3961"/>
    <cellStyle name="RowTitles-Detail 2 4 7 3 2" xfId="13583"/>
    <cellStyle name="RowTitles-Detail 2 4 7 3 2 2" xfId="23940"/>
    <cellStyle name="RowTitles-Detail 2 4 7 3 2 2 2" xfId="35240"/>
    <cellStyle name="RowTitles-Detail 2 4 7 3 2 3" xfId="32648"/>
    <cellStyle name="RowTitles-Detail 2 4 7 3 3" xfId="17168"/>
    <cellStyle name="RowTitles-Detail 2 4 7 3 3 2" xfId="29834"/>
    <cellStyle name="RowTitles-Detail 2 4 7 3 3 2 2" xfId="38611"/>
    <cellStyle name="RowTitles-Detail 2 4 7 3 4" xfId="8538"/>
    <cellStyle name="RowTitles-Detail 2 4 7 3 4 2" xfId="24916"/>
    <cellStyle name="RowTitles-Detail 2 4 7 3 5" xfId="19266"/>
    <cellStyle name="RowTitles-Detail 2 4 7 4" xfId="9334"/>
    <cellStyle name="RowTitles-Detail 2 4 7 4 2" xfId="17803"/>
    <cellStyle name="RowTitles-Detail 2 4 7 5" xfId="10854"/>
    <cellStyle name="RowTitles-Detail 2 4 7 5 2" xfId="21299"/>
    <cellStyle name="RowTitles-Detail 2 4 7 5 2 2" xfId="33525"/>
    <cellStyle name="RowTitles-Detail 2 4 7 5 3" xfId="30663"/>
    <cellStyle name="RowTitles-Detail 2 4 7 6" xfId="14561"/>
    <cellStyle name="RowTitles-Detail 2 4 7 6 2" xfId="27250"/>
    <cellStyle name="RowTitles-Detail 2 4 7 6 2 2" xfId="36082"/>
    <cellStyle name="RowTitles-Detail 2 4 7 7" xfId="5497"/>
    <cellStyle name="RowTitles-Detail 2 4 7 7 2" xfId="18632"/>
    <cellStyle name="RowTitles-Detail 2 4 7 8" xfId="26911"/>
    <cellStyle name="RowTitles-Detail 2 4 8" xfId="1219"/>
    <cellStyle name="RowTitles-Detail 2 4 8 2" xfId="3040"/>
    <cellStyle name="RowTitles-Detail 2 4 8 2 2" xfId="12681"/>
    <cellStyle name="RowTitles-Detail 2 4 8 2 2 2" xfId="23081"/>
    <cellStyle name="RowTitles-Detail 2 4 8 2 2 2 2" xfId="34618"/>
    <cellStyle name="RowTitles-Detail 2 4 8 2 2 3" xfId="31962"/>
    <cellStyle name="RowTitles-Detail 2 4 8 2 3" xfId="16328"/>
    <cellStyle name="RowTitles-Detail 2 4 8 2 3 2" xfId="28994"/>
    <cellStyle name="RowTitles-Detail 2 4 8 2 3 2 2" xfId="37781"/>
    <cellStyle name="RowTitles-Detail 2 4 8 2 4" xfId="7666"/>
    <cellStyle name="RowTitles-Detail 2 4 8 2 4 2" xfId="18641"/>
    <cellStyle name="RowTitles-Detail 2 4 8 2 5" xfId="20516"/>
    <cellStyle name="RowTitles-Detail 2 4 8 3" xfId="3997"/>
    <cellStyle name="RowTitles-Detail 2 4 8 3 2" xfId="13619"/>
    <cellStyle name="RowTitles-Detail 2 4 8 3 2 2" xfId="23976"/>
    <cellStyle name="RowTitles-Detail 2 4 8 3 2 2 2" xfId="35266"/>
    <cellStyle name="RowTitles-Detail 2 4 8 3 2 3" xfId="32677"/>
    <cellStyle name="RowTitles-Detail 2 4 8 3 3" xfId="17203"/>
    <cellStyle name="RowTitles-Detail 2 4 8 3 3 2" xfId="29869"/>
    <cellStyle name="RowTitles-Detail 2 4 8 3 3 2 2" xfId="38646"/>
    <cellStyle name="RowTitles-Detail 2 4 8 3 4" xfId="9989"/>
    <cellStyle name="RowTitles-Detail 2 4 8 3 4 2" xfId="27466"/>
    <cellStyle name="RowTitles-Detail 2 4 8 3 5" xfId="24956"/>
    <cellStyle name="RowTitles-Detail 2 4 8 4" xfId="10890"/>
    <cellStyle name="RowTitles-Detail 2 4 8 4 2" xfId="21334"/>
    <cellStyle name="RowTitles-Detail 2 4 8 4 2 2" xfId="33551"/>
    <cellStyle name="RowTitles-Detail 2 4 8 4 3" xfId="30692"/>
    <cellStyle name="RowTitles-Detail 2 4 8 5" xfId="14597"/>
    <cellStyle name="RowTitles-Detail 2 4 8 5 2" xfId="27286"/>
    <cellStyle name="RowTitles-Detail 2 4 8 5 2 2" xfId="36117"/>
    <cellStyle name="RowTitles-Detail 2 4 8 6" xfId="6120"/>
    <cellStyle name="RowTitles-Detail 2 4 8 6 2" xfId="5131"/>
    <cellStyle name="RowTitles-Detail 2 4 8 7" xfId="19917"/>
    <cellStyle name="RowTitles-Detail 2 4 9" xfId="1439"/>
    <cellStyle name="RowTitles-Detail 2 4 9 2" xfId="3041"/>
    <cellStyle name="RowTitles-Detail 2 4 9 2 2" xfId="12682"/>
    <cellStyle name="RowTitles-Detail 2 4 9 2 2 2" xfId="23082"/>
    <cellStyle name="RowTitles-Detail 2 4 9 2 2 2 2" xfId="34619"/>
    <cellStyle name="RowTitles-Detail 2 4 9 2 2 3" xfId="31963"/>
    <cellStyle name="RowTitles-Detail 2 4 9 2 3" xfId="16329"/>
    <cellStyle name="RowTitles-Detail 2 4 9 2 3 2" xfId="28995"/>
    <cellStyle name="RowTitles-Detail 2 4 9 2 3 2 2" xfId="37782"/>
    <cellStyle name="RowTitles-Detail 2 4 9 2 4" xfId="7667"/>
    <cellStyle name="RowTitles-Detail 2 4 9 2 4 2" xfId="18501"/>
    <cellStyle name="RowTitles-Detail 2 4 9 2 5" xfId="25191"/>
    <cellStyle name="RowTitles-Detail 2 4 9 3" xfId="4217"/>
    <cellStyle name="RowTitles-Detail 2 4 9 3 2" xfId="13839"/>
    <cellStyle name="RowTitles-Detail 2 4 9 3 2 2" xfId="24184"/>
    <cellStyle name="RowTitles-Detail 2 4 9 3 2 2 2" xfId="35408"/>
    <cellStyle name="RowTitles-Detail 2 4 9 3 2 3" xfId="32840"/>
    <cellStyle name="RowTitles-Detail 2 4 9 3 3" xfId="17405"/>
    <cellStyle name="RowTitles-Detail 2 4 9 3 3 2" xfId="30071"/>
    <cellStyle name="RowTitles-Detail 2 4 9 3 3 2 2" xfId="38848"/>
    <cellStyle name="RowTitles-Detail 2 4 9 3 4" xfId="9990"/>
    <cellStyle name="RowTitles-Detail 2 4 9 3 4 2" xfId="24210"/>
    <cellStyle name="RowTitles-Detail 2 4 9 3 5" xfId="24646"/>
    <cellStyle name="RowTitles-Detail 2 4 9 4" xfId="11110"/>
    <cellStyle name="RowTitles-Detail 2 4 9 4 2" xfId="21544"/>
    <cellStyle name="RowTitles-Detail 2 4 9 4 2 2" xfId="33693"/>
    <cellStyle name="RowTitles-Detail 2 4 9 4 3" xfId="30855"/>
    <cellStyle name="RowTitles-Detail 2 4 9 5" xfId="14817"/>
    <cellStyle name="RowTitles-Detail 2 4 9 5 2" xfId="27498"/>
    <cellStyle name="RowTitles-Detail 2 4 9 5 2 2" xfId="36319"/>
    <cellStyle name="RowTitles-Detail 2 4 9 6" xfId="6121"/>
    <cellStyle name="RowTitles-Detail 2 4 9 6 2" xfId="20579"/>
    <cellStyle name="RowTitles-Detail 2 4 9 7" xfId="25952"/>
    <cellStyle name="RowTitles-Detail 2 4_STUD aligned by INSTIT" xfId="5071"/>
    <cellStyle name="RowTitles-Detail 2 5" xfId="360"/>
    <cellStyle name="RowTitles-Detail 2 5 2" xfId="716"/>
    <cellStyle name="RowTitles-Detail 2 5 2 2" xfId="3043"/>
    <cellStyle name="RowTitles-Detail 2 5 2 2 2" xfId="12684"/>
    <cellStyle name="RowTitles-Detail 2 5 2 2 2 2" xfId="23084"/>
    <cellStyle name="RowTitles-Detail 2 5 2 2 2 2 2" xfId="34621"/>
    <cellStyle name="RowTitles-Detail 2 5 2 2 2 3" xfId="31965"/>
    <cellStyle name="RowTitles-Detail 2 5 2 2 3" xfId="16331"/>
    <cellStyle name="RowTitles-Detail 2 5 2 2 3 2" xfId="28997"/>
    <cellStyle name="RowTitles-Detail 2 5 2 2 3 2 2" xfId="37784"/>
    <cellStyle name="RowTitles-Detail 2 5 2 2 4" xfId="6843"/>
    <cellStyle name="RowTitles-Detail 2 5 2 2 4 2" xfId="20867"/>
    <cellStyle name="RowTitles-Detail 2 5 2 2 5" xfId="25025"/>
    <cellStyle name="RowTitles-Detail 2 5 2 3" xfId="3497"/>
    <cellStyle name="RowTitles-Detail 2 5 2 3 2" xfId="13131"/>
    <cellStyle name="RowTitles-Detail 2 5 2 3 2 2" xfId="23499"/>
    <cellStyle name="RowTitles-Detail 2 5 2 3 2 2 2" xfId="34958"/>
    <cellStyle name="RowTitles-Detail 2 5 2 3 2 3" xfId="32318"/>
    <cellStyle name="RowTitles-Detail 2 5 2 3 3" xfId="16740"/>
    <cellStyle name="RowTitles-Detail 2 5 2 3 3 2" xfId="29406"/>
    <cellStyle name="RowTitles-Detail 2 5 2 3 3 2 2" xfId="38189"/>
    <cellStyle name="RowTitles-Detail 2 5 2 3 4" xfId="8349"/>
    <cellStyle name="RowTitles-Detail 2 5 2 3 4 2" xfId="4673"/>
    <cellStyle name="RowTitles-Detail 2 5 2 3 5" xfId="19909"/>
    <cellStyle name="RowTitles-Detail 2 5 2 4" xfId="9142"/>
    <cellStyle name="RowTitles-Detail 2 5 2 4 2" xfId="26618"/>
    <cellStyle name="RowTitles-Detail 2 5 2 5" xfId="10799"/>
    <cellStyle name="RowTitles-Detail 2 5 2 5 2" xfId="6232"/>
    <cellStyle name="RowTitles-Detail 2 5 2 5 2 2" xfId="25043"/>
    <cellStyle name="RowTitles-Detail 2 5 3" xfId="995"/>
    <cellStyle name="RowTitles-Detail 2 5 3 2" xfId="3044"/>
    <cellStyle name="RowTitles-Detail 2 5 3 2 2" xfId="12685"/>
    <cellStyle name="RowTitles-Detail 2 5 3 2 2 2" xfId="23085"/>
    <cellStyle name="RowTitles-Detail 2 5 3 2 2 2 2" xfId="34622"/>
    <cellStyle name="RowTitles-Detail 2 5 3 2 2 3" xfId="31966"/>
    <cellStyle name="RowTitles-Detail 2 5 3 2 3" xfId="16332"/>
    <cellStyle name="RowTitles-Detail 2 5 3 2 3 2" xfId="28998"/>
    <cellStyle name="RowTitles-Detail 2 5 3 2 3 2 2" xfId="37785"/>
    <cellStyle name="RowTitles-Detail 2 5 3 2 4" xfId="7078"/>
    <cellStyle name="RowTitles-Detail 2 5 3 2 4 2" xfId="19097"/>
    <cellStyle name="RowTitles-Detail 2 5 3 2 5" xfId="24846"/>
    <cellStyle name="RowTitles-Detail 2 5 3 3" xfId="3773"/>
    <cellStyle name="RowTitles-Detail 2 5 3 3 2" xfId="13400"/>
    <cellStyle name="RowTitles-Detail 2 5 3 3 2 2" xfId="23763"/>
    <cellStyle name="RowTitles-Detail 2 5 3 3 2 2 2" xfId="35122"/>
    <cellStyle name="RowTitles-Detail 2 5 3 3 2 3" xfId="32509"/>
    <cellStyle name="RowTitles-Detail 2 5 3 3 3" xfId="16995"/>
    <cellStyle name="RowTitles-Detail 2 5 3 3 3 2" xfId="29661"/>
    <cellStyle name="RowTitles-Detail 2 5 3 3 3 2 2" xfId="38440"/>
    <cellStyle name="RowTitles-Detail 2 5 3 3 4" xfId="8586"/>
    <cellStyle name="RowTitles-Detail 2 5 3 3 4 2" xfId="24718"/>
    <cellStyle name="RowTitles-Detail 2 5 3 3 5" xfId="26211"/>
    <cellStyle name="RowTitles-Detail 2 5 3 4" xfId="9382"/>
    <cellStyle name="RowTitles-Detail 2 5 3 4 2" xfId="8432"/>
    <cellStyle name="RowTitles-Detail 2 5 3 5" xfId="10727"/>
    <cellStyle name="RowTitles-Detail 2 5 3 5 2" xfId="21199"/>
    <cellStyle name="RowTitles-Detail 2 5 3 5 2 2" xfId="33475"/>
    <cellStyle name="RowTitles-Detail 2 5 3 5 3" xfId="30599"/>
    <cellStyle name="RowTitles-Detail 2 5 3 6" xfId="14402"/>
    <cellStyle name="RowTitles-Detail 2 5 3 6 2" xfId="27096"/>
    <cellStyle name="RowTitles-Detail 2 5 3 6 2 2" xfId="35934"/>
    <cellStyle name="RowTitles-Detail 2 5 3 7" xfId="5537"/>
    <cellStyle name="RowTitles-Detail 2 5 3 7 2" xfId="26028"/>
    <cellStyle name="RowTitles-Detail 2 5 3 8" xfId="4604"/>
    <cellStyle name="RowTitles-Detail 2 5 4" xfId="1228"/>
    <cellStyle name="RowTitles-Detail 2 5 4 2" xfId="3045"/>
    <cellStyle name="RowTitles-Detail 2 5 4 2 2" xfId="12686"/>
    <cellStyle name="RowTitles-Detail 2 5 4 2 2 2" xfId="23086"/>
    <cellStyle name="RowTitles-Detail 2 5 4 2 2 2 2" xfId="34623"/>
    <cellStyle name="RowTitles-Detail 2 5 4 2 2 3" xfId="31967"/>
    <cellStyle name="RowTitles-Detail 2 5 4 2 3" xfId="16333"/>
    <cellStyle name="RowTitles-Detail 2 5 4 2 3 2" xfId="28999"/>
    <cellStyle name="RowTitles-Detail 2 5 4 2 3 2 2" xfId="37786"/>
    <cellStyle name="RowTitles-Detail 2 5 4 2 4" xfId="7668"/>
    <cellStyle name="RowTitles-Detail 2 5 4 2 4 2" xfId="26238"/>
    <cellStyle name="RowTitles-Detail 2 5 4 2 5" xfId="19381"/>
    <cellStyle name="RowTitles-Detail 2 5 4 3" xfId="4006"/>
    <cellStyle name="RowTitles-Detail 2 5 4 3 2" xfId="13628"/>
    <cellStyle name="RowTitles-Detail 2 5 4 3 2 2" xfId="23981"/>
    <cellStyle name="RowTitles-Detail 2 5 4 3 2 2 2" xfId="35270"/>
    <cellStyle name="RowTitles-Detail 2 5 4 3 2 3" xfId="32681"/>
    <cellStyle name="RowTitles-Detail 2 5 4 3 3" xfId="17208"/>
    <cellStyle name="RowTitles-Detail 2 5 4 3 3 2" xfId="29874"/>
    <cellStyle name="RowTitles-Detail 2 5 4 3 3 2 2" xfId="38651"/>
    <cellStyle name="RowTitles-Detail 2 5 4 3 4" xfId="9991"/>
    <cellStyle name="RowTitles-Detail 2 5 4 3 4 2" xfId="18730"/>
    <cellStyle name="RowTitles-Detail 2 5 4 3 5" xfId="26755"/>
    <cellStyle name="RowTitles-Detail 2 5 4 4" xfId="10899"/>
    <cellStyle name="RowTitles-Detail 2 5 4 4 2" xfId="21340"/>
    <cellStyle name="RowTitles-Detail 2 5 4 4 2 2" xfId="33555"/>
    <cellStyle name="RowTitles-Detail 2 5 4 4 3" xfId="30696"/>
    <cellStyle name="RowTitles-Detail 2 5 4 5" xfId="14606"/>
    <cellStyle name="RowTitles-Detail 2 5 4 5 2" xfId="27292"/>
    <cellStyle name="RowTitles-Detail 2 5 4 5 2 2" xfId="36122"/>
    <cellStyle name="RowTitles-Detail 2 5 4 6" xfId="6122"/>
    <cellStyle name="RowTitles-Detail 2 5 4 6 2" xfId="17864"/>
    <cellStyle name="RowTitles-Detail 2 5 4 7" xfId="20265"/>
    <cellStyle name="RowTitles-Detail 2 5 5" xfId="1447"/>
    <cellStyle name="RowTitles-Detail 2 5 5 2" xfId="3046"/>
    <cellStyle name="RowTitles-Detail 2 5 5 2 2" xfId="12687"/>
    <cellStyle name="RowTitles-Detail 2 5 5 2 2 2" xfId="23087"/>
    <cellStyle name="RowTitles-Detail 2 5 5 2 2 2 2" xfId="34624"/>
    <cellStyle name="RowTitles-Detail 2 5 5 2 2 3" xfId="31968"/>
    <cellStyle name="RowTitles-Detail 2 5 5 2 3" xfId="16334"/>
    <cellStyle name="RowTitles-Detail 2 5 5 2 3 2" xfId="29000"/>
    <cellStyle name="RowTitles-Detail 2 5 5 2 3 2 2" xfId="37787"/>
    <cellStyle name="RowTitles-Detail 2 5 5 2 4" xfId="7669"/>
    <cellStyle name="RowTitles-Detail 2 5 5 2 4 2" xfId="26396"/>
    <cellStyle name="RowTitles-Detail 2 5 5 2 5" xfId="26621"/>
    <cellStyle name="RowTitles-Detail 2 5 5 3" xfId="4225"/>
    <cellStyle name="RowTitles-Detail 2 5 5 3 2" xfId="13847"/>
    <cellStyle name="RowTitles-Detail 2 5 5 3 2 2" xfId="24190"/>
    <cellStyle name="RowTitles-Detail 2 5 5 3 2 2 2" xfId="35412"/>
    <cellStyle name="RowTitles-Detail 2 5 5 3 2 3" xfId="32844"/>
    <cellStyle name="RowTitles-Detail 2 5 5 3 3" xfId="17409"/>
    <cellStyle name="RowTitles-Detail 2 5 5 3 3 2" xfId="30075"/>
    <cellStyle name="RowTitles-Detail 2 5 5 3 3 2 2" xfId="38852"/>
    <cellStyle name="RowTitles-Detail 2 5 5 3 4" xfId="9992"/>
    <cellStyle name="RowTitles-Detail 2 5 5 3 4 2" xfId="26667"/>
    <cellStyle name="RowTitles-Detail 2 5 5 3 5" xfId="20058"/>
    <cellStyle name="RowTitles-Detail 2 5 5 4" xfId="11118"/>
    <cellStyle name="RowTitles-Detail 2 5 5 4 2" xfId="21550"/>
    <cellStyle name="RowTitles-Detail 2 5 5 4 2 2" xfId="33697"/>
    <cellStyle name="RowTitles-Detail 2 5 5 4 3" xfId="30859"/>
    <cellStyle name="RowTitles-Detail 2 5 5 5" xfId="14825"/>
    <cellStyle name="RowTitles-Detail 2 5 5 5 2" xfId="27503"/>
    <cellStyle name="RowTitles-Detail 2 5 5 5 2 2" xfId="36323"/>
    <cellStyle name="RowTitles-Detail 2 5 5 6" xfId="6123"/>
    <cellStyle name="RowTitles-Detail 2 5 5 6 2" xfId="20645"/>
    <cellStyle name="RowTitles-Detail 2 5 5 7" xfId="18296"/>
    <cellStyle name="RowTitles-Detail 2 5 6" xfId="1649"/>
    <cellStyle name="RowTitles-Detail 2 5 6 2" xfId="3047"/>
    <cellStyle name="RowTitles-Detail 2 5 6 2 2" xfId="12688"/>
    <cellStyle name="RowTitles-Detail 2 5 6 2 2 2" xfId="23088"/>
    <cellStyle name="RowTitles-Detail 2 5 6 2 2 2 2" xfId="34625"/>
    <cellStyle name="RowTitles-Detail 2 5 6 2 2 3" xfId="31969"/>
    <cellStyle name="RowTitles-Detail 2 5 6 2 3" xfId="16335"/>
    <cellStyle name="RowTitles-Detail 2 5 6 2 3 2" xfId="29001"/>
    <cellStyle name="RowTitles-Detail 2 5 6 2 3 2 2" xfId="37788"/>
    <cellStyle name="RowTitles-Detail 2 5 6 2 4" xfId="7670"/>
    <cellStyle name="RowTitles-Detail 2 5 6 2 4 2" xfId="24727"/>
    <cellStyle name="RowTitles-Detail 2 5 6 2 5" xfId="19620"/>
    <cellStyle name="RowTitles-Detail 2 5 6 3" xfId="4427"/>
    <cellStyle name="RowTitles-Detail 2 5 6 3 2" xfId="14049"/>
    <cellStyle name="RowTitles-Detail 2 5 6 3 2 2" xfId="24383"/>
    <cellStyle name="RowTitles-Detail 2 5 6 3 2 2 2" xfId="35543"/>
    <cellStyle name="RowTitles-Detail 2 5 6 3 2 3" xfId="32996"/>
    <cellStyle name="RowTitles-Detail 2 5 6 3 3" xfId="17596"/>
    <cellStyle name="RowTitles-Detail 2 5 6 3 3 2" xfId="30262"/>
    <cellStyle name="RowTitles-Detail 2 5 6 3 3 2 2" xfId="39039"/>
    <cellStyle name="RowTitles-Detail 2 5 6 3 4" xfId="9993"/>
    <cellStyle name="RowTitles-Detail 2 5 6 3 4 2" xfId="19580"/>
    <cellStyle name="RowTitles-Detail 2 5 6 3 5" xfId="26085"/>
    <cellStyle name="RowTitles-Detail 2 5 6 4" xfId="11320"/>
    <cellStyle name="RowTitles-Detail 2 5 6 4 2" xfId="21746"/>
    <cellStyle name="RowTitles-Detail 2 5 6 4 2 2" xfId="33828"/>
    <cellStyle name="RowTitles-Detail 2 5 6 4 3" xfId="31011"/>
    <cellStyle name="RowTitles-Detail 2 5 6 5" xfId="15027"/>
    <cellStyle name="RowTitles-Detail 2 5 6 5 2" xfId="27697"/>
    <cellStyle name="RowTitles-Detail 2 5 6 5 2 2" xfId="36510"/>
    <cellStyle name="RowTitles-Detail 2 5 6 6" xfId="6124"/>
    <cellStyle name="RowTitles-Detail 2 5 6 6 2" xfId="4846"/>
    <cellStyle name="RowTitles-Detail 2 5 6 7" xfId="9013"/>
    <cellStyle name="RowTitles-Detail 2 5 7" xfId="3042"/>
    <cellStyle name="RowTitles-Detail 2 5 7 2" xfId="12683"/>
    <cellStyle name="RowTitles-Detail 2 5 7 2 2" xfId="23083"/>
    <cellStyle name="RowTitles-Detail 2 5 7 2 2 2" xfId="34620"/>
    <cellStyle name="RowTitles-Detail 2 5 7 2 3" xfId="31964"/>
    <cellStyle name="RowTitles-Detail 2 5 7 3" xfId="16330"/>
    <cellStyle name="RowTitles-Detail 2 5 7 3 2" xfId="28996"/>
    <cellStyle name="RowTitles-Detail 2 5 7 3 2 2" xfId="37783"/>
    <cellStyle name="RowTitles-Detail 2 5 7 4" xfId="6405"/>
    <cellStyle name="RowTitles-Detail 2 5 7 4 2" xfId="24911"/>
    <cellStyle name="RowTitles-Detail 2 5 7 5" xfId="24983"/>
    <cellStyle name="RowTitles-Detail 2 5 8" xfId="8013"/>
    <cellStyle name="RowTitles-Detail 2 5 8 2" xfId="18480"/>
    <cellStyle name="RowTitles-Detail 2 5 9" xfId="10302"/>
    <cellStyle name="RowTitles-Detail 2 5 9 2" xfId="24631"/>
    <cellStyle name="RowTitles-Detail 2 5 9 2 2" xfId="35657"/>
    <cellStyle name="RowTitles-Detail 2 5_STUD aligned by INSTIT" xfId="5075"/>
    <cellStyle name="RowTitles-Detail 2 6" xfId="381"/>
    <cellStyle name="RowTitles-Detail 2 6 2" xfId="737"/>
    <cellStyle name="RowTitles-Detail 2 6 2 2" xfId="3049"/>
    <cellStyle name="RowTitles-Detail 2 6 2 2 2" xfId="12690"/>
    <cellStyle name="RowTitles-Detail 2 6 2 2 2 2" xfId="23090"/>
    <cellStyle name="RowTitles-Detail 2 6 2 2 2 2 2" xfId="34627"/>
    <cellStyle name="RowTitles-Detail 2 6 2 2 2 3" xfId="31971"/>
    <cellStyle name="RowTitles-Detail 2 6 2 2 3" xfId="16337"/>
    <cellStyle name="RowTitles-Detail 2 6 2 2 3 2" xfId="29003"/>
    <cellStyle name="RowTitles-Detail 2 6 2 2 3 2 2" xfId="37790"/>
    <cellStyle name="RowTitles-Detail 2 6 2 2 4" xfId="6708"/>
    <cellStyle name="RowTitles-Detail 2 6 2 2 4 2" xfId="18968"/>
    <cellStyle name="RowTitles-Detail 2 6 2 2 5" xfId="18521"/>
    <cellStyle name="RowTitles-Detail 2 6 2 3" xfId="3518"/>
    <cellStyle name="RowTitles-Detail 2 6 2 3 2" xfId="13150"/>
    <cellStyle name="RowTitles-Detail 2 6 2 3 2 2" xfId="23519"/>
    <cellStyle name="RowTitles-Detail 2 6 2 3 2 2 2" xfId="34969"/>
    <cellStyle name="RowTitles-Detail 2 6 2 3 2 3" xfId="32332"/>
    <cellStyle name="RowTitles-Detail 2 6 2 3 3" xfId="16761"/>
    <cellStyle name="RowTitles-Detail 2 6 2 3 3 2" xfId="29427"/>
    <cellStyle name="RowTitles-Detail 2 6 2 3 3 2 2" xfId="38208"/>
    <cellStyle name="RowTitles-Detail 2 6 2 3 4" xfId="8214"/>
    <cellStyle name="RowTitles-Detail 2 6 2 3 4 2" xfId="25877"/>
    <cellStyle name="RowTitles-Detail 2 6 2 3 5" xfId="19975"/>
    <cellStyle name="RowTitles-Detail 2 6 2 4" xfId="7851"/>
    <cellStyle name="RowTitles-Detail 2 6 2 4 2" xfId="18642"/>
    <cellStyle name="RowTitles-Detail 2 6 2 5" xfId="10520"/>
    <cellStyle name="RowTitles-Detail 2 6 2 5 2" xfId="21017"/>
    <cellStyle name="RowTitles-Detail 2 6 2 5 2 2" xfId="33392"/>
    <cellStyle name="RowTitles-Detail 2 6 2 5 3" xfId="30503"/>
    <cellStyle name="RowTitles-Detail 2 6 2 6" xfId="10226"/>
    <cellStyle name="RowTitles-Detail 2 6 2 6 2" xfId="26328"/>
    <cellStyle name="RowTitles-Detail 2 6 2 6 2 2" xfId="35748"/>
    <cellStyle name="RowTitles-Detail 2 6 2 7" xfId="5242"/>
    <cellStyle name="RowTitles-Detail 2 6 2 7 2" xfId="25737"/>
    <cellStyle name="RowTitles-Detail 2 6 2 8" xfId="18043"/>
    <cellStyle name="RowTitles-Detail 2 6 3" xfId="1016"/>
    <cellStyle name="RowTitles-Detail 2 6 3 2" xfId="3050"/>
    <cellStyle name="RowTitles-Detail 2 6 3 2 2" xfId="12691"/>
    <cellStyle name="RowTitles-Detail 2 6 3 2 2 2" xfId="23091"/>
    <cellStyle name="RowTitles-Detail 2 6 3 2 2 2 2" xfId="34628"/>
    <cellStyle name="RowTitles-Detail 2 6 3 2 2 3" xfId="31972"/>
    <cellStyle name="RowTitles-Detail 2 6 3 2 3" xfId="16338"/>
    <cellStyle name="RowTitles-Detail 2 6 3 2 3 2" xfId="29004"/>
    <cellStyle name="RowTitles-Detail 2 6 3 2 3 2 2" xfId="37791"/>
    <cellStyle name="RowTitles-Detail 2 6 3 2 4" xfId="6863"/>
    <cellStyle name="RowTitles-Detail 2 6 3 2 4 2" xfId="25641"/>
    <cellStyle name="RowTitles-Detail 2 6 3 2 5" xfId="20184"/>
    <cellStyle name="RowTitles-Detail 2 6 3 3" xfId="3794"/>
    <cellStyle name="RowTitles-Detail 2 6 3 3 2" xfId="13421"/>
    <cellStyle name="RowTitles-Detail 2 6 3 3 2 2" xfId="23784"/>
    <cellStyle name="RowTitles-Detail 2 6 3 3 2 2 2" xfId="35134"/>
    <cellStyle name="RowTitles-Detail 2 6 3 3 2 3" xfId="32525"/>
    <cellStyle name="RowTitles-Detail 2 6 3 3 3" xfId="17016"/>
    <cellStyle name="RowTitles-Detail 2 6 3 3 3 2" xfId="29682"/>
    <cellStyle name="RowTitles-Detail 2 6 3 3 3 2 2" xfId="38461"/>
    <cellStyle name="RowTitles-Detail 2 6 3 3 4" xfId="8369"/>
    <cellStyle name="RowTitles-Detail 2 6 3 3 4 2" xfId="18092"/>
    <cellStyle name="RowTitles-Detail 2 6 3 3 5" xfId="20322"/>
    <cellStyle name="RowTitles-Detail 2 6 3 4" xfId="9162"/>
    <cellStyle name="RowTitles-Detail 2 6 3 4 2" xfId="20820"/>
    <cellStyle name="RowTitles-Detail 2 6 3 5" xfId="14419"/>
    <cellStyle name="RowTitles-Detail 2 6 3 5 2" xfId="27113"/>
    <cellStyle name="RowTitles-Detail 2 6 3 5 2 2" xfId="35951"/>
    <cellStyle name="RowTitles-Detail 2 6 4" xfId="1249"/>
    <cellStyle name="RowTitles-Detail 2 6 4 2" xfId="3051"/>
    <cellStyle name="RowTitles-Detail 2 6 4 2 2" xfId="12692"/>
    <cellStyle name="RowTitles-Detail 2 6 4 2 2 2" xfId="23092"/>
    <cellStyle name="RowTitles-Detail 2 6 4 2 2 2 2" xfId="34629"/>
    <cellStyle name="RowTitles-Detail 2 6 4 2 2 3" xfId="31973"/>
    <cellStyle name="RowTitles-Detail 2 6 4 2 3" xfId="16339"/>
    <cellStyle name="RowTitles-Detail 2 6 4 2 3 2" xfId="29005"/>
    <cellStyle name="RowTitles-Detail 2 6 4 2 3 2 2" xfId="37792"/>
    <cellStyle name="RowTitles-Detail 2 6 4 2 4" xfId="7671"/>
    <cellStyle name="RowTitles-Detail 2 6 4 2 4 2" xfId="25586"/>
    <cellStyle name="RowTitles-Detail 2 6 4 2 5" xfId="25494"/>
    <cellStyle name="RowTitles-Detail 2 6 4 3" xfId="4027"/>
    <cellStyle name="RowTitles-Detail 2 6 4 3 2" xfId="13649"/>
    <cellStyle name="RowTitles-Detail 2 6 4 3 2 2" xfId="24002"/>
    <cellStyle name="RowTitles-Detail 2 6 4 3 2 2 2" xfId="35282"/>
    <cellStyle name="RowTitles-Detail 2 6 4 3 2 3" xfId="32696"/>
    <cellStyle name="RowTitles-Detail 2 6 4 3 3" xfId="17229"/>
    <cellStyle name="RowTitles-Detail 2 6 4 3 3 2" xfId="29895"/>
    <cellStyle name="RowTitles-Detail 2 6 4 3 3 2 2" xfId="38672"/>
    <cellStyle name="RowTitles-Detail 2 6 4 3 4" xfId="9994"/>
    <cellStyle name="RowTitles-Detail 2 6 4 3 4 2" xfId="23586"/>
    <cellStyle name="RowTitles-Detail 2 6 4 3 5" xfId="24892"/>
    <cellStyle name="RowTitles-Detail 2 6 4 4" xfId="10920"/>
    <cellStyle name="RowTitles-Detail 2 6 4 4 2" xfId="21361"/>
    <cellStyle name="RowTitles-Detail 2 6 4 4 2 2" xfId="33567"/>
    <cellStyle name="RowTitles-Detail 2 6 4 4 3" xfId="30711"/>
    <cellStyle name="RowTitles-Detail 2 6 4 5" xfId="14627"/>
    <cellStyle name="RowTitles-Detail 2 6 4 5 2" xfId="27313"/>
    <cellStyle name="RowTitles-Detail 2 6 4 5 2 2" xfId="36143"/>
    <cellStyle name="RowTitles-Detail 2 6 4 6" xfId="6125"/>
    <cellStyle name="RowTitles-Detail 2 6 4 6 2" xfId="20842"/>
    <cellStyle name="RowTitles-Detail 2 6 4 7" xfId="25700"/>
    <cellStyle name="RowTitles-Detail 2 6 5" xfId="1466"/>
    <cellStyle name="RowTitles-Detail 2 6 5 2" xfId="3052"/>
    <cellStyle name="RowTitles-Detail 2 6 5 2 2" xfId="12693"/>
    <cellStyle name="RowTitles-Detail 2 6 5 2 2 2" xfId="23093"/>
    <cellStyle name="RowTitles-Detail 2 6 5 2 2 2 2" xfId="34630"/>
    <cellStyle name="RowTitles-Detail 2 6 5 2 2 3" xfId="31974"/>
    <cellStyle name="RowTitles-Detail 2 6 5 2 3" xfId="16340"/>
    <cellStyle name="RowTitles-Detail 2 6 5 2 3 2" xfId="29006"/>
    <cellStyle name="RowTitles-Detail 2 6 5 2 3 2 2" xfId="37793"/>
    <cellStyle name="RowTitles-Detail 2 6 5 2 4" xfId="7672"/>
    <cellStyle name="RowTitles-Detail 2 6 5 2 4 2" xfId="20656"/>
    <cellStyle name="RowTitles-Detail 2 6 5 2 5" xfId="18257"/>
    <cellStyle name="RowTitles-Detail 2 6 5 3" xfId="4244"/>
    <cellStyle name="RowTitles-Detail 2 6 5 3 2" xfId="13866"/>
    <cellStyle name="RowTitles-Detail 2 6 5 3 2 2" xfId="24209"/>
    <cellStyle name="RowTitles-Detail 2 6 5 3 2 2 2" xfId="35423"/>
    <cellStyle name="RowTitles-Detail 2 6 5 3 2 3" xfId="32858"/>
    <cellStyle name="RowTitles-Detail 2 6 5 3 3" xfId="17428"/>
    <cellStyle name="RowTitles-Detail 2 6 5 3 3 2" xfId="30094"/>
    <cellStyle name="RowTitles-Detail 2 6 5 3 3 2 2" xfId="38871"/>
    <cellStyle name="RowTitles-Detail 2 6 5 3 4" xfId="9995"/>
    <cellStyle name="RowTitles-Detail 2 6 5 3 4 2" xfId="19220"/>
    <cellStyle name="RowTitles-Detail 2 6 5 3 5" xfId="25985"/>
    <cellStyle name="RowTitles-Detail 2 6 5 4" xfId="11137"/>
    <cellStyle name="RowTitles-Detail 2 6 5 4 2" xfId="21569"/>
    <cellStyle name="RowTitles-Detail 2 6 5 4 2 2" xfId="33708"/>
    <cellStyle name="RowTitles-Detail 2 6 5 4 3" xfId="30873"/>
    <cellStyle name="RowTitles-Detail 2 6 5 5" xfId="14844"/>
    <cellStyle name="RowTitles-Detail 2 6 5 5 2" xfId="27522"/>
    <cellStyle name="RowTitles-Detail 2 6 5 5 2 2" xfId="36342"/>
    <cellStyle name="RowTitles-Detail 2 6 5 6" xfId="6126"/>
    <cellStyle name="RowTitles-Detail 2 6 5 6 2" xfId="18712"/>
    <cellStyle name="RowTitles-Detail 2 6 5 7" xfId="19965"/>
    <cellStyle name="RowTitles-Detail 2 6 6" xfId="1668"/>
    <cellStyle name="RowTitles-Detail 2 6 6 2" xfId="3053"/>
    <cellStyle name="RowTitles-Detail 2 6 6 2 2" xfId="12694"/>
    <cellStyle name="RowTitles-Detail 2 6 6 2 2 2" xfId="23094"/>
    <cellStyle name="RowTitles-Detail 2 6 6 2 2 2 2" xfId="34631"/>
    <cellStyle name="RowTitles-Detail 2 6 6 2 2 3" xfId="31975"/>
    <cellStyle name="RowTitles-Detail 2 6 6 2 3" xfId="16341"/>
    <cellStyle name="RowTitles-Detail 2 6 6 2 3 2" xfId="29007"/>
    <cellStyle name="RowTitles-Detail 2 6 6 2 3 2 2" xfId="37794"/>
    <cellStyle name="RowTitles-Detail 2 6 6 2 4" xfId="7673"/>
    <cellStyle name="RowTitles-Detail 2 6 6 2 4 2" xfId="26319"/>
    <cellStyle name="RowTitles-Detail 2 6 6 2 5" xfId="25192"/>
    <cellStyle name="RowTitles-Detail 2 6 6 3" xfId="4446"/>
    <cellStyle name="RowTitles-Detail 2 6 6 3 2" xfId="14068"/>
    <cellStyle name="RowTitles-Detail 2 6 6 3 2 2" xfId="24402"/>
    <cellStyle name="RowTitles-Detail 2 6 6 3 2 2 2" xfId="35554"/>
    <cellStyle name="RowTitles-Detail 2 6 6 3 2 3" xfId="33010"/>
    <cellStyle name="RowTitles-Detail 2 6 6 3 3" xfId="17615"/>
    <cellStyle name="RowTitles-Detail 2 6 6 3 3 2" xfId="30281"/>
    <cellStyle name="RowTitles-Detail 2 6 6 3 3 2 2" xfId="39058"/>
    <cellStyle name="RowTitles-Detail 2 6 6 3 4" xfId="9996"/>
    <cellStyle name="RowTitles-Detail 2 6 6 3 4 2" xfId="19858"/>
    <cellStyle name="RowTitles-Detail 2 6 6 3 5" xfId="26588"/>
    <cellStyle name="RowTitles-Detail 2 6 6 4" xfId="11339"/>
    <cellStyle name="RowTitles-Detail 2 6 6 4 2" xfId="21765"/>
    <cellStyle name="RowTitles-Detail 2 6 6 4 2 2" xfId="33839"/>
    <cellStyle name="RowTitles-Detail 2 6 6 4 3" xfId="31025"/>
    <cellStyle name="RowTitles-Detail 2 6 6 5" xfId="15046"/>
    <cellStyle name="RowTitles-Detail 2 6 6 5 2" xfId="27716"/>
    <cellStyle name="RowTitles-Detail 2 6 6 5 2 2" xfId="36529"/>
    <cellStyle name="RowTitles-Detail 2 6 6 6" xfId="6127"/>
    <cellStyle name="RowTitles-Detail 2 6 6 6 2" xfId="19008"/>
    <cellStyle name="RowTitles-Detail 2 6 6 7" xfId="19721"/>
    <cellStyle name="RowTitles-Detail 2 6 7" xfId="3048"/>
    <cellStyle name="RowTitles-Detail 2 6 7 2" xfId="12689"/>
    <cellStyle name="RowTitles-Detail 2 6 7 2 2" xfId="23089"/>
    <cellStyle name="RowTitles-Detail 2 6 7 2 2 2" xfId="34626"/>
    <cellStyle name="RowTitles-Detail 2 6 7 2 3" xfId="31970"/>
    <cellStyle name="RowTitles-Detail 2 6 7 3" xfId="16336"/>
    <cellStyle name="RowTitles-Detail 2 6 7 3 2" xfId="29002"/>
    <cellStyle name="RowTitles-Detail 2 6 7 3 2 2" xfId="37789"/>
    <cellStyle name="RowTitles-Detail 2 6 7 4" xfId="6424"/>
    <cellStyle name="RowTitles-Detail 2 6 7 4 2" xfId="18180"/>
    <cellStyle name="RowTitles-Detail 2 6 7 5" xfId="18266"/>
    <cellStyle name="RowTitles-Detail 2 6 8" xfId="3314"/>
    <cellStyle name="RowTitles-Detail 2 6 8 2" xfId="12955"/>
    <cellStyle name="RowTitles-Detail 2 6 8 2 2" xfId="23327"/>
    <cellStyle name="RowTitles-Detail 2 6 8 2 2 2" xfId="34858"/>
    <cellStyle name="RowTitles-Detail 2 6 8 2 3" xfId="32204"/>
    <cellStyle name="RowTitles-Detail 2 6 8 3" xfId="16572"/>
    <cellStyle name="RowTitles-Detail 2 6 8 3 2" xfId="29238"/>
    <cellStyle name="RowTitles-Detail 2 6 8 3 2 2" xfId="38025"/>
    <cellStyle name="RowTitles-Detail 2 6 8 4" xfId="8906"/>
    <cellStyle name="RowTitles-Detail 2 6 8 4 2" xfId="18380"/>
    <cellStyle name="RowTitles-Detail 2 6 8 5" xfId="19505"/>
    <cellStyle name="RowTitles-Detail 2 6 9" xfId="10829"/>
    <cellStyle name="RowTitles-Detail 2 6 9 2" xfId="4611"/>
    <cellStyle name="RowTitles-Detail 2 6 9 2 2" xfId="18119"/>
    <cellStyle name="RowTitles-Detail 2 6_STUD aligned by INSTIT" xfId="5076"/>
    <cellStyle name="RowTitles-Detail 2 7" xfId="452"/>
    <cellStyle name="RowTitles-Detail 2 7 2" xfId="808"/>
    <cellStyle name="RowTitles-Detail 2 7 2 2" xfId="3055"/>
    <cellStyle name="RowTitles-Detail 2 7 2 2 2" xfId="12696"/>
    <cellStyle name="RowTitles-Detail 2 7 2 2 2 2" xfId="23096"/>
    <cellStyle name="RowTitles-Detail 2 7 2 2 2 2 2" xfId="34633"/>
    <cellStyle name="RowTitles-Detail 2 7 2 2 2 3" xfId="31977"/>
    <cellStyle name="RowTitles-Detail 2 7 2 2 3" xfId="16343"/>
    <cellStyle name="RowTitles-Detail 2 7 2 2 3 2" xfId="29009"/>
    <cellStyle name="RowTitles-Detail 2 7 2 2 3 2 2" xfId="37796"/>
    <cellStyle name="RowTitles-Detail 2 7 2 2 4" xfId="6928"/>
    <cellStyle name="RowTitles-Detail 2 7 2 2 4 2" xfId="25291"/>
    <cellStyle name="RowTitles-Detail 2 7 2 2 5" xfId="20137"/>
    <cellStyle name="RowTitles-Detail 2 7 2 3" xfId="3589"/>
    <cellStyle name="RowTitles-Detail 2 7 2 3 2" xfId="13218"/>
    <cellStyle name="RowTitles-Detail 2 7 2 3 2 2" xfId="23585"/>
    <cellStyle name="RowTitles-Detail 2 7 2 3 2 2 2" xfId="35012"/>
    <cellStyle name="RowTitles-Detail 2 7 2 3 2 3" xfId="32382"/>
    <cellStyle name="RowTitles-Detail 2 7 2 3 3" xfId="16826"/>
    <cellStyle name="RowTitles-Detail 2 7 2 3 3 2" xfId="29492"/>
    <cellStyle name="RowTitles-Detail 2 7 2 3 3 2 2" xfId="38272"/>
    <cellStyle name="RowTitles-Detail 2 7 2 3 4" xfId="8436"/>
    <cellStyle name="RowTitles-Detail 2 7 2 3 4 2" xfId="25334"/>
    <cellStyle name="RowTitles-Detail 2 7 2 3 5" xfId="25202"/>
    <cellStyle name="RowTitles-Detail 2 7 2 4" xfId="9230"/>
    <cellStyle name="RowTitles-Detail 2 7 2 4 2" xfId="20633"/>
    <cellStyle name="RowTitles-Detail 2 7 2 5" xfId="14225"/>
    <cellStyle name="RowTitles-Detail 2 7 2 5 2" xfId="26927"/>
    <cellStyle name="RowTitles-Detail 2 7 2 5 2 2" xfId="35770"/>
    <cellStyle name="RowTitles-Detail 2 7 2 6" xfId="5413"/>
    <cellStyle name="RowTitles-Detail 2 7 2 6 2" xfId="25966"/>
    <cellStyle name="RowTitles-Detail 2 7 2 7" xfId="18667"/>
    <cellStyle name="RowTitles-Detail 2 7 3" xfId="1087"/>
    <cellStyle name="RowTitles-Detail 2 7 3 2" xfId="3056"/>
    <cellStyle name="RowTitles-Detail 2 7 3 2 2" xfId="12697"/>
    <cellStyle name="RowTitles-Detail 2 7 3 2 2 2" xfId="23097"/>
    <cellStyle name="RowTitles-Detail 2 7 3 2 2 2 2" xfId="34634"/>
    <cellStyle name="RowTitles-Detail 2 7 3 2 2 3" xfId="31978"/>
    <cellStyle name="RowTitles-Detail 2 7 3 2 3" xfId="16344"/>
    <cellStyle name="RowTitles-Detail 2 7 3 2 3 2" xfId="29010"/>
    <cellStyle name="RowTitles-Detail 2 7 3 2 3 2 2" xfId="37797"/>
    <cellStyle name="RowTitles-Detail 2 7 3 2 4" xfId="7674"/>
    <cellStyle name="RowTitles-Detail 2 7 3 2 4 2" xfId="18503"/>
    <cellStyle name="RowTitles-Detail 2 7 3 2 5" xfId="5217"/>
    <cellStyle name="RowTitles-Detail 2 7 3 3" xfId="3865"/>
    <cellStyle name="RowTitles-Detail 2 7 3 3 2" xfId="13490"/>
    <cellStyle name="RowTitles-Detail 2 7 3 3 2 2" xfId="23850"/>
    <cellStyle name="RowTitles-Detail 2 7 3 3 2 2 2" xfId="35177"/>
    <cellStyle name="RowTitles-Detail 2 7 3 3 2 3" xfId="32575"/>
    <cellStyle name="RowTitles-Detail 2 7 3 3 3" xfId="17081"/>
    <cellStyle name="RowTitles-Detail 2 7 3 3 3 2" xfId="29747"/>
    <cellStyle name="RowTitles-Detail 2 7 3 3 3 2 2" xfId="38525"/>
    <cellStyle name="RowTitles-Detail 2 7 3 3 4" xfId="9997"/>
    <cellStyle name="RowTitles-Detail 2 7 3 3 4 2" xfId="27245"/>
    <cellStyle name="RowTitles-Detail 2 7 3 3 5" xfId="26894"/>
    <cellStyle name="RowTitles-Detail 2 7 3 4" xfId="10797"/>
    <cellStyle name="RowTitles-Detail 2 7 3 4 2" xfId="21258"/>
    <cellStyle name="RowTitles-Detail 2 7 3 4 2 2" xfId="33513"/>
    <cellStyle name="RowTitles-Detail 2 7 3 4 3" xfId="30649"/>
    <cellStyle name="RowTitles-Detail 2 7 3 5" xfId="14485"/>
    <cellStyle name="RowTitles-Detail 2 7 3 5 2" xfId="27177"/>
    <cellStyle name="RowTitles-Detail 2 7 3 5 2 2" xfId="36013"/>
    <cellStyle name="RowTitles-Detail 2 7 4" xfId="1318"/>
    <cellStyle name="RowTitles-Detail 2 7 4 2" xfId="3057"/>
    <cellStyle name="RowTitles-Detail 2 7 4 2 2" xfId="12698"/>
    <cellStyle name="RowTitles-Detail 2 7 4 2 2 2" xfId="23098"/>
    <cellStyle name="RowTitles-Detail 2 7 4 2 2 2 2" xfId="34635"/>
    <cellStyle name="RowTitles-Detail 2 7 4 2 2 3" xfId="31979"/>
    <cellStyle name="RowTitles-Detail 2 7 4 2 3" xfId="16345"/>
    <cellStyle name="RowTitles-Detail 2 7 4 2 3 2" xfId="29011"/>
    <cellStyle name="RowTitles-Detail 2 7 4 2 3 2 2" xfId="37798"/>
    <cellStyle name="RowTitles-Detail 2 7 4 2 4" xfId="7675"/>
    <cellStyle name="RowTitles-Detail 2 7 4 2 4 2" xfId="20730"/>
    <cellStyle name="RowTitles-Detail 2 7 4 2 5" xfId="25065"/>
    <cellStyle name="RowTitles-Detail 2 7 4 3" xfId="4096"/>
    <cellStyle name="RowTitles-Detail 2 7 4 3 2" xfId="13718"/>
    <cellStyle name="RowTitles-Detail 2 7 4 3 2 2" xfId="24069"/>
    <cellStyle name="RowTitles-Detail 2 7 4 3 2 2 2" xfId="35326"/>
    <cellStyle name="RowTitles-Detail 2 7 4 3 2 3" xfId="32747"/>
    <cellStyle name="RowTitles-Detail 2 7 4 3 3" xfId="17294"/>
    <cellStyle name="RowTitles-Detail 2 7 4 3 3 2" xfId="29960"/>
    <cellStyle name="RowTitles-Detail 2 7 4 3 3 2 2" xfId="38737"/>
    <cellStyle name="RowTitles-Detail 2 7 4 3 4" xfId="9998"/>
    <cellStyle name="RowTitles-Detail 2 7 4 3 4 2" xfId="19396"/>
    <cellStyle name="RowTitles-Detail 2 7 4 3 5" xfId="19879"/>
    <cellStyle name="RowTitles-Detail 2 7 4 4" xfId="10989"/>
    <cellStyle name="RowTitles-Detail 2 7 4 4 2" xfId="21427"/>
    <cellStyle name="RowTitles-Detail 2 7 4 4 2 2" xfId="33611"/>
    <cellStyle name="RowTitles-Detail 2 7 4 4 3" xfId="30762"/>
    <cellStyle name="RowTitles-Detail 2 7 4 5" xfId="14696"/>
    <cellStyle name="RowTitles-Detail 2 7 4 5 2" xfId="27380"/>
    <cellStyle name="RowTitles-Detail 2 7 4 5 2 2" xfId="36208"/>
    <cellStyle name="RowTitles-Detail 2 7 4 6" xfId="6128"/>
    <cellStyle name="RowTitles-Detail 2 7 4 6 2" xfId="19177"/>
    <cellStyle name="RowTitles-Detail 2 7 4 7" xfId="25875"/>
    <cellStyle name="RowTitles-Detail 2 7 5" xfId="1534"/>
    <cellStyle name="RowTitles-Detail 2 7 5 2" xfId="3058"/>
    <cellStyle name="RowTitles-Detail 2 7 5 2 2" xfId="12699"/>
    <cellStyle name="RowTitles-Detail 2 7 5 2 2 2" xfId="23099"/>
    <cellStyle name="RowTitles-Detail 2 7 5 2 2 2 2" xfId="34636"/>
    <cellStyle name="RowTitles-Detail 2 7 5 2 2 3" xfId="31980"/>
    <cellStyle name="RowTitles-Detail 2 7 5 2 3" xfId="16346"/>
    <cellStyle name="RowTitles-Detail 2 7 5 2 3 2" xfId="29012"/>
    <cellStyle name="RowTitles-Detail 2 7 5 2 3 2 2" xfId="37799"/>
    <cellStyle name="RowTitles-Detail 2 7 5 2 4" xfId="7676"/>
    <cellStyle name="RowTitles-Detail 2 7 5 2 4 2" xfId="19550"/>
    <cellStyle name="RowTitles-Detail 2 7 5 2 5" xfId="20108"/>
    <cellStyle name="RowTitles-Detail 2 7 5 3" xfId="4312"/>
    <cellStyle name="RowTitles-Detail 2 7 5 3 2" xfId="13934"/>
    <cellStyle name="RowTitles-Detail 2 7 5 3 2 2" xfId="24274"/>
    <cellStyle name="RowTitles-Detail 2 7 5 3 2 2 2" xfId="35466"/>
    <cellStyle name="RowTitles-Detail 2 7 5 3 2 3" xfId="32908"/>
    <cellStyle name="RowTitles-Detail 2 7 5 3 3" xfId="17492"/>
    <cellStyle name="RowTitles-Detail 2 7 5 3 3 2" xfId="30158"/>
    <cellStyle name="RowTitles-Detail 2 7 5 3 3 2 2" xfId="38935"/>
    <cellStyle name="RowTitles-Detail 2 7 5 3 4" xfId="9999"/>
    <cellStyle name="RowTitles-Detail 2 7 5 3 4 2" xfId="25440"/>
    <cellStyle name="RowTitles-Detail 2 7 5 3 5" xfId="25203"/>
    <cellStyle name="RowTitles-Detail 2 7 5 4" xfId="11205"/>
    <cellStyle name="RowTitles-Detail 2 7 5 4 2" xfId="21635"/>
    <cellStyle name="RowTitles-Detail 2 7 5 4 2 2" xfId="33751"/>
    <cellStyle name="RowTitles-Detail 2 7 5 4 3" xfId="30923"/>
    <cellStyle name="RowTitles-Detail 2 7 5 5" xfId="14912"/>
    <cellStyle name="RowTitles-Detail 2 7 5 5 2" xfId="27587"/>
    <cellStyle name="RowTitles-Detail 2 7 5 5 2 2" xfId="36406"/>
    <cellStyle name="RowTitles-Detail 2 7 5 6" xfId="6129"/>
    <cellStyle name="RowTitles-Detail 2 7 5 6 2" xfId="18817"/>
    <cellStyle name="RowTitles-Detail 2 7 5 7" xfId="26177"/>
    <cellStyle name="RowTitles-Detail 2 7 6" xfId="1736"/>
    <cellStyle name="RowTitles-Detail 2 7 6 2" xfId="3059"/>
    <cellStyle name="RowTitles-Detail 2 7 6 2 2" xfId="12700"/>
    <cellStyle name="RowTitles-Detail 2 7 6 2 2 2" xfId="23100"/>
    <cellStyle name="RowTitles-Detail 2 7 6 2 2 2 2" xfId="34637"/>
    <cellStyle name="RowTitles-Detail 2 7 6 2 2 3" xfId="31981"/>
    <cellStyle name="RowTitles-Detail 2 7 6 2 3" xfId="16347"/>
    <cellStyle name="RowTitles-Detail 2 7 6 2 3 2" xfId="29013"/>
    <cellStyle name="RowTitles-Detail 2 7 6 2 3 2 2" xfId="37800"/>
    <cellStyle name="RowTitles-Detail 2 7 6 2 4" xfId="7677"/>
    <cellStyle name="RowTitles-Detail 2 7 6 2 4 2" xfId="24902"/>
    <cellStyle name="RowTitles-Detail 2 7 6 2 5" xfId="19198"/>
    <cellStyle name="RowTitles-Detail 2 7 6 3" xfId="4514"/>
    <cellStyle name="RowTitles-Detail 2 7 6 3 2" xfId="14136"/>
    <cellStyle name="RowTitles-Detail 2 7 6 3 2 2" xfId="24467"/>
    <cellStyle name="RowTitles-Detail 2 7 6 3 2 2 2" xfId="35597"/>
    <cellStyle name="RowTitles-Detail 2 7 6 3 2 3" xfId="33060"/>
    <cellStyle name="RowTitles-Detail 2 7 6 3 3" xfId="17679"/>
    <cellStyle name="RowTitles-Detail 2 7 6 3 3 2" xfId="30345"/>
    <cellStyle name="RowTitles-Detail 2 7 6 3 3 2 2" xfId="39122"/>
    <cellStyle name="RowTitles-Detail 2 7 6 3 4" xfId="10000"/>
    <cellStyle name="RowTitles-Detail 2 7 6 3 4 2" xfId="20386"/>
    <cellStyle name="RowTitles-Detail 2 7 6 3 5" xfId="25030"/>
    <cellStyle name="RowTitles-Detail 2 7 6 4" xfId="11407"/>
    <cellStyle name="RowTitles-Detail 2 7 6 4 2" xfId="21831"/>
    <cellStyle name="RowTitles-Detail 2 7 6 4 2 2" xfId="33882"/>
    <cellStyle name="RowTitles-Detail 2 7 6 4 3" xfId="31075"/>
    <cellStyle name="RowTitles-Detail 2 7 6 5" xfId="15114"/>
    <cellStyle name="RowTitles-Detail 2 7 6 5 2" xfId="27782"/>
    <cellStyle name="RowTitles-Detail 2 7 6 5 2 2" xfId="36593"/>
    <cellStyle name="RowTitles-Detail 2 7 6 6" xfId="6130"/>
    <cellStyle name="RowTitles-Detail 2 7 6 6 2" xfId="20644"/>
    <cellStyle name="RowTitles-Detail 2 7 6 7" xfId="17967"/>
    <cellStyle name="RowTitles-Detail 2 7 7" xfId="3054"/>
    <cellStyle name="RowTitles-Detail 2 7 7 2" xfId="12695"/>
    <cellStyle name="RowTitles-Detail 2 7 7 2 2" xfId="23095"/>
    <cellStyle name="RowTitles-Detail 2 7 7 2 2 2" xfId="34632"/>
    <cellStyle name="RowTitles-Detail 2 7 7 2 3" xfId="31976"/>
    <cellStyle name="RowTitles-Detail 2 7 7 3" xfId="16342"/>
    <cellStyle name="RowTitles-Detail 2 7 7 3 2" xfId="29008"/>
    <cellStyle name="RowTitles-Detail 2 7 7 3 2 2" xfId="37795"/>
    <cellStyle name="RowTitles-Detail 2 7 7 4" xfId="6490"/>
    <cellStyle name="RowTitles-Detail 2 7 7 4 2" xfId="25145"/>
    <cellStyle name="RowTitles-Detail 2 7 7 5" xfId="25745"/>
    <cellStyle name="RowTitles-Detail 2 7 8" xfId="3327"/>
    <cellStyle name="RowTitles-Detail 2 7 8 2" xfId="12968"/>
    <cellStyle name="RowTitles-Detail 2 7 8 2 2" xfId="23338"/>
    <cellStyle name="RowTitles-Detail 2 7 8 2 2 2" xfId="34865"/>
    <cellStyle name="RowTitles-Detail 2 7 8 2 3" xfId="32212"/>
    <cellStyle name="RowTitles-Detail 2 7 8 3" xfId="16581"/>
    <cellStyle name="RowTitles-Detail 2 7 8 3 2" xfId="29247"/>
    <cellStyle name="RowTitles-Detail 2 7 8 3 2 2" xfId="38034"/>
    <cellStyle name="RowTitles-Detail 2 7 8 4" xfId="8864"/>
    <cellStyle name="RowTitles-Detail 2 7 8 4 2" xfId="19627"/>
    <cellStyle name="RowTitles-Detail 2 7 8 5" xfId="25484"/>
    <cellStyle name="RowTitles-Detail 2 7 9" xfId="10336"/>
    <cellStyle name="RowTitles-Detail 2 7 9 2" xfId="25345"/>
    <cellStyle name="RowTitles-Detail 2 7 9 2 2" xfId="35698"/>
    <cellStyle name="RowTitles-Detail 2 7_STUD aligned by INSTIT" xfId="5077"/>
    <cellStyle name="RowTitles-Detail 2 8" xfId="555"/>
    <cellStyle name="RowTitles-Detail 2 8 2" xfId="3060"/>
    <cellStyle name="RowTitles-Detail 2 8 2 2" xfId="12701"/>
    <cellStyle name="RowTitles-Detail 2 8 2 2 2" xfId="23101"/>
    <cellStyle name="RowTitles-Detail 2 8 2 2 2 2" xfId="34638"/>
    <cellStyle name="RowTitles-Detail 2 8 2 2 3" xfId="31982"/>
    <cellStyle name="RowTitles-Detail 2 8 2 3" xfId="16348"/>
    <cellStyle name="RowTitles-Detail 2 8 2 3 2" xfId="29014"/>
    <cellStyle name="RowTitles-Detail 2 8 2 3 2 2" xfId="37801"/>
    <cellStyle name="RowTitles-Detail 2 8 2 4" xfId="6577"/>
    <cellStyle name="RowTitles-Detail 2 8 2 4 2" xfId="18613"/>
    <cellStyle name="RowTitles-Detail 2 8 2 5" xfId="25766"/>
    <cellStyle name="RowTitles-Detail 2 8 3" xfId="3383"/>
    <cellStyle name="RowTitles-Detail 2 8 3 2" xfId="13023"/>
    <cellStyle name="RowTitles-Detail 2 8 3 2 2" xfId="23391"/>
    <cellStyle name="RowTitles-Detail 2 8 3 2 2 2" xfId="34896"/>
    <cellStyle name="RowTitles-Detail 2 8 3 2 3" xfId="32247"/>
    <cellStyle name="RowTitles-Detail 2 8 3 3" xfId="16633"/>
    <cellStyle name="RowTitles-Detail 2 8 3 3 2" xfId="29299"/>
    <cellStyle name="RowTitles-Detail 2 8 3 3 2 2" xfId="38085"/>
    <cellStyle name="RowTitles-Detail 2 8 3 4" xfId="8077"/>
    <cellStyle name="RowTitles-Detail 2 8 3 4 2" xfId="7776"/>
    <cellStyle name="RowTitles-Detail 2 8 3 5" xfId="20165"/>
    <cellStyle name="RowTitles-Detail 2 8 4" xfId="8791"/>
    <cellStyle name="RowTitles-Detail 2 8 4 2" xfId="20758"/>
    <cellStyle name="RowTitles-Detail 2 8 5" xfId="10356"/>
    <cellStyle name="RowTitles-Detail 2 8 5 2" xfId="20878"/>
    <cellStyle name="RowTitles-Detail 2 8 5 2 2" xfId="33325"/>
    <cellStyle name="RowTitles-Detail 2 8 5 3" xfId="30425"/>
    <cellStyle name="RowTitles-Detail 2 8 6" xfId="10521"/>
    <cellStyle name="RowTitles-Detail 2 8 6 2" xfId="18141"/>
    <cellStyle name="RowTitles-Detail 2 8 6 2 2" xfId="33172"/>
    <cellStyle name="RowTitles-Detail 2 9" xfId="648"/>
    <cellStyle name="RowTitles-Detail 2 9 2" xfId="3061"/>
    <cellStyle name="RowTitles-Detail 2 9 2 2" xfId="12702"/>
    <cellStyle name="RowTitles-Detail 2 9 2 2 2" xfId="23102"/>
    <cellStyle name="RowTitles-Detail 2 9 2 2 2 2" xfId="34639"/>
    <cellStyle name="RowTitles-Detail 2 9 2 2 3" xfId="31983"/>
    <cellStyle name="RowTitles-Detail 2 9 2 3" xfId="16349"/>
    <cellStyle name="RowTitles-Detail 2 9 2 3 2" xfId="29015"/>
    <cellStyle name="RowTitles-Detail 2 9 2 3 2 2" xfId="37802"/>
    <cellStyle name="RowTitles-Detail 2 9 2 4" xfId="6745"/>
    <cellStyle name="RowTitles-Detail 2 9 2 4 2" xfId="19938"/>
    <cellStyle name="RowTitles-Detail 2 9 2 5" xfId="18126"/>
    <cellStyle name="RowTitles-Detail 2 9 3" xfId="3457"/>
    <cellStyle name="RowTitles-Detail 2 9 3 2" xfId="13091"/>
    <cellStyle name="RowTitles-Detail 2 9 3 2 2" xfId="23459"/>
    <cellStyle name="RowTitles-Detail 2 9 3 2 2 2" xfId="34932"/>
    <cellStyle name="RowTitles-Detail 2 9 3 2 3" xfId="32289"/>
    <cellStyle name="RowTitles-Detail 2 9 3 3" xfId="16700"/>
    <cellStyle name="RowTitles-Detail 2 9 3 3 2" xfId="29366"/>
    <cellStyle name="RowTitles-Detail 2 9 3 3 2 2" xfId="38149"/>
    <cellStyle name="RowTitles-Detail 2 9 3 4" xfId="8250"/>
    <cellStyle name="RowTitles-Detail 2 9 3 4 2" xfId="18280"/>
    <cellStyle name="RowTitles-Detail 2 9 3 5" xfId="20249"/>
    <cellStyle name="RowTitles-Detail 2 9 4" xfId="9041"/>
    <cellStyle name="RowTitles-Detail 2 9 4 2" xfId="21003"/>
    <cellStyle name="RowTitles-Detail 2 9 5" xfId="10166"/>
    <cellStyle name="RowTitles-Detail 2 9 5 2" xfId="19542"/>
    <cellStyle name="RowTitles-Detail 2 9 5 2 2" xfId="33245"/>
    <cellStyle name="RowTitles-Detail 2 9 6" xfId="5275"/>
    <cellStyle name="RowTitles-Detail 2 9 6 2" xfId="25546"/>
    <cellStyle name="RowTitles-Detail 2 9 7" xfId="24686"/>
    <cellStyle name="RowTitles-Detail 2_STUD aligned by INSTIT" xfId="5038"/>
    <cellStyle name="RowTitles-Detail 3" xfId="255"/>
    <cellStyle name="RowTitles-Detail 3 10" xfId="972"/>
    <cellStyle name="RowTitles-Detail 3 10 2" xfId="3063"/>
    <cellStyle name="RowTitles-Detail 3 10 2 2" xfId="12704"/>
    <cellStyle name="RowTitles-Detail 3 10 2 2 2" xfId="23104"/>
    <cellStyle name="RowTitles-Detail 3 10 2 2 2 2" xfId="34641"/>
    <cellStyle name="RowTitles-Detail 3 10 2 2 3" xfId="31985"/>
    <cellStyle name="RowTitles-Detail 3 10 2 3" xfId="16351"/>
    <cellStyle name="RowTitles-Detail 3 10 2 3 2" xfId="29017"/>
    <cellStyle name="RowTitles-Detail 3 10 2 3 2 2" xfId="37804"/>
    <cellStyle name="RowTitles-Detail 3 10 2 4" xfId="7678"/>
    <cellStyle name="RowTitles-Detail 3 10 2 4 2" xfId="17947"/>
    <cellStyle name="RowTitles-Detail 3 10 2 5" xfId="18557"/>
    <cellStyle name="RowTitles-Detail 3 10 3" xfId="3750"/>
    <cellStyle name="RowTitles-Detail 3 10 3 2" xfId="13377"/>
    <cellStyle name="RowTitles-Detail 3 10 3 2 2" xfId="23742"/>
    <cellStyle name="RowTitles-Detail 3 10 3 2 2 2" xfId="35109"/>
    <cellStyle name="RowTitles-Detail 3 10 3 2 3" xfId="32494"/>
    <cellStyle name="RowTitles-Detail 3 10 3 3" xfId="16976"/>
    <cellStyle name="RowTitles-Detail 3 10 3 3 2" xfId="29642"/>
    <cellStyle name="RowTitles-Detail 3 10 3 3 2 2" xfId="38421"/>
    <cellStyle name="RowTitles-Detail 3 10 3 4" xfId="10001"/>
    <cellStyle name="RowTitles-Detail 3 10 3 4 2" xfId="26141"/>
    <cellStyle name="RowTitles-Detail 3 10 3 5" xfId="20019"/>
    <cellStyle name="RowTitles-Detail 3 10 4" xfId="10709"/>
    <cellStyle name="RowTitles-Detail 3 10 4 2" xfId="21184"/>
    <cellStyle name="RowTitles-Detail 3 10 4 2 2" xfId="33471"/>
    <cellStyle name="RowTitles-Detail 3 10 4 3" xfId="30593"/>
    <cellStyle name="RowTitles-Detail 3 10 5" xfId="14379"/>
    <cellStyle name="RowTitles-Detail 3 10 5 2" xfId="27076"/>
    <cellStyle name="RowTitles-Detail 3 10 5 2 2" xfId="35915"/>
    <cellStyle name="RowTitles-Detail 3 10 6" xfId="6131"/>
    <cellStyle name="RowTitles-Detail 3 10 6 2" xfId="25879"/>
    <cellStyle name="RowTitles-Detail 3 10 7" xfId="18225"/>
    <cellStyle name="RowTitles-Detail 3 11" xfId="1288"/>
    <cellStyle name="RowTitles-Detail 3 11 2" xfId="3064"/>
    <cellStyle name="RowTitles-Detail 3 11 2 2" xfId="12705"/>
    <cellStyle name="RowTitles-Detail 3 11 2 2 2" xfId="23105"/>
    <cellStyle name="RowTitles-Detail 3 11 2 2 2 2" xfId="34642"/>
    <cellStyle name="RowTitles-Detail 3 11 2 2 3" xfId="31986"/>
    <cellStyle name="RowTitles-Detail 3 11 2 3" xfId="16352"/>
    <cellStyle name="RowTitles-Detail 3 11 2 3 2" xfId="29018"/>
    <cellStyle name="RowTitles-Detail 3 11 2 3 2 2" xfId="37805"/>
    <cellStyle name="RowTitles-Detail 3 11 2 4" xfId="7679"/>
    <cellStyle name="RowTitles-Detail 3 11 2 4 2" xfId="18595"/>
    <cellStyle name="RowTitles-Detail 3 11 2 5" xfId="17857"/>
    <cellStyle name="RowTitles-Detail 3 11 3" xfId="4066"/>
    <cellStyle name="RowTitles-Detail 3 11 3 2" xfId="13688"/>
    <cellStyle name="RowTitles-Detail 3 11 3 2 2" xfId="24040"/>
    <cellStyle name="RowTitles-Detail 3 11 3 2 2 2" xfId="35304"/>
    <cellStyle name="RowTitles-Detail 3 11 3 2 3" xfId="32721"/>
    <cellStyle name="RowTitles-Detail 3 11 3 3" xfId="17266"/>
    <cellStyle name="RowTitles-Detail 3 11 3 3 2" xfId="29932"/>
    <cellStyle name="RowTitles-Detail 3 11 3 3 2 2" xfId="38709"/>
    <cellStyle name="RowTitles-Detail 3 11 3 4" xfId="10002"/>
    <cellStyle name="RowTitles-Detail 3 11 3 4 2" xfId="18102"/>
    <cellStyle name="RowTitles-Detail 3 11 3 5" xfId="25918"/>
    <cellStyle name="RowTitles-Detail 3 11 4" xfId="10959"/>
    <cellStyle name="RowTitles-Detail 3 11 4 2" xfId="21399"/>
    <cellStyle name="RowTitles-Detail 3 11 4 2 2" xfId="33589"/>
    <cellStyle name="RowTitles-Detail 3 11 4 3" xfId="30736"/>
    <cellStyle name="RowTitles-Detail 3 11 5" xfId="14666"/>
    <cellStyle name="RowTitles-Detail 3 11 5 2" xfId="27351"/>
    <cellStyle name="RowTitles-Detail 3 11 5 2 2" xfId="36180"/>
    <cellStyle name="RowTitles-Detail 3 11 6" xfId="6132"/>
    <cellStyle name="RowTitles-Detail 3 11 6 2" xfId="21165"/>
    <cellStyle name="RowTitles-Detail 3 11 7" xfId="20775"/>
    <cellStyle name="RowTitles-Detail 3 12" xfId="3062"/>
    <cellStyle name="RowTitles-Detail 3 12 2" xfId="12703"/>
    <cellStyle name="RowTitles-Detail 3 12 2 2" xfId="23103"/>
    <cellStyle name="RowTitles-Detail 3 12 2 2 2" xfId="34640"/>
    <cellStyle name="RowTitles-Detail 3 12 2 3" xfId="31984"/>
    <cellStyle name="RowTitles-Detail 3 12 3" xfId="16350"/>
    <cellStyle name="RowTitles-Detail 3 12 3 2" xfId="29016"/>
    <cellStyle name="RowTitles-Detail 3 12 3 2 2" xfId="37803"/>
    <cellStyle name="RowTitles-Detail 3 12 4" xfId="6340"/>
    <cellStyle name="RowTitles-Detail 3 12 4 2" xfId="25635"/>
    <cellStyle name="RowTitles-Detail 3 12 5" xfId="24148"/>
    <cellStyle name="RowTitles-Detail 3 13" xfId="7786"/>
    <cellStyle name="RowTitles-Detail 3 13 2" xfId="19339"/>
    <cellStyle name="RowTitles-Detail 3 13 2 2" xfId="33229"/>
    <cellStyle name="RowTitles-Detail 3 14" xfId="8944"/>
    <cellStyle name="RowTitles-Detail 3 14 2" xfId="18809"/>
    <cellStyle name="RowTitles-Detail 3 15" xfId="10331"/>
    <cellStyle name="RowTitles-Detail 3 15 2" xfId="18149"/>
    <cellStyle name="RowTitles-Detail 3 15 2 2" xfId="33174"/>
    <cellStyle name="RowTitles-Detail 3 16" xfId="39243"/>
    <cellStyle name="RowTitles-Detail 3 17" xfId="39283"/>
    <cellStyle name="RowTitles-Detail 3 2" xfId="281"/>
    <cellStyle name="RowTitles-Detail 3 2 10" xfId="1402"/>
    <cellStyle name="RowTitles-Detail 3 2 10 2" xfId="3066"/>
    <cellStyle name="RowTitles-Detail 3 2 10 2 2" xfId="12707"/>
    <cellStyle name="RowTitles-Detail 3 2 10 2 2 2" xfId="23107"/>
    <cellStyle name="RowTitles-Detail 3 2 10 2 2 2 2" xfId="34644"/>
    <cellStyle name="RowTitles-Detail 3 2 10 2 2 3" xfId="31988"/>
    <cellStyle name="RowTitles-Detail 3 2 10 2 3" xfId="16354"/>
    <cellStyle name="RowTitles-Detail 3 2 10 2 3 2" xfId="29020"/>
    <cellStyle name="RowTitles-Detail 3 2 10 2 3 2 2" xfId="37807"/>
    <cellStyle name="RowTitles-Detail 3 2 10 2 4" xfId="7680"/>
    <cellStyle name="RowTitles-Detail 3 2 10 2 4 2" xfId="26193"/>
    <cellStyle name="RowTitles-Detail 3 2 10 2 5" xfId="20031"/>
    <cellStyle name="RowTitles-Detail 3 2 10 3" xfId="4180"/>
    <cellStyle name="RowTitles-Detail 3 2 10 3 2" xfId="13802"/>
    <cellStyle name="RowTitles-Detail 3 2 10 3 2 2" xfId="24150"/>
    <cellStyle name="RowTitles-Detail 3 2 10 3 2 2 2" xfId="35384"/>
    <cellStyle name="RowTitles-Detail 3 2 10 3 2 3" xfId="32813"/>
    <cellStyle name="RowTitles-Detail 3 2 10 3 3" xfId="17373"/>
    <cellStyle name="RowTitles-Detail 3 2 10 3 3 2" xfId="30039"/>
    <cellStyle name="RowTitles-Detail 3 2 10 3 3 2 2" xfId="38816"/>
    <cellStyle name="RowTitles-Detail 3 2 10 3 4" xfId="10003"/>
    <cellStyle name="RowTitles-Detail 3 2 10 3 4 2" xfId="25654"/>
    <cellStyle name="RowTitles-Detail 3 2 10 3 5" xfId="26074"/>
    <cellStyle name="RowTitles-Detail 3 2 10 4" xfId="11073"/>
    <cellStyle name="RowTitles-Detail 3 2 10 4 2" xfId="21510"/>
    <cellStyle name="RowTitles-Detail 3 2 10 4 2 2" xfId="33669"/>
    <cellStyle name="RowTitles-Detail 3 2 10 4 3" xfId="30828"/>
    <cellStyle name="RowTitles-Detail 3 2 10 5" xfId="14780"/>
    <cellStyle name="RowTitles-Detail 3 2 10 5 2" xfId="27462"/>
    <cellStyle name="RowTitles-Detail 3 2 10 5 2 2" xfId="36287"/>
    <cellStyle name="RowTitles-Detail 3 2 10 6" xfId="6133"/>
    <cellStyle name="RowTitles-Detail 3 2 10 6 2" xfId="19519"/>
    <cellStyle name="RowTitles-Detail 3 2 10 7" xfId="18325"/>
    <cellStyle name="RowTitles-Detail 3 2 11" xfId="3065"/>
    <cellStyle name="RowTitles-Detail 3 2 11 2" xfId="12706"/>
    <cellStyle name="RowTitles-Detail 3 2 11 2 2" xfId="23106"/>
    <cellStyle name="RowTitles-Detail 3 2 11 2 2 2" xfId="34643"/>
    <cellStyle name="RowTitles-Detail 3 2 11 2 3" xfId="31987"/>
    <cellStyle name="RowTitles-Detail 3 2 11 3" xfId="16353"/>
    <cellStyle name="RowTitles-Detail 3 2 11 3 2" xfId="29019"/>
    <cellStyle name="RowTitles-Detail 3 2 11 3 2 2" xfId="37806"/>
    <cellStyle name="RowTitles-Detail 3 2 11 4" xfId="6341"/>
    <cellStyle name="RowTitles-Detail 3 2 11 4 2" xfId="19272"/>
    <cellStyle name="RowTitles-Detail 3 2 11 5" xfId="25612"/>
    <cellStyle name="RowTitles-Detail 3 2 12" xfId="8943"/>
    <cellStyle name="RowTitles-Detail 3 2 12 2" xfId="20488"/>
    <cellStyle name="RowTitles-Detail 3 2 13" xfId="10277"/>
    <cellStyle name="RowTitles-Detail 3 2 13 2" xfId="26052"/>
    <cellStyle name="RowTitles-Detail 3 2 13 2 2" xfId="35731"/>
    <cellStyle name="RowTitles-Detail 3 2 2" xfId="346"/>
    <cellStyle name="RowTitles-Detail 3 2 2 10" xfId="3067"/>
    <cellStyle name="RowTitles-Detail 3 2 2 10 2" xfId="12708"/>
    <cellStyle name="RowTitles-Detail 3 2 2 10 2 2" xfId="23108"/>
    <cellStyle name="RowTitles-Detail 3 2 2 10 2 2 2" xfId="34645"/>
    <cellStyle name="RowTitles-Detail 3 2 2 10 2 3" xfId="31989"/>
    <cellStyle name="RowTitles-Detail 3 2 2 10 3" xfId="16355"/>
    <cellStyle name="RowTitles-Detail 3 2 2 10 3 2" xfId="29021"/>
    <cellStyle name="RowTitles-Detail 3 2 2 10 3 2 2" xfId="37808"/>
    <cellStyle name="RowTitles-Detail 3 2 2 10 4" xfId="6342"/>
    <cellStyle name="RowTitles-Detail 3 2 2 10 4 2" xfId="22250"/>
    <cellStyle name="RowTitles-Detail 3 2 2 10 5" xfId="18132"/>
    <cellStyle name="RowTitles-Detail 3 2 2 11" xfId="8066"/>
    <cellStyle name="RowTitles-Detail 3 2 2 11 2" xfId="19800"/>
    <cellStyle name="RowTitles-Detail 3 2 2 12" xfId="10508"/>
    <cellStyle name="RowTitles-Detail 3 2 2 12 2" xfId="19093"/>
    <cellStyle name="RowTitles-Detail 3 2 2 12 2 2" xfId="33215"/>
    <cellStyle name="RowTitles-Detail 3 2 2 2" xfId="440"/>
    <cellStyle name="RowTitles-Detail 3 2 2 2 2" xfId="796"/>
    <cellStyle name="RowTitles-Detail 3 2 2 2 2 2" xfId="3069"/>
    <cellStyle name="RowTitles-Detail 3 2 2 2 2 2 2" xfId="12710"/>
    <cellStyle name="RowTitles-Detail 3 2 2 2 2 2 2 2" xfId="23110"/>
    <cellStyle name="RowTitles-Detail 3 2 2 2 2 2 2 2 2" xfId="34647"/>
    <cellStyle name="RowTitles-Detail 3 2 2 2 2 2 2 3" xfId="31991"/>
    <cellStyle name="RowTitles-Detail 3 2 2 2 2 2 3" xfId="16357"/>
    <cellStyle name="RowTitles-Detail 3 2 2 2 2 2 3 2" xfId="29023"/>
    <cellStyle name="RowTitles-Detail 3 2 2 2 2 2 3 2 2" xfId="37810"/>
    <cellStyle name="RowTitles-Detail 3 2 2 2 2 2 4" xfId="6919"/>
    <cellStyle name="RowTitles-Detail 3 2 2 2 2 2 4 2" xfId="20443"/>
    <cellStyle name="RowTitles-Detail 3 2 2 2 2 2 5" xfId="4855"/>
    <cellStyle name="RowTitles-Detail 3 2 2 2 2 3" xfId="3577"/>
    <cellStyle name="RowTitles-Detail 3 2 2 2 2 3 2" xfId="13208"/>
    <cellStyle name="RowTitles-Detail 3 2 2 2 2 3 2 2" xfId="23575"/>
    <cellStyle name="RowTitles-Detail 3 2 2 2 2 3 2 2 2" xfId="35005"/>
    <cellStyle name="RowTitles-Detail 3 2 2 2 2 3 2 3" xfId="32373"/>
    <cellStyle name="RowTitles-Detail 3 2 2 2 2 3 3" xfId="16817"/>
    <cellStyle name="RowTitles-Detail 3 2 2 2 2 3 3 2" xfId="29483"/>
    <cellStyle name="RowTitles-Detail 3 2 2 2 2 3 3 2 2" xfId="38263"/>
    <cellStyle name="RowTitles-Detail 3 2 2 2 2 3 4" xfId="8426"/>
    <cellStyle name="RowTitles-Detail 3 2 2 2 2 3 4 2" xfId="18551"/>
    <cellStyle name="RowTitles-Detail 3 2 2 2 2 3 5" xfId="19982"/>
    <cellStyle name="RowTitles-Detail 3 2 2 2 2 4" xfId="9220"/>
    <cellStyle name="RowTitles-Detail 3 2 2 2 2 4 2" xfId="20283"/>
    <cellStyle name="RowTitles-Detail 3 2 2 2 2 5" xfId="10171"/>
    <cellStyle name="RowTitles-Detail 3 2 2 2 2 5 2" xfId="20001"/>
    <cellStyle name="RowTitles-Detail 3 2 2 2 2 5 2 2" xfId="33272"/>
    <cellStyle name="RowTitles-Detail 3 2 2 2 3" xfId="1075"/>
    <cellStyle name="RowTitles-Detail 3 2 2 2 3 2" xfId="3070"/>
    <cellStyle name="RowTitles-Detail 3 2 2 2 3 2 2" xfId="12711"/>
    <cellStyle name="RowTitles-Detail 3 2 2 2 3 2 2 2" xfId="23111"/>
    <cellStyle name="RowTitles-Detail 3 2 2 2 3 2 2 2 2" xfId="34648"/>
    <cellStyle name="RowTitles-Detail 3 2 2 2 3 2 2 3" xfId="31992"/>
    <cellStyle name="RowTitles-Detail 3 2 2 2 3 2 3" xfId="16358"/>
    <cellStyle name="RowTitles-Detail 3 2 2 2 3 2 3 2" xfId="29024"/>
    <cellStyle name="RowTitles-Detail 3 2 2 2 3 2 3 2 2" xfId="37811"/>
    <cellStyle name="RowTitles-Detail 3 2 2 2 3 2 4" xfId="7139"/>
    <cellStyle name="RowTitles-Detail 3 2 2 2 3 2 4 2" xfId="24858"/>
    <cellStyle name="RowTitles-Detail 3 2 2 2 3 2 5" xfId="26570"/>
    <cellStyle name="RowTitles-Detail 3 2 2 2 3 3" xfId="3853"/>
    <cellStyle name="RowTitles-Detail 3 2 2 2 3 3 2" xfId="13479"/>
    <cellStyle name="RowTitles-Detail 3 2 2 2 3 3 2 2" xfId="23840"/>
    <cellStyle name="RowTitles-Detail 3 2 2 2 3 3 2 2 2" xfId="35170"/>
    <cellStyle name="RowTitles-Detail 3 2 2 2 3 3 2 3" xfId="32566"/>
    <cellStyle name="RowTitles-Detail 3 2 2 2 3 3 3" xfId="17072"/>
    <cellStyle name="RowTitles-Detail 3 2 2 2 3 3 3 2" xfId="29738"/>
    <cellStyle name="RowTitles-Detail 3 2 2 2 3 3 3 2 2" xfId="38516"/>
    <cellStyle name="RowTitles-Detail 3 2 2 2 3 3 4" xfId="8647"/>
    <cellStyle name="RowTitles-Detail 3 2 2 2 3 3 4 2" xfId="20765"/>
    <cellStyle name="RowTitles-Detail 3 2 2 2 3 3 5" xfId="7774"/>
    <cellStyle name="RowTitles-Detail 3 2 2 2 3 4" xfId="9443"/>
    <cellStyle name="RowTitles-Detail 3 2 2 2 3 4 2" xfId="25675"/>
    <cellStyle name="RowTitles-Detail 3 2 2 2 3 5" xfId="10791"/>
    <cellStyle name="RowTitles-Detail 3 2 2 2 3 5 2" xfId="21255"/>
    <cellStyle name="RowTitles-Detail 3 2 2 2 3 5 2 2" xfId="33511"/>
    <cellStyle name="RowTitles-Detail 3 2 2 2 3 5 3" xfId="30645"/>
    <cellStyle name="RowTitles-Detail 3 2 2 2 3 6" xfId="14476"/>
    <cellStyle name="RowTitles-Detail 3 2 2 2 3 6 2" xfId="27169"/>
    <cellStyle name="RowTitles-Detail 3 2 2 2 3 6 2 2" xfId="36005"/>
    <cellStyle name="RowTitles-Detail 3 2 2 2 3 7" xfId="5598"/>
    <cellStyle name="RowTitles-Detail 3 2 2 2 3 7 2" xfId="25222"/>
    <cellStyle name="RowTitles-Detail 3 2 2 2 3 8" xfId="25153"/>
    <cellStyle name="RowTitles-Detail 3 2 2 2 4" xfId="1308"/>
    <cellStyle name="RowTitles-Detail 3 2 2 2 4 2" xfId="3071"/>
    <cellStyle name="RowTitles-Detail 3 2 2 2 4 2 2" xfId="12712"/>
    <cellStyle name="RowTitles-Detail 3 2 2 2 4 2 2 2" xfId="23112"/>
    <cellStyle name="RowTitles-Detail 3 2 2 2 4 2 2 2 2" xfId="34649"/>
    <cellStyle name="RowTitles-Detail 3 2 2 2 4 2 2 3" xfId="31993"/>
    <cellStyle name="RowTitles-Detail 3 2 2 2 4 2 3" xfId="16359"/>
    <cellStyle name="RowTitles-Detail 3 2 2 2 4 2 3 2" xfId="29025"/>
    <cellStyle name="RowTitles-Detail 3 2 2 2 4 2 3 2 2" xfId="37812"/>
    <cellStyle name="RowTitles-Detail 3 2 2 2 4 2 4" xfId="7681"/>
    <cellStyle name="RowTitles-Detail 3 2 2 2 4 2 4 2" xfId="26034"/>
    <cellStyle name="RowTitles-Detail 3 2 2 2 4 2 5" xfId="18806"/>
    <cellStyle name="RowTitles-Detail 3 2 2 2 4 3" xfId="4086"/>
    <cellStyle name="RowTitles-Detail 3 2 2 2 4 3 2" xfId="13708"/>
    <cellStyle name="RowTitles-Detail 3 2 2 2 4 3 2 2" xfId="24060"/>
    <cellStyle name="RowTitles-Detail 3 2 2 2 4 3 2 2 2" xfId="35319"/>
    <cellStyle name="RowTitles-Detail 3 2 2 2 4 3 2 3" xfId="32738"/>
    <cellStyle name="RowTitles-Detail 3 2 2 2 4 3 3" xfId="17285"/>
    <cellStyle name="RowTitles-Detail 3 2 2 2 4 3 3 2" xfId="29951"/>
    <cellStyle name="RowTitles-Detail 3 2 2 2 4 3 3 2 2" xfId="38728"/>
    <cellStyle name="RowTitles-Detail 3 2 2 2 4 3 4" xfId="10004"/>
    <cellStyle name="RowTitles-Detail 3 2 2 2 4 3 4 2" xfId="26237"/>
    <cellStyle name="RowTitles-Detail 3 2 2 2 4 3 5" xfId="20004"/>
    <cellStyle name="RowTitles-Detail 3 2 2 2 4 4" xfId="10979"/>
    <cellStyle name="RowTitles-Detail 3 2 2 2 4 4 2" xfId="21418"/>
    <cellStyle name="RowTitles-Detail 3 2 2 2 4 4 2 2" xfId="33604"/>
    <cellStyle name="RowTitles-Detail 3 2 2 2 4 4 3" xfId="30753"/>
    <cellStyle name="RowTitles-Detail 3 2 2 2 4 5" xfId="14686"/>
    <cellStyle name="RowTitles-Detail 3 2 2 2 4 5 2" xfId="27371"/>
    <cellStyle name="RowTitles-Detail 3 2 2 2 4 5 2 2" xfId="36199"/>
    <cellStyle name="RowTitles-Detail 3 2 2 2 4 6" xfId="6134"/>
    <cellStyle name="RowTitles-Detail 3 2 2 2 4 6 2" xfId="19045"/>
    <cellStyle name="RowTitles-Detail 3 2 2 2 4 7" xfId="17797"/>
    <cellStyle name="RowTitles-Detail 3 2 2 2 5" xfId="1524"/>
    <cellStyle name="RowTitles-Detail 3 2 2 2 5 2" xfId="3072"/>
    <cellStyle name="RowTitles-Detail 3 2 2 2 5 2 2" xfId="12713"/>
    <cellStyle name="RowTitles-Detail 3 2 2 2 5 2 2 2" xfId="23113"/>
    <cellStyle name="RowTitles-Detail 3 2 2 2 5 2 2 2 2" xfId="34650"/>
    <cellStyle name="RowTitles-Detail 3 2 2 2 5 2 2 3" xfId="31994"/>
    <cellStyle name="RowTitles-Detail 3 2 2 2 5 2 3" xfId="16360"/>
    <cellStyle name="RowTitles-Detail 3 2 2 2 5 2 3 2" xfId="29026"/>
    <cellStyle name="RowTitles-Detail 3 2 2 2 5 2 3 2 2" xfId="37813"/>
    <cellStyle name="RowTitles-Detail 3 2 2 2 5 2 4" xfId="7682"/>
    <cellStyle name="RowTitles-Detail 3 2 2 2 5 2 4 2" xfId="20726"/>
    <cellStyle name="RowTitles-Detail 3 2 2 2 5 2 5" xfId="26583"/>
    <cellStyle name="RowTitles-Detail 3 2 2 2 5 3" xfId="4302"/>
    <cellStyle name="RowTitles-Detail 3 2 2 2 5 3 2" xfId="13924"/>
    <cellStyle name="RowTitles-Detail 3 2 2 2 5 3 2 2" xfId="24265"/>
    <cellStyle name="RowTitles-Detail 3 2 2 2 5 3 2 2 2" xfId="35459"/>
    <cellStyle name="RowTitles-Detail 3 2 2 2 5 3 2 3" xfId="32899"/>
    <cellStyle name="RowTitles-Detail 3 2 2 2 5 3 3" xfId="17483"/>
    <cellStyle name="RowTitles-Detail 3 2 2 2 5 3 3 2" xfId="30149"/>
    <cellStyle name="RowTitles-Detail 3 2 2 2 5 3 3 2 2" xfId="38926"/>
    <cellStyle name="RowTitles-Detail 3 2 2 2 5 3 4" xfId="10005"/>
    <cellStyle name="RowTitles-Detail 3 2 2 2 5 3 4 2" xfId="27005"/>
    <cellStyle name="RowTitles-Detail 3 2 2 2 5 3 5" xfId="26658"/>
    <cellStyle name="RowTitles-Detail 3 2 2 2 5 4" xfId="11195"/>
    <cellStyle name="RowTitles-Detail 3 2 2 2 5 4 2" xfId="21626"/>
    <cellStyle name="RowTitles-Detail 3 2 2 2 5 4 2 2" xfId="33744"/>
    <cellStyle name="RowTitles-Detail 3 2 2 2 5 4 3" xfId="30914"/>
    <cellStyle name="RowTitles-Detail 3 2 2 2 5 5" xfId="14902"/>
    <cellStyle name="RowTitles-Detail 3 2 2 2 5 5 2" xfId="27578"/>
    <cellStyle name="RowTitles-Detail 3 2 2 2 5 5 2 2" xfId="36397"/>
    <cellStyle name="RowTitles-Detail 3 2 2 2 5 6" xfId="6135"/>
    <cellStyle name="RowTitles-Detail 3 2 2 2 5 6 2" xfId="26003"/>
    <cellStyle name="RowTitles-Detail 3 2 2 2 5 7" xfId="25536"/>
    <cellStyle name="RowTitles-Detail 3 2 2 2 6" xfId="1726"/>
    <cellStyle name="RowTitles-Detail 3 2 2 2 6 2" xfId="3073"/>
    <cellStyle name="RowTitles-Detail 3 2 2 2 6 2 2" xfId="12714"/>
    <cellStyle name="RowTitles-Detail 3 2 2 2 6 2 2 2" xfId="23114"/>
    <cellStyle name="RowTitles-Detail 3 2 2 2 6 2 2 2 2" xfId="34651"/>
    <cellStyle name="RowTitles-Detail 3 2 2 2 6 2 2 3" xfId="31995"/>
    <cellStyle name="RowTitles-Detail 3 2 2 2 6 2 3" xfId="16361"/>
    <cellStyle name="RowTitles-Detail 3 2 2 2 6 2 3 2" xfId="29027"/>
    <cellStyle name="RowTitles-Detail 3 2 2 2 6 2 3 2 2" xfId="37814"/>
    <cellStyle name="RowTitles-Detail 3 2 2 2 6 2 4" xfId="7683"/>
    <cellStyle name="RowTitles-Detail 3 2 2 2 6 2 4 2" xfId="25940"/>
    <cellStyle name="RowTitles-Detail 3 2 2 2 6 2 5" xfId="18475"/>
    <cellStyle name="RowTitles-Detail 3 2 2 2 6 3" xfId="4504"/>
    <cellStyle name="RowTitles-Detail 3 2 2 2 6 3 2" xfId="14126"/>
    <cellStyle name="RowTitles-Detail 3 2 2 2 6 3 2 2" xfId="24458"/>
    <cellStyle name="RowTitles-Detail 3 2 2 2 6 3 2 2 2" xfId="35590"/>
    <cellStyle name="RowTitles-Detail 3 2 2 2 6 3 2 3" xfId="33051"/>
    <cellStyle name="RowTitles-Detail 3 2 2 2 6 3 3" xfId="17670"/>
    <cellStyle name="RowTitles-Detail 3 2 2 2 6 3 3 2" xfId="30336"/>
    <cellStyle name="RowTitles-Detail 3 2 2 2 6 3 3 2 2" xfId="39113"/>
    <cellStyle name="RowTitles-Detail 3 2 2 2 6 3 4" xfId="10006"/>
    <cellStyle name="RowTitles-Detail 3 2 2 2 6 3 4 2" xfId="25086"/>
    <cellStyle name="RowTitles-Detail 3 2 2 2 6 3 5" xfId="20808"/>
    <cellStyle name="RowTitles-Detail 3 2 2 2 6 4" xfId="11397"/>
    <cellStyle name="RowTitles-Detail 3 2 2 2 6 4 2" xfId="21822"/>
    <cellStyle name="RowTitles-Detail 3 2 2 2 6 4 2 2" xfId="33875"/>
    <cellStyle name="RowTitles-Detail 3 2 2 2 6 4 3" xfId="31066"/>
    <cellStyle name="RowTitles-Detail 3 2 2 2 6 5" xfId="15104"/>
    <cellStyle name="RowTitles-Detail 3 2 2 2 6 5 2" xfId="27773"/>
    <cellStyle name="RowTitles-Detail 3 2 2 2 6 5 2 2" xfId="36584"/>
    <cellStyle name="RowTitles-Detail 3 2 2 2 6 6" xfId="6136"/>
    <cellStyle name="RowTitles-Detail 3 2 2 2 6 6 2" xfId="18104"/>
    <cellStyle name="RowTitles-Detail 3 2 2 2 6 7" xfId="21046"/>
    <cellStyle name="RowTitles-Detail 3 2 2 2 7" xfId="3068"/>
    <cellStyle name="RowTitles-Detail 3 2 2 2 7 2" xfId="12709"/>
    <cellStyle name="RowTitles-Detail 3 2 2 2 7 2 2" xfId="23109"/>
    <cellStyle name="RowTitles-Detail 3 2 2 2 7 2 2 2" xfId="34646"/>
    <cellStyle name="RowTitles-Detail 3 2 2 2 7 2 3" xfId="31990"/>
    <cellStyle name="RowTitles-Detail 3 2 2 2 7 3" xfId="16356"/>
    <cellStyle name="RowTitles-Detail 3 2 2 2 7 3 2" xfId="29022"/>
    <cellStyle name="RowTitles-Detail 3 2 2 2 7 3 2 2" xfId="37809"/>
    <cellStyle name="RowTitles-Detail 3 2 2 2 7 4" xfId="6481"/>
    <cellStyle name="RowTitles-Detail 3 2 2 2 7 4 2" xfId="17945"/>
    <cellStyle name="RowTitles-Detail 3 2 2 2 7 5" xfId="26107"/>
    <cellStyle name="RowTitles-Detail 3 2 2 2 8" xfId="8870"/>
    <cellStyle name="RowTitles-Detail 3 2 2 2 8 2" xfId="17873"/>
    <cellStyle name="RowTitles-Detail 3 2 2 2 9" xfId="10551"/>
    <cellStyle name="RowTitles-Detail 3 2 2 2 9 2" xfId="19090"/>
    <cellStyle name="RowTitles-Detail 3 2 2 2 9 2 2" xfId="33214"/>
    <cellStyle name="RowTitles-Detail 3 2 2 2_STUD aligned by INSTIT" xfId="5081"/>
    <cellStyle name="RowTitles-Detail 3 2 2 3" xfId="503"/>
    <cellStyle name="RowTitles-Detail 3 2 2 3 2" xfId="859"/>
    <cellStyle name="RowTitles-Detail 3 2 2 3 2 2" xfId="3075"/>
    <cellStyle name="RowTitles-Detail 3 2 2 3 2 2 2" xfId="12716"/>
    <cellStyle name="RowTitles-Detail 3 2 2 3 2 2 2 2" xfId="23116"/>
    <cellStyle name="RowTitles-Detail 3 2 2 3 2 2 2 2 2" xfId="34653"/>
    <cellStyle name="RowTitles-Detail 3 2 2 3 2 2 2 3" xfId="31997"/>
    <cellStyle name="RowTitles-Detail 3 2 2 3 2 2 3" xfId="16363"/>
    <cellStyle name="RowTitles-Detail 3 2 2 3 2 2 3 2" xfId="29029"/>
    <cellStyle name="RowTitles-Detail 3 2 2 3 2 2 3 2 2" xfId="37816"/>
    <cellStyle name="RowTitles-Detail 3 2 2 3 2 2 4" xfId="6801"/>
    <cellStyle name="RowTitles-Detail 3 2 2 3 2 2 4 2" xfId="19273"/>
    <cellStyle name="RowTitles-Detail 3 2 2 3 2 2 5" xfId="24760"/>
    <cellStyle name="RowTitles-Detail 3 2 2 3 2 3" xfId="3640"/>
    <cellStyle name="RowTitles-Detail 3 2 2 3 2 3 2" xfId="13267"/>
    <cellStyle name="RowTitles-Detail 3 2 2 3 2 3 2 2" xfId="23633"/>
    <cellStyle name="RowTitles-Detail 3 2 2 3 2 3 2 2 2" xfId="35041"/>
    <cellStyle name="RowTitles-Detail 3 2 2 3 2 3 2 3" xfId="32415"/>
    <cellStyle name="RowTitles-Detail 3 2 2 3 2 3 3" xfId="16873"/>
    <cellStyle name="RowTitles-Detail 3 2 2 3 2 3 3 2" xfId="29539"/>
    <cellStyle name="RowTitles-Detail 3 2 2 3 2 3 3 2 2" xfId="38318"/>
    <cellStyle name="RowTitles-Detail 3 2 2 3 2 3 4" xfId="8307"/>
    <cellStyle name="RowTitles-Detail 3 2 2 3 2 3 4 2" xfId="18790"/>
    <cellStyle name="RowTitles-Detail 3 2 2 3 2 3 5" xfId="19781"/>
    <cellStyle name="RowTitles-Detail 3 2 2 3 2 4" xfId="9100"/>
    <cellStyle name="RowTitles-Detail 3 2 2 3 2 4 2" xfId="25032"/>
    <cellStyle name="RowTitles-Detail 3 2 2 3 2 5" xfId="10611"/>
    <cellStyle name="RowTitles-Detail 3 2 2 3 2 5 2" xfId="21094"/>
    <cellStyle name="RowTitles-Detail 3 2 2 3 2 5 2 2" xfId="33428"/>
    <cellStyle name="RowTitles-Detail 3 2 2 3 2 5 3" xfId="30544"/>
    <cellStyle name="RowTitles-Detail 3 2 2 3 2 6" xfId="14273"/>
    <cellStyle name="RowTitles-Detail 3 2 2 3 2 6 2" xfId="26974"/>
    <cellStyle name="RowTitles-Detail 3 2 2 3 2 6 2 2" xfId="35816"/>
    <cellStyle name="RowTitles-Detail 3 2 2 3 2 7" xfId="5329"/>
    <cellStyle name="RowTitles-Detail 3 2 2 3 2 7 2" xfId="25218"/>
    <cellStyle name="RowTitles-Detail 3 2 2 3 2 8" xfId="18357"/>
    <cellStyle name="RowTitles-Detail 3 2 2 3 3" xfId="1138"/>
    <cellStyle name="RowTitles-Detail 3 2 2 3 3 2" xfId="3076"/>
    <cellStyle name="RowTitles-Detail 3 2 2 3 3 2 2" xfId="12717"/>
    <cellStyle name="RowTitles-Detail 3 2 2 3 3 2 2 2" xfId="23117"/>
    <cellStyle name="RowTitles-Detail 3 2 2 3 3 2 2 2 2" xfId="34654"/>
    <cellStyle name="RowTitles-Detail 3 2 2 3 3 2 2 3" xfId="31998"/>
    <cellStyle name="RowTitles-Detail 3 2 2 3 3 2 3" xfId="16364"/>
    <cellStyle name="RowTitles-Detail 3 2 2 3 3 2 3 2" xfId="29030"/>
    <cellStyle name="RowTitles-Detail 3 2 2 3 3 2 3 2 2" xfId="37817"/>
    <cellStyle name="RowTitles-Detail 3 2 2 3 3 2 4" xfId="6975"/>
    <cellStyle name="RowTitles-Detail 3 2 2 3 3 2 4 2" xfId="17810"/>
    <cellStyle name="RowTitles-Detail 3 2 2 3 3 2 5" xfId="24691"/>
    <cellStyle name="RowTitles-Detail 3 2 2 3 3 3" xfId="3916"/>
    <cellStyle name="RowTitles-Detail 3 2 2 3 3 3 2" xfId="13538"/>
    <cellStyle name="RowTitles-Detail 3 2 2 3 3 3 2 2" xfId="23898"/>
    <cellStyle name="RowTitles-Detail 3 2 2 3 3 3 2 2 2" xfId="35206"/>
    <cellStyle name="RowTitles-Detail 3 2 2 3 3 3 2 3" xfId="32608"/>
    <cellStyle name="RowTitles-Detail 3 2 2 3 3 3 3" xfId="17128"/>
    <cellStyle name="RowTitles-Detail 3 2 2 3 3 3 3 2" xfId="29794"/>
    <cellStyle name="RowTitles-Detail 3 2 2 3 3 3 3 2 2" xfId="38571"/>
    <cellStyle name="RowTitles-Detail 3 2 2 3 3 3 4" xfId="8483"/>
    <cellStyle name="RowTitles-Detail 3 2 2 3 3 3 4 2" xfId="26851"/>
    <cellStyle name="RowTitles-Detail 3 2 2 3 3 3 5" xfId="19201"/>
    <cellStyle name="RowTitles-Detail 3 2 2 3 3 4" xfId="9279"/>
    <cellStyle name="RowTitles-Detail 3 2 2 3 3 4 2" xfId="26325"/>
    <cellStyle name="RowTitles-Detail 3 2 2 3 3 5" xfId="14516"/>
    <cellStyle name="RowTitles-Detail 3 2 2 3 3 5 2" xfId="27207"/>
    <cellStyle name="RowTitles-Detail 3 2 2 3 3 5 2 2" xfId="36042"/>
    <cellStyle name="RowTitles-Detail 3 2 2 3 4" xfId="1366"/>
    <cellStyle name="RowTitles-Detail 3 2 2 3 4 2" xfId="3077"/>
    <cellStyle name="RowTitles-Detail 3 2 2 3 4 2 2" xfId="12718"/>
    <cellStyle name="RowTitles-Detail 3 2 2 3 4 2 2 2" xfId="23118"/>
    <cellStyle name="RowTitles-Detail 3 2 2 3 4 2 2 2 2" xfId="34655"/>
    <cellStyle name="RowTitles-Detail 3 2 2 3 4 2 2 3" xfId="31999"/>
    <cellStyle name="RowTitles-Detail 3 2 2 3 4 2 3" xfId="16365"/>
    <cellStyle name="RowTitles-Detail 3 2 2 3 4 2 3 2" xfId="29031"/>
    <cellStyle name="RowTitles-Detail 3 2 2 3 4 2 3 2 2" xfId="37818"/>
    <cellStyle name="RowTitles-Detail 3 2 2 3 4 2 4" xfId="7684"/>
    <cellStyle name="RowTitles-Detail 3 2 2 3 4 2 4 2" xfId="20097"/>
    <cellStyle name="RowTitles-Detail 3 2 2 3 4 2 5" xfId="19988"/>
    <cellStyle name="RowTitles-Detail 3 2 2 3 4 3" xfId="4144"/>
    <cellStyle name="RowTitles-Detail 3 2 2 3 4 3 2" xfId="13766"/>
    <cellStyle name="RowTitles-Detail 3 2 2 3 4 3 2 2" xfId="24115"/>
    <cellStyle name="RowTitles-Detail 3 2 2 3 4 3 2 2 2" xfId="35355"/>
    <cellStyle name="RowTitles-Detail 3 2 2 3 4 3 2 3" xfId="32780"/>
    <cellStyle name="RowTitles-Detail 3 2 2 3 4 3 3" xfId="17340"/>
    <cellStyle name="RowTitles-Detail 3 2 2 3 4 3 3 2" xfId="30006"/>
    <cellStyle name="RowTitles-Detail 3 2 2 3 4 3 3 2 2" xfId="38783"/>
    <cellStyle name="RowTitles-Detail 3 2 2 3 4 3 4" xfId="10007"/>
    <cellStyle name="RowTitles-Detail 3 2 2 3 4 3 4 2" xfId="19642"/>
    <cellStyle name="RowTitles-Detail 3 2 2 3 4 3 5" xfId="18655"/>
    <cellStyle name="RowTitles-Detail 3 2 2 3 4 4" xfId="11037"/>
    <cellStyle name="RowTitles-Detail 3 2 2 3 4 4 2" xfId="21474"/>
    <cellStyle name="RowTitles-Detail 3 2 2 3 4 4 2 2" xfId="33640"/>
    <cellStyle name="RowTitles-Detail 3 2 2 3 4 4 3" xfId="30795"/>
    <cellStyle name="RowTitles-Detail 3 2 2 3 4 5" xfId="14744"/>
    <cellStyle name="RowTitles-Detail 3 2 2 3 4 5 2" xfId="27427"/>
    <cellStyle name="RowTitles-Detail 3 2 2 3 4 5 2 2" xfId="36254"/>
    <cellStyle name="RowTitles-Detail 3 2 2 3 4 6" xfId="6137"/>
    <cellStyle name="RowTitles-Detail 3 2 2 3 4 6 2" xfId="26898"/>
    <cellStyle name="RowTitles-Detail 3 2 2 3 4 7" xfId="20664"/>
    <cellStyle name="RowTitles-Detail 3 2 2 3 5" xfId="1582"/>
    <cellStyle name="RowTitles-Detail 3 2 2 3 5 2" xfId="3078"/>
    <cellStyle name="RowTitles-Detail 3 2 2 3 5 2 2" xfId="12719"/>
    <cellStyle name="RowTitles-Detail 3 2 2 3 5 2 2 2" xfId="23119"/>
    <cellStyle name="RowTitles-Detail 3 2 2 3 5 2 2 2 2" xfId="34656"/>
    <cellStyle name="RowTitles-Detail 3 2 2 3 5 2 2 3" xfId="32000"/>
    <cellStyle name="RowTitles-Detail 3 2 2 3 5 2 3" xfId="16366"/>
    <cellStyle name="RowTitles-Detail 3 2 2 3 5 2 3 2" xfId="29032"/>
    <cellStyle name="RowTitles-Detail 3 2 2 3 5 2 3 2 2" xfId="37819"/>
    <cellStyle name="RowTitles-Detail 3 2 2 3 5 2 4" xfId="7685"/>
    <cellStyle name="RowTitles-Detail 3 2 2 3 5 2 4 2" xfId="20687"/>
    <cellStyle name="RowTitles-Detail 3 2 2 3 5 2 5" xfId="18778"/>
    <cellStyle name="RowTitles-Detail 3 2 2 3 5 3" xfId="4360"/>
    <cellStyle name="RowTitles-Detail 3 2 2 3 5 3 2" xfId="13982"/>
    <cellStyle name="RowTitles-Detail 3 2 2 3 5 3 2 2" xfId="24321"/>
    <cellStyle name="RowTitles-Detail 3 2 2 3 5 3 2 2 2" xfId="35495"/>
    <cellStyle name="RowTitles-Detail 3 2 2 3 5 3 2 3" xfId="32941"/>
    <cellStyle name="RowTitles-Detail 3 2 2 3 5 3 3" xfId="17538"/>
    <cellStyle name="RowTitles-Detail 3 2 2 3 5 3 3 2" xfId="30204"/>
    <cellStyle name="RowTitles-Detail 3 2 2 3 5 3 3 2 2" xfId="38981"/>
    <cellStyle name="RowTitles-Detail 3 2 2 3 5 3 4" xfId="10008"/>
    <cellStyle name="RowTitles-Detail 3 2 2 3 5 3 4 2" xfId="8045"/>
    <cellStyle name="RowTitles-Detail 3 2 2 3 5 3 5" xfId="17838"/>
    <cellStyle name="RowTitles-Detail 3 2 2 3 5 4" xfId="11253"/>
    <cellStyle name="RowTitles-Detail 3 2 2 3 5 4 2" xfId="21682"/>
    <cellStyle name="RowTitles-Detail 3 2 2 3 5 4 2 2" xfId="33780"/>
    <cellStyle name="RowTitles-Detail 3 2 2 3 5 4 3" xfId="30956"/>
    <cellStyle name="RowTitles-Detail 3 2 2 3 5 5" xfId="14960"/>
    <cellStyle name="RowTitles-Detail 3 2 2 3 5 5 2" xfId="27634"/>
    <cellStyle name="RowTitles-Detail 3 2 2 3 5 5 2 2" xfId="36452"/>
    <cellStyle name="RowTitles-Detail 3 2 2 3 5 6" xfId="6138"/>
    <cellStyle name="RowTitles-Detail 3 2 2 3 5 6 2" xfId="4630"/>
    <cellStyle name="RowTitles-Detail 3 2 2 3 5 7" xfId="25162"/>
    <cellStyle name="RowTitles-Detail 3 2 2 3 6" xfId="1784"/>
    <cellStyle name="RowTitles-Detail 3 2 2 3 6 2" xfId="3079"/>
    <cellStyle name="RowTitles-Detail 3 2 2 3 6 2 2" xfId="12720"/>
    <cellStyle name="RowTitles-Detail 3 2 2 3 6 2 2 2" xfId="23120"/>
    <cellStyle name="RowTitles-Detail 3 2 2 3 6 2 2 2 2" xfId="34657"/>
    <cellStyle name="RowTitles-Detail 3 2 2 3 6 2 2 3" xfId="32001"/>
    <cellStyle name="RowTitles-Detail 3 2 2 3 6 2 3" xfId="16367"/>
    <cellStyle name="RowTitles-Detail 3 2 2 3 6 2 3 2" xfId="29033"/>
    <cellStyle name="RowTitles-Detail 3 2 2 3 6 2 3 2 2" xfId="37820"/>
    <cellStyle name="RowTitles-Detail 3 2 2 3 6 2 4" xfId="7686"/>
    <cellStyle name="RowTitles-Detail 3 2 2 3 6 2 4 2" xfId="19611"/>
    <cellStyle name="RowTitles-Detail 3 2 2 3 6 2 5" xfId="26681"/>
    <cellStyle name="RowTitles-Detail 3 2 2 3 6 3" xfId="4562"/>
    <cellStyle name="RowTitles-Detail 3 2 2 3 6 3 2" xfId="14184"/>
    <cellStyle name="RowTitles-Detail 3 2 2 3 6 3 2 2" xfId="24513"/>
    <cellStyle name="RowTitles-Detail 3 2 2 3 6 3 2 2 2" xfId="35626"/>
    <cellStyle name="RowTitles-Detail 3 2 2 3 6 3 2 3" xfId="33093"/>
    <cellStyle name="RowTitles-Detail 3 2 2 3 6 3 3" xfId="17725"/>
    <cellStyle name="RowTitles-Detail 3 2 2 3 6 3 3 2" xfId="30391"/>
    <cellStyle name="RowTitles-Detail 3 2 2 3 6 3 3 2 2" xfId="39168"/>
    <cellStyle name="RowTitles-Detail 3 2 2 3 6 3 4" xfId="10009"/>
    <cellStyle name="RowTitles-Detail 3 2 2 3 6 3 4 2" xfId="19913"/>
    <cellStyle name="RowTitles-Detail 3 2 2 3 6 3 5" xfId="26790"/>
    <cellStyle name="RowTitles-Detail 3 2 2 3 6 4" xfId="11455"/>
    <cellStyle name="RowTitles-Detail 3 2 2 3 6 4 2" xfId="21878"/>
    <cellStyle name="RowTitles-Detail 3 2 2 3 6 4 2 2" xfId="33911"/>
    <cellStyle name="RowTitles-Detail 3 2 2 3 6 4 3" xfId="31108"/>
    <cellStyle name="RowTitles-Detail 3 2 2 3 6 5" xfId="15162"/>
    <cellStyle name="RowTitles-Detail 3 2 2 3 6 5 2" xfId="27829"/>
    <cellStyle name="RowTitles-Detail 3 2 2 3 6 5 2 2" xfId="36639"/>
    <cellStyle name="RowTitles-Detail 3 2 2 3 6 6" xfId="6139"/>
    <cellStyle name="RowTitles-Detail 3 2 2 3 6 6 2" xfId="25240"/>
    <cellStyle name="RowTitles-Detail 3 2 2 3 6 7" xfId="25539"/>
    <cellStyle name="RowTitles-Detail 3 2 2 3 7" xfId="3074"/>
    <cellStyle name="RowTitles-Detail 3 2 2 3 7 2" xfId="12715"/>
    <cellStyle name="RowTitles-Detail 3 2 2 3 7 2 2" xfId="23115"/>
    <cellStyle name="RowTitles-Detail 3 2 2 3 7 2 2 2" xfId="34652"/>
    <cellStyle name="RowTitles-Detail 3 2 2 3 7 2 3" xfId="31996"/>
    <cellStyle name="RowTitles-Detail 3 2 2 3 7 3" xfId="16362"/>
    <cellStyle name="RowTitles-Detail 3 2 2 3 7 3 2" xfId="29028"/>
    <cellStyle name="RowTitles-Detail 3 2 2 3 7 3 2 2" xfId="37815"/>
    <cellStyle name="RowTitles-Detail 3 2 2 3 7 4" xfId="6538"/>
    <cellStyle name="RowTitles-Detail 3 2 2 3 7 4 2" xfId="19069"/>
    <cellStyle name="RowTitles-Detail 3 2 2 3 7 5" xfId="24669"/>
    <cellStyle name="RowTitles-Detail 3 2 2 3 8" xfId="3373"/>
    <cellStyle name="RowTitles-Detail 3 2 2 3 8 2" xfId="13014"/>
    <cellStyle name="RowTitles-Detail 3 2 2 3 8 2 2" xfId="23383"/>
    <cellStyle name="RowTitles-Detail 3 2 2 3 8 2 2 2" xfId="34892"/>
    <cellStyle name="RowTitles-Detail 3 2 2 3 8 2 3" xfId="32243"/>
    <cellStyle name="RowTitles-Detail 3 2 2 3 8 3" xfId="16625"/>
    <cellStyle name="RowTitles-Detail 3 2 2 3 8 3 2" xfId="29291"/>
    <cellStyle name="RowTitles-Detail 3 2 2 3 8 3 2 2" xfId="38078"/>
    <cellStyle name="RowTitles-Detail 3 2 2 3 8 4" xfId="8828"/>
    <cellStyle name="RowTitles-Detail 3 2 2 3 8 4 2" xfId="19293"/>
    <cellStyle name="RowTitles-Detail 3 2 2 3 8 5" xfId="18401"/>
    <cellStyle name="RowTitles-Detail 3 2 2 3 9" xfId="10299"/>
    <cellStyle name="RowTitles-Detail 3 2 2 3 9 2" xfId="25350"/>
    <cellStyle name="RowTitles-Detail 3 2 2 3 9 2 2" xfId="35702"/>
    <cellStyle name="RowTitles-Detail 3 2 2 3_STUD aligned by INSTIT" xfId="5082"/>
    <cellStyle name="RowTitles-Detail 3 2 2 4" xfId="533"/>
    <cellStyle name="RowTitles-Detail 3 2 2 4 2" xfId="889"/>
    <cellStyle name="RowTitles-Detail 3 2 2 4 2 2" xfId="3081"/>
    <cellStyle name="RowTitles-Detail 3 2 2 4 2 2 2" xfId="12722"/>
    <cellStyle name="RowTitles-Detail 3 2 2 4 2 2 2 2" xfId="23122"/>
    <cellStyle name="RowTitles-Detail 3 2 2 4 2 2 2 2 2" xfId="34659"/>
    <cellStyle name="RowTitles-Detail 3 2 2 4 2 2 2 3" xfId="32003"/>
    <cellStyle name="RowTitles-Detail 3 2 2 4 2 2 3" xfId="16369"/>
    <cellStyle name="RowTitles-Detail 3 2 2 4 2 2 3 2" xfId="29035"/>
    <cellStyle name="RowTitles-Detail 3 2 2 4 2 2 3 2 2" xfId="37822"/>
    <cellStyle name="RowTitles-Detail 3 2 2 4 2 2 4" xfId="6831"/>
    <cellStyle name="RowTitles-Detail 3 2 2 4 2 2 4 2" xfId="20675"/>
    <cellStyle name="RowTitles-Detail 3 2 2 4 2 2 5" xfId="19725"/>
    <cellStyle name="RowTitles-Detail 3 2 2 4 2 3" xfId="3670"/>
    <cellStyle name="RowTitles-Detail 3 2 2 4 2 3 2" xfId="13297"/>
    <cellStyle name="RowTitles-Detail 3 2 2 4 2 3 2 2" xfId="23663"/>
    <cellStyle name="RowTitles-Detail 3 2 2 4 2 3 2 2 2" xfId="35067"/>
    <cellStyle name="RowTitles-Detail 3 2 2 4 2 3 2 3" xfId="32445"/>
    <cellStyle name="RowTitles-Detail 3 2 2 4 2 3 3" xfId="16903"/>
    <cellStyle name="RowTitles-Detail 3 2 2 4 2 3 3 2" xfId="29569"/>
    <cellStyle name="RowTitles-Detail 3 2 2 4 2 3 3 2 2" xfId="38348"/>
    <cellStyle name="RowTitles-Detail 3 2 2 4 2 3 4" xfId="8337"/>
    <cellStyle name="RowTitles-Detail 3 2 2 4 2 3 4 2" xfId="26870"/>
    <cellStyle name="RowTitles-Detail 3 2 2 4 2 3 5" xfId="19237"/>
    <cellStyle name="RowTitles-Detail 3 2 2 4 2 4" xfId="9130"/>
    <cellStyle name="RowTitles-Detail 3 2 2 4 2 4 2" xfId="25515"/>
    <cellStyle name="RowTitles-Detail 3 2 2 4 2 5" xfId="10641"/>
    <cellStyle name="RowTitles-Detail 3 2 2 4 2 5 2" xfId="21124"/>
    <cellStyle name="RowTitles-Detail 3 2 2 4 2 5 2 2" xfId="33454"/>
    <cellStyle name="RowTitles-Detail 3 2 2 4 2 5 3" xfId="30574"/>
    <cellStyle name="RowTitles-Detail 3 2 2 4 2 6" xfId="14299"/>
    <cellStyle name="RowTitles-Detail 3 2 2 4 2 6 2" xfId="27000"/>
    <cellStyle name="RowTitles-Detail 3 2 2 4 2 6 2 2" xfId="35842"/>
    <cellStyle name="RowTitles-Detail 3 2 2 4 3" xfId="1168"/>
    <cellStyle name="RowTitles-Detail 3 2 2 4 3 2" xfId="3082"/>
    <cellStyle name="RowTitles-Detail 3 2 2 4 3 2 2" xfId="12723"/>
    <cellStyle name="RowTitles-Detail 3 2 2 4 3 2 2 2" xfId="23123"/>
    <cellStyle name="RowTitles-Detail 3 2 2 4 3 2 2 2 2" xfId="34660"/>
    <cellStyle name="RowTitles-Detail 3 2 2 4 3 2 2 3" xfId="32004"/>
    <cellStyle name="RowTitles-Detail 3 2 2 4 3 2 3" xfId="16370"/>
    <cellStyle name="RowTitles-Detail 3 2 2 4 3 2 3 2" xfId="29036"/>
    <cellStyle name="RowTitles-Detail 3 2 2 4 3 2 3 2 2" xfId="37823"/>
    <cellStyle name="RowTitles-Detail 3 2 2 4 3 2 4" xfId="7005"/>
    <cellStyle name="RowTitles-Detail 3 2 2 4 3 2 4 2" xfId="25021"/>
    <cellStyle name="RowTitles-Detail 3 2 2 4 3 2 5" xfId="20605"/>
    <cellStyle name="RowTitles-Detail 3 2 2 4 3 3" xfId="3946"/>
    <cellStyle name="RowTitles-Detail 3 2 2 4 3 3 2" xfId="13568"/>
    <cellStyle name="RowTitles-Detail 3 2 2 4 3 3 2 2" xfId="23928"/>
    <cellStyle name="RowTitles-Detail 3 2 2 4 3 3 2 2 2" xfId="35232"/>
    <cellStyle name="RowTitles-Detail 3 2 2 4 3 3 2 3" xfId="32638"/>
    <cellStyle name="RowTitles-Detail 3 2 2 4 3 3 3" xfId="17158"/>
    <cellStyle name="RowTitles-Detail 3 2 2 4 3 3 3 2" xfId="29824"/>
    <cellStyle name="RowTitles-Detail 3 2 2 4 3 3 3 2 2" xfId="38601"/>
    <cellStyle name="RowTitles-Detail 3 2 2 4 3 3 4" xfId="8513"/>
    <cellStyle name="RowTitles-Detail 3 2 2 4 3 3 4 2" xfId="24700"/>
    <cellStyle name="RowTitles-Detail 3 2 2 4 3 3 5" xfId="26251"/>
    <cellStyle name="RowTitles-Detail 3 2 2 4 3 4" xfId="9309"/>
    <cellStyle name="RowTitles-Detail 3 2 2 4 3 4 2" xfId="24868"/>
    <cellStyle name="RowTitles-Detail 3 2 2 4 3 5" xfId="14546"/>
    <cellStyle name="RowTitles-Detail 3 2 2 4 3 5 2" xfId="27237"/>
    <cellStyle name="RowTitles-Detail 3 2 2 4 3 5 2 2" xfId="36072"/>
    <cellStyle name="RowTitles-Detail 3 2 2 4 3 6" xfId="5473"/>
    <cellStyle name="RowTitles-Detail 3 2 2 4 3 6 2" xfId="21129"/>
    <cellStyle name="RowTitles-Detail 3 2 2 4 3 7" xfId="24922"/>
    <cellStyle name="RowTitles-Detail 3 2 2 4 4" xfId="1396"/>
    <cellStyle name="RowTitles-Detail 3 2 2 4 4 2" xfId="3083"/>
    <cellStyle name="RowTitles-Detail 3 2 2 4 4 2 2" xfId="12724"/>
    <cellStyle name="RowTitles-Detail 3 2 2 4 4 2 2 2" xfId="23124"/>
    <cellStyle name="RowTitles-Detail 3 2 2 4 4 2 2 2 2" xfId="34661"/>
    <cellStyle name="RowTitles-Detail 3 2 2 4 4 2 2 3" xfId="32005"/>
    <cellStyle name="RowTitles-Detail 3 2 2 4 4 2 3" xfId="16371"/>
    <cellStyle name="RowTitles-Detail 3 2 2 4 4 2 3 2" xfId="29037"/>
    <cellStyle name="RowTitles-Detail 3 2 2 4 4 2 3 2 2" xfId="37824"/>
    <cellStyle name="RowTitles-Detail 3 2 2 4 4 2 4" xfId="7175"/>
    <cellStyle name="RowTitles-Detail 3 2 2 4 4 2 4 2" xfId="25904"/>
    <cellStyle name="RowTitles-Detail 3 2 2 4 4 2 5" xfId="21210"/>
    <cellStyle name="RowTitles-Detail 3 2 2 4 4 3" xfId="4174"/>
    <cellStyle name="RowTitles-Detail 3 2 2 4 4 3 2" xfId="13796"/>
    <cellStyle name="RowTitles-Detail 3 2 2 4 4 3 2 2" xfId="24145"/>
    <cellStyle name="RowTitles-Detail 3 2 2 4 4 3 2 2 2" xfId="35381"/>
    <cellStyle name="RowTitles-Detail 3 2 2 4 4 3 2 3" xfId="32810"/>
    <cellStyle name="RowTitles-Detail 3 2 2 4 4 3 3" xfId="17370"/>
    <cellStyle name="RowTitles-Detail 3 2 2 4 4 3 3 2" xfId="30036"/>
    <cellStyle name="RowTitles-Detail 3 2 2 4 4 3 3 2 2" xfId="38813"/>
    <cellStyle name="RowTitles-Detail 3 2 2 4 4 3 4" xfId="8683"/>
    <cellStyle name="RowTitles-Detail 3 2 2 4 4 3 4 2" xfId="24776"/>
    <cellStyle name="RowTitles-Detail 3 2 2 4 4 3 5" xfId="19719"/>
    <cellStyle name="RowTitles-Detail 3 2 2 4 4 4" xfId="9478"/>
    <cellStyle name="RowTitles-Detail 3 2 2 4 4 4 2" xfId="19848"/>
    <cellStyle name="RowTitles-Detail 3 2 2 4 4 5" xfId="11067"/>
    <cellStyle name="RowTitles-Detail 3 2 2 4 4 5 2" xfId="21504"/>
    <cellStyle name="RowTitles-Detail 3 2 2 4 4 5 2 2" xfId="33666"/>
    <cellStyle name="RowTitles-Detail 3 2 2 4 4 5 3" xfId="30825"/>
    <cellStyle name="RowTitles-Detail 3 2 2 4 4 6" xfId="14774"/>
    <cellStyle name="RowTitles-Detail 3 2 2 4 4 6 2" xfId="27457"/>
    <cellStyle name="RowTitles-Detail 3 2 2 4 4 6 2 2" xfId="36284"/>
    <cellStyle name="RowTitles-Detail 3 2 2 4 4 7" xfId="5634"/>
    <cellStyle name="RowTitles-Detail 3 2 2 4 4 7 2" xfId="18000"/>
    <cellStyle name="RowTitles-Detail 3 2 2 4 4 8" xfId="26122"/>
    <cellStyle name="RowTitles-Detail 3 2 2 4 5" xfId="1612"/>
    <cellStyle name="RowTitles-Detail 3 2 2 4 5 2" xfId="3084"/>
    <cellStyle name="RowTitles-Detail 3 2 2 4 5 2 2" xfId="12725"/>
    <cellStyle name="RowTitles-Detail 3 2 2 4 5 2 2 2" xfId="23125"/>
    <cellStyle name="RowTitles-Detail 3 2 2 4 5 2 2 2 2" xfId="34662"/>
    <cellStyle name="RowTitles-Detail 3 2 2 4 5 2 2 3" xfId="32006"/>
    <cellStyle name="RowTitles-Detail 3 2 2 4 5 2 3" xfId="16372"/>
    <cellStyle name="RowTitles-Detail 3 2 2 4 5 2 3 2" xfId="29038"/>
    <cellStyle name="RowTitles-Detail 3 2 2 4 5 2 3 2 2" xfId="37825"/>
    <cellStyle name="RowTitles-Detail 3 2 2 4 5 2 4" xfId="7687"/>
    <cellStyle name="RowTitles-Detail 3 2 2 4 5 2 4 2" xfId="24769"/>
    <cellStyle name="RowTitles-Detail 3 2 2 4 5 2 5" xfId="4615"/>
    <cellStyle name="RowTitles-Detail 3 2 2 4 5 3" xfId="4390"/>
    <cellStyle name="RowTitles-Detail 3 2 2 4 5 3 2" xfId="14012"/>
    <cellStyle name="RowTitles-Detail 3 2 2 4 5 3 2 2" xfId="24351"/>
    <cellStyle name="RowTitles-Detail 3 2 2 4 5 3 2 2 2" xfId="35521"/>
    <cellStyle name="RowTitles-Detail 3 2 2 4 5 3 2 3" xfId="32971"/>
    <cellStyle name="RowTitles-Detail 3 2 2 4 5 3 3" xfId="17568"/>
    <cellStyle name="RowTitles-Detail 3 2 2 4 5 3 3 2" xfId="30234"/>
    <cellStyle name="RowTitles-Detail 3 2 2 4 5 3 3 2 2" xfId="39011"/>
    <cellStyle name="RowTitles-Detail 3 2 2 4 5 3 4" xfId="10010"/>
    <cellStyle name="RowTitles-Detail 3 2 2 4 5 3 4 2" xfId="19963"/>
    <cellStyle name="RowTitles-Detail 3 2 2 4 5 3 5" xfId="25133"/>
    <cellStyle name="RowTitles-Detail 3 2 2 4 5 4" xfId="11283"/>
    <cellStyle name="RowTitles-Detail 3 2 2 4 5 4 2" xfId="21712"/>
    <cellStyle name="RowTitles-Detail 3 2 2 4 5 4 2 2" xfId="33806"/>
    <cellStyle name="RowTitles-Detail 3 2 2 4 5 4 3" xfId="30986"/>
    <cellStyle name="RowTitles-Detail 3 2 2 4 5 5" xfId="14990"/>
    <cellStyle name="RowTitles-Detail 3 2 2 4 5 5 2" xfId="27664"/>
    <cellStyle name="RowTitles-Detail 3 2 2 4 5 5 2 2" xfId="36482"/>
    <cellStyle name="RowTitles-Detail 3 2 2 4 5 6" xfId="6140"/>
    <cellStyle name="RowTitles-Detail 3 2 2 4 5 6 2" xfId="24929"/>
    <cellStyle name="RowTitles-Detail 3 2 2 4 5 7" xfId="19908"/>
    <cellStyle name="RowTitles-Detail 3 2 2 4 6" xfId="1814"/>
    <cellStyle name="RowTitles-Detail 3 2 2 4 6 2" xfId="3085"/>
    <cellStyle name="RowTitles-Detail 3 2 2 4 6 2 2" xfId="12726"/>
    <cellStyle name="RowTitles-Detail 3 2 2 4 6 2 2 2" xfId="23126"/>
    <cellStyle name="RowTitles-Detail 3 2 2 4 6 2 2 2 2" xfId="34663"/>
    <cellStyle name="RowTitles-Detail 3 2 2 4 6 2 2 3" xfId="32007"/>
    <cellStyle name="RowTitles-Detail 3 2 2 4 6 2 3" xfId="16373"/>
    <cellStyle name="RowTitles-Detail 3 2 2 4 6 2 3 2" xfId="29039"/>
    <cellStyle name="RowTitles-Detail 3 2 2 4 6 2 3 2 2" xfId="37826"/>
    <cellStyle name="RowTitles-Detail 3 2 2 4 6 2 4" xfId="7688"/>
    <cellStyle name="RowTitles-Detail 3 2 2 4 6 2 4 2" xfId="21231"/>
    <cellStyle name="RowTitles-Detail 3 2 2 4 6 2 5" xfId="21920"/>
    <cellStyle name="RowTitles-Detail 3 2 2 4 6 3" xfId="4592"/>
    <cellStyle name="RowTitles-Detail 3 2 2 4 6 3 2" xfId="14214"/>
    <cellStyle name="RowTitles-Detail 3 2 2 4 6 3 2 2" xfId="24543"/>
    <cellStyle name="RowTitles-Detail 3 2 2 4 6 3 2 2 2" xfId="35652"/>
    <cellStyle name="RowTitles-Detail 3 2 2 4 6 3 2 3" xfId="33123"/>
    <cellStyle name="RowTitles-Detail 3 2 2 4 6 3 3" xfId="17755"/>
    <cellStyle name="RowTitles-Detail 3 2 2 4 6 3 3 2" xfId="30421"/>
    <cellStyle name="RowTitles-Detail 3 2 2 4 6 3 3 2 2" xfId="39198"/>
    <cellStyle name="RowTitles-Detail 3 2 2 4 6 3 4" xfId="10011"/>
    <cellStyle name="RowTitles-Detail 3 2 2 4 6 3 4 2" xfId="20624"/>
    <cellStyle name="RowTitles-Detail 3 2 2 4 6 3 5" xfId="26143"/>
    <cellStyle name="RowTitles-Detail 3 2 2 4 6 4" xfId="11485"/>
    <cellStyle name="RowTitles-Detail 3 2 2 4 6 4 2" xfId="21908"/>
    <cellStyle name="RowTitles-Detail 3 2 2 4 6 4 2 2" xfId="33937"/>
    <cellStyle name="RowTitles-Detail 3 2 2 4 6 4 3" xfId="31138"/>
    <cellStyle name="RowTitles-Detail 3 2 2 4 6 5" xfId="15192"/>
    <cellStyle name="RowTitles-Detail 3 2 2 4 6 5 2" xfId="27859"/>
    <cellStyle name="RowTitles-Detail 3 2 2 4 6 5 2 2" xfId="36669"/>
    <cellStyle name="RowTitles-Detail 3 2 2 4 6 6" xfId="6141"/>
    <cellStyle name="RowTitles-Detail 3 2 2 4 6 6 2" xfId="18959"/>
    <cellStyle name="RowTitles-Detail 3 2 2 4 6 7" xfId="19926"/>
    <cellStyle name="RowTitles-Detail 3 2 2 4 7" xfId="3080"/>
    <cellStyle name="RowTitles-Detail 3 2 2 4 7 2" xfId="12721"/>
    <cellStyle name="RowTitles-Detail 3 2 2 4 7 2 2" xfId="23121"/>
    <cellStyle name="RowTitles-Detail 3 2 2 4 7 2 2 2" xfId="34658"/>
    <cellStyle name="RowTitles-Detail 3 2 2 4 7 2 3" xfId="32002"/>
    <cellStyle name="RowTitles-Detail 3 2 2 4 7 3" xfId="16368"/>
    <cellStyle name="RowTitles-Detail 3 2 2 4 7 3 2" xfId="29034"/>
    <cellStyle name="RowTitles-Detail 3 2 2 4 7 3 2 2" xfId="37821"/>
    <cellStyle name="RowTitles-Detail 3 2 2 4 7 4" xfId="6568"/>
    <cellStyle name="RowTitles-Detail 3 2 2 4 7 4 2" xfId="18796"/>
    <cellStyle name="RowTitles-Detail 3 2 2 4 7 5" xfId="25390"/>
    <cellStyle name="RowTitles-Detail 3 2 2 4 8" xfId="8021"/>
    <cellStyle name="RowTitles-Detail 3 2 2 4 8 2" xfId="22234"/>
    <cellStyle name="RowTitles-Detail 3 2 2 4 9" xfId="10326"/>
    <cellStyle name="RowTitles-Detail 3 2 2 4 9 2" xfId="24979"/>
    <cellStyle name="RowTitles-Detail 3 2 2 4 9 2 2" xfId="35675"/>
    <cellStyle name="RowTitles-Detail 3 2 2 4_STUD aligned by INSTIT" xfId="5083"/>
    <cellStyle name="RowTitles-Detail 3 2 2 5" xfId="703"/>
    <cellStyle name="RowTitles-Detail 3 2 2 5 2" xfId="3086"/>
    <cellStyle name="RowTitles-Detail 3 2 2 5 2 2" xfId="12727"/>
    <cellStyle name="RowTitles-Detail 3 2 2 5 2 2 2" xfId="23127"/>
    <cellStyle name="RowTitles-Detail 3 2 2 5 2 2 2 2" xfId="34664"/>
    <cellStyle name="RowTitles-Detail 3 2 2 5 2 2 3" xfId="32008"/>
    <cellStyle name="RowTitles-Detail 3 2 2 5 2 3" xfId="16374"/>
    <cellStyle name="RowTitles-Detail 3 2 2 5 2 3 2" xfId="29040"/>
    <cellStyle name="RowTitles-Detail 3 2 2 5 2 3 2 2" xfId="37827"/>
    <cellStyle name="RowTitles-Detail 3 2 2 5 2 4" xfId="6682"/>
    <cellStyle name="RowTitles-Detail 3 2 2 5 2 4 2" xfId="18445"/>
    <cellStyle name="RowTitles-Detail 3 2 2 5 2 5" xfId="20009"/>
    <cellStyle name="RowTitles-Detail 3 2 2 5 3" xfId="3488"/>
    <cellStyle name="RowTitles-Detail 3 2 2 5 3 2" xfId="13122"/>
    <cellStyle name="RowTitles-Detail 3 2 2 5 3 2 2" xfId="23490"/>
    <cellStyle name="RowTitles-Detail 3 2 2 5 3 2 2 2" xfId="34951"/>
    <cellStyle name="RowTitles-Detail 3 2 2 5 3 2 3" xfId="32311"/>
    <cellStyle name="RowTitles-Detail 3 2 2 5 3 3" xfId="16731"/>
    <cellStyle name="RowTitles-Detail 3 2 2 5 3 3 2" xfId="29397"/>
    <cellStyle name="RowTitles-Detail 3 2 2 5 3 3 2 2" xfId="38180"/>
    <cellStyle name="RowTitles-Detail 3 2 2 5 3 4" xfId="8189"/>
    <cellStyle name="RowTitles-Detail 3 2 2 5 3 4 2" xfId="7768"/>
    <cellStyle name="RowTitles-Detail 3 2 2 5 3 5" xfId="8699"/>
    <cellStyle name="RowTitles-Detail 3 2 2 5 4" xfId="8717"/>
    <cellStyle name="RowTitles-Detail 3 2 2 5 4 2" xfId="18282"/>
    <cellStyle name="RowTitles-Detail 3 2 2 5 5" xfId="10490"/>
    <cellStyle name="RowTitles-Detail 3 2 2 5 5 2" xfId="20992"/>
    <cellStyle name="RowTitles-Detail 3 2 2 5 5 2 2" xfId="33379"/>
    <cellStyle name="RowTitles-Detail 3 2 2 5 5 3" xfId="30487"/>
    <cellStyle name="RowTitles-Detail 3 2 2 5 6" xfId="10186"/>
    <cellStyle name="RowTitles-Detail 3 2 2 5 6 2" xfId="24838"/>
    <cellStyle name="RowTitles-Detail 3 2 2 5 6 2 2" xfId="35668"/>
    <cellStyle name="RowTitles-Detail 3 2 2 6" xfId="982"/>
    <cellStyle name="RowTitles-Detail 3 2 2 6 2" xfId="3087"/>
    <cellStyle name="RowTitles-Detail 3 2 2 6 2 2" xfId="12728"/>
    <cellStyle name="RowTitles-Detail 3 2 2 6 2 2 2" xfId="23128"/>
    <cellStyle name="RowTitles-Detail 3 2 2 6 2 2 2 2" xfId="34665"/>
    <cellStyle name="RowTitles-Detail 3 2 2 6 2 2 3" xfId="32009"/>
    <cellStyle name="RowTitles-Detail 3 2 2 6 2 3" xfId="16375"/>
    <cellStyle name="RowTitles-Detail 3 2 2 6 2 3 2" xfId="29041"/>
    <cellStyle name="RowTitles-Detail 3 2 2 6 2 3 2 2" xfId="37828"/>
    <cellStyle name="RowTitles-Detail 3 2 2 6 2 4" xfId="6837"/>
    <cellStyle name="RowTitles-Detail 3 2 2 6 2 4 2" xfId="26316"/>
    <cellStyle name="RowTitles-Detail 3 2 2 6 2 5" xfId="26234"/>
    <cellStyle name="RowTitles-Detail 3 2 2 6 3" xfId="3760"/>
    <cellStyle name="RowTitles-Detail 3 2 2 6 3 2" xfId="13387"/>
    <cellStyle name="RowTitles-Detail 3 2 2 6 3 2 2" xfId="23752"/>
    <cellStyle name="RowTitles-Detail 3 2 2 6 3 2 2 2" xfId="35116"/>
    <cellStyle name="RowTitles-Detail 3 2 2 6 3 2 3" xfId="32502"/>
    <cellStyle name="RowTitles-Detail 3 2 2 6 3 3" xfId="16986"/>
    <cellStyle name="RowTitles-Detail 3 2 2 6 3 3 2" xfId="29652"/>
    <cellStyle name="RowTitles-Detail 3 2 2 6 3 3 2 2" xfId="38431"/>
    <cellStyle name="RowTitles-Detail 3 2 2 6 3 4" xfId="8343"/>
    <cellStyle name="RowTitles-Detail 3 2 2 6 3 4 2" xfId="26743"/>
    <cellStyle name="RowTitles-Detail 3 2 2 6 3 5" xfId="17971"/>
    <cellStyle name="RowTitles-Detail 3 2 2 6 4" xfId="9136"/>
    <cellStyle name="RowTitles-Detail 3 2 2 6 4 2" xfId="25337"/>
    <cellStyle name="RowTitles-Detail 3 2 2 6 5" xfId="14389"/>
    <cellStyle name="RowTitles-Detail 3 2 2 6 5 2" xfId="27086"/>
    <cellStyle name="RowTitles-Detail 3 2 2 6 5 2 2" xfId="35925"/>
    <cellStyle name="RowTitles-Detail 3 2 2 6 6" xfId="5351"/>
    <cellStyle name="RowTitles-Detail 3 2 2 6 6 2" xfId="18224"/>
    <cellStyle name="RowTitles-Detail 3 2 2 6 7" xfId="25909"/>
    <cellStyle name="RowTitles-Detail 3 2 2 7" xfId="1216"/>
    <cellStyle name="RowTitles-Detail 3 2 2 7 2" xfId="3088"/>
    <cellStyle name="RowTitles-Detail 3 2 2 7 2 2" xfId="12729"/>
    <cellStyle name="RowTitles-Detail 3 2 2 7 2 2 2" xfId="23129"/>
    <cellStyle name="RowTitles-Detail 3 2 2 7 2 2 2 2" xfId="34666"/>
    <cellStyle name="RowTitles-Detail 3 2 2 7 2 2 3" xfId="32010"/>
    <cellStyle name="RowTitles-Detail 3 2 2 7 2 3" xfId="16376"/>
    <cellStyle name="RowTitles-Detail 3 2 2 7 2 3 2" xfId="29042"/>
    <cellStyle name="RowTitles-Detail 3 2 2 7 2 3 2 2" xfId="37829"/>
    <cellStyle name="RowTitles-Detail 3 2 2 7 2 4" xfId="7070"/>
    <cellStyle name="RowTitles-Detail 3 2 2 7 2 4 2" xfId="20364"/>
    <cellStyle name="RowTitles-Detail 3 2 2 7 2 5" xfId="26656"/>
    <cellStyle name="RowTitles-Detail 3 2 2 7 3" xfId="3994"/>
    <cellStyle name="RowTitles-Detail 3 2 2 7 3 2" xfId="13616"/>
    <cellStyle name="RowTitles-Detail 3 2 2 7 3 2 2" xfId="23973"/>
    <cellStyle name="RowTitles-Detail 3 2 2 7 3 2 2 2" xfId="35263"/>
    <cellStyle name="RowTitles-Detail 3 2 2 7 3 2 3" xfId="32674"/>
    <cellStyle name="RowTitles-Detail 3 2 2 7 3 3" xfId="17200"/>
    <cellStyle name="RowTitles-Detail 3 2 2 7 3 3 2" xfId="29866"/>
    <cellStyle name="RowTitles-Detail 3 2 2 7 3 3 2 2" xfId="38643"/>
    <cellStyle name="RowTitles-Detail 3 2 2 7 3 4" xfId="8578"/>
    <cellStyle name="RowTitles-Detail 3 2 2 7 3 4 2" xfId="25114"/>
    <cellStyle name="RowTitles-Detail 3 2 2 7 3 5" xfId="26472"/>
    <cellStyle name="RowTitles-Detail 3 2 2 7 4" xfId="9374"/>
    <cellStyle name="RowTitles-Detail 3 2 2 7 4 2" xfId="20088"/>
    <cellStyle name="RowTitles-Detail 3 2 2 7 5" xfId="10887"/>
    <cellStyle name="RowTitles-Detail 3 2 2 7 5 2" xfId="21331"/>
    <cellStyle name="RowTitles-Detail 3 2 2 7 5 2 2" xfId="33548"/>
    <cellStyle name="RowTitles-Detail 3 2 2 7 5 3" xfId="30689"/>
    <cellStyle name="RowTitles-Detail 3 2 2 7 6" xfId="14594"/>
    <cellStyle name="RowTitles-Detail 3 2 2 7 6 2" xfId="27283"/>
    <cellStyle name="RowTitles-Detail 3 2 2 7 6 2 2" xfId="36114"/>
    <cellStyle name="RowTitles-Detail 3 2 2 7 7" xfId="5530"/>
    <cellStyle name="RowTitles-Detail 3 2 2 7 7 2" xfId="18837"/>
    <cellStyle name="RowTitles-Detail 3 2 2 7 8" xfId="26060"/>
    <cellStyle name="RowTitles-Detail 3 2 2 8" xfId="1436"/>
    <cellStyle name="RowTitles-Detail 3 2 2 8 2" xfId="3089"/>
    <cellStyle name="RowTitles-Detail 3 2 2 8 2 2" xfId="12730"/>
    <cellStyle name="RowTitles-Detail 3 2 2 8 2 2 2" xfId="23130"/>
    <cellStyle name="RowTitles-Detail 3 2 2 8 2 2 2 2" xfId="34667"/>
    <cellStyle name="RowTitles-Detail 3 2 2 8 2 2 3" xfId="32011"/>
    <cellStyle name="RowTitles-Detail 3 2 2 8 2 3" xfId="16377"/>
    <cellStyle name="RowTitles-Detail 3 2 2 8 2 3 2" xfId="29043"/>
    <cellStyle name="RowTitles-Detail 3 2 2 8 2 3 2 2" xfId="37830"/>
    <cellStyle name="RowTitles-Detail 3 2 2 8 2 4" xfId="7689"/>
    <cellStyle name="RowTitles-Detail 3 2 2 8 2 4 2" xfId="28154"/>
    <cellStyle name="RowTitles-Detail 3 2 2 8 2 5" xfId="4910"/>
    <cellStyle name="RowTitles-Detail 3 2 2 8 3" xfId="4214"/>
    <cellStyle name="RowTitles-Detail 3 2 2 8 3 2" xfId="13836"/>
    <cellStyle name="RowTitles-Detail 3 2 2 8 3 2 2" xfId="24181"/>
    <cellStyle name="RowTitles-Detail 3 2 2 8 3 2 2 2" xfId="35405"/>
    <cellStyle name="RowTitles-Detail 3 2 2 8 3 2 3" xfId="32837"/>
    <cellStyle name="RowTitles-Detail 3 2 2 8 3 3" xfId="17402"/>
    <cellStyle name="RowTitles-Detail 3 2 2 8 3 3 2" xfId="30068"/>
    <cellStyle name="RowTitles-Detail 3 2 2 8 3 3 2 2" xfId="38845"/>
    <cellStyle name="RowTitles-Detail 3 2 2 8 3 4" xfId="10012"/>
    <cellStyle name="RowTitles-Detail 3 2 2 8 3 4 2" xfId="20350"/>
    <cellStyle name="RowTitles-Detail 3 2 2 8 3 5" xfId="18122"/>
    <cellStyle name="RowTitles-Detail 3 2 2 8 4" xfId="11107"/>
    <cellStyle name="RowTitles-Detail 3 2 2 8 4 2" xfId="21541"/>
    <cellStyle name="RowTitles-Detail 3 2 2 8 4 2 2" xfId="33690"/>
    <cellStyle name="RowTitles-Detail 3 2 2 8 4 3" xfId="30852"/>
    <cellStyle name="RowTitles-Detail 3 2 2 8 5" xfId="14814"/>
    <cellStyle name="RowTitles-Detail 3 2 2 8 5 2" xfId="27495"/>
    <cellStyle name="RowTitles-Detail 3 2 2 8 5 2 2" xfId="36316"/>
    <cellStyle name="RowTitles-Detail 3 2 2 8 6" xfId="6142"/>
    <cellStyle name="RowTitles-Detail 3 2 2 8 6 2" xfId="4838"/>
    <cellStyle name="RowTitles-Detail 3 2 2 8 7" xfId="4836"/>
    <cellStyle name="RowTitles-Detail 3 2 2 9" xfId="1640"/>
    <cellStyle name="RowTitles-Detail 3 2 2 9 2" xfId="3090"/>
    <cellStyle name="RowTitles-Detail 3 2 2 9 2 2" xfId="12731"/>
    <cellStyle name="RowTitles-Detail 3 2 2 9 2 2 2" xfId="23131"/>
    <cellStyle name="RowTitles-Detail 3 2 2 9 2 2 2 2" xfId="34668"/>
    <cellStyle name="RowTitles-Detail 3 2 2 9 2 2 3" xfId="32012"/>
    <cellStyle name="RowTitles-Detail 3 2 2 9 2 3" xfId="16378"/>
    <cellStyle name="RowTitles-Detail 3 2 2 9 2 3 2" xfId="29044"/>
    <cellStyle name="RowTitles-Detail 3 2 2 9 2 3 2 2" xfId="37831"/>
    <cellStyle name="RowTitles-Detail 3 2 2 9 2 4" xfId="7690"/>
    <cellStyle name="RowTitles-Detail 3 2 2 9 2 4 2" xfId="25255"/>
    <cellStyle name="RowTitles-Detail 3 2 2 9 2 5" xfId="25302"/>
    <cellStyle name="RowTitles-Detail 3 2 2 9 3" xfId="4418"/>
    <cellStyle name="RowTitles-Detail 3 2 2 9 3 2" xfId="14040"/>
    <cellStyle name="RowTitles-Detail 3 2 2 9 3 2 2" xfId="24377"/>
    <cellStyle name="RowTitles-Detail 3 2 2 9 3 2 2 2" xfId="35538"/>
    <cellStyle name="RowTitles-Detail 3 2 2 9 3 2 3" xfId="32991"/>
    <cellStyle name="RowTitles-Detail 3 2 2 9 3 3" xfId="17591"/>
    <cellStyle name="RowTitles-Detail 3 2 2 9 3 3 2" xfId="30257"/>
    <cellStyle name="RowTitles-Detail 3 2 2 9 3 3 2 2" xfId="39034"/>
    <cellStyle name="RowTitles-Detail 3 2 2 9 3 4" xfId="10013"/>
    <cellStyle name="RowTitles-Detail 3 2 2 9 3 4 2" xfId="25366"/>
    <cellStyle name="RowTitles-Detail 3 2 2 9 3 5" xfId="4837"/>
    <cellStyle name="RowTitles-Detail 3 2 2 9 4" xfId="11311"/>
    <cellStyle name="RowTitles-Detail 3 2 2 9 4 2" xfId="21740"/>
    <cellStyle name="RowTitles-Detail 3 2 2 9 4 2 2" xfId="33823"/>
    <cellStyle name="RowTitles-Detail 3 2 2 9 4 3" xfId="31006"/>
    <cellStyle name="RowTitles-Detail 3 2 2 9 5" xfId="15018"/>
    <cellStyle name="RowTitles-Detail 3 2 2 9 5 2" xfId="27691"/>
    <cellStyle name="RowTitles-Detail 3 2 2 9 5 2 2" xfId="36505"/>
    <cellStyle name="RowTitles-Detail 3 2 2 9 6" xfId="6143"/>
    <cellStyle name="RowTitles-Detail 3 2 2 9 6 2" xfId="26777"/>
    <cellStyle name="RowTitles-Detail 3 2 2 9 7" xfId="18127"/>
    <cellStyle name="RowTitles-Detail 3 2 2_STUD aligned by INSTIT" xfId="5080"/>
    <cellStyle name="RowTitles-Detail 3 2 3" xfId="408"/>
    <cellStyle name="RowTitles-Detail 3 2 3 2" xfId="764"/>
    <cellStyle name="RowTitles-Detail 3 2 3 2 2" xfId="3092"/>
    <cellStyle name="RowTitles-Detail 3 2 3 2 2 2" xfId="12733"/>
    <cellStyle name="RowTitles-Detail 3 2 3 2 2 2 2" xfId="23133"/>
    <cellStyle name="RowTitles-Detail 3 2 3 2 2 2 2 2" xfId="34670"/>
    <cellStyle name="RowTitles-Detail 3 2 3 2 2 2 3" xfId="32014"/>
    <cellStyle name="RowTitles-Detail 3 2 3 2 2 3" xfId="16380"/>
    <cellStyle name="RowTitles-Detail 3 2 3 2 2 3 2" xfId="29046"/>
    <cellStyle name="RowTitles-Detail 3 2 3 2 2 3 2 2" xfId="37833"/>
    <cellStyle name="RowTitles-Detail 3 2 3 2 2 4" xfId="6888"/>
    <cellStyle name="RowTitles-Detail 3 2 3 2 2 4 2" xfId="18311"/>
    <cellStyle name="RowTitles-Detail 3 2 3 2 2 5" xfId="25954"/>
    <cellStyle name="RowTitles-Detail 3 2 3 2 3" xfId="3545"/>
    <cellStyle name="RowTitles-Detail 3 2 3 2 3 2" xfId="13177"/>
    <cellStyle name="RowTitles-Detail 3 2 3 2 3 2 2" xfId="23544"/>
    <cellStyle name="RowTitles-Detail 3 2 3 2 3 2 2 2" xfId="34987"/>
    <cellStyle name="RowTitles-Detail 3 2 3 2 3 2 3" xfId="32352"/>
    <cellStyle name="RowTitles-Detail 3 2 3 2 3 3" xfId="16786"/>
    <cellStyle name="RowTitles-Detail 3 2 3 2 3 3 2" xfId="29452"/>
    <cellStyle name="RowTitles-Detail 3 2 3 2 3 3 2 2" xfId="38233"/>
    <cellStyle name="RowTitles-Detail 3 2 3 2 3 4" xfId="8395"/>
    <cellStyle name="RowTitles-Detail 3 2 3 2 3 4 2" xfId="25690"/>
    <cellStyle name="RowTitles-Detail 3 2 3 2 3 5" xfId="25201"/>
    <cellStyle name="RowTitles-Detail 3 2 3 2 4" xfId="9189"/>
    <cellStyle name="RowTitles-Detail 3 2 3 2 4 2" xfId="19422"/>
    <cellStyle name="RowTitles-Detail 3 2 3 2 5" xfId="10229"/>
    <cellStyle name="RowTitles-Detail 3 2 3 2 5 2" xfId="19104"/>
    <cellStyle name="RowTitles-Detail 3 2 3 2 5 2 2" xfId="33222"/>
    <cellStyle name="RowTitles-Detail 3 2 3 3" xfId="1043"/>
    <cellStyle name="RowTitles-Detail 3 2 3 3 2" xfId="3093"/>
    <cellStyle name="RowTitles-Detail 3 2 3 3 2 2" xfId="12734"/>
    <cellStyle name="RowTitles-Detail 3 2 3 3 2 2 2" xfId="23134"/>
    <cellStyle name="RowTitles-Detail 3 2 3 3 2 2 2 2" xfId="34671"/>
    <cellStyle name="RowTitles-Detail 3 2 3 3 2 2 3" xfId="32015"/>
    <cellStyle name="RowTitles-Detail 3 2 3 3 2 3" xfId="16381"/>
    <cellStyle name="RowTitles-Detail 3 2 3 3 2 3 2" xfId="29047"/>
    <cellStyle name="RowTitles-Detail 3 2 3 3 2 3 2 2" xfId="37834"/>
    <cellStyle name="RowTitles-Detail 3 2 3 3 2 4" xfId="7109"/>
    <cellStyle name="RowTitles-Detail 3 2 3 3 2 4 2" xfId="25331"/>
    <cellStyle name="RowTitles-Detail 3 2 3 3 2 5" xfId="20203"/>
    <cellStyle name="RowTitles-Detail 3 2 3 3 3" xfId="3821"/>
    <cellStyle name="RowTitles-Detail 3 2 3 3 3 2" xfId="13448"/>
    <cellStyle name="RowTitles-Detail 3 2 3 3 3 2 2" xfId="23809"/>
    <cellStyle name="RowTitles-Detail 3 2 3 3 3 2 2 2" xfId="35152"/>
    <cellStyle name="RowTitles-Detail 3 2 3 3 3 2 3" xfId="32545"/>
    <cellStyle name="RowTitles-Detail 3 2 3 3 3 3" xfId="17041"/>
    <cellStyle name="RowTitles-Detail 3 2 3 3 3 3 2" xfId="29707"/>
    <cellStyle name="RowTitles-Detail 3 2 3 3 3 3 2 2" xfId="38486"/>
    <cellStyle name="RowTitles-Detail 3 2 3 3 3 4" xfId="8617"/>
    <cellStyle name="RowTitles-Detail 3 2 3 3 3 4 2" xfId="24588"/>
    <cellStyle name="RowTitles-Detail 3 2 3 3 3 5" xfId="19303"/>
    <cellStyle name="RowTitles-Detail 3 2 3 3 4" xfId="9413"/>
    <cellStyle name="RowTitles-Detail 3 2 3 3 4 2" xfId="18295"/>
    <cellStyle name="RowTitles-Detail 3 2 3 3 5" xfId="10761"/>
    <cellStyle name="RowTitles-Detail 3 2 3 3 5 2" xfId="21229"/>
    <cellStyle name="RowTitles-Detail 3 2 3 3 5 2 2" xfId="33493"/>
    <cellStyle name="RowTitles-Detail 3 2 3 3 5 3" xfId="30623"/>
    <cellStyle name="RowTitles-Detail 3 2 3 3 6" xfId="14445"/>
    <cellStyle name="RowTitles-Detail 3 2 3 3 6 2" xfId="27138"/>
    <cellStyle name="RowTitles-Detail 3 2 3 3 6 2 2" xfId="35975"/>
    <cellStyle name="RowTitles-Detail 3 2 3 3 7" xfId="5568"/>
    <cellStyle name="RowTitles-Detail 3 2 3 3 7 2" xfId="25227"/>
    <cellStyle name="RowTitles-Detail 3 2 3 3 8" xfId="26531"/>
    <cellStyle name="RowTitles-Detail 3 2 3 4" xfId="1276"/>
    <cellStyle name="RowTitles-Detail 3 2 3 4 2" xfId="3094"/>
    <cellStyle name="RowTitles-Detail 3 2 3 4 2 2" xfId="12735"/>
    <cellStyle name="RowTitles-Detail 3 2 3 4 2 2 2" xfId="23135"/>
    <cellStyle name="RowTitles-Detail 3 2 3 4 2 2 2 2" xfId="34672"/>
    <cellStyle name="RowTitles-Detail 3 2 3 4 2 2 3" xfId="32016"/>
    <cellStyle name="RowTitles-Detail 3 2 3 4 2 3" xfId="16382"/>
    <cellStyle name="RowTitles-Detail 3 2 3 4 2 3 2" xfId="29048"/>
    <cellStyle name="RowTitles-Detail 3 2 3 4 2 3 2 2" xfId="37835"/>
    <cellStyle name="RowTitles-Detail 3 2 3 4 2 4" xfId="7691"/>
    <cellStyle name="RowTitles-Detail 3 2 3 4 2 4 2" xfId="17795"/>
    <cellStyle name="RowTitles-Detail 3 2 3 4 2 5" xfId="25099"/>
    <cellStyle name="RowTitles-Detail 3 2 3 4 3" xfId="4054"/>
    <cellStyle name="RowTitles-Detail 3 2 3 4 3 2" xfId="13676"/>
    <cellStyle name="RowTitles-Detail 3 2 3 4 3 2 2" xfId="24028"/>
    <cellStyle name="RowTitles-Detail 3 2 3 4 3 2 2 2" xfId="35300"/>
    <cellStyle name="RowTitles-Detail 3 2 3 4 3 2 3" xfId="32716"/>
    <cellStyle name="RowTitles-Detail 3 2 3 4 3 3" xfId="17254"/>
    <cellStyle name="RowTitles-Detail 3 2 3 4 3 3 2" xfId="29920"/>
    <cellStyle name="RowTitles-Detail 3 2 3 4 3 3 2 2" xfId="38697"/>
    <cellStyle name="RowTitles-Detail 3 2 3 4 3 4" xfId="10014"/>
    <cellStyle name="RowTitles-Detail 3 2 3 4 3 4 2" xfId="24585"/>
    <cellStyle name="RowTitles-Detail 3 2 3 4 3 5" xfId="19540"/>
    <cellStyle name="RowTitles-Detail 3 2 3 4 4" xfId="10947"/>
    <cellStyle name="RowTitles-Detail 3 2 3 4 4 2" xfId="21387"/>
    <cellStyle name="RowTitles-Detail 3 2 3 4 4 2 2" xfId="33585"/>
    <cellStyle name="RowTitles-Detail 3 2 3 4 4 3" xfId="30731"/>
    <cellStyle name="RowTitles-Detail 3 2 3 4 5" xfId="14654"/>
    <cellStyle name="RowTitles-Detail 3 2 3 4 5 2" xfId="27339"/>
    <cellStyle name="RowTitles-Detail 3 2 3 4 5 2 2" xfId="36168"/>
    <cellStyle name="RowTitles-Detail 3 2 3 4 6" xfId="6144"/>
    <cellStyle name="RowTitles-Detail 3 2 3 4 6 2" xfId="18627"/>
    <cellStyle name="RowTitles-Detail 3 2 3 4 7" xfId="20393"/>
    <cellStyle name="RowTitles-Detail 3 2 3 5" xfId="1493"/>
    <cellStyle name="RowTitles-Detail 3 2 3 5 2" xfId="3095"/>
    <cellStyle name="RowTitles-Detail 3 2 3 5 2 2" xfId="12736"/>
    <cellStyle name="RowTitles-Detail 3 2 3 5 2 2 2" xfId="23136"/>
    <cellStyle name="RowTitles-Detail 3 2 3 5 2 2 2 2" xfId="34673"/>
    <cellStyle name="RowTitles-Detail 3 2 3 5 2 2 3" xfId="32017"/>
    <cellStyle name="RowTitles-Detail 3 2 3 5 2 3" xfId="16383"/>
    <cellStyle name="RowTitles-Detail 3 2 3 5 2 3 2" xfId="29049"/>
    <cellStyle name="RowTitles-Detail 3 2 3 5 2 3 2 2" xfId="37836"/>
    <cellStyle name="RowTitles-Detail 3 2 3 5 2 4" xfId="7692"/>
    <cellStyle name="RowTitles-Detail 3 2 3 5 2 4 2" xfId="29295"/>
    <cellStyle name="RowTitles-Detail 3 2 3 5 2 5" xfId="4607"/>
    <cellStyle name="RowTitles-Detail 3 2 3 5 3" xfId="4271"/>
    <cellStyle name="RowTitles-Detail 3 2 3 5 3 2" xfId="13893"/>
    <cellStyle name="RowTitles-Detail 3 2 3 5 3 2 2" xfId="24235"/>
    <cellStyle name="RowTitles-Detail 3 2 3 5 3 2 2 2" xfId="35441"/>
    <cellStyle name="RowTitles-Detail 3 2 3 5 3 2 3" xfId="32878"/>
    <cellStyle name="RowTitles-Detail 3 2 3 5 3 3" xfId="17453"/>
    <cellStyle name="RowTitles-Detail 3 2 3 5 3 3 2" xfId="30119"/>
    <cellStyle name="RowTitles-Detail 3 2 3 5 3 3 2 2" xfId="38896"/>
    <cellStyle name="RowTitles-Detail 3 2 3 5 3 4" xfId="10015"/>
    <cellStyle name="RowTitles-Detail 3 2 3 5 3 4 2" xfId="24698"/>
    <cellStyle name="RowTitles-Detail 3 2 3 5 3 5" xfId="19344"/>
    <cellStyle name="RowTitles-Detail 3 2 3 5 4" xfId="11164"/>
    <cellStyle name="RowTitles-Detail 3 2 3 5 4 2" xfId="21595"/>
    <cellStyle name="RowTitles-Detail 3 2 3 5 4 2 2" xfId="33726"/>
    <cellStyle name="RowTitles-Detail 3 2 3 5 4 3" xfId="30893"/>
    <cellStyle name="RowTitles-Detail 3 2 3 5 5" xfId="14871"/>
    <cellStyle name="RowTitles-Detail 3 2 3 5 5 2" xfId="27548"/>
    <cellStyle name="RowTitles-Detail 3 2 3 5 5 2 2" xfId="36367"/>
    <cellStyle name="RowTitles-Detail 3 2 3 5 6" xfId="6145"/>
    <cellStyle name="RowTitles-Detail 3 2 3 5 6 2" xfId="19737"/>
    <cellStyle name="RowTitles-Detail 3 2 3 5 7" xfId="6227"/>
    <cellStyle name="RowTitles-Detail 3 2 3 6" xfId="1695"/>
    <cellStyle name="RowTitles-Detail 3 2 3 6 2" xfId="3096"/>
    <cellStyle name="RowTitles-Detail 3 2 3 6 2 2" xfId="12737"/>
    <cellStyle name="RowTitles-Detail 3 2 3 6 2 2 2" xfId="23137"/>
    <cellStyle name="RowTitles-Detail 3 2 3 6 2 2 2 2" xfId="34674"/>
    <cellStyle name="RowTitles-Detail 3 2 3 6 2 2 3" xfId="32018"/>
    <cellStyle name="RowTitles-Detail 3 2 3 6 2 3" xfId="16384"/>
    <cellStyle name="RowTitles-Detail 3 2 3 6 2 3 2" xfId="29050"/>
    <cellStyle name="RowTitles-Detail 3 2 3 6 2 3 2 2" xfId="37837"/>
    <cellStyle name="RowTitles-Detail 3 2 3 6 2 4" xfId="7693"/>
    <cellStyle name="RowTitles-Detail 3 2 3 6 2 4 2" xfId="25137"/>
    <cellStyle name="RowTitles-Detail 3 2 3 6 2 5" xfId="19333"/>
    <cellStyle name="RowTitles-Detail 3 2 3 6 3" xfId="4473"/>
    <cellStyle name="RowTitles-Detail 3 2 3 6 3 2" xfId="14095"/>
    <cellStyle name="RowTitles-Detail 3 2 3 6 3 2 2" xfId="24427"/>
    <cellStyle name="RowTitles-Detail 3 2 3 6 3 2 2 2" xfId="35572"/>
    <cellStyle name="RowTitles-Detail 3 2 3 6 3 2 3" xfId="33030"/>
    <cellStyle name="RowTitles-Detail 3 2 3 6 3 3" xfId="17640"/>
    <cellStyle name="RowTitles-Detail 3 2 3 6 3 3 2" xfId="30306"/>
    <cellStyle name="RowTitles-Detail 3 2 3 6 3 3 2 2" xfId="39083"/>
    <cellStyle name="RowTitles-Detail 3 2 3 6 3 4" xfId="10016"/>
    <cellStyle name="RowTitles-Detail 3 2 3 6 3 4 2" xfId="20168"/>
    <cellStyle name="RowTitles-Detail 3 2 3 6 3 5" xfId="19788"/>
    <cellStyle name="RowTitles-Detail 3 2 3 6 4" xfId="11366"/>
    <cellStyle name="RowTitles-Detail 3 2 3 6 4 2" xfId="21791"/>
    <cellStyle name="RowTitles-Detail 3 2 3 6 4 2 2" xfId="33857"/>
    <cellStyle name="RowTitles-Detail 3 2 3 6 4 3" xfId="31045"/>
    <cellStyle name="RowTitles-Detail 3 2 3 6 5" xfId="15073"/>
    <cellStyle name="RowTitles-Detail 3 2 3 6 5 2" xfId="27742"/>
    <cellStyle name="RowTitles-Detail 3 2 3 6 5 2 2" xfId="36554"/>
    <cellStyle name="RowTitles-Detail 3 2 3 6 6" xfId="6146"/>
    <cellStyle name="RowTitles-Detail 3 2 3 6 6 2" xfId="18276"/>
    <cellStyle name="RowTitles-Detail 3 2 3 6 7" xfId="26817"/>
    <cellStyle name="RowTitles-Detail 3 2 3 7" xfId="3091"/>
    <cellStyle name="RowTitles-Detail 3 2 3 7 2" xfId="12732"/>
    <cellStyle name="RowTitles-Detail 3 2 3 7 2 2" xfId="23132"/>
    <cellStyle name="RowTitles-Detail 3 2 3 7 2 2 2" xfId="34669"/>
    <cellStyle name="RowTitles-Detail 3 2 3 7 2 3" xfId="32013"/>
    <cellStyle name="RowTitles-Detail 3 2 3 7 3" xfId="16379"/>
    <cellStyle name="RowTitles-Detail 3 2 3 7 3 2" xfId="29045"/>
    <cellStyle name="RowTitles-Detail 3 2 3 7 3 2 2" xfId="37832"/>
    <cellStyle name="RowTitles-Detail 3 2 3 7 4" xfId="6450"/>
    <cellStyle name="RowTitles-Detail 3 2 3 7 4 2" xfId="17985"/>
    <cellStyle name="RowTitles-Detail 3 2 3 7 5" xfId="17931"/>
    <cellStyle name="RowTitles-Detail 3 2 3 8" xfId="8888"/>
    <cellStyle name="RowTitles-Detail 3 2 3 8 2" xfId="17950"/>
    <cellStyle name="RowTitles-Detail 3 2 3 9" xfId="10552"/>
    <cellStyle name="RowTitles-Detail 3 2 3 9 2" xfId="18140"/>
    <cellStyle name="RowTitles-Detail 3 2 3 9 2 2" xfId="33171"/>
    <cellStyle name="RowTitles-Detail 3 2 3_STUD aligned by INSTIT" xfId="5084"/>
    <cellStyle name="RowTitles-Detail 3 2 4" xfId="466"/>
    <cellStyle name="RowTitles-Detail 3 2 4 2" xfId="822"/>
    <cellStyle name="RowTitles-Detail 3 2 4 2 2" xfId="3098"/>
    <cellStyle name="RowTitles-Detail 3 2 4 2 2 2" xfId="12739"/>
    <cellStyle name="RowTitles-Detail 3 2 4 2 2 2 2" xfId="23139"/>
    <cellStyle name="RowTitles-Detail 3 2 4 2 2 2 2 2" xfId="34676"/>
    <cellStyle name="RowTitles-Detail 3 2 4 2 2 2 3" xfId="32020"/>
    <cellStyle name="RowTitles-Detail 3 2 4 2 2 3" xfId="16386"/>
    <cellStyle name="RowTitles-Detail 3 2 4 2 2 3 2" xfId="29052"/>
    <cellStyle name="RowTitles-Detail 3 2 4 2 2 3 2 2" xfId="37839"/>
    <cellStyle name="RowTitles-Detail 3 2 4 2 2 4" xfId="6769"/>
    <cellStyle name="RowTitles-Detail 3 2 4 2 2 4 2" xfId="25104"/>
    <cellStyle name="RowTitles-Detail 3 2 4 2 2 5" xfId="24712"/>
    <cellStyle name="RowTitles-Detail 3 2 4 2 3" xfId="3603"/>
    <cellStyle name="RowTitles-Detail 3 2 4 2 3 2" xfId="13231"/>
    <cellStyle name="RowTitles-Detail 3 2 4 2 3 2 2" xfId="23599"/>
    <cellStyle name="RowTitles-Detail 3 2 4 2 3 2 2 2" xfId="35019"/>
    <cellStyle name="RowTitles-Detail 3 2 4 2 3 2 3" xfId="32390"/>
    <cellStyle name="RowTitles-Detail 3 2 4 2 3 3" xfId="16838"/>
    <cellStyle name="RowTitles-Detail 3 2 4 2 3 3 2" xfId="29504"/>
    <cellStyle name="RowTitles-Detail 3 2 4 2 3 3 2 2" xfId="38284"/>
    <cellStyle name="RowTitles-Detail 3 2 4 2 3 4" xfId="8275"/>
    <cellStyle name="RowTitles-Detail 3 2 4 2 3 4 2" xfId="19362"/>
    <cellStyle name="RowTitles-Detail 3 2 4 2 3 5" xfId="25838"/>
    <cellStyle name="RowTitles-Detail 3 2 4 2 4" xfId="9066"/>
    <cellStyle name="RowTitles-Detail 3 2 4 2 4 2" xfId="25110"/>
    <cellStyle name="RowTitles-Detail 3 2 4 2 5" xfId="10583"/>
    <cellStyle name="RowTitles-Detail 3 2 4 2 5 2" xfId="21068"/>
    <cellStyle name="RowTitles-Detail 3 2 4 2 5 2 2" xfId="33408"/>
    <cellStyle name="RowTitles-Detail 3 2 4 2 5 3" xfId="30521"/>
    <cellStyle name="RowTitles-Detail 3 2 4 2 6" xfId="14237"/>
    <cellStyle name="RowTitles-Detail 3 2 4 2 6 2" xfId="26939"/>
    <cellStyle name="RowTitles-Detail 3 2 4 2 6 2 2" xfId="35782"/>
    <cellStyle name="RowTitles-Detail 3 2 4 2 7" xfId="5297"/>
    <cellStyle name="RowTitles-Detail 3 2 4 2 7 2" xfId="18008"/>
    <cellStyle name="RowTitles-Detail 3 2 4 2 8" xfId="20507"/>
    <cellStyle name="RowTitles-Detail 3 2 4 3" xfId="1101"/>
    <cellStyle name="RowTitles-Detail 3 2 4 3 2" xfId="3099"/>
    <cellStyle name="RowTitles-Detail 3 2 4 3 2 2" xfId="12740"/>
    <cellStyle name="RowTitles-Detail 3 2 4 3 2 2 2" xfId="23140"/>
    <cellStyle name="RowTitles-Detail 3 2 4 3 2 2 2 2" xfId="34677"/>
    <cellStyle name="RowTitles-Detail 3 2 4 3 2 2 3" xfId="32021"/>
    <cellStyle name="RowTitles-Detail 3 2 4 3 2 3" xfId="16387"/>
    <cellStyle name="RowTitles-Detail 3 2 4 3 2 3 2" xfId="29053"/>
    <cellStyle name="RowTitles-Detail 3 2 4 3 2 3 2 2" xfId="37840"/>
    <cellStyle name="RowTitles-Detail 3 2 4 3 2 4" xfId="6941"/>
    <cellStyle name="RowTitles-Detail 3 2 4 3 2 4 2" xfId="20380"/>
    <cellStyle name="RowTitles-Detail 3 2 4 3 2 5" xfId="20887"/>
    <cellStyle name="RowTitles-Detail 3 2 4 3 3" xfId="3879"/>
    <cellStyle name="RowTitles-Detail 3 2 4 3 3 2" xfId="13502"/>
    <cellStyle name="RowTitles-Detail 3 2 4 3 3 2 2" xfId="23863"/>
    <cellStyle name="RowTitles-Detail 3 2 4 3 3 2 2 2" xfId="35184"/>
    <cellStyle name="RowTitles-Detail 3 2 4 3 3 2 3" xfId="32583"/>
    <cellStyle name="RowTitles-Detail 3 2 4 3 3 3" xfId="17093"/>
    <cellStyle name="RowTitles-Detail 3 2 4 3 3 3 2" xfId="29759"/>
    <cellStyle name="RowTitles-Detail 3 2 4 3 3 3 2 2" xfId="38537"/>
    <cellStyle name="RowTitles-Detail 3 2 4 3 3 4" xfId="8449"/>
    <cellStyle name="RowTitles-Detail 3 2 4 3 3 4 2" xfId="26879"/>
    <cellStyle name="RowTitles-Detail 3 2 4 3 3 5" xfId="18534"/>
    <cellStyle name="RowTitles-Detail 3 2 4 3 4" xfId="9243"/>
    <cellStyle name="RowTitles-Detail 3 2 4 3 4 2" xfId="18920"/>
    <cellStyle name="RowTitles-Detail 3 2 4 3 5" xfId="14492"/>
    <cellStyle name="RowTitles-Detail 3 2 4 3 5 2" xfId="27184"/>
    <cellStyle name="RowTitles-Detail 3 2 4 3 5 2 2" xfId="36020"/>
    <cellStyle name="RowTitles-Detail 3 2 4 4" xfId="1330"/>
    <cellStyle name="RowTitles-Detail 3 2 4 4 2" xfId="3100"/>
    <cellStyle name="RowTitles-Detail 3 2 4 4 2 2" xfId="12741"/>
    <cellStyle name="RowTitles-Detail 3 2 4 4 2 2 2" xfId="23141"/>
    <cellStyle name="RowTitles-Detail 3 2 4 4 2 2 2 2" xfId="34678"/>
    <cellStyle name="RowTitles-Detail 3 2 4 4 2 2 3" xfId="32022"/>
    <cellStyle name="RowTitles-Detail 3 2 4 4 2 3" xfId="16388"/>
    <cellStyle name="RowTitles-Detail 3 2 4 4 2 3 2" xfId="29054"/>
    <cellStyle name="RowTitles-Detail 3 2 4 4 2 3 2 2" xfId="37841"/>
    <cellStyle name="RowTitles-Detail 3 2 4 4 2 4" xfId="7694"/>
    <cellStyle name="RowTitles-Detail 3 2 4 4 2 4 2" xfId="28171"/>
    <cellStyle name="RowTitles-Detail 3 2 4 4 2 5" xfId="19452"/>
    <cellStyle name="RowTitles-Detail 3 2 4 4 3" xfId="4108"/>
    <cellStyle name="RowTitles-Detail 3 2 4 4 3 2" xfId="13730"/>
    <cellStyle name="RowTitles-Detail 3 2 4 4 3 2 2" xfId="24081"/>
    <cellStyle name="RowTitles-Detail 3 2 4 4 3 2 2 2" xfId="35333"/>
    <cellStyle name="RowTitles-Detail 3 2 4 4 3 2 3" xfId="32755"/>
    <cellStyle name="RowTitles-Detail 3 2 4 4 3 3" xfId="17306"/>
    <cellStyle name="RowTitles-Detail 3 2 4 4 3 3 2" xfId="29972"/>
    <cellStyle name="RowTitles-Detail 3 2 4 4 3 3 2 2" xfId="38749"/>
    <cellStyle name="RowTitles-Detail 3 2 4 4 3 4" xfId="10017"/>
    <cellStyle name="RowTitles-Detail 3 2 4 4 3 4 2" xfId="17898"/>
    <cellStyle name="RowTitles-Detail 3 2 4 4 3 5" xfId="25209"/>
    <cellStyle name="RowTitles-Detail 3 2 4 4 4" xfId="11001"/>
    <cellStyle name="RowTitles-Detail 3 2 4 4 4 2" xfId="21439"/>
    <cellStyle name="RowTitles-Detail 3 2 4 4 4 2 2" xfId="33618"/>
    <cellStyle name="RowTitles-Detail 3 2 4 4 4 3" xfId="30770"/>
    <cellStyle name="RowTitles-Detail 3 2 4 4 5" xfId="14708"/>
    <cellStyle name="RowTitles-Detail 3 2 4 4 5 2" xfId="27392"/>
    <cellStyle name="RowTitles-Detail 3 2 4 4 5 2 2" xfId="36220"/>
    <cellStyle name="RowTitles-Detail 3 2 4 4 6" xfId="6147"/>
    <cellStyle name="RowTitles-Detail 3 2 4 4 6 2" xfId="25790"/>
    <cellStyle name="RowTitles-Detail 3 2 4 4 7" xfId="26781"/>
    <cellStyle name="RowTitles-Detail 3 2 4 5" xfId="1546"/>
    <cellStyle name="RowTitles-Detail 3 2 4 5 2" xfId="3101"/>
    <cellStyle name="RowTitles-Detail 3 2 4 5 2 2" xfId="12742"/>
    <cellStyle name="RowTitles-Detail 3 2 4 5 2 2 2" xfId="23142"/>
    <cellStyle name="RowTitles-Detail 3 2 4 5 2 2 2 2" xfId="34679"/>
    <cellStyle name="RowTitles-Detail 3 2 4 5 2 2 3" xfId="32023"/>
    <cellStyle name="RowTitles-Detail 3 2 4 5 2 3" xfId="16389"/>
    <cellStyle name="RowTitles-Detail 3 2 4 5 2 3 2" xfId="29055"/>
    <cellStyle name="RowTitles-Detail 3 2 4 5 2 3 2 2" xfId="37842"/>
    <cellStyle name="RowTitles-Detail 3 2 4 5 2 4" xfId="7695"/>
    <cellStyle name="RowTitles-Detail 3 2 4 5 2 4 2" xfId="19831"/>
    <cellStyle name="RowTitles-Detail 3 2 4 5 2 5" xfId="25543"/>
    <cellStyle name="RowTitles-Detail 3 2 4 5 3" xfId="4324"/>
    <cellStyle name="RowTitles-Detail 3 2 4 5 3 2" xfId="13946"/>
    <cellStyle name="RowTitles-Detail 3 2 4 5 3 2 2" xfId="24286"/>
    <cellStyle name="RowTitles-Detail 3 2 4 5 3 2 2 2" xfId="35473"/>
    <cellStyle name="RowTitles-Detail 3 2 4 5 3 2 3" xfId="32916"/>
    <cellStyle name="RowTitles-Detail 3 2 4 5 3 3" xfId="17504"/>
    <cellStyle name="RowTitles-Detail 3 2 4 5 3 3 2" xfId="30170"/>
    <cellStyle name="RowTitles-Detail 3 2 4 5 3 3 2 2" xfId="38947"/>
    <cellStyle name="RowTitles-Detail 3 2 4 5 3 4" xfId="10018"/>
    <cellStyle name="RowTitles-Detail 3 2 4 5 3 4 2" xfId="26613"/>
    <cellStyle name="RowTitles-Detail 3 2 4 5 3 5" xfId="4613"/>
    <cellStyle name="RowTitles-Detail 3 2 4 5 4" xfId="11217"/>
    <cellStyle name="RowTitles-Detail 3 2 4 5 4 2" xfId="21647"/>
    <cellStyle name="RowTitles-Detail 3 2 4 5 4 2 2" xfId="33758"/>
    <cellStyle name="RowTitles-Detail 3 2 4 5 4 3" xfId="30931"/>
    <cellStyle name="RowTitles-Detail 3 2 4 5 5" xfId="14924"/>
    <cellStyle name="RowTitles-Detail 3 2 4 5 5 2" xfId="27599"/>
    <cellStyle name="RowTitles-Detail 3 2 4 5 5 2 2" xfId="36418"/>
    <cellStyle name="RowTitles-Detail 3 2 4 5 6" xfId="6148"/>
    <cellStyle name="RowTitles-Detail 3 2 4 5 6 2" xfId="19073"/>
    <cellStyle name="RowTitles-Detail 3 2 4 5 7" xfId="18112"/>
    <cellStyle name="RowTitles-Detail 3 2 4 6" xfId="1748"/>
    <cellStyle name="RowTitles-Detail 3 2 4 6 2" xfId="3102"/>
    <cellStyle name="RowTitles-Detail 3 2 4 6 2 2" xfId="12743"/>
    <cellStyle name="RowTitles-Detail 3 2 4 6 2 2 2" xfId="23143"/>
    <cellStyle name="RowTitles-Detail 3 2 4 6 2 2 2 2" xfId="34680"/>
    <cellStyle name="RowTitles-Detail 3 2 4 6 2 2 3" xfId="32024"/>
    <cellStyle name="RowTitles-Detail 3 2 4 6 2 3" xfId="16390"/>
    <cellStyle name="RowTitles-Detail 3 2 4 6 2 3 2" xfId="29056"/>
    <cellStyle name="RowTitles-Detail 3 2 4 6 2 3 2 2" xfId="37843"/>
    <cellStyle name="RowTitles-Detail 3 2 4 6 2 4" xfId="7696"/>
    <cellStyle name="RowTitles-Detail 3 2 4 6 2 4 2" xfId="25795"/>
    <cellStyle name="RowTitles-Detail 3 2 4 6 2 5" xfId="17979"/>
    <cellStyle name="RowTitles-Detail 3 2 4 6 3" xfId="4526"/>
    <cellStyle name="RowTitles-Detail 3 2 4 6 3 2" xfId="14148"/>
    <cellStyle name="RowTitles-Detail 3 2 4 6 3 2 2" xfId="24479"/>
    <cellStyle name="RowTitles-Detail 3 2 4 6 3 2 2 2" xfId="35604"/>
    <cellStyle name="RowTitles-Detail 3 2 4 6 3 2 3" xfId="33068"/>
    <cellStyle name="RowTitles-Detail 3 2 4 6 3 3" xfId="17691"/>
    <cellStyle name="RowTitles-Detail 3 2 4 6 3 3 2" xfId="30357"/>
    <cellStyle name="RowTitles-Detail 3 2 4 6 3 3 2 2" xfId="39134"/>
    <cellStyle name="RowTitles-Detail 3 2 4 6 3 4" xfId="10019"/>
    <cellStyle name="RowTitles-Detail 3 2 4 6 3 4 2" xfId="17987"/>
    <cellStyle name="RowTitles-Detail 3 2 4 6 3 5" xfId="26684"/>
    <cellStyle name="RowTitles-Detail 3 2 4 6 4" xfId="11419"/>
    <cellStyle name="RowTitles-Detail 3 2 4 6 4 2" xfId="21843"/>
    <cellStyle name="RowTitles-Detail 3 2 4 6 4 2 2" xfId="33889"/>
    <cellStyle name="RowTitles-Detail 3 2 4 6 4 3" xfId="31083"/>
    <cellStyle name="RowTitles-Detail 3 2 4 6 5" xfId="15126"/>
    <cellStyle name="RowTitles-Detail 3 2 4 6 5 2" xfId="27794"/>
    <cellStyle name="RowTitles-Detail 3 2 4 6 5 2 2" xfId="36605"/>
    <cellStyle name="RowTitles-Detail 3 2 4 6 6" xfId="6149"/>
    <cellStyle name="RowTitles-Detail 3 2 4 6 6 2" xfId="20256"/>
    <cellStyle name="RowTitles-Detail 3 2 4 6 7" xfId="20581"/>
    <cellStyle name="RowTitles-Detail 3 2 4 7" xfId="3097"/>
    <cellStyle name="RowTitles-Detail 3 2 4 7 2" xfId="12738"/>
    <cellStyle name="RowTitles-Detail 3 2 4 7 2 2" xfId="23138"/>
    <cellStyle name="RowTitles-Detail 3 2 4 7 2 2 2" xfId="34675"/>
    <cellStyle name="RowTitles-Detail 3 2 4 7 2 3" xfId="32019"/>
    <cellStyle name="RowTitles-Detail 3 2 4 7 3" xfId="16385"/>
    <cellStyle name="RowTitles-Detail 3 2 4 7 3 2" xfId="29051"/>
    <cellStyle name="RowTitles-Detail 3 2 4 7 3 2 2" xfId="37838"/>
    <cellStyle name="RowTitles-Detail 3 2 4 7 4" xfId="6502"/>
    <cellStyle name="RowTitles-Detail 3 2 4 7 4 2" xfId="26547"/>
    <cellStyle name="RowTitles-Detail 3 2 4 7 5" xfId="20711"/>
    <cellStyle name="RowTitles-Detail 3 2 4 8" xfId="3339"/>
    <cellStyle name="RowTitles-Detail 3 2 4 8 2" xfId="12980"/>
    <cellStyle name="RowTitles-Detail 3 2 4 8 2 2" xfId="23350"/>
    <cellStyle name="RowTitles-Detail 3 2 4 8 2 2 2" xfId="34872"/>
    <cellStyle name="RowTitles-Detail 3 2 4 8 2 3" xfId="32220"/>
    <cellStyle name="RowTitles-Detail 3 2 4 8 3" xfId="16593"/>
    <cellStyle name="RowTitles-Detail 3 2 4 8 3 2" xfId="29259"/>
    <cellStyle name="RowTitles-Detail 3 2 4 8 3 2 2" xfId="38046"/>
    <cellStyle name="RowTitles-Detail 3 2 4 8 4" xfId="8853"/>
    <cellStyle name="RowTitles-Detail 3 2 4 8 4 2" xfId="18996"/>
    <cellStyle name="RowTitles-Detail 3 2 4 8 5" xfId="26854"/>
    <cellStyle name="RowTitles-Detail 3 2 4 9" xfId="10258"/>
    <cellStyle name="RowTitles-Detail 3 2 4 9 2" xfId="20500"/>
    <cellStyle name="RowTitles-Detail 3 2 4 9 2 2" xfId="33310"/>
    <cellStyle name="RowTitles-Detail 3 2 4_STUD aligned by INSTIT" xfId="5085"/>
    <cellStyle name="RowTitles-Detail 3 2 5" xfId="512"/>
    <cellStyle name="RowTitles-Detail 3 2 5 2" xfId="868"/>
    <cellStyle name="RowTitles-Detail 3 2 5 2 2" xfId="3104"/>
    <cellStyle name="RowTitles-Detail 3 2 5 2 2 2" xfId="12745"/>
    <cellStyle name="RowTitles-Detail 3 2 5 2 2 2 2" xfId="23145"/>
    <cellStyle name="RowTitles-Detail 3 2 5 2 2 2 2 2" xfId="34682"/>
    <cellStyle name="RowTitles-Detail 3 2 5 2 2 2 3" xfId="32026"/>
    <cellStyle name="RowTitles-Detail 3 2 5 2 2 3" xfId="16392"/>
    <cellStyle name="RowTitles-Detail 3 2 5 2 2 3 2" xfId="29058"/>
    <cellStyle name="RowTitles-Detail 3 2 5 2 2 3 2 2" xfId="37845"/>
    <cellStyle name="RowTitles-Detail 3 2 5 2 2 4" xfId="6810"/>
    <cellStyle name="RowTitles-Detail 3 2 5 2 2 4 2" xfId="18036"/>
    <cellStyle name="RowTitles-Detail 3 2 5 2 2 5" xfId="18363"/>
    <cellStyle name="RowTitles-Detail 3 2 5 2 3" xfId="3649"/>
    <cellStyle name="RowTitles-Detail 3 2 5 2 3 2" xfId="13276"/>
    <cellStyle name="RowTitles-Detail 3 2 5 2 3 2 2" xfId="23642"/>
    <cellStyle name="RowTitles-Detail 3 2 5 2 3 2 2 2" xfId="35049"/>
    <cellStyle name="RowTitles-Detail 3 2 5 2 3 2 3" xfId="32424"/>
    <cellStyle name="RowTitles-Detail 3 2 5 2 3 3" xfId="16882"/>
    <cellStyle name="RowTitles-Detail 3 2 5 2 3 3 2" xfId="29548"/>
    <cellStyle name="RowTitles-Detail 3 2 5 2 3 3 2 2" xfId="38327"/>
    <cellStyle name="RowTitles-Detail 3 2 5 2 3 4" xfId="8316"/>
    <cellStyle name="RowTitles-Detail 3 2 5 2 3 4 2" xfId="25880"/>
    <cellStyle name="RowTitles-Detail 3 2 5 2 3 5" xfId="18431"/>
    <cellStyle name="RowTitles-Detail 3 2 5 2 4" xfId="9109"/>
    <cellStyle name="RowTitles-Detail 3 2 5 2 4 2" xfId="19944"/>
    <cellStyle name="RowTitles-Detail 3 2 5 2 5" xfId="10620"/>
    <cellStyle name="RowTitles-Detail 3 2 5 2 5 2" xfId="21103"/>
    <cellStyle name="RowTitles-Detail 3 2 5 2 5 2 2" xfId="33436"/>
    <cellStyle name="RowTitles-Detail 3 2 5 2 5 3" xfId="30553"/>
    <cellStyle name="RowTitles-Detail 3 2 5 2 6" xfId="14281"/>
    <cellStyle name="RowTitles-Detail 3 2 5 2 6 2" xfId="26982"/>
    <cellStyle name="RowTitles-Detail 3 2 5 2 6 2 2" xfId="35824"/>
    <cellStyle name="RowTitles-Detail 3 2 5 3" xfId="1147"/>
    <cellStyle name="RowTitles-Detail 3 2 5 3 2" xfId="3105"/>
    <cellStyle name="RowTitles-Detail 3 2 5 3 2 2" xfId="12746"/>
    <cellStyle name="RowTitles-Detail 3 2 5 3 2 2 2" xfId="23146"/>
    <cellStyle name="RowTitles-Detail 3 2 5 3 2 2 2 2" xfId="34683"/>
    <cellStyle name="RowTitles-Detail 3 2 5 3 2 2 3" xfId="32027"/>
    <cellStyle name="RowTitles-Detail 3 2 5 3 2 3" xfId="16393"/>
    <cellStyle name="RowTitles-Detail 3 2 5 3 2 3 2" xfId="29059"/>
    <cellStyle name="RowTitles-Detail 3 2 5 3 2 3 2 2" xfId="37846"/>
    <cellStyle name="RowTitles-Detail 3 2 5 3 2 4" xfId="6984"/>
    <cellStyle name="RowTitles-Detail 3 2 5 3 2 4 2" xfId="18033"/>
    <cellStyle name="RowTitles-Detail 3 2 5 3 2 5" xfId="26246"/>
    <cellStyle name="RowTitles-Detail 3 2 5 3 3" xfId="3925"/>
    <cellStyle name="RowTitles-Detail 3 2 5 3 3 2" xfId="13547"/>
    <cellStyle name="RowTitles-Detail 3 2 5 3 3 2 2" xfId="23907"/>
    <cellStyle name="RowTitles-Detail 3 2 5 3 3 2 2 2" xfId="35214"/>
    <cellStyle name="RowTitles-Detail 3 2 5 3 3 2 3" xfId="32617"/>
    <cellStyle name="RowTitles-Detail 3 2 5 3 3 3" xfId="17137"/>
    <cellStyle name="RowTitles-Detail 3 2 5 3 3 3 2" xfId="29803"/>
    <cellStyle name="RowTitles-Detail 3 2 5 3 3 3 2 2" xfId="38580"/>
    <cellStyle name="RowTitles-Detail 3 2 5 3 3 4" xfId="8492"/>
    <cellStyle name="RowTitles-Detail 3 2 5 3 3 4 2" xfId="25648"/>
    <cellStyle name="RowTitles-Detail 3 2 5 3 3 5" xfId="25467"/>
    <cellStyle name="RowTitles-Detail 3 2 5 3 4" xfId="9288"/>
    <cellStyle name="RowTitles-Detail 3 2 5 3 4 2" xfId="19325"/>
    <cellStyle name="RowTitles-Detail 3 2 5 3 5" xfId="14525"/>
    <cellStyle name="RowTitles-Detail 3 2 5 3 5 2" xfId="27216"/>
    <cellStyle name="RowTitles-Detail 3 2 5 3 5 2 2" xfId="36051"/>
    <cellStyle name="RowTitles-Detail 3 2 5 3 6" xfId="5452"/>
    <cellStyle name="RowTitles-Detail 3 2 5 3 6 2" xfId="19247"/>
    <cellStyle name="RowTitles-Detail 3 2 5 3 7" xfId="26805"/>
    <cellStyle name="RowTitles-Detail 3 2 5 4" xfId="1375"/>
    <cellStyle name="RowTitles-Detail 3 2 5 4 2" xfId="3106"/>
    <cellStyle name="RowTitles-Detail 3 2 5 4 2 2" xfId="12747"/>
    <cellStyle name="RowTitles-Detail 3 2 5 4 2 2 2" xfId="23147"/>
    <cellStyle name="RowTitles-Detail 3 2 5 4 2 2 2 2" xfId="34684"/>
    <cellStyle name="RowTitles-Detail 3 2 5 4 2 2 3" xfId="32028"/>
    <cellStyle name="RowTitles-Detail 3 2 5 4 2 3" xfId="16394"/>
    <cellStyle name="RowTitles-Detail 3 2 5 4 2 3 2" xfId="29060"/>
    <cellStyle name="RowTitles-Detail 3 2 5 4 2 3 2 2" xfId="37847"/>
    <cellStyle name="RowTitles-Detail 3 2 5 4 2 4" xfId="7154"/>
    <cellStyle name="RowTitles-Detail 3 2 5 4 2 4 2" xfId="19791"/>
    <cellStyle name="RowTitles-Detail 3 2 5 4 2 5" xfId="25136"/>
    <cellStyle name="RowTitles-Detail 3 2 5 4 3" xfId="4153"/>
    <cellStyle name="RowTitles-Detail 3 2 5 4 3 2" xfId="13775"/>
    <cellStyle name="RowTitles-Detail 3 2 5 4 3 2 2" xfId="24124"/>
    <cellStyle name="RowTitles-Detail 3 2 5 4 3 2 2 2" xfId="35363"/>
    <cellStyle name="RowTitles-Detail 3 2 5 4 3 2 3" xfId="32789"/>
    <cellStyle name="RowTitles-Detail 3 2 5 4 3 3" xfId="17349"/>
    <cellStyle name="RowTitles-Detail 3 2 5 4 3 3 2" xfId="30015"/>
    <cellStyle name="RowTitles-Detail 3 2 5 4 3 3 2 2" xfId="38792"/>
    <cellStyle name="RowTitles-Detail 3 2 5 4 3 4" xfId="8662"/>
    <cellStyle name="RowTitles-Detail 3 2 5 4 3 4 2" xfId="26882"/>
    <cellStyle name="RowTitles-Detail 3 2 5 4 3 5" xfId="19092"/>
    <cellStyle name="RowTitles-Detail 3 2 5 4 4" xfId="9457"/>
    <cellStyle name="RowTitles-Detail 3 2 5 4 4 2" xfId="25876"/>
    <cellStyle name="RowTitles-Detail 3 2 5 4 5" xfId="11046"/>
    <cellStyle name="RowTitles-Detail 3 2 5 4 5 2" xfId="21483"/>
    <cellStyle name="RowTitles-Detail 3 2 5 4 5 2 2" xfId="33648"/>
    <cellStyle name="RowTitles-Detail 3 2 5 4 5 3" xfId="30804"/>
    <cellStyle name="RowTitles-Detail 3 2 5 4 6" xfId="14753"/>
    <cellStyle name="RowTitles-Detail 3 2 5 4 6 2" xfId="27436"/>
    <cellStyle name="RowTitles-Detail 3 2 5 4 6 2 2" xfId="36263"/>
    <cellStyle name="RowTitles-Detail 3 2 5 4 7" xfId="5613"/>
    <cellStyle name="RowTitles-Detail 3 2 5 4 7 2" xfId="21146"/>
    <cellStyle name="RowTitles-Detail 3 2 5 4 8" xfId="19108"/>
    <cellStyle name="RowTitles-Detail 3 2 5 5" xfId="1591"/>
    <cellStyle name="RowTitles-Detail 3 2 5 5 2" xfId="3107"/>
    <cellStyle name="RowTitles-Detail 3 2 5 5 2 2" xfId="12748"/>
    <cellStyle name="RowTitles-Detail 3 2 5 5 2 2 2" xfId="23148"/>
    <cellStyle name="RowTitles-Detail 3 2 5 5 2 2 2 2" xfId="34685"/>
    <cellStyle name="RowTitles-Detail 3 2 5 5 2 2 3" xfId="32029"/>
    <cellStyle name="RowTitles-Detail 3 2 5 5 2 3" xfId="16395"/>
    <cellStyle name="RowTitles-Detail 3 2 5 5 2 3 2" xfId="29061"/>
    <cellStyle name="RowTitles-Detail 3 2 5 5 2 3 2 2" xfId="37848"/>
    <cellStyle name="RowTitles-Detail 3 2 5 5 2 4" xfId="7697"/>
    <cellStyle name="RowTitles-Detail 3 2 5 5 2 4 2" xfId="28168"/>
    <cellStyle name="RowTitles-Detail 3 2 5 5 2 5" xfId="25560"/>
    <cellStyle name="RowTitles-Detail 3 2 5 5 3" xfId="4369"/>
    <cellStyle name="RowTitles-Detail 3 2 5 5 3 2" xfId="13991"/>
    <cellStyle name="RowTitles-Detail 3 2 5 5 3 2 2" xfId="24330"/>
    <cellStyle name="RowTitles-Detail 3 2 5 5 3 2 2 2" xfId="35503"/>
    <cellStyle name="RowTitles-Detail 3 2 5 5 3 2 3" xfId="32950"/>
    <cellStyle name="RowTitles-Detail 3 2 5 5 3 3" xfId="17547"/>
    <cellStyle name="RowTitles-Detail 3 2 5 5 3 3 2" xfId="30213"/>
    <cellStyle name="RowTitles-Detail 3 2 5 5 3 3 2 2" xfId="38990"/>
    <cellStyle name="RowTitles-Detail 3 2 5 5 3 4" xfId="10020"/>
    <cellStyle name="RowTitles-Detail 3 2 5 5 3 4 2" xfId="25008"/>
    <cellStyle name="RowTitles-Detail 3 2 5 5 3 5" xfId="26292"/>
    <cellStyle name="RowTitles-Detail 3 2 5 5 4" xfId="11262"/>
    <cellStyle name="RowTitles-Detail 3 2 5 5 4 2" xfId="21691"/>
    <cellStyle name="RowTitles-Detail 3 2 5 5 4 2 2" xfId="33788"/>
    <cellStyle name="RowTitles-Detail 3 2 5 5 4 3" xfId="30965"/>
    <cellStyle name="RowTitles-Detail 3 2 5 5 5" xfId="14969"/>
    <cellStyle name="RowTitles-Detail 3 2 5 5 5 2" xfId="27643"/>
    <cellStyle name="RowTitles-Detail 3 2 5 5 5 2 2" xfId="36461"/>
    <cellStyle name="RowTitles-Detail 3 2 5 5 6" xfId="6150"/>
    <cellStyle name="RowTitles-Detail 3 2 5 5 6 2" xfId="19887"/>
    <cellStyle name="RowTitles-Detail 3 2 5 5 7" xfId="5172"/>
    <cellStyle name="RowTitles-Detail 3 2 5 6" xfId="1793"/>
    <cellStyle name="RowTitles-Detail 3 2 5 6 2" xfId="3108"/>
    <cellStyle name="RowTitles-Detail 3 2 5 6 2 2" xfId="12749"/>
    <cellStyle name="RowTitles-Detail 3 2 5 6 2 2 2" xfId="23149"/>
    <cellStyle name="RowTitles-Detail 3 2 5 6 2 2 2 2" xfId="34686"/>
    <cellStyle name="RowTitles-Detail 3 2 5 6 2 2 3" xfId="32030"/>
    <cellStyle name="RowTitles-Detail 3 2 5 6 2 3" xfId="16396"/>
    <cellStyle name="RowTitles-Detail 3 2 5 6 2 3 2" xfId="29062"/>
    <cellStyle name="RowTitles-Detail 3 2 5 6 2 3 2 2" xfId="37849"/>
    <cellStyle name="RowTitles-Detail 3 2 5 6 2 4" xfId="7698"/>
    <cellStyle name="RowTitles-Detail 3 2 5 6 2 4 2" xfId="24782"/>
    <cellStyle name="RowTitles-Detail 3 2 5 6 2 5" xfId="18945"/>
    <cellStyle name="RowTitles-Detail 3 2 5 6 3" xfId="4571"/>
    <cellStyle name="RowTitles-Detail 3 2 5 6 3 2" xfId="14193"/>
    <cellStyle name="RowTitles-Detail 3 2 5 6 3 2 2" xfId="24522"/>
    <cellStyle name="RowTitles-Detail 3 2 5 6 3 2 2 2" xfId="35634"/>
    <cellStyle name="RowTitles-Detail 3 2 5 6 3 2 3" xfId="33102"/>
    <cellStyle name="RowTitles-Detail 3 2 5 6 3 3" xfId="17734"/>
    <cellStyle name="RowTitles-Detail 3 2 5 6 3 3 2" xfId="30400"/>
    <cellStyle name="RowTitles-Detail 3 2 5 6 3 3 2 2" xfId="39177"/>
    <cellStyle name="RowTitles-Detail 3 2 5 6 3 4" xfId="10021"/>
    <cellStyle name="RowTitles-Detail 3 2 5 6 3 4 2" xfId="20642"/>
    <cellStyle name="RowTitles-Detail 3 2 5 6 3 5" xfId="20117"/>
    <cellStyle name="RowTitles-Detail 3 2 5 6 4" xfId="11464"/>
    <cellStyle name="RowTitles-Detail 3 2 5 6 4 2" xfId="21887"/>
    <cellStyle name="RowTitles-Detail 3 2 5 6 4 2 2" xfId="33919"/>
    <cellStyle name="RowTitles-Detail 3 2 5 6 4 3" xfId="31117"/>
    <cellStyle name="RowTitles-Detail 3 2 5 6 5" xfId="15171"/>
    <cellStyle name="RowTitles-Detail 3 2 5 6 5 2" xfId="27838"/>
    <cellStyle name="RowTitles-Detail 3 2 5 6 5 2 2" xfId="36648"/>
    <cellStyle name="RowTitles-Detail 3 2 5 6 6" xfId="6151"/>
    <cellStyle name="RowTitles-Detail 3 2 5 6 6 2" xfId="20772"/>
    <cellStyle name="RowTitles-Detail 3 2 5 6 7" xfId="20275"/>
    <cellStyle name="RowTitles-Detail 3 2 5 7" xfId="3103"/>
    <cellStyle name="RowTitles-Detail 3 2 5 7 2" xfId="12744"/>
    <cellStyle name="RowTitles-Detail 3 2 5 7 2 2" xfId="23144"/>
    <cellStyle name="RowTitles-Detail 3 2 5 7 2 2 2" xfId="34681"/>
    <cellStyle name="RowTitles-Detail 3 2 5 7 2 3" xfId="32025"/>
    <cellStyle name="RowTitles-Detail 3 2 5 7 3" xfId="16391"/>
    <cellStyle name="RowTitles-Detail 3 2 5 7 3 2" xfId="29057"/>
    <cellStyle name="RowTitles-Detail 3 2 5 7 3 2 2" xfId="37844"/>
    <cellStyle name="RowTitles-Detail 3 2 5 7 4" xfId="6547"/>
    <cellStyle name="RowTitles-Detail 3 2 5 7 4 2" xfId="19614"/>
    <cellStyle name="RowTitles-Detail 3 2 5 7 5" xfId="17966"/>
    <cellStyle name="RowTitles-Detail 3 2 5 8" xfId="7993"/>
    <cellStyle name="RowTitles-Detail 3 2 5 8 2" xfId="19227"/>
    <cellStyle name="RowTitles-Detail 3 2 5 9" xfId="10524"/>
    <cellStyle name="RowTitles-Detail 3 2 5 9 2" xfId="26245"/>
    <cellStyle name="RowTitles-Detail 3 2 5 9 2 2" xfId="35744"/>
    <cellStyle name="RowTitles-Detail 3 2 5_STUD aligned by INSTIT" xfId="5086"/>
    <cellStyle name="RowTitles-Detail 3 2 6" xfId="639"/>
    <cellStyle name="RowTitles-Detail 3 2 6 2" xfId="3109"/>
    <cellStyle name="RowTitles-Detail 3 2 6 2 2" xfId="12750"/>
    <cellStyle name="RowTitles-Detail 3 2 6 2 2 2" xfId="23150"/>
    <cellStyle name="RowTitles-Detail 3 2 6 2 2 2 2" xfId="34687"/>
    <cellStyle name="RowTitles-Detail 3 2 6 2 2 3" xfId="32031"/>
    <cellStyle name="RowTitles-Detail 3 2 6 2 3" xfId="16397"/>
    <cellStyle name="RowTitles-Detail 3 2 6 2 3 2" xfId="29063"/>
    <cellStyle name="RowTitles-Detail 3 2 6 2 3 2 2" xfId="37850"/>
    <cellStyle name="RowTitles-Detail 3 2 6 2 4" xfId="6639"/>
    <cellStyle name="RowTitles-Detail 3 2 6 2 4 2" xfId="26021"/>
    <cellStyle name="RowTitles-Detail 3 2 6 2 5" xfId="19239"/>
    <cellStyle name="RowTitles-Detail 3 2 6 3" xfId="3449"/>
    <cellStyle name="RowTitles-Detail 3 2 6 3 2" xfId="13083"/>
    <cellStyle name="RowTitles-Detail 3 2 6 3 2 2" xfId="23452"/>
    <cellStyle name="RowTitles-Detail 3 2 6 3 2 2 2" xfId="34930"/>
    <cellStyle name="RowTitles-Detail 3 2 6 3 2 3" xfId="32287"/>
    <cellStyle name="RowTitles-Detail 3 2 6 3 3" xfId="16693"/>
    <cellStyle name="RowTitles-Detail 3 2 6 3 3 2" xfId="29359"/>
    <cellStyle name="RowTitles-Detail 3 2 6 3 3 2 2" xfId="38142"/>
    <cellStyle name="RowTitles-Detail 3 2 6 3 4" xfId="8146"/>
    <cellStyle name="RowTitles-Detail 3 2 6 3 4 2" xfId="8690"/>
    <cellStyle name="RowTitles-Detail 3 2 6 3 5" xfId="20287"/>
    <cellStyle name="RowTitles-Detail 3 2 6 4" xfId="8747"/>
    <cellStyle name="RowTitles-Detail 3 2 6 4 2" xfId="20998"/>
    <cellStyle name="RowTitles-Detail 3 2 6 5" xfId="10435"/>
    <cellStyle name="RowTitles-Detail 3 2 6 5 2" xfId="20941"/>
    <cellStyle name="RowTitles-Detail 3 2 6 5 2 2" xfId="33358"/>
    <cellStyle name="RowTitles-Detail 3 2 6 5 3" xfId="30464"/>
    <cellStyle name="RowTitles-Detail 3 2 6 6" xfId="11814"/>
    <cellStyle name="RowTitles-Detail 3 2 6 6 2" xfId="20170"/>
    <cellStyle name="RowTitles-Detail 3 2 6 6 2 2" xfId="33282"/>
    <cellStyle name="RowTitles-Detail 3 2 7" xfId="928"/>
    <cellStyle name="RowTitles-Detail 3 2 7 2" xfId="3110"/>
    <cellStyle name="RowTitles-Detail 3 2 7 2 2" xfId="12751"/>
    <cellStyle name="RowTitles-Detail 3 2 7 2 2 2" xfId="23151"/>
    <cellStyle name="RowTitles-Detail 3 2 7 2 2 2 2" xfId="34688"/>
    <cellStyle name="RowTitles-Detail 3 2 7 2 2 3" xfId="32032"/>
    <cellStyle name="RowTitles-Detail 3 2 7 2 3" xfId="16398"/>
    <cellStyle name="RowTitles-Detail 3 2 7 2 3 2" xfId="29064"/>
    <cellStyle name="RowTitles-Detail 3 2 7 2 3 2 2" xfId="37851"/>
    <cellStyle name="RowTitles-Detail 3 2 7 2 4" xfId="6793"/>
    <cellStyle name="RowTitles-Detail 3 2 7 2 4 2" xfId="18083"/>
    <cellStyle name="RowTitles-Detail 3 2 7 2 5" xfId="18716"/>
    <cellStyle name="RowTitles-Detail 3 2 7 3" xfId="3706"/>
    <cellStyle name="RowTitles-Detail 3 2 7 3 2" xfId="13333"/>
    <cellStyle name="RowTitles-Detail 3 2 7 3 2 2" xfId="23698"/>
    <cellStyle name="RowTitles-Detail 3 2 7 3 2 2 2" xfId="35086"/>
    <cellStyle name="RowTitles-Detail 3 2 7 3 2 3" xfId="32467"/>
    <cellStyle name="RowTitles-Detail 3 2 7 3 3" xfId="16933"/>
    <cellStyle name="RowTitles-Detail 3 2 7 3 3 2" xfId="29599"/>
    <cellStyle name="RowTitles-Detail 3 2 7 3 3 2 2" xfId="38378"/>
    <cellStyle name="RowTitles-Detail 3 2 7 3 4" xfId="8299"/>
    <cellStyle name="RowTitles-Detail 3 2 7 3 4 2" xfId="8098"/>
    <cellStyle name="RowTitles-Detail 3 2 7 3 5" xfId="19229"/>
    <cellStyle name="RowTitles-Detail 3 2 7 4" xfId="9092"/>
    <cellStyle name="RowTitles-Detail 3 2 7 4 2" xfId="24609"/>
    <cellStyle name="RowTitles-Detail 3 2 7 5" xfId="14335"/>
    <cellStyle name="RowTitles-Detail 3 2 7 5 2" xfId="27033"/>
    <cellStyle name="RowTitles-Detail 3 2 7 5 2 2" xfId="35872"/>
    <cellStyle name="RowTitles-Detail 3 2 7 6" xfId="5321"/>
    <cellStyle name="RowTitles-Detail 3 2 7 6 2" xfId="26912"/>
    <cellStyle name="RowTitles-Detail 3 2 7 7" xfId="20379"/>
    <cellStyle name="RowTitles-Detail 3 2 8" xfId="1176"/>
    <cellStyle name="RowTitles-Detail 3 2 8 2" xfId="3111"/>
    <cellStyle name="RowTitles-Detail 3 2 8 2 2" xfId="12752"/>
    <cellStyle name="RowTitles-Detail 3 2 8 2 2 2" xfId="23152"/>
    <cellStyle name="RowTitles-Detail 3 2 8 2 2 2 2" xfId="34689"/>
    <cellStyle name="RowTitles-Detail 3 2 8 2 2 3" xfId="32033"/>
    <cellStyle name="RowTitles-Detail 3 2 8 2 3" xfId="16399"/>
    <cellStyle name="RowTitles-Detail 3 2 8 2 3 2" xfId="29065"/>
    <cellStyle name="RowTitles-Detail 3 2 8 2 3 2 2" xfId="37852"/>
    <cellStyle name="RowTitles-Detail 3 2 8 2 4" xfId="7018"/>
    <cellStyle name="RowTitles-Detail 3 2 8 2 4 2" xfId="24726"/>
    <cellStyle name="RowTitles-Detail 3 2 8 2 5" xfId="18147"/>
    <cellStyle name="RowTitles-Detail 3 2 8 3" xfId="3954"/>
    <cellStyle name="RowTitles-Detail 3 2 8 3 2" xfId="13576"/>
    <cellStyle name="RowTitles-Detail 3 2 8 3 2 2" xfId="23935"/>
    <cellStyle name="RowTitles-Detail 3 2 8 3 2 2 2" xfId="35236"/>
    <cellStyle name="RowTitles-Detail 3 2 8 3 2 3" xfId="32643"/>
    <cellStyle name="RowTitles-Detail 3 2 8 3 3" xfId="17163"/>
    <cellStyle name="RowTitles-Detail 3 2 8 3 3 2" xfId="29829"/>
    <cellStyle name="RowTitles-Detail 3 2 8 3 3 2 2" xfId="38606"/>
    <cellStyle name="RowTitles-Detail 3 2 8 3 4" xfId="8526"/>
    <cellStyle name="RowTitles-Detail 3 2 8 3 4 2" xfId="20693"/>
    <cellStyle name="RowTitles-Detail 3 2 8 3 5" xfId="20609"/>
    <cellStyle name="RowTitles-Detail 3 2 8 4" xfId="9322"/>
    <cellStyle name="RowTitles-Detail 3 2 8 4 2" xfId="20211"/>
    <cellStyle name="RowTitles-Detail 3 2 8 5" xfId="10847"/>
    <cellStyle name="RowTitles-Detail 3 2 8 5 2" xfId="21292"/>
    <cellStyle name="RowTitles-Detail 3 2 8 5 2 2" xfId="33521"/>
    <cellStyle name="RowTitles-Detail 3 2 8 5 3" xfId="30658"/>
    <cellStyle name="RowTitles-Detail 3 2 8 6" xfId="14554"/>
    <cellStyle name="RowTitles-Detail 3 2 8 6 2" xfId="27243"/>
    <cellStyle name="RowTitles-Detail 3 2 8 6 2 2" xfId="36077"/>
    <cellStyle name="RowTitles-Detail 3 2 8 7" xfId="5486"/>
    <cellStyle name="RowTitles-Detail 3 2 8 7 2" xfId="20430"/>
    <cellStyle name="RowTitles-Detail 3 2 8 8" xfId="18307"/>
    <cellStyle name="RowTitles-Detail 3 2 9" xfId="948"/>
    <cellStyle name="RowTitles-Detail 3 2 9 2" xfId="3112"/>
    <cellStyle name="RowTitles-Detail 3 2 9 2 2" xfId="12753"/>
    <cellStyle name="RowTitles-Detail 3 2 9 2 2 2" xfId="23153"/>
    <cellStyle name="RowTitles-Detail 3 2 9 2 2 2 2" xfId="34690"/>
    <cellStyle name="RowTitles-Detail 3 2 9 2 2 3" xfId="32034"/>
    <cellStyle name="RowTitles-Detail 3 2 9 2 3" xfId="16400"/>
    <cellStyle name="RowTitles-Detail 3 2 9 2 3 2" xfId="29066"/>
    <cellStyle name="RowTitles-Detail 3 2 9 2 3 2 2" xfId="37853"/>
    <cellStyle name="RowTitles-Detail 3 2 9 2 4" xfId="7699"/>
    <cellStyle name="RowTitles-Detail 3 2 9 2 4 2" xfId="26139"/>
    <cellStyle name="RowTitles-Detail 3 2 9 2 5" xfId="26038"/>
    <cellStyle name="RowTitles-Detail 3 2 9 3" xfId="3726"/>
    <cellStyle name="RowTitles-Detail 3 2 9 3 2" xfId="13353"/>
    <cellStyle name="RowTitles-Detail 3 2 9 3 2 2" xfId="23718"/>
    <cellStyle name="RowTitles-Detail 3 2 9 3 2 2 2" xfId="35096"/>
    <cellStyle name="RowTitles-Detail 3 2 9 3 2 3" xfId="32477"/>
    <cellStyle name="RowTitles-Detail 3 2 9 3 3" xfId="16953"/>
    <cellStyle name="RowTitles-Detail 3 2 9 3 3 2" xfId="29619"/>
    <cellStyle name="RowTitles-Detail 3 2 9 3 3 2 2" xfId="38398"/>
    <cellStyle name="RowTitles-Detail 3 2 9 3 4" xfId="10022"/>
    <cellStyle name="RowTitles-Detail 3 2 9 3 4 2" xfId="27861"/>
    <cellStyle name="RowTitles-Detail 3 2 9 3 5" xfId="26045"/>
    <cellStyle name="RowTitles-Detail 3 2 9 4" xfId="10690"/>
    <cellStyle name="RowTitles-Detail 3 2 9 4 2" xfId="21168"/>
    <cellStyle name="RowTitles-Detail 3 2 9 4 2 2" xfId="33465"/>
    <cellStyle name="RowTitles-Detail 3 2 9 4 3" xfId="30586"/>
    <cellStyle name="RowTitles-Detail 3 2 9 5" xfId="14355"/>
    <cellStyle name="RowTitles-Detail 3 2 9 5 2" xfId="27053"/>
    <cellStyle name="RowTitles-Detail 3 2 9 5 2 2" xfId="35892"/>
    <cellStyle name="RowTitles-Detail 3 2 9 6" xfId="6152"/>
    <cellStyle name="RowTitles-Detail 3 2 9 6 2" xfId="26242"/>
    <cellStyle name="RowTitles-Detail 3 2 9 7" xfId="17825"/>
    <cellStyle name="RowTitles-Detail 3 2_STUD aligned by INSTIT" xfId="5079"/>
    <cellStyle name="RowTitles-Detail 3 3" xfId="327"/>
    <cellStyle name="RowTitles-Detail 3 3 10" xfId="3113"/>
    <cellStyle name="RowTitles-Detail 3 3 10 2" xfId="12754"/>
    <cellStyle name="RowTitles-Detail 3 3 10 2 2" xfId="23154"/>
    <cellStyle name="RowTitles-Detail 3 3 10 2 2 2" xfId="34691"/>
    <cellStyle name="RowTitles-Detail 3 3 10 2 3" xfId="32035"/>
    <cellStyle name="RowTitles-Detail 3 3 10 3" xfId="16401"/>
    <cellStyle name="RowTitles-Detail 3 3 10 3 2" xfId="29067"/>
    <cellStyle name="RowTitles-Detail 3 3 10 3 2 2" xfId="37854"/>
    <cellStyle name="RowTitles-Detail 3 3 10 4" xfId="6343"/>
    <cellStyle name="RowTitles-Detail 3 3 10 4 2" xfId="24354"/>
    <cellStyle name="RowTitles-Detail 3 3 10 5" xfId="26019"/>
    <cellStyle name="RowTitles-Detail 3 3 11" xfId="8942"/>
    <cellStyle name="RowTitles-Detail 3 3 11 2" xfId="18578"/>
    <cellStyle name="RowTitles-Detail 3 3 12" xfId="10538"/>
    <cellStyle name="RowTitles-Detail 3 3 12 2" xfId="20027"/>
    <cellStyle name="RowTitles-Detail 3 3 12 2 2" xfId="33273"/>
    <cellStyle name="RowTitles-Detail 3 3 2" xfId="428"/>
    <cellStyle name="RowTitles-Detail 3 3 2 2" xfId="784"/>
    <cellStyle name="RowTitles-Detail 3 3 2 2 2" xfId="3115"/>
    <cellStyle name="RowTitles-Detail 3 3 2 2 2 2" xfId="12756"/>
    <cellStyle name="RowTitles-Detail 3 3 2 2 2 2 2" xfId="23156"/>
    <cellStyle name="RowTitles-Detail 3 3 2 2 2 2 2 2" xfId="34693"/>
    <cellStyle name="RowTitles-Detail 3 3 2 2 2 2 3" xfId="32037"/>
    <cellStyle name="RowTitles-Detail 3 3 2 2 2 3" xfId="16403"/>
    <cellStyle name="RowTitles-Detail 3 3 2 2 2 3 2" xfId="29069"/>
    <cellStyle name="RowTitles-Detail 3 3 2 2 2 3 2 2" xfId="37856"/>
    <cellStyle name="RowTitles-Detail 3 3 2 2 2 4" xfId="6907"/>
    <cellStyle name="RowTitles-Detail 3 3 2 2 2 4 2" xfId="20139"/>
    <cellStyle name="RowTitles-Detail 3 3 2 2 2 5" xfId="25193"/>
    <cellStyle name="RowTitles-Detail 3 3 2 2 3" xfId="3565"/>
    <cellStyle name="RowTitles-Detail 3 3 2 2 3 2" xfId="13196"/>
    <cellStyle name="RowTitles-Detail 3 3 2 2 3 2 2" xfId="23564"/>
    <cellStyle name="RowTitles-Detail 3 3 2 2 3 2 2 2" xfId="34997"/>
    <cellStyle name="RowTitles-Detail 3 3 2 2 3 2 3" xfId="32364"/>
    <cellStyle name="RowTitles-Detail 3 3 2 2 3 3" xfId="16806"/>
    <cellStyle name="RowTitles-Detail 3 3 2 2 3 3 2" xfId="29472"/>
    <cellStyle name="RowTitles-Detail 3 3 2 2 3 3 2 2" xfId="38252"/>
    <cellStyle name="RowTitles-Detail 3 3 2 2 3 4" xfId="8414"/>
    <cellStyle name="RowTitles-Detail 3 3 2 2 3 4 2" xfId="24448"/>
    <cellStyle name="RowTitles-Detail 3 3 2 2 3 5" xfId="25678"/>
    <cellStyle name="RowTitles-Detail 3 3 2 2 4" xfId="9208"/>
    <cellStyle name="RowTitles-Detail 3 3 2 2 4 2" xfId="26099"/>
    <cellStyle name="RowTitles-Detail 3 3 2 2 5" xfId="10158"/>
    <cellStyle name="RowTitles-Detail 3 3 2 2 5 2" xfId="26140"/>
    <cellStyle name="RowTitles-Detail 3 3 2 2 5 2 2" xfId="35736"/>
    <cellStyle name="RowTitles-Detail 3 3 2 3" xfId="1063"/>
    <cellStyle name="RowTitles-Detail 3 3 2 3 2" xfId="3116"/>
    <cellStyle name="RowTitles-Detail 3 3 2 3 2 2" xfId="12757"/>
    <cellStyle name="RowTitles-Detail 3 3 2 3 2 2 2" xfId="23157"/>
    <cellStyle name="RowTitles-Detail 3 3 2 3 2 2 2 2" xfId="34694"/>
    <cellStyle name="RowTitles-Detail 3 3 2 3 2 2 3" xfId="32038"/>
    <cellStyle name="RowTitles-Detail 3 3 2 3 2 3" xfId="16404"/>
    <cellStyle name="RowTitles-Detail 3 3 2 3 2 3 2" xfId="29070"/>
    <cellStyle name="RowTitles-Detail 3 3 2 3 2 3 2 2" xfId="37857"/>
    <cellStyle name="RowTitles-Detail 3 3 2 3 2 4" xfId="7128"/>
    <cellStyle name="RowTitles-Detail 3 3 2 3 2 4 2" xfId="19999"/>
    <cellStyle name="RowTitles-Detail 3 3 2 3 2 5" xfId="26486"/>
    <cellStyle name="RowTitles-Detail 3 3 2 3 3" xfId="3841"/>
    <cellStyle name="RowTitles-Detail 3 3 2 3 3 2" xfId="13467"/>
    <cellStyle name="RowTitles-Detail 3 3 2 3 3 2 2" xfId="23828"/>
    <cellStyle name="RowTitles-Detail 3 3 2 3 3 2 2 2" xfId="35162"/>
    <cellStyle name="RowTitles-Detail 3 3 2 3 3 2 3" xfId="32557"/>
    <cellStyle name="RowTitles-Detail 3 3 2 3 3 3" xfId="17061"/>
    <cellStyle name="RowTitles-Detail 3 3 2 3 3 3 2" xfId="29727"/>
    <cellStyle name="RowTitles-Detail 3 3 2 3 3 3 2 2" xfId="38505"/>
    <cellStyle name="RowTitles-Detail 3 3 2 3 3 4" xfId="8636"/>
    <cellStyle name="RowTitles-Detail 3 3 2 3 3 4 2" xfId="25577"/>
    <cellStyle name="RowTitles-Detail 3 3 2 3 3 5" xfId="21190"/>
    <cellStyle name="RowTitles-Detail 3 3 2 3 4" xfId="9432"/>
    <cellStyle name="RowTitles-Detail 3 3 2 3 4 2" xfId="19854"/>
    <cellStyle name="RowTitles-Detail 3 3 2 3 5" xfId="10779"/>
    <cellStyle name="RowTitles-Detail 3 3 2 3 5 2" xfId="21244"/>
    <cellStyle name="RowTitles-Detail 3 3 2 3 5 2 2" xfId="33503"/>
    <cellStyle name="RowTitles-Detail 3 3 2 3 5 3" xfId="30636"/>
    <cellStyle name="RowTitles-Detail 3 3 2 3 6" xfId="14464"/>
    <cellStyle name="RowTitles-Detail 3 3 2 3 6 2" xfId="27157"/>
    <cellStyle name="RowTitles-Detail 3 3 2 3 6 2 2" xfId="35994"/>
    <cellStyle name="RowTitles-Detail 3 3 2 3 7" xfId="5587"/>
    <cellStyle name="RowTitles-Detail 3 3 2 3 7 2" xfId="18695"/>
    <cellStyle name="RowTitles-Detail 3 3 2 3 8" xfId="18366"/>
    <cellStyle name="RowTitles-Detail 3 3 2 4" xfId="1296"/>
    <cellStyle name="RowTitles-Detail 3 3 2 4 2" xfId="3117"/>
    <cellStyle name="RowTitles-Detail 3 3 2 4 2 2" xfId="12758"/>
    <cellStyle name="RowTitles-Detail 3 3 2 4 2 2 2" xfId="23158"/>
    <cellStyle name="RowTitles-Detail 3 3 2 4 2 2 2 2" xfId="34695"/>
    <cellStyle name="RowTitles-Detail 3 3 2 4 2 2 3" xfId="32039"/>
    <cellStyle name="RowTitles-Detail 3 3 2 4 2 3" xfId="16405"/>
    <cellStyle name="RowTitles-Detail 3 3 2 4 2 3 2" xfId="29071"/>
    <cellStyle name="RowTitles-Detail 3 3 2 4 2 3 2 2" xfId="37858"/>
    <cellStyle name="RowTitles-Detail 3 3 2 4 2 4" xfId="7700"/>
    <cellStyle name="RowTitles-Detail 3 3 2 4 2 4 2" xfId="29719"/>
    <cellStyle name="RowTitles-Detail 3 3 2 4 2 5" xfId="20709"/>
    <cellStyle name="RowTitles-Detail 3 3 2 4 3" xfId="4074"/>
    <cellStyle name="RowTitles-Detail 3 3 2 4 3 2" xfId="13696"/>
    <cellStyle name="RowTitles-Detail 3 3 2 4 3 2 2" xfId="24048"/>
    <cellStyle name="RowTitles-Detail 3 3 2 4 3 2 2 2" xfId="35311"/>
    <cellStyle name="RowTitles-Detail 3 3 2 4 3 2 3" xfId="32729"/>
    <cellStyle name="RowTitles-Detail 3 3 2 4 3 3" xfId="17274"/>
    <cellStyle name="RowTitles-Detail 3 3 2 4 3 3 2" xfId="29940"/>
    <cellStyle name="RowTitles-Detail 3 3 2 4 3 3 2 2" xfId="38717"/>
    <cellStyle name="RowTitles-Detail 3 3 2 4 3 4" xfId="10023"/>
    <cellStyle name="RowTitles-Detail 3 3 2 4 3 4 2" xfId="23584"/>
    <cellStyle name="RowTitles-Detail 3 3 2 4 3 5" xfId="18566"/>
    <cellStyle name="RowTitles-Detail 3 3 2 4 4" xfId="10967"/>
    <cellStyle name="RowTitles-Detail 3 3 2 4 4 2" xfId="21407"/>
    <cellStyle name="RowTitles-Detail 3 3 2 4 4 2 2" xfId="33596"/>
    <cellStyle name="RowTitles-Detail 3 3 2 4 4 3" xfId="30744"/>
    <cellStyle name="RowTitles-Detail 3 3 2 4 5" xfId="14674"/>
    <cellStyle name="RowTitles-Detail 3 3 2 4 5 2" xfId="27359"/>
    <cellStyle name="RowTitles-Detail 3 3 2 4 5 2 2" xfId="36188"/>
    <cellStyle name="RowTitles-Detail 3 3 2 4 6" xfId="6153"/>
    <cellStyle name="RowTitles-Detail 3 3 2 4 6 2" xfId="20627"/>
    <cellStyle name="RowTitles-Detail 3 3 2 4 7" xfId="26243"/>
    <cellStyle name="RowTitles-Detail 3 3 2 5" xfId="1512"/>
    <cellStyle name="RowTitles-Detail 3 3 2 5 2" xfId="3118"/>
    <cellStyle name="RowTitles-Detail 3 3 2 5 2 2" xfId="12759"/>
    <cellStyle name="RowTitles-Detail 3 3 2 5 2 2 2" xfId="23159"/>
    <cellStyle name="RowTitles-Detail 3 3 2 5 2 2 2 2" xfId="34696"/>
    <cellStyle name="RowTitles-Detail 3 3 2 5 2 2 3" xfId="32040"/>
    <cellStyle name="RowTitles-Detail 3 3 2 5 2 3" xfId="16406"/>
    <cellStyle name="RowTitles-Detail 3 3 2 5 2 3 2" xfId="29072"/>
    <cellStyle name="RowTitles-Detail 3 3 2 5 2 3 2 2" xfId="37859"/>
    <cellStyle name="RowTitles-Detail 3 3 2 5 2 4" xfId="7701"/>
    <cellStyle name="RowTitles-Detail 3 3 2 5 2 4 2" xfId="20394"/>
    <cellStyle name="RowTitles-Detail 3 3 2 5 2 5" xfId="17843"/>
    <cellStyle name="RowTitles-Detail 3 3 2 5 3" xfId="4290"/>
    <cellStyle name="RowTitles-Detail 3 3 2 5 3 2" xfId="13912"/>
    <cellStyle name="RowTitles-Detail 3 3 2 5 3 2 2" xfId="24254"/>
    <cellStyle name="RowTitles-Detail 3 3 2 5 3 2 2 2" xfId="35451"/>
    <cellStyle name="RowTitles-Detail 3 3 2 5 3 2 3" xfId="32890"/>
    <cellStyle name="RowTitles-Detail 3 3 2 5 3 3" xfId="17472"/>
    <cellStyle name="RowTitles-Detail 3 3 2 5 3 3 2" xfId="30138"/>
    <cellStyle name="RowTitles-Detail 3 3 2 5 3 3 2 2" xfId="38915"/>
    <cellStyle name="RowTitles-Detail 3 3 2 5 3 4" xfId="10024"/>
    <cellStyle name="RowTitles-Detail 3 3 2 5 3 4 2" xfId="20129"/>
    <cellStyle name="RowTitles-Detail 3 3 2 5 3 5" xfId="25458"/>
    <cellStyle name="RowTitles-Detail 3 3 2 5 4" xfId="11183"/>
    <cellStyle name="RowTitles-Detail 3 3 2 5 4 2" xfId="21614"/>
    <cellStyle name="RowTitles-Detail 3 3 2 5 4 2 2" xfId="33736"/>
    <cellStyle name="RowTitles-Detail 3 3 2 5 4 3" xfId="30905"/>
    <cellStyle name="RowTitles-Detail 3 3 2 5 5" xfId="14890"/>
    <cellStyle name="RowTitles-Detail 3 3 2 5 5 2" xfId="27567"/>
    <cellStyle name="RowTitles-Detail 3 3 2 5 5 2 2" xfId="36386"/>
    <cellStyle name="RowTitles-Detail 3 3 2 5 6" xfId="6154"/>
    <cellStyle name="RowTitles-Detail 3 3 2 5 6 2" xfId="24974"/>
    <cellStyle name="RowTitles-Detail 3 3 2 5 7" xfId="26660"/>
    <cellStyle name="RowTitles-Detail 3 3 2 6" xfId="1714"/>
    <cellStyle name="RowTitles-Detail 3 3 2 6 2" xfId="3119"/>
    <cellStyle name="RowTitles-Detail 3 3 2 6 2 2" xfId="12760"/>
    <cellStyle name="RowTitles-Detail 3 3 2 6 2 2 2" xfId="23160"/>
    <cellStyle name="RowTitles-Detail 3 3 2 6 2 2 2 2" xfId="34697"/>
    <cellStyle name="RowTitles-Detail 3 3 2 6 2 2 3" xfId="32041"/>
    <cellStyle name="RowTitles-Detail 3 3 2 6 2 3" xfId="16407"/>
    <cellStyle name="RowTitles-Detail 3 3 2 6 2 3 2" xfId="29073"/>
    <cellStyle name="RowTitles-Detail 3 3 2 6 2 3 2 2" xfId="37860"/>
    <cellStyle name="RowTitles-Detail 3 3 2 6 2 4" xfId="7702"/>
    <cellStyle name="RowTitles-Detail 3 3 2 6 2 4 2" xfId="28170"/>
    <cellStyle name="RowTitles-Detail 3 3 2 6 2 5" xfId="26373"/>
    <cellStyle name="RowTitles-Detail 3 3 2 6 3" xfId="4492"/>
    <cellStyle name="RowTitles-Detail 3 3 2 6 3 2" xfId="14114"/>
    <cellStyle name="RowTitles-Detail 3 3 2 6 3 2 2" xfId="24446"/>
    <cellStyle name="RowTitles-Detail 3 3 2 6 3 2 2 2" xfId="35582"/>
    <cellStyle name="RowTitles-Detail 3 3 2 6 3 2 3" xfId="33042"/>
    <cellStyle name="RowTitles-Detail 3 3 2 6 3 3" xfId="17659"/>
    <cellStyle name="RowTitles-Detail 3 3 2 6 3 3 2" xfId="30325"/>
    <cellStyle name="RowTitles-Detail 3 3 2 6 3 3 2 2" xfId="39102"/>
    <cellStyle name="RowTitles-Detail 3 3 2 6 3 4" xfId="10025"/>
    <cellStyle name="RowTitles-Detail 3 3 2 6 3 4 2" xfId="26917"/>
    <cellStyle name="RowTitles-Detail 3 3 2 6 3 5" xfId="17922"/>
    <cellStyle name="RowTitles-Detail 3 3 2 6 4" xfId="11385"/>
    <cellStyle name="RowTitles-Detail 3 3 2 6 4 2" xfId="21810"/>
    <cellStyle name="RowTitles-Detail 3 3 2 6 4 2 2" xfId="33867"/>
    <cellStyle name="RowTitles-Detail 3 3 2 6 4 3" xfId="31057"/>
    <cellStyle name="RowTitles-Detail 3 3 2 6 5" xfId="15092"/>
    <cellStyle name="RowTitles-Detail 3 3 2 6 5 2" xfId="27761"/>
    <cellStyle name="RowTitles-Detail 3 3 2 6 5 2 2" xfId="36573"/>
    <cellStyle name="RowTitles-Detail 3 3 2 6 6" xfId="6155"/>
    <cellStyle name="RowTitles-Detail 3 3 2 6 6 2" xfId="21149"/>
    <cellStyle name="RowTitles-Detail 3 3 2 6 7" xfId="18418"/>
    <cellStyle name="RowTitles-Detail 3 3 2 7" xfId="3114"/>
    <cellStyle name="RowTitles-Detail 3 3 2 7 2" xfId="12755"/>
    <cellStyle name="RowTitles-Detail 3 3 2 7 2 2" xfId="23155"/>
    <cellStyle name="RowTitles-Detail 3 3 2 7 2 2 2" xfId="34692"/>
    <cellStyle name="RowTitles-Detail 3 3 2 7 2 3" xfId="32036"/>
    <cellStyle name="RowTitles-Detail 3 3 2 7 3" xfId="16402"/>
    <cellStyle name="RowTitles-Detail 3 3 2 7 3 2" xfId="29068"/>
    <cellStyle name="RowTitles-Detail 3 3 2 7 3 2 2" xfId="37855"/>
    <cellStyle name="RowTitles-Detail 3 3 2 7 4" xfId="6469"/>
    <cellStyle name="RowTitles-Detail 3 3 2 7 4 2" xfId="20290"/>
    <cellStyle name="RowTitles-Detail 3 3 2 7 5" xfId="20836"/>
    <cellStyle name="RowTitles-Detail 3 3 2 8" xfId="8040"/>
    <cellStyle name="RowTitles-Detail 3 3 2 8 2" xfId="18030"/>
    <cellStyle name="RowTitles-Detail 3 3 2 9" xfId="10656"/>
    <cellStyle name="RowTitles-Detail 3 3 2 9 2" xfId="24968"/>
    <cellStyle name="RowTitles-Detail 3 3 2 9 2 2" xfId="35674"/>
    <cellStyle name="RowTitles-Detail 3 3 2_STUD aligned by INSTIT" xfId="5088"/>
    <cellStyle name="RowTitles-Detail 3 3 3" xfId="490"/>
    <cellStyle name="RowTitles-Detail 3 3 3 2" xfId="846"/>
    <cellStyle name="RowTitles-Detail 3 3 3 2 2" xfId="3121"/>
    <cellStyle name="RowTitles-Detail 3 3 3 2 2 2" xfId="12762"/>
    <cellStyle name="RowTitles-Detail 3 3 3 2 2 2 2" xfId="23162"/>
    <cellStyle name="RowTitles-Detail 3 3 3 2 2 2 2 2" xfId="34699"/>
    <cellStyle name="RowTitles-Detail 3 3 3 2 2 2 3" xfId="32043"/>
    <cellStyle name="RowTitles-Detail 3 3 3 2 2 3" xfId="16409"/>
    <cellStyle name="RowTitles-Detail 3 3 3 2 2 3 2" xfId="29075"/>
    <cellStyle name="RowTitles-Detail 3 3 3 2 2 3 2 2" xfId="37862"/>
    <cellStyle name="RowTitles-Detail 3 3 3 2 2 4" xfId="6790"/>
    <cellStyle name="RowTitles-Detail 3 3 3 2 2 4 2" xfId="5161"/>
    <cellStyle name="RowTitles-Detail 3 3 3 2 2 5" xfId="19026"/>
    <cellStyle name="RowTitles-Detail 3 3 3 2 3" xfId="3627"/>
    <cellStyle name="RowTitles-Detail 3 3 3 2 3 2" xfId="13255"/>
    <cellStyle name="RowTitles-Detail 3 3 3 2 3 2 2" xfId="23622"/>
    <cellStyle name="RowTitles-Detail 3 3 3 2 3 2 2 2" xfId="35033"/>
    <cellStyle name="RowTitles-Detail 3 3 3 2 3 2 3" xfId="32406"/>
    <cellStyle name="RowTitles-Detail 3 3 3 2 3 3" xfId="16861"/>
    <cellStyle name="RowTitles-Detail 3 3 3 2 3 3 2" xfId="29527"/>
    <cellStyle name="RowTitles-Detail 3 3 3 2 3 3 2 2" xfId="38307"/>
    <cellStyle name="RowTitles-Detail 3 3 3 2 3 4" xfId="8296"/>
    <cellStyle name="RowTitles-Detail 3 3 3 2 3 4 2" xfId="19332"/>
    <cellStyle name="RowTitles-Detail 3 3 3 2 3 5" xfId="5171"/>
    <cellStyle name="RowTitles-Detail 3 3 3 2 4" xfId="9088"/>
    <cellStyle name="RowTitles-Detail 3 3 3 2 4 2" xfId="19522"/>
    <cellStyle name="RowTitles-Detail 3 3 3 2 5" xfId="10600"/>
    <cellStyle name="RowTitles-Detail 3 3 3 2 5 2" xfId="21084"/>
    <cellStyle name="RowTitles-Detail 3 3 3 2 5 2 2" xfId="33420"/>
    <cellStyle name="RowTitles-Detail 3 3 3 2 5 3" xfId="30535"/>
    <cellStyle name="RowTitles-Detail 3 3 3 2 6" xfId="14261"/>
    <cellStyle name="RowTitles-Detail 3 3 3 2 6 2" xfId="26962"/>
    <cellStyle name="RowTitles-Detail 3 3 3 2 6 2 2" xfId="35805"/>
    <cellStyle name="RowTitles-Detail 3 3 3 2 7" xfId="5318"/>
    <cellStyle name="RowTitles-Detail 3 3 3 2 7 2" xfId="25223"/>
    <cellStyle name="RowTitles-Detail 3 3 3 2 8" xfId="18322"/>
    <cellStyle name="RowTitles-Detail 3 3 3 3" xfId="1125"/>
    <cellStyle name="RowTitles-Detail 3 3 3 3 2" xfId="3122"/>
    <cellStyle name="RowTitles-Detail 3 3 3 3 2 2" xfId="12763"/>
    <cellStyle name="RowTitles-Detail 3 3 3 3 2 2 2" xfId="23163"/>
    <cellStyle name="RowTitles-Detail 3 3 3 3 2 2 2 2" xfId="34700"/>
    <cellStyle name="RowTitles-Detail 3 3 3 3 2 2 3" xfId="32044"/>
    <cellStyle name="RowTitles-Detail 3 3 3 3 2 3" xfId="16410"/>
    <cellStyle name="RowTitles-Detail 3 3 3 3 2 3 2" xfId="29076"/>
    <cellStyle name="RowTitles-Detail 3 3 3 3 2 3 2 2" xfId="37863"/>
    <cellStyle name="RowTitles-Detail 3 3 3 3 2 4" xfId="6964"/>
    <cellStyle name="RowTitles-Detail 3 3 3 3 2 4 2" xfId="4829"/>
    <cellStyle name="RowTitles-Detail 3 3 3 3 2 5" xfId="25736"/>
    <cellStyle name="RowTitles-Detail 3 3 3 3 3" xfId="3903"/>
    <cellStyle name="RowTitles-Detail 3 3 3 3 3 2" xfId="13526"/>
    <cellStyle name="RowTitles-Detail 3 3 3 3 3 2 2" xfId="23886"/>
    <cellStyle name="RowTitles-Detail 3 3 3 3 3 2 2 2" xfId="35198"/>
    <cellStyle name="RowTitles-Detail 3 3 3 3 3 2 3" xfId="32599"/>
    <cellStyle name="RowTitles-Detail 3 3 3 3 3 3" xfId="17116"/>
    <cellStyle name="RowTitles-Detail 3 3 3 3 3 3 2" xfId="29782"/>
    <cellStyle name="RowTitles-Detail 3 3 3 3 3 3 2 2" xfId="38560"/>
    <cellStyle name="RowTitles-Detail 3 3 3 3 3 4" xfId="8472"/>
    <cellStyle name="RowTitles-Detail 3 3 3 3 3 4 2" xfId="20835"/>
    <cellStyle name="RowTitles-Detail 3 3 3 3 3 5" xfId="18828"/>
    <cellStyle name="RowTitles-Detail 3 3 3 3 4" xfId="9267"/>
    <cellStyle name="RowTitles-Detail 3 3 3 3 4 2" xfId="25651"/>
    <cellStyle name="RowTitles-Detail 3 3 3 3 5" xfId="14507"/>
    <cellStyle name="RowTitles-Detail 3 3 3 3 5 2" xfId="27198"/>
    <cellStyle name="RowTitles-Detail 3 3 3 3 5 2 2" xfId="36034"/>
    <cellStyle name="RowTitles-Detail 3 3 3 4" xfId="1354"/>
    <cellStyle name="RowTitles-Detail 3 3 3 4 2" xfId="3123"/>
    <cellStyle name="RowTitles-Detail 3 3 3 4 2 2" xfId="12764"/>
    <cellStyle name="RowTitles-Detail 3 3 3 4 2 2 2" xfId="23164"/>
    <cellStyle name="RowTitles-Detail 3 3 3 4 2 2 2 2" xfId="34701"/>
    <cellStyle name="RowTitles-Detail 3 3 3 4 2 2 3" xfId="32045"/>
    <cellStyle name="RowTitles-Detail 3 3 3 4 2 3" xfId="16411"/>
    <cellStyle name="RowTitles-Detail 3 3 3 4 2 3 2" xfId="29077"/>
    <cellStyle name="RowTitles-Detail 3 3 3 4 2 3 2 2" xfId="37864"/>
    <cellStyle name="RowTitles-Detail 3 3 3 4 2 4" xfId="7703"/>
    <cellStyle name="RowTitles-Detail 3 3 3 4 2 4 2" xfId="26334"/>
    <cellStyle name="RowTitles-Detail 3 3 3 4 2 5" xfId="18496"/>
    <cellStyle name="RowTitles-Detail 3 3 3 4 3" xfId="4132"/>
    <cellStyle name="RowTitles-Detail 3 3 3 4 3 2" xfId="13754"/>
    <cellStyle name="RowTitles-Detail 3 3 3 4 3 2 2" xfId="24104"/>
    <cellStyle name="RowTitles-Detail 3 3 3 4 3 2 2 2" xfId="35347"/>
    <cellStyle name="RowTitles-Detail 3 3 3 4 3 2 3" xfId="32771"/>
    <cellStyle name="RowTitles-Detail 3 3 3 4 3 3" xfId="17329"/>
    <cellStyle name="RowTitles-Detail 3 3 3 4 3 3 2" xfId="29995"/>
    <cellStyle name="RowTitles-Detail 3 3 3 4 3 3 2 2" xfId="38772"/>
    <cellStyle name="RowTitles-Detail 3 3 3 4 3 4" xfId="10026"/>
    <cellStyle name="RowTitles-Detail 3 3 3 4 3 4 2" xfId="4628"/>
    <cellStyle name="RowTitles-Detail 3 3 3 4 3 5" xfId="18714"/>
    <cellStyle name="RowTitles-Detail 3 3 3 4 4" xfId="11025"/>
    <cellStyle name="RowTitles-Detail 3 3 3 4 4 2" xfId="21462"/>
    <cellStyle name="RowTitles-Detail 3 3 3 4 4 2 2" xfId="33632"/>
    <cellStyle name="RowTitles-Detail 3 3 3 4 4 3" xfId="30786"/>
    <cellStyle name="RowTitles-Detail 3 3 3 4 5" xfId="14732"/>
    <cellStyle name="RowTitles-Detail 3 3 3 4 5 2" xfId="27415"/>
    <cellStyle name="RowTitles-Detail 3 3 3 4 5 2 2" xfId="36243"/>
    <cellStyle name="RowTitles-Detail 3 3 3 4 6" xfId="6156"/>
    <cellStyle name="RowTitles-Detail 3 3 3 4 6 2" xfId="18991"/>
    <cellStyle name="RowTitles-Detail 3 3 3 4 7" xfId="25854"/>
    <cellStyle name="RowTitles-Detail 3 3 3 5" xfId="1570"/>
    <cellStyle name="RowTitles-Detail 3 3 3 5 2" xfId="3124"/>
    <cellStyle name="RowTitles-Detail 3 3 3 5 2 2" xfId="12765"/>
    <cellStyle name="RowTitles-Detail 3 3 3 5 2 2 2" xfId="23165"/>
    <cellStyle name="RowTitles-Detail 3 3 3 5 2 2 2 2" xfId="34702"/>
    <cellStyle name="RowTitles-Detail 3 3 3 5 2 2 3" xfId="32046"/>
    <cellStyle name="RowTitles-Detail 3 3 3 5 2 3" xfId="16412"/>
    <cellStyle name="RowTitles-Detail 3 3 3 5 2 3 2" xfId="29078"/>
    <cellStyle name="RowTitles-Detail 3 3 3 5 2 3 2 2" xfId="37865"/>
    <cellStyle name="RowTitles-Detail 3 3 3 5 2 4" xfId="7704"/>
    <cellStyle name="RowTitles-Detail 3 3 3 5 2 4 2" xfId="19478"/>
    <cellStyle name="RowTitles-Detail 3 3 3 5 2 5" xfId="26829"/>
    <cellStyle name="RowTitles-Detail 3 3 3 5 3" xfId="4348"/>
    <cellStyle name="RowTitles-Detail 3 3 3 5 3 2" xfId="13970"/>
    <cellStyle name="RowTitles-Detail 3 3 3 5 3 2 2" xfId="24309"/>
    <cellStyle name="RowTitles-Detail 3 3 3 5 3 2 2 2" xfId="35487"/>
    <cellStyle name="RowTitles-Detail 3 3 3 5 3 2 3" xfId="32932"/>
    <cellStyle name="RowTitles-Detail 3 3 3 5 3 3" xfId="17527"/>
    <cellStyle name="RowTitles-Detail 3 3 3 5 3 3 2" xfId="30193"/>
    <cellStyle name="RowTitles-Detail 3 3 3 5 3 3 2 2" xfId="38970"/>
    <cellStyle name="RowTitles-Detail 3 3 3 5 3 4" xfId="10027"/>
    <cellStyle name="RowTitles-Detail 3 3 3 5 3 4 2" xfId="21259"/>
    <cellStyle name="RowTitles-Detail 3 3 3 5 3 5" xfId="26061"/>
    <cellStyle name="RowTitles-Detail 3 3 3 5 4" xfId="11241"/>
    <cellStyle name="RowTitles-Detail 3 3 3 5 4 2" xfId="21670"/>
    <cellStyle name="RowTitles-Detail 3 3 3 5 4 2 2" xfId="33772"/>
    <cellStyle name="RowTitles-Detail 3 3 3 5 4 3" xfId="30947"/>
    <cellStyle name="RowTitles-Detail 3 3 3 5 5" xfId="14948"/>
    <cellStyle name="RowTitles-Detail 3 3 3 5 5 2" xfId="27622"/>
    <cellStyle name="RowTitles-Detail 3 3 3 5 5 2 2" xfId="36441"/>
    <cellStyle name="RowTitles-Detail 3 3 3 5 6" xfId="6157"/>
    <cellStyle name="RowTitles-Detail 3 3 3 5 6 2" xfId="26593"/>
    <cellStyle name="RowTitles-Detail 3 3 3 5 7" xfId="19722"/>
    <cellStyle name="RowTitles-Detail 3 3 3 6" xfId="1772"/>
    <cellStyle name="RowTitles-Detail 3 3 3 6 2" xfId="3125"/>
    <cellStyle name="RowTitles-Detail 3 3 3 6 2 2" xfId="12766"/>
    <cellStyle name="RowTitles-Detail 3 3 3 6 2 2 2" xfId="23166"/>
    <cellStyle name="RowTitles-Detail 3 3 3 6 2 2 2 2" xfId="34703"/>
    <cellStyle name="RowTitles-Detail 3 3 3 6 2 2 3" xfId="32047"/>
    <cellStyle name="RowTitles-Detail 3 3 3 6 2 3" xfId="16413"/>
    <cellStyle name="RowTitles-Detail 3 3 3 6 2 3 2" xfId="29079"/>
    <cellStyle name="RowTitles-Detail 3 3 3 6 2 3 2 2" xfId="37866"/>
    <cellStyle name="RowTitles-Detail 3 3 3 6 2 4" xfId="7705"/>
    <cellStyle name="RowTitles-Detail 3 3 3 6 2 4 2" xfId="29464"/>
    <cellStyle name="RowTitles-Detail 3 3 3 6 2 5" xfId="20926"/>
    <cellStyle name="RowTitles-Detail 3 3 3 6 3" xfId="4550"/>
    <cellStyle name="RowTitles-Detail 3 3 3 6 3 2" xfId="14172"/>
    <cellStyle name="RowTitles-Detail 3 3 3 6 3 2 2" xfId="24502"/>
    <cellStyle name="RowTitles-Detail 3 3 3 6 3 2 2 2" xfId="35618"/>
    <cellStyle name="RowTitles-Detail 3 3 3 6 3 2 3" xfId="33084"/>
    <cellStyle name="RowTitles-Detail 3 3 3 6 3 3" xfId="17714"/>
    <cellStyle name="RowTitles-Detail 3 3 3 6 3 3 2" xfId="30380"/>
    <cellStyle name="RowTitles-Detail 3 3 3 6 3 3 2 2" xfId="39157"/>
    <cellStyle name="RowTitles-Detail 3 3 3 6 3 4" xfId="10028"/>
    <cellStyle name="RowTitles-Detail 3 3 3 6 3 4 2" xfId="24909"/>
    <cellStyle name="RowTitles-Detail 3 3 3 6 3 5" xfId="25871"/>
    <cellStyle name="RowTitles-Detail 3 3 3 6 4" xfId="11443"/>
    <cellStyle name="RowTitles-Detail 3 3 3 6 4 2" xfId="21866"/>
    <cellStyle name="RowTitles-Detail 3 3 3 6 4 2 2" xfId="33903"/>
    <cellStyle name="RowTitles-Detail 3 3 3 6 4 3" xfId="31099"/>
    <cellStyle name="RowTitles-Detail 3 3 3 6 5" xfId="15150"/>
    <cellStyle name="RowTitles-Detail 3 3 3 6 5 2" xfId="27817"/>
    <cellStyle name="RowTitles-Detail 3 3 3 6 5 2 2" xfId="36628"/>
    <cellStyle name="RowTitles-Detail 3 3 3 6 6" xfId="6158"/>
    <cellStyle name="RowTitles-Detail 3 3 3 6 6 2" xfId="20213"/>
    <cellStyle name="RowTitles-Detail 3 3 3 6 7" xfId="20335"/>
    <cellStyle name="RowTitles-Detail 3 3 3 7" xfId="3120"/>
    <cellStyle name="RowTitles-Detail 3 3 3 7 2" xfId="12761"/>
    <cellStyle name="RowTitles-Detail 3 3 3 7 2 2" xfId="23161"/>
    <cellStyle name="RowTitles-Detail 3 3 3 7 2 2 2" xfId="34698"/>
    <cellStyle name="RowTitles-Detail 3 3 3 7 2 3" xfId="32042"/>
    <cellStyle name="RowTitles-Detail 3 3 3 7 3" xfId="16408"/>
    <cellStyle name="RowTitles-Detail 3 3 3 7 3 2" xfId="29074"/>
    <cellStyle name="RowTitles-Detail 3 3 3 7 3 2 2" xfId="37861"/>
    <cellStyle name="RowTitles-Detail 3 3 3 7 4" xfId="6526"/>
    <cellStyle name="RowTitles-Detail 3 3 3 7 4 2" xfId="25919"/>
    <cellStyle name="RowTitles-Detail 3 3 3 7 5" xfId="24816"/>
    <cellStyle name="RowTitles-Detail 3 3 3 8" xfId="3361"/>
    <cellStyle name="RowTitles-Detail 3 3 3 8 2" xfId="13002"/>
    <cellStyle name="RowTitles-Detail 3 3 3 8 2 2" xfId="23371"/>
    <cellStyle name="RowTitles-Detail 3 3 3 8 2 2 2" xfId="34884"/>
    <cellStyle name="RowTitles-Detail 3 3 3 8 2 3" xfId="32234"/>
    <cellStyle name="RowTitles-Detail 3 3 3 8 3" xfId="16614"/>
    <cellStyle name="RowTitles-Detail 3 3 3 8 3 2" xfId="29280"/>
    <cellStyle name="RowTitles-Detail 3 3 3 8 3 2 2" xfId="38067"/>
    <cellStyle name="RowTitles-Detail 3 3 3 8 4" xfId="8836"/>
    <cellStyle name="RowTitles-Detail 3 3 3 8 4 2" xfId="25278"/>
    <cellStyle name="RowTitles-Detail 3 3 3 8 5" xfId="20059"/>
    <cellStyle name="RowTitles-Detail 3 3 3 9" xfId="10669"/>
    <cellStyle name="RowTitles-Detail 3 3 3 9 2" xfId="20241"/>
    <cellStyle name="RowTitles-Detail 3 3 3 9 2 2" xfId="33286"/>
    <cellStyle name="RowTitles-Detail 3 3 3_STUD aligned by INSTIT" xfId="5089"/>
    <cellStyle name="RowTitles-Detail 3 3 4" xfId="524"/>
    <cellStyle name="RowTitles-Detail 3 3 4 2" xfId="880"/>
    <cellStyle name="RowTitles-Detail 3 3 4 2 2" xfId="3127"/>
    <cellStyle name="RowTitles-Detail 3 3 4 2 2 2" xfId="12768"/>
    <cellStyle name="RowTitles-Detail 3 3 4 2 2 2 2" xfId="23168"/>
    <cellStyle name="RowTitles-Detail 3 3 4 2 2 2 2 2" xfId="34705"/>
    <cellStyle name="RowTitles-Detail 3 3 4 2 2 2 3" xfId="32049"/>
    <cellStyle name="RowTitles-Detail 3 3 4 2 2 3" xfId="16415"/>
    <cellStyle name="RowTitles-Detail 3 3 4 2 2 3 2" xfId="29081"/>
    <cellStyle name="RowTitles-Detail 3 3 4 2 2 3 2 2" xfId="37868"/>
    <cellStyle name="RowTitles-Detail 3 3 4 2 2 4" xfId="6822"/>
    <cellStyle name="RowTitles-Detail 3 3 4 2 2 4 2" xfId="26339"/>
    <cellStyle name="RowTitles-Detail 3 3 4 2 2 5" xfId="18601"/>
    <cellStyle name="RowTitles-Detail 3 3 4 2 3" xfId="3661"/>
    <cellStyle name="RowTitles-Detail 3 3 4 2 3 2" xfId="13288"/>
    <cellStyle name="RowTitles-Detail 3 3 4 2 3 2 2" xfId="23654"/>
    <cellStyle name="RowTitles-Detail 3 3 4 2 3 2 2 2" xfId="35059"/>
    <cellStyle name="RowTitles-Detail 3 3 4 2 3 2 3" xfId="32436"/>
    <cellStyle name="RowTitles-Detail 3 3 4 2 3 3" xfId="16894"/>
    <cellStyle name="RowTitles-Detail 3 3 4 2 3 3 2" xfId="29560"/>
    <cellStyle name="RowTitles-Detail 3 3 4 2 3 3 2 2" xfId="38339"/>
    <cellStyle name="RowTitles-Detail 3 3 4 2 3 4" xfId="8328"/>
    <cellStyle name="RowTitles-Detail 3 3 4 2 3 4 2" xfId="26597"/>
    <cellStyle name="RowTitles-Detail 3 3 4 2 3 5" xfId="19010"/>
    <cellStyle name="RowTitles-Detail 3 3 4 2 4" xfId="9121"/>
    <cellStyle name="RowTitles-Detail 3 3 4 2 4 2" xfId="18759"/>
    <cellStyle name="RowTitles-Detail 3 3 4 2 5" xfId="10632"/>
    <cellStyle name="RowTitles-Detail 3 3 4 2 5 2" xfId="21115"/>
    <cellStyle name="RowTitles-Detail 3 3 4 2 5 2 2" xfId="33446"/>
    <cellStyle name="RowTitles-Detail 3 3 4 2 5 3" xfId="30565"/>
    <cellStyle name="RowTitles-Detail 3 3 4 2 6" xfId="14291"/>
    <cellStyle name="RowTitles-Detail 3 3 4 2 6 2" xfId="26992"/>
    <cellStyle name="RowTitles-Detail 3 3 4 2 6 2 2" xfId="35834"/>
    <cellStyle name="RowTitles-Detail 3 3 4 3" xfId="1159"/>
    <cellStyle name="RowTitles-Detail 3 3 4 3 2" xfId="3128"/>
    <cellStyle name="RowTitles-Detail 3 3 4 3 2 2" xfId="12769"/>
    <cellStyle name="RowTitles-Detail 3 3 4 3 2 2 2" xfId="23169"/>
    <cellStyle name="RowTitles-Detail 3 3 4 3 2 2 2 2" xfId="34706"/>
    <cellStyle name="RowTitles-Detail 3 3 4 3 2 2 3" xfId="32050"/>
    <cellStyle name="RowTitles-Detail 3 3 4 3 2 3" xfId="16416"/>
    <cellStyle name="RowTitles-Detail 3 3 4 3 2 3 2" xfId="29082"/>
    <cellStyle name="RowTitles-Detail 3 3 4 3 2 3 2 2" xfId="37869"/>
    <cellStyle name="RowTitles-Detail 3 3 4 3 2 4" xfId="6996"/>
    <cellStyle name="RowTitles-Detail 3 3 4 3 2 4 2" xfId="17912"/>
    <cellStyle name="RowTitles-Detail 3 3 4 3 2 5" xfId="18715"/>
    <cellStyle name="RowTitles-Detail 3 3 4 3 3" xfId="3937"/>
    <cellStyle name="RowTitles-Detail 3 3 4 3 3 2" xfId="13559"/>
    <cellStyle name="RowTitles-Detail 3 3 4 3 3 2 2" xfId="23919"/>
    <cellStyle name="RowTitles-Detail 3 3 4 3 3 2 2 2" xfId="35224"/>
    <cellStyle name="RowTitles-Detail 3 3 4 3 3 2 3" xfId="32629"/>
    <cellStyle name="RowTitles-Detail 3 3 4 3 3 3" xfId="17149"/>
    <cellStyle name="RowTitles-Detail 3 3 4 3 3 3 2" xfId="29815"/>
    <cellStyle name="RowTitles-Detail 3 3 4 3 3 3 2 2" xfId="38592"/>
    <cellStyle name="RowTitles-Detail 3 3 4 3 3 4" xfId="8504"/>
    <cellStyle name="RowTitles-Detail 3 3 4 3 3 4 2" xfId="26501"/>
    <cellStyle name="RowTitles-Detail 3 3 4 3 3 5" xfId="25206"/>
    <cellStyle name="RowTitles-Detail 3 3 4 3 4" xfId="9300"/>
    <cellStyle name="RowTitles-Detail 3 3 4 3 4 2" xfId="4649"/>
    <cellStyle name="RowTitles-Detail 3 3 4 3 5" xfId="14537"/>
    <cellStyle name="RowTitles-Detail 3 3 4 3 5 2" xfId="27228"/>
    <cellStyle name="RowTitles-Detail 3 3 4 3 5 2 2" xfId="36063"/>
    <cellStyle name="RowTitles-Detail 3 3 4 3 6" xfId="5464"/>
    <cellStyle name="RowTitles-Detail 3 3 4 3 6 2" xfId="25784"/>
    <cellStyle name="RowTitles-Detail 3 3 4 3 7" xfId="18504"/>
    <cellStyle name="RowTitles-Detail 3 3 4 4" xfId="1387"/>
    <cellStyle name="RowTitles-Detail 3 3 4 4 2" xfId="3129"/>
    <cellStyle name="RowTitles-Detail 3 3 4 4 2 2" xfId="12770"/>
    <cellStyle name="RowTitles-Detail 3 3 4 4 2 2 2" xfId="23170"/>
    <cellStyle name="RowTitles-Detail 3 3 4 4 2 2 2 2" xfId="34707"/>
    <cellStyle name="RowTitles-Detail 3 3 4 4 2 2 3" xfId="32051"/>
    <cellStyle name="RowTitles-Detail 3 3 4 4 2 3" xfId="16417"/>
    <cellStyle name="RowTitles-Detail 3 3 4 4 2 3 2" xfId="29083"/>
    <cellStyle name="RowTitles-Detail 3 3 4 4 2 3 2 2" xfId="37870"/>
    <cellStyle name="RowTitles-Detail 3 3 4 4 2 4" xfId="7166"/>
    <cellStyle name="RowTitles-Detail 3 3 4 4 2 4 2" xfId="20504"/>
    <cellStyle name="RowTitles-Detail 3 3 4 4 2 5" xfId="18114"/>
    <cellStyle name="RowTitles-Detail 3 3 4 4 3" xfId="4165"/>
    <cellStyle name="RowTitles-Detail 3 3 4 4 3 2" xfId="13787"/>
    <cellStyle name="RowTitles-Detail 3 3 4 4 3 2 2" xfId="24136"/>
    <cellStyle name="RowTitles-Detail 3 3 4 4 3 2 2 2" xfId="35373"/>
    <cellStyle name="RowTitles-Detail 3 3 4 4 3 2 3" xfId="32801"/>
    <cellStyle name="RowTitles-Detail 3 3 4 4 3 3" xfId="17361"/>
    <cellStyle name="RowTitles-Detail 3 3 4 4 3 3 2" xfId="30027"/>
    <cellStyle name="RowTitles-Detail 3 3 4 4 3 3 2 2" xfId="38804"/>
    <cellStyle name="RowTitles-Detail 3 3 4 4 3 4" xfId="8674"/>
    <cellStyle name="RowTitles-Detail 3 3 4 4 3 4 2" xfId="4671"/>
    <cellStyle name="RowTitles-Detail 3 3 4 4 3 5" xfId="25740"/>
    <cellStyle name="RowTitles-Detail 3 3 4 4 4" xfId="9469"/>
    <cellStyle name="RowTitles-Detail 3 3 4 4 4 2" xfId="24756"/>
    <cellStyle name="RowTitles-Detail 3 3 4 4 5" xfId="11058"/>
    <cellStyle name="RowTitles-Detail 3 3 4 4 5 2" xfId="21495"/>
    <cellStyle name="RowTitles-Detail 3 3 4 4 5 2 2" xfId="33658"/>
    <cellStyle name="RowTitles-Detail 3 3 4 4 5 3" xfId="30816"/>
    <cellStyle name="RowTitles-Detail 3 3 4 4 6" xfId="14765"/>
    <cellStyle name="RowTitles-Detail 3 3 4 4 6 2" xfId="27448"/>
    <cellStyle name="RowTitles-Detail 3 3 4 4 6 2 2" xfId="36275"/>
    <cellStyle name="RowTitles-Detail 3 3 4 4 7" xfId="5625"/>
    <cellStyle name="RowTitles-Detail 3 3 4 4 7 2" xfId="19270"/>
    <cellStyle name="RowTitles-Detail 3 3 4 4 8" xfId="8705"/>
    <cellStyle name="RowTitles-Detail 3 3 4 5" xfId="1603"/>
    <cellStyle name="RowTitles-Detail 3 3 4 5 2" xfId="3130"/>
    <cellStyle name="RowTitles-Detail 3 3 4 5 2 2" xfId="12771"/>
    <cellStyle name="RowTitles-Detail 3 3 4 5 2 2 2" xfId="23171"/>
    <cellStyle name="RowTitles-Detail 3 3 4 5 2 2 2 2" xfId="34708"/>
    <cellStyle name="RowTitles-Detail 3 3 4 5 2 2 3" xfId="32052"/>
    <cellStyle name="RowTitles-Detail 3 3 4 5 2 3" xfId="16418"/>
    <cellStyle name="RowTitles-Detail 3 3 4 5 2 3 2" xfId="29084"/>
    <cellStyle name="RowTitles-Detail 3 3 4 5 2 3 2 2" xfId="37871"/>
    <cellStyle name="RowTitles-Detail 3 3 4 5 2 4" xfId="7706"/>
    <cellStyle name="RowTitles-Detail 3 3 4 5 2 4 2" xfId="24813"/>
    <cellStyle name="RowTitles-Detail 3 3 4 5 2 5" xfId="26703"/>
    <cellStyle name="RowTitles-Detail 3 3 4 5 3" xfId="4381"/>
    <cellStyle name="RowTitles-Detail 3 3 4 5 3 2" xfId="14003"/>
    <cellStyle name="RowTitles-Detail 3 3 4 5 3 2 2" xfId="24342"/>
    <cellStyle name="RowTitles-Detail 3 3 4 5 3 2 2 2" xfId="35513"/>
    <cellStyle name="RowTitles-Detail 3 3 4 5 3 2 3" xfId="32962"/>
    <cellStyle name="RowTitles-Detail 3 3 4 5 3 3" xfId="17559"/>
    <cellStyle name="RowTitles-Detail 3 3 4 5 3 3 2" xfId="30225"/>
    <cellStyle name="RowTitles-Detail 3 3 4 5 3 3 2 2" xfId="39002"/>
    <cellStyle name="RowTitles-Detail 3 3 4 5 3 4" xfId="10029"/>
    <cellStyle name="RowTitles-Detail 3 3 4 5 3 4 2" xfId="18351"/>
    <cellStyle name="RowTitles-Detail 3 3 4 5 3 5" xfId="26104"/>
    <cellStyle name="RowTitles-Detail 3 3 4 5 4" xfId="11274"/>
    <cellStyle name="RowTitles-Detail 3 3 4 5 4 2" xfId="21703"/>
    <cellStyle name="RowTitles-Detail 3 3 4 5 4 2 2" xfId="33798"/>
    <cellStyle name="RowTitles-Detail 3 3 4 5 4 3" xfId="30977"/>
    <cellStyle name="RowTitles-Detail 3 3 4 5 5" xfId="14981"/>
    <cellStyle name="RowTitles-Detail 3 3 4 5 5 2" xfId="27655"/>
    <cellStyle name="RowTitles-Detail 3 3 4 5 5 2 2" xfId="36473"/>
    <cellStyle name="RowTitles-Detail 3 3 4 5 6" xfId="6159"/>
    <cellStyle name="RowTitles-Detail 3 3 4 5 6 2" xfId="26663"/>
    <cellStyle name="RowTitles-Detail 3 3 4 5 7" xfId="25002"/>
    <cellStyle name="RowTitles-Detail 3 3 4 6" xfId="1805"/>
    <cellStyle name="RowTitles-Detail 3 3 4 6 2" xfId="3131"/>
    <cellStyle name="RowTitles-Detail 3 3 4 6 2 2" xfId="12772"/>
    <cellStyle name="RowTitles-Detail 3 3 4 6 2 2 2" xfId="23172"/>
    <cellStyle name="RowTitles-Detail 3 3 4 6 2 2 2 2" xfId="34709"/>
    <cellStyle name="RowTitles-Detail 3 3 4 6 2 2 3" xfId="32053"/>
    <cellStyle name="RowTitles-Detail 3 3 4 6 2 3" xfId="16419"/>
    <cellStyle name="RowTitles-Detail 3 3 4 6 2 3 2" xfId="29085"/>
    <cellStyle name="RowTitles-Detail 3 3 4 6 2 3 2 2" xfId="37872"/>
    <cellStyle name="RowTitles-Detail 3 3 4 6 2 4" xfId="7707"/>
    <cellStyle name="RowTitles-Detail 3 3 4 6 2 4 2" xfId="28169"/>
    <cellStyle name="RowTitles-Detail 3 3 4 6 2 5" xfId="8804"/>
    <cellStyle name="RowTitles-Detail 3 3 4 6 3" xfId="4583"/>
    <cellStyle name="RowTitles-Detail 3 3 4 6 3 2" xfId="14205"/>
    <cellStyle name="RowTitles-Detail 3 3 4 6 3 2 2" xfId="24534"/>
    <cellStyle name="RowTitles-Detail 3 3 4 6 3 2 2 2" xfId="35644"/>
    <cellStyle name="RowTitles-Detail 3 3 4 6 3 2 3" xfId="33114"/>
    <cellStyle name="RowTitles-Detail 3 3 4 6 3 3" xfId="17746"/>
    <cellStyle name="RowTitles-Detail 3 3 4 6 3 3 2" xfId="30412"/>
    <cellStyle name="RowTitles-Detail 3 3 4 6 3 3 2 2" xfId="39189"/>
    <cellStyle name="RowTitles-Detail 3 3 4 6 3 4" xfId="10030"/>
    <cellStyle name="RowTitles-Detail 3 3 4 6 3 4 2" xfId="27666"/>
    <cellStyle name="RowTitles-Detail 3 3 4 6 3 5" xfId="26114"/>
    <cellStyle name="RowTitles-Detail 3 3 4 6 4" xfId="11476"/>
    <cellStyle name="RowTitles-Detail 3 3 4 6 4 2" xfId="21899"/>
    <cellStyle name="RowTitles-Detail 3 3 4 6 4 2 2" xfId="33929"/>
    <cellStyle name="RowTitles-Detail 3 3 4 6 4 3" xfId="31129"/>
    <cellStyle name="RowTitles-Detail 3 3 4 6 5" xfId="15183"/>
    <cellStyle name="RowTitles-Detail 3 3 4 6 5 2" xfId="27850"/>
    <cellStyle name="RowTitles-Detail 3 3 4 6 5 2 2" xfId="36660"/>
    <cellStyle name="RowTitles-Detail 3 3 4 6 6" xfId="6160"/>
    <cellStyle name="RowTitles-Detail 3 3 4 6 6 2" xfId="26275"/>
    <cellStyle name="RowTitles-Detail 3 3 4 6 7" xfId="24685"/>
    <cellStyle name="RowTitles-Detail 3 3 4 7" xfId="3126"/>
    <cellStyle name="RowTitles-Detail 3 3 4 7 2" xfId="12767"/>
    <cellStyle name="RowTitles-Detail 3 3 4 7 2 2" xfId="23167"/>
    <cellStyle name="RowTitles-Detail 3 3 4 7 2 2 2" xfId="34704"/>
    <cellStyle name="RowTitles-Detail 3 3 4 7 2 3" xfId="32048"/>
    <cellStyle name="RowTitles-Detail 3 3 4 7 3" xfId="16414"/>
    <cellStyle name="RowTitles-Detail 3 3 4 7 3 2" xfId="29080"/>
    <cellStyle name="RowTitles-Detail 3 3 4 7 3 2 2" xfId="37867"/>
    <cellStyle name="RowTitles-Detail 3 3 4 7 4" xfId="6559"/>
    <cellStyle name="RowTitles-Detail 3 3 4 7 4 2" xfId="17852"/>
    <cellStyle name="RowTitles-Detail 3 3 4 7 5" xfId="19853"/>
    <cellStyle name="RowTitles-Detail 3 3 4 8" xfId="8812"/>
    <cellStyle name="RowTitles-Detail 3 3 4 8 2" xfId="21716"/>
    <cellStyle name="RowTitles-Detail 3 3 4 9" xfId="10332"/>
    <cellStyle name="RowTitles-Detail 3 3 4 9 2" xfId="24859"/>
    <cellStyle name="RowTitles-Detail 3 3 4 9 2 2" xfId="35669"/>
    <cellStyle name="RowTitles-Detail 3 3 4_STUD aligned by INSTIT" xfId="5090"/>
    <cellStyle name="RowTitles-Detail 3 3 5" xfId="684"/>
    <cellStyle name="RowTitles-Detail 3 3 5 2" xfId="3132"/>
    <cellStyle name="RowTitles-Detail 3 3 5 2 2" xfId="12773"/>
    <cellStyle name="RowTitles-Detail 3 3 5 2 2 2" xfId="23173"/>
    <cellStyle name="RowTitles-Detail 3 3 5 2 2 2 2" xfId="34710"/>
    <cellStyle name="RowTitles-Detail 3 3 5 2 2 3" xfId="32054"/>
    <cellStyle name="RowTitles-Detail 3 3 5 2 3" xfId="16420"/>
    <cellStyle name="RowTitles-Detail 3 3 5 2 3 2" xfId="29086"/>
    <cellStyle name="RowTitles-Detail 3 3 5 2 3 2 2" xfId="37873"/>
    <cellStyle name="RowTitles-Detail 3 3 5 2 4" xfId="6669"/>
    <cellStyle name="RowTitles-Detail 3 3 5 2 4 2" xfId="25701"/>
    <cellStyle name="RowTitles-Detail 3 3 5 2 5" xfId="26363"/>
    <cellStyle name="RowTitles-Detail 3 3 5 3" xfId="3474"/>
    <cellStyle name="RowTitles-Detail 3 3 5 3 2" xfId="13108"/>
    <cellStyle name="RowTitles-Detail 3 3 5 3 2 2" xfId="23476"/>
    <cellStyle name="RowTitles-Detail 3 3 5 3 2 2 2" xfId="34942"/>
    <cellStyle name="RowTitles-Detail 3 3 5 3 2 3" xfId="32301"/>
    <cellStyle name="RowTitles-Detail 3 3 5 3 3" xfId="16717"/>
    <cellStyle name="RowTitles-Detail 3 3 5 3 3 2" xfId="29383"/>
    <cellStyle name="RowTitles-Detail 3 3 5 3 3 2 2" xfId="38166"/>
    <cellStyle name="RowTitles-Detail 3 3 5 3 4" xfId="8176"/>
    <cellStyle name="RowTitles-Detail 3 3 5 3 4 2" xfId="18851"/>
    <cellStyle name="RowTitles-Detail 3 3 5 3 5" xfId="26834"/>
    <cellStyle name="RowTitles-Detail 3 3 5 4" xfId="8725"/>
    <cellStyle name="RowTitles-Detail 3 3 5 4 2" xfId="7309"/>
    <cellStyle name="RowTitles-Detail 3 3 5 5" xfId="10476"/>
    <cellStyle name="RowTitles-Detail 3 3 5 5 2" xfId="20979"/>
    <cellStyle name="RowTitles-Detail 3 3 5 5 2 2" xfId="33370"/>
    <cellStyle name="RowTitles-Detail 3 3 5 5 3" xfId="30477"/>
    <cellStyle name="RowTitles-Detail 3 3 5 6" xfId="10211"/>
    <cellStyle name="RowTitles-Detail 3 3 5 6 2" xfId="25358"/>
    <cellStyle name="RowTitles-Detail 3 3 5 6 2 2" xfId="35710"/>
    <cellStyle name="RowTitles-Detail 3 3 6" xfId="966"/>
    <cellStyle name="RowTitles-Detail 3 3 6 2" xfId="3133"/>
    <cellStyle name="RowTitles-Detail 3 3 6 2 2" xfId="12774"/>
    <cellStyle name="RowTitles-Detail 3 3 6 2 2 2" xfId="23174"/>
    <cellStyle name="RowTitles-Detail 3 3 6 2 2 2 2" xfId="34711"/>
    <cellStyle name="RowTitles-Detail 3 3 6 2 2 3" xfId="32055"/>
    <cellStyle name="RowTitles-Detail 3 3 6 2 3" xfId="16421"/>
    <cellStyle name="RowTitles-Detail 3 3 6 2 3 2" xfId="29087"/>
    <cellStyle name="RowTitles-Detail 3 3 6 2 3 2 2" xfId="37874"/>
    <cellStyle name="RowTitles-Detail 3 3 6 2 4" xfId="6658"/>
    <cellStyle name="RowTitles-Detail 3 3 6 2 4 2" xfId="18197"/>
    <cellStyle name="RowTitles-Detail 3 3 6 2 5" xfId="25609"/>
    <cellStyle name="RowTitles-Detail 3 3 6 3" xfId="3744"/>
    <cellStyle name="RowTitles-Detail 3 3 6 3 2" xfId="13371"/>
    <cellStyle name="RowTitles-Detail 3 3 6 3 2 2" xfId="23736"/>
    <cellStyle name="RowTitles-Detail 3 3 6 3 2 2 2" xfId="35106"/>
    <cellStyle name="RowTitles-Detail 3 3 6 3 2 3" xfId="32490"/>
    <cellStyle name="RowTitles-Detail 3 3 6 3 3" xfId="16970"/>
    <cellStyle name="RowTitles-Detail 3 3 6 3 3 2" xfId="29636"/>
    <cellStyle name="RowTitles-Detail 3 3 6 3 3 2 2" xfId="38415"/>
    <cellStyle name="RowTitles-Detail 3 3 6 3 4" xfId="8165"/>
    <cellStyle name="RowTitles-Detail 3 3 6 3 4 2" xfId="19973"/>
    <cellStyle name="RowTitles-Detail 3 3 6 3 5" xfId="25840"/>
    <cellStyle name="RowTitles-Detail 3 3 6 4" xfId="8048"/>
    <cellStyle name="RowTitles-Detail 3 3 6 4 2" xfId="26622"/>
    <cellStyle name="RowTitles-Detail 3 3 6 5" xfId="14373"/>
    <cellStyle name="RowTitles-Detail 3 3 6 5 2" xfId="27070"/>
    <cellStyle name="RowTitles-Detail 3 3 6 5 2 2" xfId="35909"/>
    <cellStyle name="RowTitles-Detail 3 3 6 6" xfId="5201"/>
    <cellStyle name="RowTitles-Detail 3 3 6 6 2" xfId="25781"/>
    <cellStyle name="RowTitles-Detail 3 3 6 7" xfId="18044"/>
    <cellStyle name="RowTitles-Detail 3 3 7" xfId="1203"/>
    <cellStyle name="RowTitles-Detail 3 3 7 2" xfId="3134"/>
    <cellStyle name="RowTitles-Detail 3 3 7 2 2" xfId="12775"/>
    <cellStyle name="RowTitles-Detail 3 3 7 2 2 2" xfId="23175"/>
    <cellStyle name="RowTitles-Detail 3 3 7 2 2 2 2" xfId="34712"/>
    <cellStyle name="RowTitles-Detail 3 3 7 2 2 3" xfId="32056"/>
    <cellStyle name="RowTitles-Detail 3 3 7 2 3" xfId="16422"/>
    <cellStyle name="RowTitles-Detail 3 3 7 2 3 2" xfId="29088"/>
    <cellStyle name="RowTitles-Detail 3 3 7 2 3 2 2" xfId="37875"/>
    <cellStyle name="RowTitles-Detail 3 3 7 2 4" xfId="7056"/>
    <cellStyle name="RowTitles-Detail 3 3 7 2 4 2" xfId="4906"/>
    <cellStyle name="RowTitles-Detail 3 3 7 2 5" xfId="25772"/>
    <cellStyle name="RowTitles-Detail 3 3 7 3" xfId="3981"/>
    <cellStyle name="RowTitles-Detail 3 3 7 3 2" xfId="13603"/>
    <cellStyle name="RowTitles-Detail 3 3 7 3 2 2" xfId="23960"/>
    <cellStyle name="RowTitles-Detail 3 3 7 3 2 2 2" xfId="35253"/>
    <cellStyle name="RowTitles-Detail 3 3 7 3 2 3" xfId="32663"/>
    <cellStyle name="RowTitles-Detail 3 3 7 3 3" xfId="17187"/>
    <cellStyle name="RowTitles-Detail 3 3 7 3 3 2" xfId="29853"/>
    <cellStyle name="RowTitles-Detail 3 3 7 3 3 2 2" xfId="38630"/>
    <cellStyle name="RowTitles-Detail 3 3 7 3 4" xfId="8564"/>
    <cellStyle name="RowTitles-Detail 3 3 7 3 4 2" xfId="20465"/>
    <cellStyle name="RowTitles-Detail 3 3 7 3 5" xfId="20777"/>
    <cellStyle name="RowTitles-Detail 3 3 7 4" xfId="9360"/>
    <cellStyle name="RowTitles-Detail 3 3 7 4 2" xfId="19473"/>
    <cellStyle name="RowTitles-Detail 3 3 7 5" xfId="10874"/>
    <cellStyle name="RowTitles-Detail 3 3 7 5 2" xfId="21319"/>
    <cellStyle name="RowTitles-Detail 3 3 7 5 2 2" xfId="33538"/>
    <cellStyle name="RowTitles-Detail 3 3 7 5 3" xfId="30678"/>
    <cellStyle name="RowTitles-Detail 3 3 7 6" xfId="14581"/>
    <cellStyle name="RowTitles-Detail 3 3 7 6 2" xfId="27270"/>
    <cellStyle name="RowTitles-Detail 3 3 7 6 2 2" xfId="36101"/>
    <cellStyle name="RowTitles-Detail 3 3 7 7" xfId="5516"/>
    <cellStyle name="RowTitles-Detail 3 3 7 7 2" xfId="25626"/>
    <cellStyle name="RowTitles-Detail 3 3 7 8" xfId="20332"/>
    <cellStyle name="RowTitles-Detail 3 3 8" xfId="1424"/>
    <cellStyle name="RowTitles-Detail 3 3 8 2" xfId="3135"/>
    <cellStyle name="RowTitles-Detail 3 3 8 2 2" xfId="12776"/>
    <cellStyle name="RowTitles-Detail 3 3 8 2 2 2" xfId="23176"/>
    <cellStyle name="RowTitles-Detail 3 3 8 2 2 2 2" xfId="34713"/>
    <cellStyle name="RowTitles-Detail 3 3 8 2 2 3" xfId="32057"/>
    <cellStyle name="RowTitles-Detail 3 3 8 2 3" xfId="16423"/>
    <cellStyle name="RowTitles-Detail 3 3 8 2 3 2" xfId="29089"/>
    <cellStyle name="RowTitles-Detail 3 3 8 2 3 2 2" xfId="37876"/>
    <cellStyle name="RowTitles-Detail 3 3 8 2 4" xfId="7708"/>
    <cellStyle name="RowTitles-Detail 3 3 8 2 4 2" xfId="20319"/>
    <cellStyle name="RowTitles-Detail 3 3 8 2 5" xfId="22253"/>
    <cellStyle name="RowTitles-Detail 3 3 8 3" xfId="4202"/>
    <cellStyle name="RowTitles-Detail 3 3 8 3 2" xfId="13824"/>
    <cellStyle name="RowTitles-Detail 3 3 8 3 2 2" xfId="24169"/>
    <cellStyle name="RowTitles-Detail 3 3 8 3 2 2 2" xfId="35396"/>
    <cellStyle name="RowTitles-Detail 3 3 8 3 2 3" xfId="32827"/>
    <cellStyle name="RowTitles-Detail 3 3 8 3 3" xfId="17390"/>
    <cellStyle name="RowTitles-Detail 3 3 8 3 3 2" xfId="30056"/>
    <cellStyle name="RowTitles-Detail 3 3 8 3 3 2 2" xfId="38833"/>
    <cellStyle name="RowTitles-Detail 3 3 8 3 4" xfId="10031"/>
    <cellStyle name="RowTitles-Detail 3 3 8 3 4 2" xfId="19448"/>
    <cellStyle name="RowTitles-Detail 3 3 8 3 5" xfId="6221"/>
    <cellStyle name="RowTitles-Detail 3 3 8 4" xfId="11095"/>
    <cellStyle name="RowTitles-Detail 3 3 8 4 2" xfId="21529"/>
    <cellStyle name="RowTitles-Detail 3 3 8 4 2 2" xfId="33681"/>
    <cellStyle name="RowTitles-Detail 3 3 8 4 3" xfId="30842"/>
    <cellStyle name="RowTitles-Detail 3 3 8 5" xfId="14802"/>
    <cellStyle name="RowTitles-Detail 3 3 8 5 2" xfId="27483"/>
    <cellStyle name="RowTitles-Detail 3 3 8 5 2 2" xfId="36304"/>
    <cellStyle name="RowTitles-Detail 3 3 8 6" xfId="6161"/>
    <cellStyle name="RowTitles-Detail 3 3 8 6 2" xfId="25312"/>
    <cellStyle name="RowTitles-Detail 3 3 8 7" xfId="26151"/>
    <cellStyle name="RowTitles-Detail 3 3 9" xfId="1629"/>
    <cellStyle name="RowTitles-Detail 3 3 9 2" xfId="3136"/>
    <cellStyle name="RowTitles-Detail 3 3 9 2 2" xfId="12777"/>
    <cellStyle name="RowTitles-Detail 3 3 9 2 2 2" xfId="23177"/>
    <cellStyle name="RowTitles-Detail 3 3 9 2 2 2 2" xfId="34714"/>
    <cellStyle name="RowTitles-Detail 3 3 9 2 2 3" xfId="32058"/>
    <cellStyle name="RowTitles-Detail 3 3 9 2 3" xfId="16424"/>
    <cellStyle name="RowTitles-Detail 3 3 9 2 3 2" xfId="29090"/>
    <cellStyle name="RowTitles-Detail 3 3 9 2 3 2 2" xfId="37877"/>
    <cellStyle name="RowTitles-Detail 3 3 9 2 4" xfId="7709"/>
    <cellStyle name="RowTitles-Detail 3 3 9 2 4 2" xfId="20845"/>
    <cellStyle name="RowTitles-Detail 3 3 9 2 5" xfId="24737"/>
    <cellStyle name="RowTitles-Detail 3 3 9 3" xfId="4407"/>
    <cellStyle name="RowTitles-Detail 3 3 9 3 2" xfId="14029"/>
    <cellStyle name="RowTitles-Detail 3 3 9 3 2 2" xfId="24366"/>
    <cellStyle name="RowTitles-Detail 3 3 9 3 2 2 2" xfId="35530"/>
    <cellStyle name="RowTitles-Detail 3 3 9 3 2 3" xfId="32982"/>
    <cellStyle name="RowTitles-Detail 3 3 9 3 3" xfId="17580"/>
    <cellStyle name="RowTitles-Detail 3 3 9 3 3 2" xfId="30246"/>
    <cellStyle name="RowTitles-Detail 3 3 9 3 3 2 2" xfId="39023"/>
    <cellStyle name="RowTitles-Detail 3 3 9 3 4" xfId="10032"/>
    <cellStyle name="RowTitles-Detail 3 3 9 3 4 2" xfId="24566"/>
    <cellStyle name="RowTitles-Detail 3 3 9 3 5" xfId="18378"/>
    <cellStyle name="RowTitles-Detail 3 3 9 4" xfId="11300"/>
    <cellStyle name="RowTitles-Detail 3 3 9 4 2" xfId="21729"/>
    <cellStyle name="RowTitles-Detail 3 3 9 4 2 2" xfId="33815"/>
    <cellStyle name="RowTitles-Detail 3 3 9 4 3" xfId="30997"/>
    <cellStyle name="RowTitles-Detail 3 3 9 5" xfId="15007"/>
    <cellStyle name="RowTitles-Detail 3 3 9 5 2" xfId="27680"/>
    <cellStyle name="RowTitles-Detail 3 3 9 5 2 2" xfId="36494"/>
    <cellStyle name="RowTitles-Detail 3 3 9 6" xfId="6162"/>
    <cellStyle name="RowTitles-Detail 3 3 9 6 2" xfId="26312"/>
    <cellStyle name="RowTitles-Detail 3 3 9 7" xfId="26742"/>
    <cellStyle name="RowTitles-Detail 3 3_STUD aligned by INSTIT" xfId="5087"/>
    <cellStyle name="RowTitles-Detail 3 4" xfId="393"/>
    <cellStyle name="RowTitles-Detail 3 4 2" xfId="749"/>
    <cellStyle name="RowTitles-Detail 3 4 2 2" xfId="3138"/>
    <cellStyle name="RowTitles-Detail 3 4 2 2 2" xfId="12779"/>
    <cellStyle name="RowTitles-Detail 3 4 2 2 2 2" xfId="23179"/>
    <cellStyle name="RowTitles-Detail 3 4 2 2 2 2 2" xfId="34716"/>
    <cellStyle name="RowTitles-Detail 3 4 2 2 2 3" xfId="32060"/>
    <cellStyle name="RowTitles-Detail 3 4 2 2 3" xfId="16426"/>
    <cellStyle name="RowTitles-Detail 3 4 2 2 3 2" xfId="29092"/>
    <cellStyle name="RowTitles-Detail 3 4 2 2 3 2 2" xfId="37879"/>
    <cellStyle name="RowTitles-Detail 3 4 2 2 4" xfId="6873"/>
    <cellStyle name="RowTitles-Detail 3 4 2 2 4 2" xfId="19482"/>
    <cellStyle name="RowTitles-Detail 3 4 2 2 5" xfId="20344"/>
    <cellStyle name="RowTitles-Detail 3 4 2 3" xfId="3530"/>
    <cellStyle name="RowTitles-Detail 3 4 2 3 2" xfId="13162"/>
    <cellStyle name="RowTitles-Detail 3 4 2 3 2 2" xfId="23529"/>
    <cellStyle name="RowTitles-Detail 3 4 2 3 2 2 2" xfId="34978"/>
    <cellStyle name="RowTitles-Detail 3 4 2 3 2 3" xfId="32342"/>
    <cellStyle name="RowTitles-Detail 3 4 2 3 3" xfId="16771"/>
    <cellStyle name="RowTitles-Detail 3 4 2 3 3 2" xfId="29437"/>
    <cellStyle name="RowTitles-Detail 3 4 2 3 3 2 2" xfId="38218"/>
    <cellStyle name="RowTitles-Detail 3 4 2 3 4" xfId="8380"/>
    <cellStyle name="RowTitles-Detail 3 4 2 3 4 2" xfId="24656"/>
    <cellStyle name="RowTitles-Detail 3 4 2 3 5" xfId="18848"/>
    <cellStyle name="RowTitles-Detail 3 4 2 4" xfId="9174"/>
    <cellStyle name="RowTitles-Detail 3 4 2 4 2" xfId="26179"/>
    <cellStyle name="RowTitles-Detail 3 4 2 5" xfId="10236"/>
    <cellStyle name="RowTitles-Detail 3 4 2 5 2" xfId="18770"/>
    <cellStyle name="RowTitles-Detail 3 4 2 5 2 2" xfId="33198"/>
    <cellStyle name="RowTitles-Detail 3 4 3" xfId="1028"/>
    <cellStyle name="RowTitles-Detail 3 4 3 2" xfId="3139"/>
    <cellStyle name="RowTitles-Detail 3 4 3 2 2" xfId="12780"/>
    <cellStyle name="RowTitles-Detail 3 4 3 2 2 2" xfId="23180"/>
    <cellStyle name="RowTitles-Detail 3 4 3 2 2 2 2" xfId="34717"/>
    <cellStyle name="RowTitles-Detail 3 4 3 2 2 3" xfId="32061"/>
    <cellStyle name="RowTitles-Detail 3 4 3 2 3" xfId="16427"/>
    <cellStyle name="RowTitles-Detail 3 4 3 2 3 2" xfId="29093"/>
    <cellStyle name="RowTitles-Detail 3 4 3 2 3 2 2" xfId="37880"/>
    <cellStyle name="RowTitles-Detail 3 4 3 2 4" xfId="7096"/>
    <cellStyle name="RowTitles-Detail 3 4 3 2 4 2" xfId="19525"/>
    <cellStyle name="RowTitles-Detail 3 4 3 2 5" xfId="19981"/>
    <cellStyle name="RowTitles-Detail 3 4 3 3" xfId="3806"/>
    <cellStyle name="RowTitles-Detail 3 4 3 3 2" xfId="13433"/>
    <cellStyle name="RowTitles-Detail 3 4 3 3 2 2" xfId="23794"/>
    <cellStyle name="RowTitles-Detail 3 4 3 3 2 2 2" xfId="35143"/>
    <cellStyle name="RowTitles-Detail 3 4 3 3 2 3" xfId="32535"/>
    <cellStyle name="RowTitles-Detail 3 4 3 3 3" xfId="17026"/>
    <cellStyle name="RowTitles-Detail 3 4 3 3 3 2" xfId="29692"/>
    <cellStyle name="RowTitles-Detail 3 4 3 3 3 2 2" xfId="38471"/>
    <cellStyle name="RowTitles-Detail 3 4 3 3 4" xfId="8604"/>
    <cellStyle name="RowTitles-Detail 3 4 3 3 4 2" xfId="5208"/>
    <cellStyle name="RowTitles-Detail 3 4 3 3 5" xfId="19030"/>
    <cellStyle name="RowTitles-Detail 3 4 3 4" xfId="9400"/>
    <cellStyle name="RowTitles-Detail 3 4 3 4 2" xfId="26445"/>
    <cellStyle name="RowTitles-Detail 3 4 3 5" xfId="10750"/>
    <cellStyle name="RowTitles-Detail 3 4 3 5 2" xfId="21218"/>
    <cellStyle name="RowTitles-Detail 3 4 3 5 2 2" xfId="33485"/>
    <cellStyle name="RowTitles-Detail 3 4 3 5 3" xfId="30614"/>
    <cellStyle name="RowTitles-Detail 3 4 3 6" xfId="14431"/>
    <cellStyle name="RowTitles-Detail 3 4 3 6 2" xfId="27124"/>
    <cellStyle name="RowTitles-Detail 3 4 3 6 2 2" xfId="35961"/>
    <cellStyle name="RowTitles-Detail 3 4 3 7" xfId="5555"/>
    <cellStyle name="RowTitles-Detail 3 4 3 7 2" xfId="24586"/>
    <cellStyle name="RowTitles-Detail 3 4 3 8" xfId="24681"/>
    <cellStyle name="RowTitles-Detail 3 4 4" xfId="1261"/>
    <cellStyle name="RowTitles-Detail 3 4 4 2" xfId="3140"/>
    <cellStyle name="RowTitles-Detail 3 4 4 2 2" xfId="12781"/>
    <cellStyle name="RowTitles-Detail 3 4 4 2 2 2" xfId="23181"/>
    <cellStyle name="RowTitles-Detail 3 4 4 2 2 2 2" xfId="34718"/>
    <cellStyle name="RowTitles-Detail 3 4 4 2 2 3" xfId="32062"/>
    <cellStyle name="RowTitles-Detail 3 4 4 2 3" xfId="16428"/>
    <cellStyle name="RowTitles-Detail 3 4 4 2 3 2" xfId="29094"/>
    <cellStyle name="RowTitles-Detail 3 4 4 2 3 2 2" xfId="37881"/>
    <cellStyle name="RowTitles-Detail 3 4 4 2 4" xfId="7710"/>
    <cellStyle name="RowTitles-Detail 3 4 4 2 4 2" xfId="25914"/>
    <cellStyle name="RowTitles-Detail 3 4 4 2 5" xfId="19626"/>
    <cellStyle name="RowTitles-Detail 3 4 4 3" xfId="4039"/>
    <cellStyle name="RowTitles-Detail 3 4 4 3 2" xfId="13661"/>
    <cellStyle name="RowTitles-Detail 3 4 4 3 2 2" xfId="24013"/>
    <cellStyle name="RowTitles-Detail 3 4 4 3 2 2 2" xfId="35291"/>
    <cellStyle name="RowTitles-Detail 3 4 4 3 2 3" xfId="32706"/>
    <cellStyle name="RowTitles-Detail 3 4 4 3 3" xfId="17239"/>
    <cellStyle name="RowTitles-Detail 3 4 4 3 3 2" xfId="29905"/>
    <cellStyle name="RowTitles-Detail 3 4 4 3 3 2 2" xfId="38682"/>
    <cellStyle name="RowTitles-Detail 3 4 4 3 4" xfId="10033"/>
    <cellStyle name="RowTitles-Detail 3 4 4 3 4 2" xfId="26795"/>
    <cellStyle name="RowTitles-Detail 3 4 4 3 5" xfId="25023"/>
    <cellStyle name="RowTitles-Detail 3 4 4 4" xfId="10932"/>
    <cellStyle name="RowTitles-Detail 3 4 4 4 2" xfId="21372"/>
    <cellStyle name="RowTitles-Detail 3 4 4 4 2 2" xfId="33576"/>
    <cellStyle name="RowTitles-Detail 3 4 4 4 3" xfId="30721"/>
    <cellStyle name="RowTitles-Detail 3 4 4 5" xfId="14639"/>
    <cellStyle name="RowTitles-Detail 3 4 4 5 2" xfId="27324"/>
    <cellStyle name="RowTitles-Detail 3 4 4 5 2 2" xfId="36153"/>
    <cellStyle name="RowTitles-Detail 3 4 4 6" xfId="6163"/>
    <cellStyle name="RowTitles-Detail 3 4 4 6 2" xfId="6225"/>
    <cellStyle name="RowTitles-Detail 3 4 4 7" xfId="20663"/>
    <cellStyle name="RowTitles-Detail 3 4 5" xfId="1478"/>
    <cellStyle name="RowTitles-Detail 3 4 5 2" xfId="3141"/>
    <cellStyle name="RowTitles-Detail 3 4 5 2 2" xfId="12782"/>
    <cellStyle name="RowTitles-Detail 3 4 5 2 2 2" xfId="23182"/>
    <cellStyle name="RowTitles-Detail 3 4 5 2 2 2 2" xfId="34719"/>
    <cellStyle name="RowTitles-Detail 3 4 5 2 2 3" xfId="32063"/>
    <cellStyle name="RowTitles-Detail 3 4 5 2 3" xfId="16429"/>
    <cellStyle name="RowTitles-Detail 3 4 5 2 3 2" xfId="29095"/>
    <cellStyle name="RowTitles-Detail 3 4 5 2 3 2 2" xfId="37882"/>
    <cellStyle name="RowTitles-Detail 3 4 5 2 4" xfId="7711"/>
    <cellStyle name="RowTitles-Detail 3 4 5 2 4 2" xfId="28164"/>
    <cellStyle name="RowTitles-Detail 3 4 5 2 5" xfId="18455"/>
    <cellStyle name="RowTitles-Detail 3 4 5 3" xfId="4256"/>
    <cellStyle name="RowTitles-Detail 3 4 5 3 2" xfId="13878"/>
    <cellStyle name="RowTitles-Detail 3 4 5 3 2 2" xfId="24220"/>
    <cellStyle name="RowTitles-Detail 3 4 5 3 2 2 2" xfId="35432"/>
    <cellStyle name="RowTitles-Detail 3 4 5 3 2 3" xfId="32868"/>
    <cellStyle name="RowTitles-Detail 3 4 5 3 3" xfId="17438"/>
    <cellStyle name="RowTitles-Detail 3 4 5 3 3 2" xfId="30104"/>
    <cellStyle name="RowTitles-Detail 3 4 5 3 3 2 2" xfId="38881"/>
    <cellStyle name="RowTitles-Detail 3 4 5 3 4" xfId="10034"/>
    <cellStyle name="RowTitles-Detail 3 4 5 3 4 2" xfId="18628"/>
    <cellStyle name="RowTitles-Detail 3 4 5 3 5" xfId="19180"/>
    <cellStyle name="RowTitles-Detail 3 4 5 4" xfId="11149"/>
    <cellStyle name="RowTitles-Detail 3 4 5 4 2" xfId="21580"/>
    <cellStyle name="RowTitles-Detail 3 4 5 4 2 2" xfId="33717"/>
    <cellStyle name="RowTitles-Detail 3 4 5 4 3" xfId="30883"/>
    <cellStyle name="RowTitles-Detail 3 4 5 5" xfId="14856"/>
    <cellStyle name="RowTitles-Detail 3 4 5 5 2" xfId="27533"/>
    <cellStyle name="RowTitles-Detail 3 4 5 5 2 2" xfId="36352"/>
    <cellStyle name="RowTitles-Detail 3 4 5 6" xfId="6164"/>
    <cellStyle name="RowTitles-Detail 3 4 5 6 2" xfId="19171"/>
    <cellStyle name="RowTitles-Detail 3 4 5 7" xfId="21766"/>
    <cellStyle name="RowTitles-Detail 3 4 6" xfId="1680"/>
    <cellStyle name="RowTitles-Detail 3 4 6 2" xfId="3142"/>
    <cellStyle name="RowTitles-Detail 3 4 6 2 2" xfId="12783"/>
    <cellStyle name="RowTitles-Detail 3 4 6 2 2 2" xfId="23183"/>
    <cellStyle name="RowTitles-Detail 3 4 6 2 2 2 2" xfId="34720"/>
    <cellStyle name="RowTitles-Detail 3 4 6 2 2 3" xfId="32064"/>
    <cellStyle name="RowTitles-Detail 3 4 6 2 3" xfId="16430"/>
    <cellStyle name="RowTitles-Detail 3 4 6 2 3 2" xfId="29096"/>
    <cellStyle name="RowTitles-Detail 3 4 6 2 3 2 2" xfId="37883"/>
    <cellStyle name="RowTitles-Detail 3 4 6 2 4" xfId="7712"/>
    <cellStyle name="RowTitles-Detail 3 4 6 2 4 2" xfId="20444"/>
    <cellStyle name="RowTitles-Detail 3 4 6 2 5" xfId="18950"/>
    <cellStyle name="RowTitles-Detail 3 4 6 3" xfId="4458"/>
    <cellStyle name="RowTitles-Detail 3 4 6 3 2" xfId="14080"/>
    <cellStyle name="RowTitles-Detail 3 4 6 3 2 2" xfId="24412"/>
    <cellStyle name="RowTitles-Detail 3 4 6 3 2 2 2" xfId="35563"/>
    <cellStyle name="RowTitles-Detail 3 4 6 3 2 3" xfId="33020"/>
    <cellStyle name="RowTitles-Detail 3 4 6 3 3" xfId="17625"/>
    <cellStyle name="RowTitles-Detail 3 4 6 3 3 2" xfId="30291"/>
    <cellStyle name="RowTitles-Detail 3 4 6 3 3 2 2" xfId="39068"/>
    <cellStyle name="RowTitles-Detail 3 4 6 3 4" xfId="10035"/>
    <cellStyle name="RowTitles-Detail 3 4 6 3 4 2" xfId="19340"/>
    <cellStyle name="RowTitles-Detail 3 4 6 3 5" xfId="25406"/>
    <cellStyle name="RowTitles-Detail 3 4 6 4" xfId="11351"/>
    <cellStyle name="RowTitles-Detail 3 4 6 4 2" xfId="21776"/>
    <cellStyle name="RowTitles-Detail 3 4 6 4 2 2" xfId="33848"/>
    <cellStyle name="RowTitles-Detail 3 4 6 4 3" xfId="31035"/>
    <cellStyle name="RowTitles-Detail 3 4 6 5" xfId="15058"/>
    <cellStyle name="RowTitles-Detail 3 4 6 5 2" xfId="27727"/>
    <cellStyle name="RowTitles-Detail 3 4 6 5 2 2" xfId="36539"/>
    <cellStyle name="RowTitles-Detail 3 4 6 6" xfId="6165"/>
    <cellStyle name="RowTitles-Detail 3 4 6 6 2" xfId="18080"/>
    <cellStyle name="RowTitles-Detail 3 4 6 7" xfId="20143"/>
    <cellStyle name="RowTitles-Detail 3 4 7" xfId="3137"/>
    <cellStyle name="RowTitles-Detail 3 4 7 2" xfId="12778"/>
    <cellStyle name="RowTitles-Detail 3 4 7 2 2" xfId="23178"/>
    <cellStyle name="RowTitles-Detail 3 4 7 2 2 2" xfId="34715"/>
    <cellStyle name="RowTitles-Detail 3 4 7 2 3" xfId="32059"/>
    <cellStyle name="RowTitles-Detail 3 4 7 3" xfId="16425"/>
    <cellStyle name="RowTitles-Detail 3 4 7 3 2" xfId="29091"/>
    <cellStyle name="RowTitles-Detail 3 4 7 3 2 2" xfId="37878"/>
    <cellStyle name="RowTitles-Detail 3 4 7 4" xfId="6435"/>
    <cellStyle name="RowTitles-Detail 3 4 7 4 2" xfId="18868"/>
    <cellStyle name="RowTitles-Detail 3 4 7 5" xfId="17786"/>
    <cellStyle name="RowTitles-Detail 3 4 8" xfId="8897"/>
    <cellStyle name="RowTitles-Detail 3 4 8 2" xfId="18907"/>
    <cellStyle name="RowTitles-Detail 3 4 9" xfId="10271"/>
    <cellStyle name="RowTitles-Detail 3 4 9 2" xfId="19832"/>
    <cellStyle name="RowTitles-Detail 3 4 9 2 2" xfId="33264"/>
    <cellStyle name="RowTitles-Detail 3 4_STUD aligned by INSTIT" xfId="5091"/>
    <cellStyle name="RowTitles-Detail 3 5" xfId="448"/>
    <cellStyle name="RowTitles-Detail 3 5 2" xfId="804"/>
    <cellStyle name="RowTitles-Detail 3 5 2 2" xfId="3144"/>
    <cellStyle name="RowTitles-Detail 3 5 2 2 2" xfId="12785"/>
    <cellStyle name="RowTitles-Detail 3 5 2 2 2 2" xfId="23185"/>
    <cellStyle name="RowTitles-Detail 3 5 2 2 2 2 2" xfId="34722"/>
    <cellStyle name="RowTitles-Detail 3 5 2 2 2 3" xfId="32066"/>
    <cellStyle name="RowTitles-Detail 3 5 2 2 3" xfId="16432"/>
    <cellStyle name="RowTitles-Detail 3 5 2 2 3 2" xfId="29098"/>
    <cellStyle name="RowTitles-Detail 3 5 2 2 3 2 2" xfId="37885"/>
    <cellStyle name="RowTitles-Detail 3 5 2 2 4" xfId="6752"/>
    <cellStyle name="RowTitles-Detail 3 5 2 2 4 2" xfId="18491"/>
    <cellStyle name="RowTitles-Detail 3 5 2 2 5" xfId="24814"/>
    <cellStyle name="RowTitles-Detail 3 5 2 3" xfId="3585"/>
    <cellStyle name="RowTitles-Detail 3 5 2 3 2" xfId="13216"/>
    <cellStyle name="RowTitles-Detail 3 5 2 3 2 2" xfId="23582"/>
    <cellStyle name="RowTitles-Detail 3 5 2 3 2 2 2" xfId="35010"/>
    <cellStyle name="RowTitles-Detail 3 5 2 3 2 3" xfId="32380"/>
    <cellStyle name="RowTitles-Detail 3 5 2 3 3" xfId="16824"/>
    <cellStyle name="RowTitles-Detail 3 5 2 3 3 2" xfId="29490"/>
    <cellStyle name="RowTitles-Detail 3 5 2 3 3 2 2" xfId="38270"/>
    <cellStyle name="RowTitles-Detail 3 5 2 3 4" xfId="8258"/>
    <cellStyle name="RowTitles-Detail 3 5 2 3 4 2" xfId="25839"/>
    <cellStyle name="RowTitles-Detail 3 5 2 3 5" xfId="25771"/>
    <cellStyle name="RowTitles-Detail 3 5 2 4" xfId="9049"/>
    <cellStyle name="RowTitles-Detail 3 5 2 4 2" xfId="19479"/>
    <cellStyle name="RowTitles-Detail 3 5 2 5" xfId="10567"/>
    <cellStyle name="RowTitles-Detail 3 5 2 5 2" xfId="21054"/>
    <cellStyle name="RowTitles-Detail 3 5 2 5 2 2" xfId="33400"/>
    <cellStyle name="RowTitles-Detail 3 5 2 5 3" xfId="30512"/>
    <cellStyle name="RowTitles-Detail 3 5 2 6" xfId="14223"/>
    <cellStyle name="RowTitles-Detail 3 5 2 6 2" xfId="26925"/>
    <cellStyle name="RowTitles-Detail 3 5 2 6 2 2" xfId="35768"/>
    <cellStyle name="RowTitles-Detail 3 5 2 7" xfId="5280"/>
    <cellStyle name="RowTitles-Detail 3 5 2 7 2" xfId="18603"/>
    <cellStyle name="RowTitles-Detail 3 5 2 8" xfId="17908"/>
    <cellStyle name="RowTitles-Detail 3 5 3" xfId="1083"/>
    <cellStyle name="RowTitles-Detail 3 5 3 2" xfId="3145"/>
    <cellStyle name="RowTitles-Detail 3 5 3 2 2" xfId="12786"/>
    <cellStyle name="RowTitles-Detail 3 5 3 2 2 2" xfId="23186"/>
    <cellStyle name="RowTitles-Detail 3 5 3 2 2 2 2" xfId="34723"/>
    <cellStyle name="RowTitles-Detail 3 5 3 2 2 3" xfId="32067"/>
    <cellStyle name="RowTitles-Detail 3 5 3 2 3" xfId="16433"/>
    <cellStyle name="RowTitles-Detail 3 5 3 2 3 2" xfId="29099"/>
    <cellStyle name="RowTitles-Detail 3 5 3 2 3 2 2" xfId="37886"/>
    <cellStyle name="RowTitles-Detail 3 5 3 2 4" xfId="6926"/>
    <cellStyle name="RowTitles-Detail 3 5 3 2 4 2" xfId="4867"/>
    <cellStyle name="RowTitles-Detail 3 5 3 2 5" xfId="5652"/>
    <cellStyle name="RowTitles-Detail 3 5 3 3" xfId="3861"/>
    <cellStyle name="RowTitles-Detail 3 5 3 3 2" xfId="13487"/>
    <cellStyle name="RowTitles-Detail 3 5 3 3 2 2" xfId="23847"/>
    <cellStyle name="RowTitles-Detail 3 5 3 3 2 2 2" xfId="35175"/>
    <cellStyle name="RowTitles-Detail 3 5 3 3 2 3" xfId="32573"/>
    <cellStyle name="RowTitles-Detail 3 5 3 3 3" xfId="17079"/>
    <cellStyle name="RowTitles-Detail 3 5 3 3 3 2" xfId="29745"/>
    <cellStyle name="RowTitles-Detail 3 5 3 3 3 2 2" xfId="38523"/>
    <cellStyle name="RowTitles-Detail 3 5 3 3 4" xfId="8434"/>
    <cellStyle name="RowTitles-Detail 3 5 3 3 4 2" xfId="25715"/>
    <cellStyle name="RowTitles-Detail 3 5 3 3 5" xfId="4875"/>
    <cellStyle name="RowTitles-Detail 3 5 3 4" xfId="9228"/>
    <cellStyle name="RowTitles-Detail 3 5 3 4 2" xfId="26313"/>
    <cellStyle name="RowTitles-Detail 3 5 3 5" xfId="14483"/>
    <cellStyle name="RowTitles-Detail 3 5 3 5 2" xfId="27175"/>
    <cellStyle name="RowTitles-Detail 3 5 3 5 2 2" xfId="36011"/>
    <cellStyle name="RowTitles-Detail 3 5 4" xfId="1316"/>
    <cellStyle name="RowTitles-Detail 3 5 4 2" xfId="3146"/>
    <cellStyle name="RowTitles-Detail 3 5 4 2 2" xfId="12787"/>
    <cellStyle name="RowTitles-Detail 3 5 4 2 2 2" xfId="23187"/>
    <cellStyle name="RowTitles-Detail 3 5 4 2 2 2 2" xfId="34724"/>
    <cellStyle name="RowTitles-Detail 3 5 4 2 2 3" xfId="32068"/>
    <cellStyle name="RowTitles-Detail 3 5 4 2 3" xfId="16434"/>
    <cellStyle name="RowTitles-Detail 3 5 4 2 3 2" xfId="29100"/>
    <cellStyle name="RowTitles-Detail 3 5 4 2 3 2 2" xfId="37887"/>
    <cellStyle name="RowTitles-Detail 3 5 4 2 4" xfId="7713"/>
    <cellStyle name="RowTitles-Detail 3 5 4 2 4 2" xfId="29327"/>
    <cellStyle name="RowTitles-Detail 3 5 4 2 5" xfId="26092"/>
    <cellStyle name="RowTitles-Detail 3 5 4 3" xfId="4094"/>
    <cellStyle name="RowTitles-Detail 3 5 4 3 2" xfId="13716"/>
    <cellStyle name="RowTitles-Detail 3 5 4 3 2 2" xfId="24067"/>
    <cellStyle name="RowTitles-Detail 3 5 4 3 2 2 2" xfId="35324"/>
    <cellStyle name="RowTitles-Detail 3 5 4 3 2 3" xfId="32745"/>
    <cellStyle name="RowTitles-Detail 3 5 4 3 3" xfId="17292"/>
    <cellStyle name="RowTitles-Detail 3 5 4 3 3 2" xfId="29958"/>
    <cellStyle name="RowTitles-Detail 3 5 4 3 3 2 2" xfId="38735"/>
    <cellStyle name="RowTitles-Detail 3 5 4 3 4" xfId="10036"/>
    <cellStyle name="RowTitles-Detail 3 5 4 3 4 2" xfId="18289"/>
    <cellStyle name="RowTitles-Detail 3 5 4 3 5" xfId="25669"/>
    <cellStyle name="RowTitles-Detail 3 5 4 4" xfId="10987"/>
    <cellStyle name="RowTitles-Detail 3 5 4 4 2" xfId="21425"/>
    <cellStyle name="RowTitles-Detail 3 5 4 4 2 2" xfId="33609"/>
    <cellStyle name="RowTitles-Detail 3 5 4 4 3" xfId="30760"/>
    <cellStyle name="RowTitles-Detail 3 5 4 5" xfId="14694"/>
    <cellStyle name="RowTitles-Detail 3 5 4 5 2" xfId="27378"/>
    <cellStyle name="RowTitles-Detail 3 5 4 5 2 2" xfId="36206"/>
    <cellStyle name="RowTitles-Detail 3 5 4 6" xfId="6166"/>
    <cellStyle name="RowTitles-Detail 3 5 4 6 2" xfId="4907"/>
    <cellStyle name="RowTitles-Detail 3 5 4 7" xfId="19015"/>
    <cellStyle name="RowTitles-Detail 3 5 5" xfId="1532"/>
    <cellStyle name="RowTitles-Detail 3 5 5 2" xfId="3147"/>
    <cellStyle name="RowTitles-Detail 3 5 5 2 2" xfId="12788"/>
    <cellStyle name="RowTitles-Detail 3 5 5 2 2 2" xfId="23188"/>
    <cellStyle name="RowTitles-Detail 3 5 5 2 2 2 2" xfId="34725"/>
    <cellStyle name="RowTitles-Detail 3 5 5 2 2 3" xfId="32069"/>
    <cellStyle name="RowTitles-Detail 3 5 5 2 3" xfId="16435"/>
    <cellStyle name="RowTitles-Detail 3 5 5 2 3 2" xfId="29101"/>
    <cellStyle name="RowTitles-Detail 3 5 5 2 3 2 2" xfId="37888"/>
    <cellStyle name="RowTitles-Detail 3 5 5 2 4" xfId="7714"/>
    <cellStyle name="RowTitles-Detail 3 5 5 2 4 2" xfId="24955"/>
    <cellStyle name="RowTitles-Detail 3 5 5 2 5" xfId="21287"/>
    <cellStyle name="RowTitles-Detail 3 5 5 3" xfId="4310"/>
    <cellStyle name="RowTitles-Detail 3 5 5 3 2" xfId="13932"/>
    <cellStyle name="RowTitles-Detail 3 5 5 3 2 2" xfId="24272"/>
    <cellStyle name="RowTitles-Detail 3 5 5 3 2 2 2" xfId="35464"/>
    <cellStyle name="RowTitles-Detail 3 5 5 3 2 3" xfId="32906"/>
    <cellStyle name="RowTitles-Detail 3 5 5 3 3" xfId="17490"/>
    <cellStyle name="RowTitles-Detail 3 5 5 3 3 2" xfId="30156"/>
    <cellStyle name="RowTitles-Detail 3 5 5 3 3 2 2" xfId="38933"/>
    <cellStyle name="RowTitles-Detail 3 5 5 3 4" xfId="10037"/>
    <cellStyle name="RowTitles-Detail 3 5 5 3 4 2" xfId="19284"/>
    <cellStyle name="RowTitles-Detail 3 5 5 3 5" xfId="26886"/>
    <cellStyle name="RowTitles-Detail 3 5 5 4" xfId="11203"/>
    <cellStyle name="RowTitles-Detail 3 5 5 4 2" xfId="21633"/>
    <cellStyle name="RowTitles-Detail 3 5 5 4 2 2" xfId="33749"/>
    <cellStyle name="RowTitles-Detail 3 5 5 4 3" xfId="30921"/>
    <cellStyle name="RowTitles-Detail 3 5 5 5" xfId="14910"/>
    <cellStyle name="RowTitles-Detail 3 5 5 5 2" xfId="27585"/>
    <cellStyle name="RowTitles-Detail 3 5 5 5 2 2" xfId="36404"/>
    <cellStyle name="RowTitles-Detail 3 5 5 6" xfId="6167"/>
    <cellStyle name="RowTitles-Detail 3 5 5 6 2" xfId="18660"/>
    <cellStyle name="RowTitles-Detail 3 5 5 7" xfId="13075"/>
    <cellStyle name="RowTitles-Detail 3 5 6" xfId="1734"/>
    <cellStyle name="RowTitles-Detail 3 5 6 2" xfId="3148"/>
    <cellStyle name="RowTitles-Detail 3 5 6 2 2" xfId="12789"/>
    <cellStyle name="RowTitles-Detail 3 5 6 2 2 2" xfId="23189"/>
    <cellStyle name="RowTitles-Detail 3 5 6 2 2 2 2" xfId="34726"/>
    <cellStyle name="RowTitles-Detail 3 5 6 2 2 3" xfId="32070"/>
    <cellStyle name="RowTitles-Detail 3 5 6 2 3" xfId="16436"/>
    <cellStyle name="RowTitles-Detail 3 5 6 2 3 2" xfId="29102"/>
    <cellStyle name="RowTitles-Detail 3 5 6 2 3 2 2" xfId="37889"/>
    <cellStyle name="RowTitles-Detail 3 5 6 2 4" xfId="7715"/>
    <cellStyle name="RowTitles-Detail 3 5 6 2 4 2" xfId="28167"/>
    <cellStyle name="RowTitles-Detail 3 5 6 2 5" xfId="19006"/>
    <cellStyle name="RowTitles-Detail 3 5 6 3" xfId="4512"/>
    <cellStyle name="RowTitles-Detail 3 5 6 3 2" xfId="14134"/>
    <cellStyle name="RowTitles-Detail 3 5 6 3 2 2" xfId="24465"/>
    <cellStyle name="RowTitles-Detail 3 5 6 3 2 2 2" xfId="35595"/>
    <cellStyle name="RowTitles-Detail 3 5 6 3 2 3" xfId="33058"/>
    <cellStyle name="RowTitles-Detail 3 5 6 3 3" xfId="17677"/>
    <cellStyle name="RowTitles-Detail 3 5 6 3 3 2" xfId="30343"/>
    <cellStyle name="RowTitles-Detail 3 5 6 3 3 2 2" xfId="39120"/>
    <cellStyle name="RowTitles-Detail 3 5 6 3 4" xfId="10038"/>
    <cellStyle name="RowTitles-Detail 3 5 6 3 4 2" xfId="27460"/>
    <cellStyle name="RowTitles-Detail 3 5 6 3 5" xfId="17885"/>
    <cellStyle name="RowTitles-Detail 3 5 6 4" xfId="11405"/>
    <cellStyle name="RowTitles-Detail 3 5 6 4 2" xfId="21829"/>
    <cellStyle name="RowTitles-Detail 3 5 6 4 2 2" xfId="33880"/>
    <cellStyle name="RowTitles-Detail 3 5 6 4 3" xfId="31073"/>
    <cellStyle name="RowTitles-Detail 3 5 6 5" xfId="15112"/>
    <cellStyle name="RowTitles-Detail 3 5 6 5 2" xfId="27780"/>
    <cellStyle name="RowTitles-Detail 3 5 6 5 2 2" xfId="36591"/>
    <cellStyle name="RowTitles-Detail 3 5 6 6" xfId="6168"/>
    <cellStyle name="RowTitles-Detail 3 5 6 6 2" xfId="20201"/>
    <cellStyle name="RowTitles-Detail 3 5 6 7" xfId="18417"/>
    <cellStyle name="RowTitles-Detail 3 5 7" xfId="3143"/>
    <cellStyle name="RowTitles-Detail 3 5 7 2" xfId="12784"/>
    <cellStyle name="RowTitles-Detail 3 5 7 2 2" xfId="23184"/>
    <cellStyle name="RowTitles-Detail 3 5 7 2 2 2" xfId="34721"/>
    <cellStyle name="RowTitles-Detail 3 5 7 2 3" xfId="32065"/>
    <cellStyle name="RowTitles-Detail 3 5 7 3" xfId="16431"/>
    <cellStyle name="RowTitles-Detail 3 5 7 3 2" xfId="29097"/>
    <cellStyle name="RowTitles-Detail 3 5 7 3 2 2" xfId="37884"/>
    <cellStyle name="RowTitles-Detail 3 5 7 4" xfId="6488"/>
    <cellStyle name="RowTitles-Detail 3 5 7 4 2" xfId="20718"/>
    <cellStyle name="RowTitles-Detail 3 5 7 5" xfId="18746"/>
    <cellStyle name="RowTitles-Detail 3 5 8" xfId="3325"/>
    <cellStyle name="RowTitles-Detail 3 5 8 2" xfId="12966"/>
    <cellStyle name="RowTitles-Detail 3 5 8 2 2" xfId="23336"/>
    <cellStyle name="RowTitles-Detail 3 5 8 2 2 2" xfId="34863"/>
    <cellStyle name="RowTitles-Detail 3 5 8 2 3" xfId="32210"/>
    <cellStyle name="RowTitles-Detail 3 5 8 3" xfId="16579"/>
    <cellStyle name="RowTitles-Detail 3 5 8 3 2" xfId="29245"/>
    <cellStyle name="RowTitles-Detail 3 5 8 3 2 2" xfId="38032"/>
    <cellStyle name="RowTitles-Detail 3 5 8 4" xfId="7916"/>
    <cellStyle name="RowTitles-Detail 3 5 8 4 2" xfId="18343"/>
    <cellStyle name="RowTitles-Detail 3 5 8 5" xfId="21021"/>
    <cellStyle name="RowTitles-Detail 3 5 9" xfId="10536"/>
    <cellStyle name="RowTitles-Detail 3 5 9 2" xfId="4824"/>
    <cellStyle name="RowTitles-Detail 3 5 9 2 2" xfId="17869"/>
    <cellStyle name="RowTitles-Detail 3 5_STUD aligned by INSTIT" xfId="5092"/>
    <cellStyle name="RowTitles-Detail 3 6" xfId="385"/>
    <cellStyle name="RowTitles-Detail 3 6 2" xfId="741"/>
    <cellStyle name="RowTitles-Detail 3 6 2 2" xfId="3150"/>
    <cellStyle name="RowTitles-Detail 3 6 2 2 2" xfId="12791"/>
    <cellStyle name="RowTitles-Detail 3 6 2 2 2 2" xfId="23191"/>
    <cellStyle name="RowTitles-Detail 3 6 2 2 2 2 2" xfId="34728"/>
    <cellStyle name="RowTitles-Detail 3 6 2 2 2 3" xfId="32072"/>
    <cellStyle name="RowTitles-Detail 3 6 2 2 3" xfId="16438"/>
    <cellStyle name="RowTitles-Detail 3 6 2 2 3 2" xfId="29104"/>
    <cellStyle name="RowTitles-Detail 3 6 2 2 3 2 2" xfId="37891"/>
    <cellStyle name="RowTitles-Detail 3 6 2 2 4" xfId="6711"/>
    <cellStyle name="RowTitles-Detail 3 6 2 2 4 2" xfId="26598"/>
    <cellStyle name="RowTitles-Detail 3 6 2 2 5" xfId="18059"/>
    <cellStyle name="RowTitles-Detail 3 6 2 3" xfId="3522"/>
    <cellStyle name="RowTitles-Detail 3 6 2 3 2" xfId="13154"/>
    <cellStyle name="RowTitles-Detail 3 6 2 3 2 2" xfId="23521"/>
    <cellStyle name="RowTitles-Detail 3 6 2 3 2 2 2" xfId="34971"/>
    <cellStyle name="RowTitles-Detail 3 6 2 3 2 3" xfId="32334"/>
    <cellStyle name="RowTitles-Detail 3 6 2 3 3" xfId="16763"/>
    <cellStyle name="RowTitles-Detail 3 6 2 3 3 2" xfId="29429"/>
    <cellStyle name="RowTitles-Detail 3 6 2 3 3 2 2" xfId="38210"/>
    <cellStyle name="RowTitles-Detail 3 6 2 3 4" xfId="8217"/>
    <cellStyle name="RowTitles-Detail 3 6 2 3 4 2" xfId="20506"/>
    <cellStyle name="RowTitles-Detail 3 6 2 3 5" xfId="24640"/>
    <cellStyle name="RowTitles-Detail 3 6 2 4" xfId="7842"/>
    <cellStyle name="RowTitles-Detail 3 6 2 4 2" xfId="17841"/>
    <cellStyle name="RowTitles-Detail 3 6 2 5" xfId="10523"/>
    <cellStyle name="RowTitles-Detail 3 6 2 5 2" xfId="21020"/>
    <cellStyle name="RowTitles-Detail 3 6 2 5 2 2" xfId="33394"/>
    <cellStyle name="RowTitles-Detail 3 6 2 5 3" xfId="30505"/>
    <cellStyle name="RowTitles-Detail 3 6 2 6" xfId="10782"/>
    <cellStyle name="RowTitles-Detail 3 6 2 6 2" xfId="20470"/>
    <cellStyle name="RowTitles-Detail 3 6 2 6 2 2" xfId="33296"/>
    <cellStyle name="RowTitles-Detail 3 6 3" xfId="1020"/>
    <cellStyle name="RowTitles-Detail 3 6 3 2" xfId="3151"/>
    <cellStyle name="RowTitles-Detail 3 6 3 2 2" xfId="12792"/>
    <cellStyle name="RowTitles-Detail 3 6 3 2 2 2" xfId="23192"/>
    <cellStyle name="RowTitles-Detail 3 6 3 2 2 2 2" xfId="34729"/>
    <cellStyle name="RowTitles-Detail 3 6 3 2 2 3" xfId="32073"/>
    <cellStyle name="RowTitles-Detail 3 6 3 2 3" xfId="16439"/>
    <cellStyle name="RowTitles-Detail 3 6 3 2 3 2" xfId="29105"/>
    <cellStyle name="RowTitles-Detail 3 6 3 2 3 2 2" xfId="37892"/>
    <cellStyle name="RowTitles-Detail 3 6 3 2 4" xfId="6865"/>
    <cellStyle name="RowTitles-Detail 3 6 3 2 4 2" xfId="22256"/>
    <cellStyle name="RowTitles-Detail 3 6 3 2 5" xfId="17894"/>
    <cellStyle name="RowTitles-Detail 3 6 3 3" xfId="3798"/>
    <cellStyle name="RowTitles-Detail 3 6 3 3 2" xfId="13425"/>
    <cellStyle name="RowTitles-Detail 3 6 3 3 2 2" xfId="23786"/>
    <cellStyle name="RowTitles-Detail 3 6 3 3 2 2 2" xfId="35136"/>
    <cellStyle name="RowTitles-Detail 3 6 3 3 2 3" xfId="32527"/>
    <cellStyle name="RowTitles-Detail 3 6 3 3 3" xfId="17018"/>
    <cellStyle name="RowTitles-Detail 3 6 3 3 3 2" xfId="29684"/>
    <cellStyle name="RowTitles-Detail 3 6 3 3 3 2 2" xfId="38463"/>
    <cellStyle name="RowTitles-Detail 3 6 3 3 4" xfId="8372"/>
    <cellStyle name="RowTitles-Detail 3 6 3 3 4 2" xfId="19884"/>
    <cellStyle name="RowTitles-Detail 3 6 3 3 5" xfId="25400"/>
    <cellStyle name="RowTitles-Detail 3 6 3 4" xfId="9166"/>
    <cellStyle name="RowTitles-Detail 3 6 3 4 2" xfId="18808"/>
    <cellStyle name="RowTitles-Detail 3 6 3 5" xfId="14423"/>
    <cellStyle name="RowTitles-Detail 3 6 3 5 2" xfId="27116"/>
    <cellStyle name="RowTitles-Detail 3 6 3 5 2 2" xfId="35953"/>
    <cellStyle name="RowTitles-Detail 3 6 3 6" xfId="5371"/>
    <cellStyle name="RowTitles-Detail 3 6 3 6 2" xfId="20133"/>
    <cellStyle name="RowTitles-Detail 3 6 3 7" xfId="25706"/>
    <cellStyle name="RowTitles-Detail 3 6 4" xfId="1253"/>
    <cellStyle name="RowTitles-Detail 3 6 4 2" xfId="3152"/>
    <cellStyle name="RowTitles-Detail 3 6 4 2 2" xfId="12793"/>
    <cellStyle name="RowTitles-Detail 3 6 4 2 2 2" xfId="23193"/>
    <cellStyle name="RowTitles-Detail 3 6 4 2 2 2 2" xfId="34730"/>
    <cellStyle name="RowTitles-Detail 3 6 4 2 2 3" xfId="32074"/>
    <cellStyle name="RowTitles-Detail 3 6 4 2 3" xfId="16440"/>
    <cellStyle name="RowTitles-Detail 3 6 4 2 3 2" xfId="29106"/>
    <cellStyle name="RowTitles-Detail 3 6 4 2 3 2 2" xfId="37893"/>
    <cellStyle name="RowTitles-Detail 3 6 4 2 4" xfId="7088"/>
    <cellStyle name="RowTitles-Detail 3 6 4 2 4 2" xfId="19555"/>
    <cellStyle name="RowTitles-Detail 3 6 4 2 5" xfId="18367"/>
    <cellStyle name="RowTitles-Detail 3 6 4 3" xfId="4031"/>
    <cellStyle name="RowTitles-Detail 3 6 4 3 2" xfId="13653"/>
    <cellStyle name="RowTitles-Detail 3 6 4 3 2 2" xfId="24005"/>
    <cellStyle name="RowTitles-Detail 3 6 4 3 2 2 2" xfId="35284"/>
    <cellStyle name="RowTitles-Detail 3 6 4 3 2 3" xfId="32698"/>
    <cellStyle name="RowTitles-Detail 3 6 4 3 3" xfId="17231"/>
    <cellStyle name="RowTitles-Detail 3 6 4 3 3 2" xfId="29897"/>
    <cellStyle name="RowTitles-Detail 3 6 4 3 3 2 2" xfId="38674"/>
    <cellStyle name="RowTitles-Detail 3 6 4 3 4" xfId="8596"/>
    <cellStyle name="RowTitles-Detail 3 6 4 3 4 2" xfId="26015"/>
    <cellStyle name="RowTitles-Detail 3 6 4 3 5" xfId="19011"/>
    <cellStyle name="RowTitles-Detail 3 6 4 4" xfId="9392"/>
    <cellStyle name="RowTitles-Detail 3 6 4 4 2" xfId="26390"/>
    <cellStyle name="RowTitles-Detail 3 6 4 5" xfId="10924"/>
    <cellStyle name="RowTitles-Detail 3 6 4 5 2" xfId="21364"/>
    <cellStyle name="RowTitles-Detail 3 6 4 5 2 2" xfId="33569"/>
    <cellStyle name="RowTitles-Detail 3 6 4 5 3" xfId="30713"/>
    <cellStyle name="RowTitles-Detail 3 6 4 6" xfId="14631"/>
    <cellStyle name="RowTitles-Detail 3 6 4 6 2" xfId="27316"/>
    <cellStyle name="RowTitles-Detail 3 6 4 6 2 2" xfId="36145"/>
    <cellStyle name="RowTitles-Detail 3 6 4 7" xfId="5547"/>
    <cellStyle name="RowTitles-Detail 3 6 4 7 2" xfId="19437"/>
    <cellStyle name="RowTitles-Detail 3 6 4 8" xfId="19182"/>
    <cellStyle name="RowTitles-Detail 3 6 5" xfId="1470"/>
    <cellStyle name="RowTitles-Detail 3 6 5 2" xfId="3153"/>
    <cellStyle name="RowTitles-Detail 3 6 5 2 2" xfId="12794"/>
    <cellStyle name="RowTitles-Detail 3 6 5 2 2 2" xfId="23194"/>
    <cellStyle name="RowTitles-Detail 3 6 5 2 2 2 2" xfId="34731"/>
    <cellStyle name="RowTitles-Detail 3 6 5 2 2 3" xfId="32075"/>
    <cellStyle name="RowTitles-Detail 3 6 5 2 3" xfId="16441"/>
    <cellStyle name="RowTitles-Detail 3 6 5 2 3 2" xfId="29107"/>
    <cellStyle name="RowTitles-Detail 3 6 5 2 3 2 2" xfId="37894"/>
    <cellStyle name="RowTitles-Detail 3 6 5 2 4" xfId="7716"/>
    <cellStyle name="RowTitles-Detail 3 6 5 2 4 2" xfId="18087"/>
    <cellStyle name="RowTitles-Detail 3 6 5 2 5" xfId="24754"/>
    <cellStyle name="RowTitles-Detail 3 6 5 3" xfId="4248"/>
    <cellStyle name="RowTitles-Detail 3 6 5 3 2" xfId="13870"/>
    <cellStyle name="RowTitles-Detail 3 6 5 3 2 2" xfId="24212"/>
    <cellStyle name="RowTitles-Detail 3 6 5 3 2 2 2" xfId="35425"/>
    <cellStyle name="RowTitles-Detail 3 6 5 3 2 3" xfId="32860"/>
    <cellStyle name="RowTitles-Detail 3 6 5 3 3" xfId="17430"/>
    <cellStyle name="RowTitles-Detail 3 6 5 3 3 2" xfId="30096"/>
    <cellStyle name="RowTitles-Detail 3 6 5 3 3 2 2" xfId="38873"/>
    <cellStyle name="RowTitles-Detail 3 6 5 3 4" xfId="10039"/>
    <cellStyle name="RowTitles-Detail 3 6 5 3 4 2" xfId="19969"/>
    <cellStyle name="RowTitles-Detail 3 6 5 3 5" xfId="5421"/>
    <cellStyle name="RowTitles-Detail 3 6 5 4" xfId="11141"/>
    <cellStyle name="RowTitles-Detail 3 6 5 4 2" xfId="21572"/>
    <cellStyle name="RowTitles-Detail 3 6 5 4 2 2" xfId="33710"/>
    <cellStyle name="RowTitles-Detail 3 6 5 4 3" xfId="30875"/>
    <cellStyle name="RowTitles-Detail 3 6 5 5" xfId="14848"/>
    <cellStyle name="RowTitles-Detail 3 6 5 5 2" xfId="27525"/>
    <cellStyle name="RowTitles-Detail 3 6 5 5 2 2" xfId="36344"/>
    <cellStyle name="RowTitles-Detail 3 6 5 6" xfId="6169"/>
    <cellStyle name="RowTitles-Detail 3 6 5 6 2" xfId="6909"/>
    <cellStyle name="RowTitles-Detail 3 6 5 7" xfId="20274"/>
    <cellStyle name="RowTitles-Detail 3 6 6" xfId="1672"/>
    <cellStyle name="RowTitles-Detail 3 6 6 2" xfId="3154"/>
    <cellStyle name="RowTitles-Detail 3 6 6 2 2" xfId="12795"/>
    <cellStyle name="RowTitles-Detail 3 6 6 2 2 2" xfId="23195"/>
    <cellStyle name="RowTitles-Detail 3 6 6 2 2 2 2" xfId="34732"/>
    <cellStyle name="RowTitles-Detail 3 6 6 2 2 3" xfId="32076"/>
    <cellStyle name="RowTitles-Detail 3 6 6 2 3" xfId="16442"/>
    <cellStyle name="RowTitles-Detail 3 6 6 2 3 2" xfId="29108"/>
    <cellStyle name="RowTitles-Detail 3 6 6 2 3 2 2" xfId="37895"/>
    <cellStyle name="RowTitles-Detail 3 6 6 2 4" xfId="7717"/>
    <cellStyle name="RowTitles-Detail 3 6 6 2 4 2" xfId="5374"/>
    <cellStyle name="RowTitles-Detail 3 6 6 2 5" xfId="18794"/>
    <cellStyle name="RowTitles-Detail 3 6 6 3" xfId="4450"/>
    <cellStyle name="RowTitles-Detail 3 6 6 3 2" xfId="14072"/>
    <cellStyle name="RowTitles-Detail 3 6 6 3 2 2" xfId="24404"/>
    <cellStyle name="RowTitles-Detail 3 6 6 3 2 2 2" xfId="35556"/>
    <cellStyle name="RowTitles-Detail 3 6 6 3 2 3" xfId="33012"/>
    <cellStyle name="RowTitles-Detail 3 6 6 3 3" xfId="17617"/>
    <cellStyle name="RowTitles-Detail 3 6 6 3 3 2" xfId="30283"/>
    <cellStyle name="RowTitles-Detail 3 6 6 3 3 2 2" xfId="39060"/>
    <cellStyle name="RowTitles-Detail 3 6 6 3 4" xfId="10040"/>
    <cellStyle name="RowTitles-Detail 3 6 6 3 4 2" xfId="17876"/>
    <cellStyle name="RowTitles-Detail 3 6 6 3 5" xfId="25994"/>
    <cellStyle name="RowTitles-Detail 3 6 6 4" xfId="11343"/>
    <cellStyle name="RowTitles-Detail 3 6 6 4 2" xfId="21768"/>
    <cellStyle name="RowTitles-Detail 3 6 6 4 2 2" xfId="33841"/>
    <cellStyle name="RowTitles-Detail 3 6 6 4 3" xfId="31027"/>
    <cellStyle name="RowTitles-Detail 3 6 6 5" xfId="15050"/>
    <cellStyle name="RowTitles-Detail 3 6 6 5 2" xfId="27719"/>
    <cellStyle name="RowTitles-Detail 3 6 6 5 2 2" xfId="36531"/>
    <cellStyle name="RowTitles-Detail 3 6 6 6" xfId="6170"/>
    <cellStyle name="RowTitles-Detail 3 6 6 6 2" xfId="18525"/>
    <cellStyle name="RowTitles-Detail 3 6 6 7" xfId="18675"/>
    <cellStyle name="RowTitles-Detail 3 6 7" xfId="3149"/>
    <cellStyle name="RowTitles-Detail 3 6 7 2" xfId="12790"/>
    <cellStyle name="RowTitles-Detail 3 6 7 2 2" xfId="23190"/>
    <cellStyle name="RowTitles-Detail 3 6 7 2 2 2" xfId="34727"/>
    <cellStyle name="RowTitles-Detail 3 6 7 2 3" xfId="32071"/>
    <cellStyle name="RowTitles-Detail 3 6 7 3" xfId="16437"/>
    <cellStyle name="RowTitles-Detail 3 6 7 3 2" xfId="29103"/>
    <cellStyle name="RowTitles-Detail 3 6 7 3 2 2" xfId="37890"/>
    <cellStyle name="RowTitles-Detail 3 6 7 4" xfId="6427"/>
    <cellStyle name="RowTitles-Detail 3 6 7 4 2" xfId="25636"/>
    <cellStyle name="RowTitles-Detail 3 6 7 5" xfId="17976"/>
    <cellStyle name="RowTitles-Detail 3 6 8" xfId="8903"/>
    <cellStyle name="RowTitles-Detail 3 6 8 2" xfId="19480"/>
    <cellStyle name="RowTitles-Detail 3 6 9" xfId="10250"/>
    <cellStyle name="RowTitles-Detail 3 6 9 2" xfId="25020"/>
    <cellStyle name="RowTitles-Detail 3 6 9 2 2" xfId="35678"/>
    <cellStyle name="RowTitles-Detail 3 6_STUD aligned by INSTIT" xfId="5093"/>
    <cellStyle name="RowTitles-Detail 3 7" xfId="614"/>
    <cellStyle name="RowTitles-Detail 3 7 2" xfId="3155"/>
    <cellStyle name="RowTitles-Detail 3 7 2 2" xfId="12796"/>
    <cellStyle name="RowTitles-Detail 3 7 2 2 2" xfId="23196"/>
    <cellStyle name="RowTitles-Detail 3 7 2 2 2 2" xfId="34733"/>
    <cellStyle name="RowTitles-Detail 3 7 2 2 3" xfId="32077"/>
    <cellStyle name="RowTitles-Detail 3 7 2 3" xfId="16443"/>
    <cellStyle name="RowTitles-Detail 3 7 2 3 2" xfId="29109"/>
    <cellStyle name="RowTitles-Detail 3 7 2 3 2 2" xfId="37896"/>
    <cellStyle name="RowTitles-Detail 3 7 2 4" xfId="6623"/>
    <cellStyle name="RowTitles-Detail 3 7 2 4 2" xfId="24796"/>
    <cellStyle name="RowTitles-Detail 3 7 2 5" xfId="20405"/>
    <cellStyle name="RowTitles-Detail 3 7 3" xfId="3427"/>
    <cellStyle name="RowTitles-Detail 3 7 3 2" xfId="13064"/>
    <cellStyle name="RowTitles-Detail 3 7 3 2 2" xfId="23432"/>
    <cellStyle name="RowTitles-Detail 3 7 3 2 2 2" xfId="34920"/>
    <cellStyle name="RowTitles-Detail 3 7 3 2 3" xfId="32276"/>
    <cellStyle name="RowTitles-Detail 3 7 3 3" xfId="16675"/>
    <cellStyle name="RowTitles-Detail 3 7 3 3 2" xfId="29341"/>
    <cellStyle name="RowTitles-Detail 3 7 3 3 2 2" xfId="38124"/>
    <cellStyle name="RowTitles-Detail 3 7 3 4" xfId="8126"/>
    <cellStyle name="RowTitles-Detail 3 7 3 4 2" xfId="25941"/>
    <cellStyle name="RowTitles-Detail 3 7 3 5" xfId="19497"/>
    <cellStyle name="RowTitles-Detail 3 7 4" xfId="8758"/>
    <cellStyle name="RowTitles-Detail 3 7 4 2" xfId="26682"/>
    <cellStyle name="RowTitles-Detail 3 7 5" xfId="10414"/>
    <cellStyle name="RowTitles-Detail 3 7 5 2" xfId="20923"/>
    <cellStyle name="RowTitles-Detail 3 7 5 2 2" xfId="33349"/>
    <cellStyle name="RowTitles-Detail 3 7 5 3" xfId="30454"/>
    <cellStyle name="RowTitles-Detail 3 7 6" xfId="10305"/>
    <cellStyle name="RowTitles-Detail 3 7 6 2" xfId="19520"/>
    <cellStyle name="RowTitles-Detail 3 7 6 2 2" xfId="33243"/>
    <cellStyle name="RowTitles-Detail 3 8" xfId="910"/>
    <cellStyle name="RowTitles-Detail 3 8 2" xfId="3156"/>
    <cellStyle name="RowTitles-Detail 3 8 2 2" xfId="12797"/>
    <cellStyle name="RowTitles-Detail 3 8 2 2 2" xfId="23197"/>
    <cellStyle name="RowTitles-Detail 3 8 2 2 2 2" xfId="34734"/>
    <cellStyle name="RowTitles-Detail 3 8 2 2 3" xfId="32078"/>
    <cellStyle name="RowTitles-Detail 3 8 2 3" xfId="16444"/>
    <cellStyle name="RowTitles-Detail 3 8 2 3 2" xfId="29110"/>
    <cellStyle name="RowTitles-Detail 3 8 2 3 2 2" xfId="37897"/>
    <cellStyle name="RowTitles-Detail 3 8 2 4" xfId="6609"/>
    <cellStyle name="RowTitles-Detail 3 8 2 4 2" xfId="26785"/>
    <cellStyle name="RowTitles-Detail 3 8 2 5" xfId="4660"/>
    <cellStyle name="RowTitles-Detail 3 8 3" xfId="3689"/>
    <cellStyle name="RowTitles-Detail 3 8 3 2" xfId="13316"/>
    <cellStyle name="RowTitles-Detail 3 8 3 2 2" xfId="23681"/>
    <cellStyle name="RowTitles-Detail 3 8 3 2 2 2" xfId="35077"/>
    <cellStyle name="RowTitles-Detail 3 8 3 2 3" xfId="32456"/>
    <cellStyle name="RowTitles-Detail 3 8 3 3" xfId="16917"/>
    <cellStyle name="RowTitles-Detail 3 8 3 3 2" xfId="29583"/>
    <cellStyle name="RowTitles-Detail 3 8 3 3 2 2" xfId="38362"/>
    <cellStyle name="RowTitles-Detail 3 8 3 4" xfId="8112"/>
    <cellStyle name="RowTitles-Detail 3 8 3 4 2" xfId="25928"/>
    <cellStyle name="RowTitles-Detail 3 8 3 5" xfId="20794"/>
    <cellStyle name="RowTitles-Detail 3 8 4" xfId="8011"/>
    <cellStyle name="RowTitles-Detail 3 8 4 2" xfId="20337"/>
    <cellStyle name="RowTitles-Detail 3 8 5" xfId="14318"/>
    <cellStyle name="RowTitles-Detail 3 8 5 2" xfId="27017"/>
    <cellStyle name="RowTitles-Detail 3 8 5 2 2" xfId="35856"/>
    <cellStyle name="RowTitles-Detail 3 8 6" xfId="5163"/>
    <cellStyle name="RowTitles-Detail 3 8 6 2" xfId="19087"/>
    <cellStyle name="RowTitles-Detail 3 8 7" xfId="25887"/>
    <cellStyle name="RowTitles-Detail 3 9" xfId="585"/>
    <cellStyle name="RowTitles-Detail 3 9 2" xfId="3157"/>
    <cellStyle name="RowTitles-Detail 3 9 2 2" xfId="12798"/>
    <cellStyle name="RowTitles-Detail 3 9 2 2 2" xfId="23198"/>
    <cellStyle name="RowTitles-Detail 3 9 2 2 2 2" xfId="34735"/>
    <cellStyle name="RowTitles-Detail 3 9 2 2 3" xfId="32079"/>
    <cellStyle name="RowTitles-Detail 3 9 2 3" xfId="16445"/>
    <cellStyle name="RowTitles-Detail 3 9 2 3 2" xfId="29111"/>
    <cellStyle name="RowTitles-Detail 3 9 2 3 2 2" xfId="37898"/>
    <cellStyle name="RowTitles-Detail 3 9 2 4" xfId="6742"/>
    <cellStyle name="RowTitles-Detail 3 9 2 4 2" xfId="17997"/>
    <cellStyle name="RowTitles-Detail 3 9 2 5" xfId="19027"/>
    <cellStyle name="RowTitles-Detail 3 9 3" xfId="3405"/>
    <cellStyle name="RowTitles-Detail 3 9 3 2" xfId="13044"/>
    <cellStyle name="RowTitles-Detail 3 9 3 2 2" xfId="23412"/>
    <cellStyle name="RowTitles-Detail 3 9 3 2 2 2" xfId="34907"/>
    <cellStyle name="RowTitles-Detail 3 9 3 2 3" xfId="32261"/>
    <cellStyle name="RowTitles-Detail 3 9 3 3" xfId="16654"/>
    <cellStyle name="RowTitles-Detail 3 9 3 3 2" xfId="29320"/>
    <cellStyle name="RowTitles-Detail 3 9 3 3 2 2" xfId="38105"/>
    <cellStyle name="RowTitles-Detail 3 9 3 4" xfId="8247"/>
    <cellStyle name="RowTitles-Detail 3 9 3 4 2" xfId="21295"/>
    <cellStyle name="RowTitles-Detail 3 9 3 5" xfId="21305"/>
    <cellStyle name="RowTitles-Detail 3 9 4" xfId="9038"/>
    <cellStyle name="RowTitles-Detail 3 9 4 2" xfId="19150"/>
    <cellStyle name="RowTitles-Detail 3 9 5" xfId="10386"/>
    <cellStyle name="RowTitles-Detail 3 9 5 2" xfId="20899"/>
    <cellStyle name="RowTitles-Detail 3 9 5 2 2" xfId="33336"/>
    <cellStyle name="RowTitles-Detail 3 9 5 3" xfId="30439"/>
    <cellStyle name="RowTitles-Detail 3 9 6" xfId="10188"/>
    <cellStyle name="RowTitles-Detail 3 9 6 2" xfId="26384"/>
    <cellStyle name="RowTitles-Detail 3 9 6 2 2" xfId="35751"/>
    <cellStyle name="RowTitles-Detail 3 9 7" xfId="5272"/>
    <cellStyle name="RowTitles-Detail 3 9 7 2" xfId="26665"/>
    <cellStyle name="RowTitles-Detail 3 9 8" xfId="19176"/>
    <cellStyle name="RowTitles-Detail 3_STUD aligned by INSTIT" xfId="5078"/>
    <cellStyle name="RowTitles-Detail 4" xfId="256"/>
    <cellStyle name="RowTitles-Detail 4 10" xfId="1000"/>
    <cellStyle name="RowTitles-Detail 4 10 2" xfId="3159"/>
    <cellStyle name="RowTitles-Detail 4 10 2 2" xfId="12800"/>
    <cellStyle name="RowTitles-Detail 4 10 2 2 2" xfId="23200"/>
    <cellStyle name="RowTitles-Detail 4 10 2 2 2 2" xfId="34737"/>
    <cellStyle name="RowTitles-Detail 4 10 2 2 3" xfId="32081"/>
    <cellStyle name="RowTitles-Detail 4 10 2 3" xfId="16447"/>
    <cellStyle name="RowTitles-Detail 4 10 2 3 2" xfId="29113"/>
    <cellStyle name="RowTitles-Detail 4 10 2 3 2 2" xfId="37900"/>
    <cellStyle name="RowTitles-Detail 4 10 2 4" xfId="7718"/>
    <cellStyle name="RowTitles-Detail 4 10 2 4 2" xfId="28165"/>
    <cellStyle name="RowTitles-Detail 4 10 2 5" xfId="4898"/>
    <cellStyle name="RowTitles-Detail 4 10 3" xfId="3778"/>
    <cellStyle name="RowTitles-Detail 4 10 3 2" xfId="13405"/>
    <cellStyle name="RowTitles-Detail 4 10 3 2 2" xfId="23768"/>
    <cellStyle name="RowTitles-Detail 4 10 3 2 2 2" xfId="35127"/>
    <cellStyle name="RowTitles-Detail 4 10 3 2 3" xfId="32514"/>
    <cellStyle name="RowTitles-Detail 4 10 3 3" xfId="17000"/>
    <cellStyle name="RowTitles-Detail 4 10 3 3 2" xfId="29666"/>
    <cellStyle name="RowTitles-Detail 4 10 3 3 2 2" xfId="38445"/>
    <cellStyle name="RowTitles-Detail 4 10 3 4" xfId="10041"/>
    <cellStyle name="RowTitles-Detail 4 10 3 4 2" xfId="19426"/>
    <cellStyle name="RowTitles-Detail 4 10 3 5" xfId="26266"/>
    <cellStyle name="RowTitles-Detail 4 10 4" xfId="10729"/>
    <cellStyle name="RowTitles-Detail 4 10 4 2" xfId="21201"/>
    <cellStyle name="RowTitles-Detail 4 10 4 2 2" xfId="33477"/>
    <cellStyle name="RowTitles-Detail 4 10 4 3" xfId="30601"/>
    <cellStyle name="RowTitles-Detail 4 10 5" xfId="14407"/>
    <cellStyle name="RowTitles-Detail 4 10 5 2" xfId="27101"/>
    <cellStyle name="RowTitles-Detail 4 10 5 2 2" xfId="35939"/>
    <cellStyle name="RowTitles-Detail 4 10 6" xfId="6171"/>
    <cellStyle name="RowTitles-Detail 4 10 6 2" xfId="18963"/>
    <cellStyle name="RowTitles-Detail 4 10 7" xfId="25743"/>
    <cellStyle name="RowTitles-Detail 4 11" xfId="1618"/>
    <cellStyle name="RowTitles-Detail 4 11 2" xfId="3160"/>
    <cellStyle name="RowTitles-Detail 4 11 2 2" xfId="12801"/>
    <cellStyle name="RowTitles-Detail 4 11 2 2 2" xfId="23201"/>
    <cellStyle name="RowTitles-Detail 4 11 2 2 2 2" xfId="34738"/>
    <cellStyle name="RowTitles-Detail 4 11 2 2 3" xfId="32082"/>
    <cellStyle name="RowTitles-Detail 4 11 2 3" xfId="16448"/>
    <cellStyle name="RowTitles-Detail 4 11 2 3 2" xfId="29114"/>
    <cellStyle name="RowTitles-Detail 4 11 2 3 2 2" xfId="37901"/>
    <cellStyle name="RowTitles-Detail 4 11 2 4" xfId="7719"/>
    <cellStyle name="RowTitles-Detail 4 11 2 4 2" xfId="25257"/>
    <cellStyle name="RowTitles-Detail 4 11 2 5" xfId="26822"/>
    <cellStyle name="RowTitles-Detail 4 11 3" xfId="4396"/>
    <cellStyle name="RowTitles-Detail 4 11 3 2" xfId="14018"/>
    <cellStyle name="RowTitles-Detail 4 11 3 2 2" xfId="24356"/>
    <cellStyle name="RowTitles-Detail 4 11 3 2 2 2" xfId="35523"/>
    <cellStyle name="RowTitles-Detail 4 11 3 2 3" xfId="32973"/>
    <cellStyle name="RowTitles-Detail 4 11 3 3" xfId="17571"/>
    <cellStyle name="RowTitles-Detail 4 11 3 3 2" xfId="30237"/>
    <cellStyle name="RowTitles-Detail 4 11 3 3 2 2" xfId="39014"/>
    <cellStyle name="RowTitles-Detail 4 11 3 4" xfId="10042"/>
    <cellStyle name="RowTitles-Detail 4 11 3 4 2" xfId="25519"/>
    <cellStyle name="RowTitles-Detail 4 11 3 5" xfId="20080"/>
    <cellStyle name="RowTitles-Detail 4 11 4" xfId="11289"/>
    <cellStyle name="RowTitles-Detail 4 11 4 2" xfId="21718"/>
    <cellStyle name="RowTitles-Detail 4 11 4 2 2" xfId="33808"/>
    <cellStyle name="RowTitles-Detail 4 11 4 3" xfId="30988"/>
    <cellStyle name="RowTitles-Detail 4 11 5" xfId="14996"/>
    <cellStyle name="RowTitles-Detail 4 11 5 2" xfId="27669"/>
    <cellStyle name="RowTitles-Detail 4 11 5 2 2" xfId="36485"/>
    <cellStyle name="RowTitles-Detail 4 11 6" xfId="6172"/>
    <cellStyle name="RowTitles-Detail 4 11 6 2" xfId="19046"/>
    <cellStyle name="RowTitles-Detail 4 11 7" xfId="19632"/>
    <cellStyle name="RowTitles-Detail 4 12" xfId="3158"/>
    <cellStyle name="RowTitles-Detail 4 12 2" xfId="12799"/>
    <cellStyle name="RowTitles-Detail 4 12 2 2" xfId="23199"/>
    <cellStyle name="RowTitles-Detail 4 12 2 2 2" xfId="34736"/>
    <cellStyle name="RowTitles-Detail 4 12 2 3" xfId="32080"/>
    <cellStyle name="RowTitles-Detail 4 12 3" xfId="16446"/>
    <cellStyle name="RowTitles-Detail 4 12 3 2" xfId="29112"/>
    <cellStyle name="RowTitles-Detail 4 12 3 2 2" xfId="37899"/>
    <cellStyle name="RowTitles-Detail 4 12 4" xfId="6344"/>
    <cellStyle name="RowTitles-Detail 4 12 4 2" xfId="18179"/>
    <cellStyle name="RowTitles-Detail 4 12 5" xfId="17907"/>
    <cellStyle name="RowTitles-Detail 4 13" xfId="7785"/>
    <cellStyle name="RowTitles-Detail 4 13 2" xfId="19338"/>
    <cellStyle name="RowTitles-Detail 4 13 2 2" xfId="33228"/>
    <cellStyle name="RowTitles-Detail 4 14" xfId="8941"/>
    <cellStyle name="RowTitles-Detail 4 14 2" xfId="24722"/>
    <cellStyle name="RowTitles-Detail 4 15" xfId="10561"/>
    <cellStyle name="RowTitles-Detail 4 15 2" xfId="26217"/>
    <cellStyle name="RowTitles-Detail 4 15 2 2" xfId="35742"/>
    <cellStyle name="RowTitles-Detail 4 16" xfId="39234"/>
    <cellStyle name="RowTitles-Detail 4 2" xfId="282"/>
    <cellStyle name="RowTitles-Detail 4 2 10" xfId="955"/>
    <cellStyle name="RowTitles-Detail 4 2 10 2" xfId="3162"/>
    <cellStyle name="RowTitles-Detail 4 2 10 2 2" xfId="12803"/>
    <cellStyle name="RowTitles-Detail 4 2 10 2 2 2" xfId="23203"/>
    <cellStyle name="RowTitles-Detail 4 2 10 2 2 2 2" xfId="34740"/>
    <cellStyle name="RowTitles-Detail 4 2 10 2 2 3" xfId="32084"/>
    <cellStyle name="RowTitles-Detail 4 2 10 2 3" xfId="16450"/>
    <cellStyle name="RowTitles-Detail 4 2 10 2 3 2" xfId="29116"/>
    <cellStyle name="RowTitles-Detail 4 2 10 2 3 2 2" xfId="37903"/>
    <cellStyle name="RowTitles-Detail 4 2 10 2 4" xfId="7720"/>
    <cellStyle name="RowTitles-Detail 4 2 10 2 4 2" xfId="25064"/>
    <cellStyle name="RowTitles-Detail 4 2 10 2 5" xfId="25194"/>
    <cellStyle name="RowTitles-Detail 4 2 10 3" xfId="3733"/>
    <cellStyle name="RowTitles-Detail 4 2 10 3 2" xfId="13360"/>
    <cellStyle name="RowTitles-Detail 4 2 10 3 2 2" xfId="23725"/>
    <cellStyle name="RowTitles-Detail 4 2 10 3 2 2 2" xfId="35097"/>
    <cellStyle name="RowTitles-Detail 4 2 10 3 2 3" xfId="32480"/>
    <cellStyle name="RowTitles-Detail 4 2 10 3 3" xfId="16959"/>
    <cellStyle name="RowTitles-Detail 4 2 10 3 3 2" xfId="29625"/>
    <cellStyle name="RowTitles-Detail 4 2 10 3 3 2 2" xfId="38404"/>
    <cellStyle name="RowTitles-Detail 4 2 10 3 4" xfId="10043"/>
    <cellStyle name="RowTitles-Detail 4 2 10 3 4 2" xfId="5200"/>
    <cellStyle name="RowTitles-Detail 4 2 10 3 5" xfId="18121"/>
    <cellStyle name="RowTitles-Detail 4 2 10 4" xfId="10695"/>
    <cellStyle name="RowTitles-Detail 4 2 10 4 2" xfId="21172"/>
    <cellStyle name="RowTitles-Detail 4 2 10 4 2 2" xfId="33466"/>
    <cellStyle name="RowTitles-Detail 4 2 10 4 3" xfId="30588"/>
    <cellStyle name="RowTitles-Detail 4 2 10 5" xfId="14362"/>
    <cellStyle name="RowTitles-Detail 4 2 10 5 2" xfId="27059"/>
    <cellStyle name="RowTitles-Detail 4 2 10 5 2 2" xfId="35898"/>
    <cellStyle name="RowTitles-Detail 4 2 10 6" xfId="6173"/>
    <cellStyle name="RowTitles-Detail 4 2 10 6 2" xfId="5398"/>
    <cellStyle name="RowTitles-Detail 4 2 10 7" xfId="20358"/>
    <cellStyle name="RowTitles-Detail 4 2 11" xfId="3161"/>
    <cellStyle name="RowTitles-Detail 4 2 11 2" xfId="12802"/>
    <cellStyle name="RowTitles-Detail 4 2 11 2 2" xfId="23202"/>
    <cellStyle name="RowTitles-Detail 4 2 11 2 2 2" xfId="34739"/>
    <cellStyle name="RowTitles-Detail 4 2 11 2 3" xfId="32083"/>
    <cellStyle name="RowTitles-Detail 4 2 11 3" xfId="16449"/>
    <cellStyle name="RowTitles-Detail 4 2 11 3 2" xfId="29115"/>
    <cellStyle name="RowTitles-Detail 4 2 11 3 2 2" xfId="37902"/>
    <cellStyle name="RowTitles-Detail 4 2 11 4" xfId="6345"/>
    <cellStyle name="RowTitles-Detail 4 2 11 4 2" xfId="20742"/>
    <cellStyle name="RowTitles-Detail 4 2 11 5" xfId="25395"/>
    <cellStyle name="RowTitles-Detail 4 2 12" xfId="8940"/>
    <cellStyle name="RowTitles-Detail 4 2 12 2" xfId="18096"/>
    <cellStyle name="RowTitles-Detail 4 2 13" xfId="10704"/>
    <cellStyle name="RowTitles-Detail 4 2 13 2" xfId="18131"/>
    <cellStyle name="RowTitles-Detail 4 2 13 2 2" xfId="33166"/>
    <cellStyle name="RowTitles-Detail 4 2 2" xfId="347"/>
    <cellStyle name="RowTitles-Detail 4 2 2 10" xfId="3163"/>
    <cellStyle name="RowTitles-Detail 4 2 2 10 2" xfId="12804"/>
    <cellStyle name="RowTitles-Detail 4 2 2 10 2 2" xfId="23204"/>
    <cellStyle name="RowTitles-Detail 4 2 2 10 2 2 2" xfId="34741"/>
    <cellStyle name="RowTitles-Detail 4 2 2 10 2 3" xfId="32085"/>
    <cellStyle name="RowTitles-Detail 4 2 2 10 3" xfId="16451"/>
    <cellStyle name="RowTitles-Detail 4 2 2 10 3 2" xfId="29117"/>
    <cellStyle name="RowTitles-Detail 4 2 2 10 3 2 2" xfId="37904"/>
    <cellStyle name="RowTitles-Detail 4 2 2 10 4" xfId="6346"/>
    <cellStyle name="RowTitles-Detail 4 2 2 10 4 2" xfId="19643"/>
    <cellStyle name="RowTitles-Detail 4 2 2 10 5" xfId="18664"/>
    <cellStyle name="RowTitles-Detail 4 2 2 11" xfId="8056"/>
    <cellStyle name="RowTitles-Detail 4 2 2 11 2" xfId="8697"/>
    <cellStyle name="RowTitles-Detail 4 2 2 12" xfId="10264"/>
    <cellStyle name="RowTitles-Detail 4 2 2 12 2" xfId="20499"/>
    <cellStyle name="RowTitles-Detail 4 2 2 12 2 2" xfId="33309"/>
    <cellStyle name="RowTitles-Detail 4 2 2 2" xfId="441"/>
    <cellStyle name="RowTitles-Detail 4 2 2 2 2" xfId="797"/>
    <cellStyle name="RowTitles-Detail 4 2 2 2 2 2" xfId="3165"/>
    <cellStyle name="RowTitles-Detail 4 2 2 2 2 2 2" xfId="12806"/>
    <cellStyle name="RowTitles-Detail 4 2 2 2 2 2 2 2" xfId="23206"/>
    <cellStyle name="RowTitles-Detail 4 2 2 2 2 2 2 2 2" xfId="34743"/>
    <cellStyle name="RowTitles-Detail 4 2 2 2 2 2 2 3" xfId="32087"/>
    <cellStyle name="RowTitles-Detail 4 2 2 2 2 2 3" xfId="16453"/>
    <cellStyle name="RowTitles-Detail 4 2 2 2 2 2 3 2" xfId="29119"/>
    <cellStyle name="RowTitles-Detail 4 2 2 2 2 2 3 2 2" xfId="37906"/>
    <cellStyle name="RowTitles-Detail 4 2 2 2 2 2 4" xfId="6920"/>
    <cellStyle name="RowTitles-Detail 4 2 2 2 2 2 4 2" xfId="17769"/>
    <cellStyle name="RowTitles-Detail 4 2 2 2 2 2 5" xfId="24189"/>
    <cellStyle name="RowTitles-Detail 4 2 2 2 2 3" xfId="3578"/>
    <cellStyle name="RowTitles-Detail 4 2 2 2 2 3 2" xfId="13209"/>
    <cellStyle name="RowTitles-Detail 4 2 2 2 2 3 2 2" xfId="23576"/>
    <cellStyle name="RowTitles-Detail 4 2 2 2 2 3 2 2 2" xfId="35006"/>
    <cellStyle name="RowTitles-Detail 4 2 2 2 2 3 2 3" xfId="32374"/>
    <cellStyle name="RowTitles-Detail 4 2 2 2 2 3 3" xfId="16818"/>
    <cellStyle name="RowTitles-Detail 4 2 2 2 2 3 3 2" xfId="29484"/>
    <cellStyle name="RowTitles-Detail 4 2 2 2 2 3 3 2 2" xfId="38264"/>
    <cellStyle name="RowTitles-Detail 4 2 2 2 2 3 4" xfId="8427"/>
    <cellStyle name="RowTitles-Detail 4 2 2 2 2 3 4 2" xfId="18745"/>
    <cellStyle name="RowTitles-Detail 4 2 2 2 2 3 5" xfId="24888"/>
    <cellStyle name="RowTitles-Detail 4 2 2 2 2 4" xfId="9221"/>
    <cellStyle name="RowTitles-Detail 4 2 2 2 2 4 2" xfId="25434"/>
    <cellStyle name="RowTitles-Detail 4 2 2 2 2 5" xfId="10170"/>
    <cellStyle name="RowTitles-Detail 4 2 2 2 2 5 2" xfId="21177"/>
    <cellStyle name="RowTitles-Detail 4 2 2 2 2 5 2 2" xfId="33469"/>
    <cellStyle name="RowTitles-Detail 4 2 2 2 3" xfId="1076"/>
    <cellStyle name="RowTitles-Detail 4 2 2 2 3 2" xfId="3166"/>
    <cellStyle name="RowTitles-Detail 4 2 2 2 3 2 2" xfId="12807"/>
    <cellStyle name="RowTitles-Detail 4 2 2 2 3 2 2 2" xfId="23207"/>
    <cellStyle name="RowTitles-Detail 4 2 2 2 3 2 2 2 2" xfId="34744"/>
    <cellStyle name="RowTitles-Detail 4 2 2 2 3 2 2 3" xfId="32088"/>
    <cellStyle name="RowTitles-Detail 4 2 2 2 3 2 3" xfId="16454"/>
    <cellStyle name="RowTitles-Detail 4 2 2 2 3 2 3 2" xfId="29120"/>
    <cellStyle name="RowTitles-Detail 4 2 2 2 3 2 3 2 2" xfId="37907"/>
    <cellStyle name="RowTitles-Detail 4 2 2 2 3 2 4" xfId="7140"/>
    <cellStyle name="RowTitles-Detail 4 2 2 2 3 2 4 2" xfId="19824"/>
    <cellStyle name="RowTitles-Detail 4 2 2 2 3 2 5" xfId="26695"/>
    <cellStyle name="RowTitles-Detail 4 2 2 2 3 3" xfId="3854"/>
    <cellStyle name="RowTitles-Detail 4 2 2 2 3 3 2" xfId="13480"/>
    <cellStyle name="RowTitles-Detail 4 2 2 2 3 3 2 2" xfId="23841"/>
    <cellStyle name="RowTitles-Detail 4 2 2 2 3 3 2 2 2" xfId="35171"/>
    <cellStyle name="RowTitles-Detail 4 2 2 2 3 3 2 3" xfId="32567"/>
    <cellStyle name="RowTitles-Detail 4 2 2 2 3 3 3" xfId="17073"/>
    <cellStyle name="RowTitles-Detail 4 2 2 2 3 3 3 2" xfId="29739"/>
    <cellStyle name="RowTitles-Detail 4 2 2 2 3 3 3 2 2" xfId="38517"/>
    <cellStyle name="RowTitles-Detail 4 2 2 2 3 3 4" xfId="8648"/>
    <cellStyle name="RowTitles-Detail 4 2 2 2 3 3 4 2" xfId="19304"/>
    <cellStyle name="RowTitles-Detail 4 2 2 2 3 3 5" xfId="19648"/>
    <cellStyle name="RowTitles-Detail 4 2 2 2 3 4" xfId="9444"/>
    <cellStyle name="RowTitles-Detail 4 2 2 2 3 4 2" xfId="25831"/>
    <cellStyle name="RowTitles-Detail 4 2 2 2 3 5" xfId="10792"/>
    <cellStyle name="RowTitles-Detail 4 2 2 2 3 5 2" xfId="21256"/>
    <cellStyle name="RowTitles-Detail 4 2 2 2 3 5 2 2" xfId="33512"/>
    <cellStyle name="RowTitles-Detail 4 2 2 2 3 5 3" xfId="30646"/>
    <cellStyle name="RowTitles-Detail 4 2 2 2 3 6" xfId="14477"/>
    <cellStyle name="RowTitles-Detail 4 2 2 2 3 6 2" xfId="27170"/>
    <cellStyle name="RowTitles-Detail 4 2 2 2 3 6 2 2" xfId="36006"/>
    <cellStyle name="RowTitles-Detail 4 2 2 2 3 7" xfId="5599"/>
    <cellStyle name="RowTitles-Detail 4 2 2 2 3 7 2" xfId="19603"/>
    <cellStyle name="RowTitles-Detail 4 2 2 2 3 8" xfId="25733"/>
    <cellStyle name="RowTitles-Detail 4 2 2 2 4" xfId="1309"/>
    <cellStyle name="RowTitles-Detail 4 2 2 2 4 2" xfId="3167"/>
    <cellStyle name="RowTitles-Detail 4 2 2 2 4 2 2" xfId="12808"/>
    <cellStyle name="RowTitles-Detail 4 2 2 2 4 2 2 2" xfId="23208"/>
    <cellStyle name="RowTitles-Detail 4 2 2 2 4 2 2 2 2" xfId="34745"/>
    <cellStyle name="RowTitles-Detail 4 2 2 2 4 2 2 3" xfId="32089"/>
    <cellStyle name="RowTitles-Detail 4 2 2 2 4 2 3" xfId="16455"/>
    <cellStyle name="RowTitles-Detail 4 2 2 2 4 2 3 2" xfId="29121"/>
    <cellStyle name="RowTitles-Detail 4 2 2 2 4 2 3 2 2" xfId="37908"/>
    <cellStyle name="RowTitles-Detail 4 2 2 2 4 2 4" xfId="7721"/>
    <cellStyle name="RowTitles-Detail 4 2 2 2 4 2 4 2" xfId="29411"/>
    <cellStyle name="RowTitles-Detail 4 2 2 2 4 2 5" xfId="19658"/>
    <cellStyle name="RowTitles-Detail 4 2 2 2 4 3" xfId="4087"/>
    <cellStyle name="RowTitles-Detail 4 2 2 2 4 3 2" xfId="13709"/>
    <cellStyle name="RowTitles-Detail 4 2 2 2 4 3 2 2" xfId="24061"/>
    <cellStyle name="RowTitles-Detail 4 2 2 2 4 3 2 2 2" xfId="35320"/>
    <cellStyle name="RowTitles-Detail 4 2 2 2 4 3 2 3" xfId="32739"/>
    <cellStyle name="RowTitles-Detail 4 2 2 2 4 3 3" xfId="17286"/>
    <cellStyle name="RowTitles-Detail 4 2 2 2 4 3 3 2" xfId="29952"/>
    <cellStyle name="RowTitles-Detail 4 2 2 2 4 3 3 2 2" xfId="38729"/>
    <cellStyle name="RowTitles-Detail 4 2 2 2 4 3 4" xfId="10044"/>
    <cellStyle name="RowTitles-Detail 4 2 2 2 4 3 4 2" xfId="19221"/>
    <cellStyle name="RowTitles-Detail 4 2 2 2 4 3 5" xfId="4603"/>
    <cellStyle name="RowTitles-Detail 4 2 2 2 4 4" xfId="10980"/>
    <cellStyle name="RowTitles-Detail 4 2 2 2 4 4 2" xfId="21419"/>
    <cellStyle name="RowTitles-Detail 4 2 2 2 4 4 2 2" xfId="33605"/>
    <cellStyle name="RowTitles-Detail 4 2 2 2 4 4 3" xfId="30754"/>
    <cellStyle name="RowTitles-Detail 4 2 2 2 4 5" xfId="14687"/>
    <cellStyle name="RowTitles-Detail 4 2 2 2 4 5 2" xfId="27372"/>
    <cellStyle name="RowTitles-Detail 4 2 2 2 4 5 2 2" xfId="36200"/>
    <cellStyle name="RowTitles-Detail 4 2 2 2 4 6" xfId="6174"/>
    <cellStyle name="RowTitles-Detail 4 2 2 2 4 6 2" xfId="25292"/>
    <cellStyle name="RowTitles-Detail 4 2 2 2 4 7" xfId="18047"/>
    <cellStyle name="RowTitles-Detail 4 2 2 2 5" xfId="1525"/>
    <cellStyle name="RowTitles-Detail 4 2 2 2 5 2" xfId="3168"/>
    <cellStyle name="RowTitles-Detail 4 2 2 2 5 2 2" xfId="12809"/>
    <cellStyle name="RowTitles-Detail 4 2 2 2 5 2 2 2" xfId="23209"/>
    <cellStyle name="RowTitles-Detail 4 2 2 2 5 2 2 2 2" xfId="34746"/>
    <cellStyle name="RowTitles-Detail 4 2 2 2 5 2 2 3" xfId="32090"/>
    <cellStyle name="RowTitles-Detail 4 2 2 2 5 2 3" xfId="16456"/>
    <cellStyle name="RowTitles-Detail 4 2 2 2 5 2 3 2" xfId="29122"/>
    <cellStyle name="RowTitles-Detail 4 2 2 2 5 2 3 2 2" xfId="37909"/>
    <cellStyle name="RowTitles-Detail 4 2 2 2 5 2 4" xfId="7722"/>
    <cellStyle name="RowTitles-Detail 4 2 2 2 5 2 4 2" xfId="20749"/>
    <cellStyle name="RowTitles-Detail 4 2 2 2 5 2 5" xfId="20419"/>
    <cellStyle name="RowTitles-Detail 4 2 2 2 5 3" xfId="4303"/>
    <cellStyle name="RowTitles-Detail 4 2 2 2 5 3 2" xfId="13925"/>
    <cellStyle name="RowTitles-Detail 4 2 2 2 5 3 2 2" xfId="24266"/>
    <cellStyle name="RowTitles-Detail 4 2 2 2 5 3 2 2 2" xfId="35460"/>
    <cellStyle name="RowTitles-Detail 4 2 2 2 5 3 2 3" xfId="32900"/>
    <cellStyle name="RowTitles-Detail 4 2 2 2 5 3 3" xfId="17484"/>
    <cellStyle name="RowTitles-Detail 4 2 2 2 5 3 3 2" xfId="30150"/>
    <cellStyle name="RowTitles-Detail 4 2 2 2 5 3 3 2 2" xfId="38927"/>
    <cellStyle name="RowTitles-Detail 4 2 2 2 5 3 4" xfId="10045"/>
    <cellStyle name="RowTitles-Detail 4 2 2 2 5 3 4 2" xfId="25816"/>
    <cellStyle name="RowTitles-Detail 4 2 2 2 5 3 5" xfId="20717"/>
    <cellStyle name="RowTitles-Detail 4 2 2 2 5 4" xfId="11196"/>
    <cellStyle name="RowTitles-Detail 4 2 2 2 5 4 2" xfId="21627"/>
    <cellStyle name="RowTitles-Detail 4 2 2 2 5 4 2 2" xfId="33745"/>
    <cellStyle name="RowTitles-Detail 4 2 2 2 5 4 3" xfId="30915"/>
    <cellStyle name="RowTitles-Detail 4 2 2 2 5 5" xfId="14903"/>
    <cellStyle name="RowTitles-Detail 4 2 2 2 5 5 2" xfId="27579"/>
    <cellStyle name="RowTitles-Detail 4 2 2 2 5 5 2 2" xfId="36398"/>
    <cellStyle name="RowTitles-Detail 4 2 2 2 5 6" xfId="6175"/>
    <cellStyle name="RowTitles-Detail 4 2 2 2 5 6 2" xfId="26872"/>
    <cellStyle name="RowTitles-Detail 4 2 2 2 5 7" xfId="24610"/>
    <cellStyle name="RowTitles-Detail 4 2 2 2 6" xfId="1727"/>
    <cellStyle name="RowTitles-Detail 4 2 2 2 6 2" xfId="3169"/>
    <cellStyle name="RowTitles-Detail 4 2 2 2 6 2 2" xfId="12810"/>
    <cellStyle name="RowTitles-Detail 4 2 2 2 6 2 2 2" xfId="23210"/>
    <cellStyle name="RowTitles-Detail 4 2 2 2 6 2 2 2 2" xfId="34747"/>
    <cellStyle name="RowTitles-Detail 4 2 2 2 6 2 2 3" xfId="32091"/>
    <cellStyle name="RowTitles-Detail 4 2 2 2 6 2 3" xfId="16457"/>
    <cellStyle name="RowTitles-Detail 4 2 2 2 6 2 3 2" xfId="29123"/>
    <cellStyle name="RowTitles-Detail 4 2 2 2 6 2 3 2 2" xfId="37910"/>
    <cellStyle name="RowTitles-Detail 4 2 2 2 6 2 4" xfId="7723"/>
    <cellStyle name="RowTitles-Detail 4 2 2 2 6 2 4 2" xfId="28166"/>
    <cellStyle name="RowTitles-Detail 4 2 2 2 6 2 5" xfId="25613"/>
    <cellStyle name="RowTitles-Detail 4 2 2 2 6 3" xfId="4505"/>
    <cellStyle name="RowTitles-Detail 4 2 2 2 6 3 2" xfId="14127"/>
    <cellStyle name="RowTitles-Detail 4 2 2 2 6 3 2 2" xfId="24459"/>
    <cellStyle name="RowTitles-Detail 4 2 2 2 6 3 2 2 2" xfId="35591"/>
    <cellStyle name="RowTitles-Detail 4 2 2 2 6 3 2 3" xfId="33052"/>
    <cellStyle name="RowTitles-Detail 4 2 2 2 6 3 3" xfId="17671"/>
    <cellStyle name="RowTitles-Detail 4 2 2 2 6 3 3 2" xfId="30337"/>
    <cellStyle name="RowTitles-Detail 4 2 2 2 6 3 3 2 2" xfId="39114"/>
    <cellStyle name="RowTitles-Detail 4 2 2 2 6 3 4" xfId="10046"/>
    <cellStyle name="RowTitles-Detail 4 2 2 2 6 3 4 2" xfId="27240"/>
    <cellStyle name="RowTitles-Detail 4 2 2 2 6 3 5" xfId="19797"/>
    <cellStyle name="RowTitles-Detail 4 2 2 2 6 4" xfId="11398"/>
    <cellStyle name="RowTitles-Detail 4 2 2 2 6 4 2" xfId="21823"/>
    <cellStyle name="RowTitles-Detail 4 2 2 2 6 4 2 2" xfId="33876"/>
    <cellStyle name="RowTitles-Detail 4 2 2 2 6 4 3" xfId="31067"/>
    <cellStyle name="RowTitles-Detail 4 2 2 2 6 5" xfId="15105"/>
    <cellStyle name="RowTitles-Detail 4 2 2 2 6 5 2" xfId="27774"/>
    <cellStyle name="RowTitles-Detail 4 2 2 2 6 5 2 2" xfId="36585"/>
    <cellStyle name="RowTitles-Detail 4 2 2 2 6 6" xfId="6176"/>
    <cellStyle name="RowTitles-Detail 4 2 2 2 6 6 2" xfId="25418"/>
    <cellStyle name="RowTitles-Detail 4 2 2 2 6 7" xfId="19458"/>
    <cellStyle name="RowTitles-Detail 4 2 2 2 7" xfId="3164"/>
    <cellStyle name="RowTitles-Detail 4 2 2 2 7 2" xfId="12805"/>
    <cellStyle name="RowTitles-Detail 4 2 2 2 7 2 2" xfId="23205"/>
    <cellStyle name="RowTitles-Detail 4 2 2 2 7 2 2 2" xfId="34742"/>
    <cellStyle name="RowTitles-Detail 4 2 2 2 7 2 3" xfId="32086"/>
    <cellStyle name="RowTitles-Detail 4 2 2 2 7 3" xfId="16452"/>
    <cellStyle name="RowTitles-Detail 4 2 2 2 7 3 2" xfId="29118"/>
    <cellStyle name="RowTitles-Detail 4 2 2 2 7 3 2 2" xfId="37905"/>
    <cellStyle name="RowTitles-Detail 4 2 2 2 7 4" xfId="6482"/>
    <cellStyle name="RowTitles-Detail 4 2 2 2 7 4 2" xfId="17964"/>
    <cellStyle name="RowTitles-Detail 4 2 2 2 7 5" xfId="20113"/>
    <cellStyle name="RowTitles-Detail 4 2 2 2 8" xfId="8059"/>
    <cellStyle name="RowTitles-Detail 4 2 2 2 8 2" xfId="25263"/>
    <cellStyle name="RowTitles-Detail 4 2 2 2 9" xfId="10295"/>
    <cellStyle name="RowTitles-Detail 4 2 2 2 9 2" xfId="24748"/>
    <cellStyle name="RowTitles-Detail 4 2 2 2 9 2 2" xfId="35662"/>
    <cellStyle name="RowTitles-Detail 4 2 2 2_STUD aligned by INSTIT" xfId="5097"/>
    <cellStyle name="RowTitles-Detail 4 2 2 3" xfId="504"/>
    <cellStyle name="RowTitles-Detail 4 2 2 3 2" xfId="860"/>
    <cellStyle name="RowTitles-Detail 4 2 2 3 2 2" xfId="3171"/>
    <cellStyle name="RowTitles-Detail 4 2 2 3 2 2 2" xfId="12812"/>
    <cellStyle name="RowTitles-Detail 4 2 2 3 2 2 2 2" xfId="23212"/>
    <cellStyle name="RowTitles-Detail 4 2 2 3 2 2 2 2 2" xfId="34749"/>
    <cellStyle name="RowTitles-Detail 4 2 2 3 2 2 2 3" xfId="32093"/>
    <cellStyle name="RowTitles-Detail 4 2 2 3 2 2 3" xfId="16459"/>
    <cellStyle name="RowTitles-Detail 4 2 2 3 2 2 3 2" xfId="29125"/>
    <cellStyle name="RowTitles-Detail 4 2 2 3 2 2 3 2 2" xfId="37912"/>
    <cellStyle name="RowTitles-Detail 4 2 2 3 2 2 4" xfId="6802"/>
    <cellStyle name="RowTitles-Detail 4 2 2 3 2 2 4 2" xfId="20065"/>
    <cellStyle name="RowTitles-Detail 4 2 2 3 2 2 5" xfId="21743"/>
    <cellStyle name="RowTitles-Detail 4 2 2 3 2 3" xfId="3641"/>
    <cellStyle name="RowTitles-Detail 4 2 2 3 2 3 2" xfId="13268"/>
    <cellStyle name="RowTitles-Detail 4 2 2 3 2 3 2 2" xfId="23634"/>
    <cellStyle name="RowTitles-Detail 4 2 2 3 2 3 2 2 2" xfId="35042"/>
    <cellStyle name="RowTitles-Detail 4 2 2 3 2 3 2 3" xfId="32416"/>
    <cellStyle name="RowTitles-Detail 4 2 2 3 2 3 3" xfId="16874"/>
    <cellStyle name="RowTitles-Detail 4 2 2 3 2 3 3 2" xfId="29540"/>
    <cellStyle name="RowTitles-Detail 4 2 2 3 2 3 3 2 2" xfId="38319"/>
    <cellStyle name="RowTitles-Detail 4 2 2 3 2 3 4" xfId="8308"/>
    <cellStyle name="RowTitles-Detail 4 2 2 3 2 3 4 2" xfId="19059"/>
    <cellStyle name="RowTitles-Detail 4 2 2 3 2 3 5" xfId="25468"/>
    <cellStyle name="RowTitles-Detail 4 2 2 3 2 4" xfId="9101"/>
    <cellStyle name="RowTitles-Detail 4 2 2 3 2 4 2" xfId="24946"/>
    <cellStyle name="RowTitles-Detail 4 2 2 3 2 5" xfId="10612"/>
    <cellStyle name="RowTitles-Detail 4 2 2 3 2 5 2" xfId="21095"/>
    <cellStyle name="RowTitles-Detail 4 2 2 3 2 5 2 2" xfId="33429"/>
    <cellStyle name="RowTitles-Detail 4 2 2 3 2 5 3" xfId="30545"/>
    <cellStyle name="RowTitles-Detail 4 2 2 3 2 6" xfId="14274"/>
    <cellStyle name="RowTitles-Detail 4 2 2 3 2 6 2" xfId="26975"/>
    <cellStyle name="RowTitles-Detail 4 2 2 3 2 6 2 2" xfId="35817"/>
    <cellStyle name="RowTitles-Detail 4 2 2 3 2 7" xfId="5330"/>
    <cellStyle name="RowTitles-Detail 4 2 2 3 2 7 2" xfId="4621"/>
    <cellStyle name="RowTitles-Detail 4 2 2 3 2 8" xfId="18203"/>
    <cellStyle name="RowTitles-Detail 4 2 2 3 3" xfId="1139"/>
    <cellStyle name="RowTitles-Detail 4 2 2 3 3 2" xfId="3172"/>
    <cellStyle name="RowTitles-Detail 4 2 2 3 3 2 2" xfId="12813"/>
    <cellStyle name="RowTitles-Detail 4 2 2 3 3 2 2 2" xfId="23213"/>
    <cellStyle name="RowTitles-Detail 4 2 2 3 3 2 2 2 2" xfId="34750"/>
    <cellStyle name="RowTitles-Detail 4 2 2 3 3 2 2 3" xfId="32094"/>
    <cellStyle name="RowTitles-Detail 4 2 2 3 3 2 3" xfId="16460"/>
    <cellStyle name="RowTitles-Detail 4 2 2 3 3 2 3 2" xfId="29126"/>
    <cellStyle name="RowTitles-Detail 4 2 2 3 3 2 3 2 2" xfId="37913"/>
    <cellStyle name="RowTitles-Detail 4 2 2 3 3 2 4" xfId="6976"/>
    <cellStyle name="RowTitles-Detail 4 2 2 3 3 2 4 2" xfId="18447"/>
    <cellStyle name="RowTitles-Detail 4 2 2 3 3 2 5" xfId="19892"/>
    <cellStyle name="RowTitles-Detail 4 2 2 3 3 3" xfId="3917"/>
    <cellStyle name="RowTitles-Detail 4 2 2 3 3 3 2" xfId="13539"/>
    <cellStyle name="RowTitles-Detail 4 2 2 3 3 3 2 2" xfId="23899"/>
    <cellStyle name="RowTitles-Detail 4 2 2 3 3 3 2 2 2" xfId="35207"/>
    <cellStyle name="RowTitles-Detail 4 2 2 3 3 3 2 3" xfId="32609"/>
    <cellStyle name="RowTitles-Detail 4 2 2 3 3 3 3" xfId="17129"/>
    <cellStyle name="RowTitles-Detail 4 2 2 3 3 3 3 2" xfId="29795"/>
    <cellStyle name="RowTitles-Detail 4 2 2 3 3 3 3 2 2" xfId="38572"/>
    <cellStyle name="RowTitles-Detail 4 2 2 3 3 3 4" xfId="8484"/>
    <cellStyle name="RowTitles-Detail 4 2 2 3 3 3 4 2" xfId="20315"/>
    <cellStyle name="RowTitles-Detail 4 2 2 3 3 3 5" xfId="20317"/>
    <cellStyle name="RowTitles-Detail 4 2 2 3 3 4" xfId="9280"/>
    <cellStyle name="RowTitles-Detail 4 2 2 3 3 4 2" xfId="24639"/>
    <cellStyle name="RowTitles-Detail 4 2 2 3 3 5" xfId="14517"/>
    <cellStyle name="RowTitles-Detail 4 2 2 3 3 5 2" xfId="27208"/>
    <cellStyle name="RowTitles-Detail 4 2 2 3 3 5 2 2" xfId="36043"/>
    <cellStyle name="RowTitles-Detail 4 2 2 3 4" xfId="1367"/>
    <cellStyle name="RowTitles-Detail 4 2 2 3 4 2" xfId="3173"/>
    <cellStyle name="RowTitles-Detail 4 2 2 3 4 2 2" xfId="12814"/>
    <cellStyle name="RowTitles-Detail 4 2 2 3 4 2 2 2" xfId="23214"/>
    <cellStyle name="RowTitles-Detail 4 2 2 3 4 2 2 2 2" xfId="34751"/>
    <cellStyle name="RowTitles-Detail 4 2 2 3 4 2 2 3" xfId="32095"/>
    <cellStyle name="RowTitles-Detail 4 2 2 3 4 2 3" xfId="16461"/>
    <cellStyle name="RowTitles-Detail 4 2 2 3 4 2 3 2" xfId="29127"/>
    <cellStyle name="RowTitles-Detail 4 2 2 3 4 2 3 2 2" xfId="37914"/>
    <cellStyle name="RowTitles-Detail 4 2 2 3 4 2 4" xfId="7724"/>
    <cellStyle name="RowTitles-Detail 4 2 2 3 4 2 4 2" xfId="19054"/>
    <cellStyle name="RowTitles-Detail 4 2 2 3 4 2 5" xfId="26124"/>
    <cellStyle name="RowTitles-Detail 4 2 2 3 4 3" xfId="4145"/>
    <cellStyle name="RowTitles-Detail 4 2 2 3 4 3 2" xfId="13767"/>
    <cellStyle name="RowTitles-Detail 4 2 2 3 4 3 2 2" xfId="24116"/>
    <cellStyle name="RowTitles-Detail 4 2 2 3 4 3 2 2 2" xfId="35356"/>
    <cellStyle name="RowTitles-Detail 4 2 2 3 4 3 2 3" xfId="32781"/>
    <cellStyle name="RowTitles-Detail 4 2 2 3 4 3 3" xfId="17341"/>
    <cellStyle name="RowTitles-Detail 4 2 2 3 4 3 3 2" xfId="30007"/>
    <cellStyle name="RowTitles-Detail 4 2 2 3 4 3 3 2 2" xfId="38784"/>
    <cellStyle name="RowTitles-Detail 4 2 2 3 4 3 4" xfId="10047"/>
    <cellStyle name="RowTitles-Detail 4 2 2 3 4 3 4 2" xfId="4908"/>
    <cellStyle name="RowTitles-Detail 4 2 2 3 4 3 5" xfId="18810"/>
    <cellStyle name="RowTitles-Detail 4 2 2 3 4 4" xfId="11038"/>
    <cellStyle name="RowTitles-Detail 4 2 2 3 4 4 2" xfId="21475"/>
    <cellStyle name="RowTitles-Detail 4 2 2 3 4 4 2 2" xfId="33641"/>
    <cellStyle name="RowTitles-Detail 4 2 2 3 4 4 3" xfId="30796"/>
    <cellStyle name="RowTitles-Detail 4 2 2 3 4 5" xfId="14745"/>
    <cellStyle name="RowTitles-Detail 4 2 2 3 4 5 2" xfId="27428"/>
    <cellStyle name="RowTitles-Detail 4 2 2 3 4 5 2 2" xfId="36255"/>
    <cellStyle name="RowTitles-Detail 4 2 2 3 4 6" xfId="6177"/>
    <cellStyle name="RowTitles-Detail 4 2 2 3 4 6 2" xfId="25241"/>
    <cellStyle name="RowTitles-Detail 4 2 2 3 4 7" xfId="4654"/>
    <cellStyle name="RowTitles-Detail 4 2 2 3 5" xfId="1583"/>
    <cellStyle name="RowTitles-Detail 4 2 2 3 5 2" xfId="3174"/>
    <cellStyle name="RowTitles-Detail 4 2 2 3 5 2 2" xfId="12815"/>
    <cellStyle name="RowTitles-Detail 4 2 2 3 5 2 2 2" xfId="23215"/>
    <cellStyle name="RowTitles-Detail 4 2 2 3 5 2 2 2 2" xfId="34752"/>
    <cellStyle name="RowTitles-Detail 4 2 2 3 5 2 2 3" xfId="32096"/>
    <cellStyle name="RowTitles-Detail 4 2 2 3 5 2 3" xfId="16462"/>
    <cellStyle name="RowTitles-Detail 4 2 2 3 5 2 3 2" xfId="29128"/>
    <cellStyle name="RowTitles-Detail 4 2 2 3 5 2 3 2 2" xfId="37915"/>
    <cellStyle name="RowTitles-Detail 4 2 2 3 5 2 4" xfId="7725"/>
    <cellStyle name="RowTitles-Detail 4 2 2 3 5 2 4 2" xfId="8691"/>
    <cellStyle name="RowTitles-Detail 4 2 2 3 5 2 5" xfId="26481"/>
    <cellStyle name="RowTitles-Detail 4 2 2 3 5 3" xfId="4361"/>
    <cellStyle name="RowTitles-Detail 4 2 2 3 5 3 2" xfId="13983"/>
    <cellStyle name="RowTitles-Detail 4 2 2 3 5 3 2 2" xfId="24322"/>
    <cellStyle name="RowTitles-Detail 4 2 2 3 5 3 2 2 2" xfId="35496"/>
    <cellStyle name="RowTitles-Detail 4 2 2 3 5 3 2 3" xfId="32942"/>
    <cellStyle name="RowTitles-Detail 4 2 2 3 5 3 3" xfId="17539"/>
    <cellStyle name="RowTitles-Detail 4 2 2 3 5 3 3 2" xfId="30205"/>
    <cellStyle name="RowTitles-Detail 4 2 2 3 5 3 3 2 2" xfId="38982"/>
    <cellStyle name="RowTitles-Detail 4 2 2 3 5 3 4" xfId="10048"/>
    <cellStyle name="RowTitles-Detail 4 2 2 3 5 3 4 2" xfId="18830"/>
    <cellStyle name="RowTitles-Detail 4 2 2 3 5 3 5" xfId="24820"/>
    <cellStyle name="RowTitles-Detail 4 2 2 3 5 4" xfId="11254"/>
    <cellStyle name="RowTitles-Detail 4 2 2 3 5 4 2" xfId="21683"/>
    <cellStyle name="RowTitles-Detail 4 2 2 3 5 4 2 2" xfId="33781"/>
    <cellStyle name="RowTitles-Detail 4 2 2 3 5 4 3" xfId="30957"/>
    <cellStyle name="RowTitles-Detail 4 2 2 3 5 5" xfId="14961"/>
    <cellStyle name="RowTitles-Detail 4 2 2 3 5 5 2" xfId="27635"/>
    <cellStyle name="RowTitles-Detail 4 2 2 3 5 5 2 2" xfId="36453"/>
    <cellStyle name="RowTitles-Detail 4 2 2 3 5 6" xfId="6178"/>
    <cellStyle name="RowTitles-Detail 4 2 2 3 5 6 2" xfId="19208"/>
    <cellStyle name="RowTitles-Detail 4 2 2 3 5 7" xfId="5412"/>
    <cellStyle name="RowTitles-Detail 4 2 2 3 6" xfId="1785"/>
    <cellStyle name="RowTitles-Detail 4 2 2 3 6 2" xfId="3175"/>
    <cellStyle name="RowTitles-Detail 4 2 2 3 6 2 2" xfId="12816"/>
    <cellStyle name="RowTitles-Detail 4 2 2 3 6 2 2 2" xfId="23216"/>
    <cellStyle name="RowTitles-Detail 4 2 2 3 6 2 2 2 2" xfId="34753"/>
    <cellStyle name="RowTitles-Detail 4 2 2 3 6 2 2 3" xfId="32097"/>
    <cellStyle name="RowTitles-Detail 4 2 2 3 6 2 3" xfId="16463"/>
    <cellStyle name="RowTitles-Detail 4 2 2 3 6 2 3 2" xfId="29129"/>
    <cellStyle name="RowTitles-Detail 4 2 2 3 6 2 3 2 2" xfId="37916"/>
    <cellStyle name="RowTitles-Detail 4 2 2 3 6 2 4" xfId="7726"/>
    <cellStyle name="RowTitles-Detail 4 2 2 3 6 2 4 2" xfId="17833"/>
    <cellStyle name="RowTitles-Detail 4 2 2 3 6 2 5" xfId="19577"/>
    <cellStyle name="RowTitles-Detail 4 2 2 3 6 3" xfId="4563"/>
    <cellStyle name="RowTitles-Detail 4 2 2 3 6 3 2" xfId="14185"/>
    <cellStyle name="RowTitles-Detail 4 2 2 3 6 3 2 2" xfId="24514"/>
    <cellStyle name="RowTitles-Detail 4 2 2 3 6 3 2 2 2" xfId="35627"/>
    <cellStyle name="RowTitles-Detail 4 2 2 3 6 3 2 3" xfId="33094"/>
    <cellStyle name="RowTitles-Detail 4 2 2 3 6 3 3" xfId="17726"/>
    <cellStyle name="RowTitles-Detail 4 2 2 3 6 3 3 2" xfId="30392"/>
    <cellStyle name="RowTitles-Detail 4 2 2 3 6 3 3 2 2" xfId="39169"/>
    <cellStyle name="RowTitles-Detail 4 2 2 3 6 3 4" xfId="10049"/>
    <cellStyle name="RowTitles-Detail 4 2 2 3 6 3 4 2" xfId="20872"/>
    <cellStyle name="RowTitles-Detail 4 2 2 3 6 3 5" xfId="26604"/>
    <cellStyle name="RowTitles-Detail 4 2 2 3 6 4" xfId="11456"/>
    <cellStyle name="RowTitles-Detail 4 2 2 3 6 4 2" xfId="21879"/>
    <cellStyle name="RowTitles-Detail 4 2 2 3 6 4 2 2" xfId="33912"/>
    <cellStyle name="RowTitles-Detail 4 2 2 3 6 4 3" xfId="31109"/>
    <cellStyle name="RowTitles-Detail 4 2 2 3 6 5" xfId="15163"/>
    <cellStyle name="RowTitles-Detail 4 2 2 3 6 5 2" xfId="27830"/>
    <cellStyle name="RowTitles-Detail 4 2 2 3 6 5 2 2" xfId="36640"/>
    <cellStyle name="RowTitles-Detail 4 2 2 3 6 6" xfId="6179"/>
    <cellStyle name="RowTitles-Detail 4 2 2 3 6 6 2" xfId="19867"/>
    <cellStyle name="RowTitles-Detail 4 2 2 3 6 7" xfId="18051"/>
    <cellStyle name="RowTitles-Detail 4 2 2 3 7" xfId="3170"/>
    <cellStyle name="RowTitles-Detail 4 2 2 3 7 2" xfId="12811"/>
    <cellStyle name="RowTitles-Detail 4 2 2 3 7 2 2" xfId="23211"/>
    <cellStyle name="RowTitles-Detail 4 2 2 3 7 2 2 2" xfId="34748"/>
    <cellStyle name="RowTitles-Detail 4 2 2 3 7 2 3" xfId="32092"/>
    <cellStyle name="RowTitles-Detail 4 2 2 3 7 3" xfId="16458"/>
    <cellStyle name="RowTitles-Detail 4 2 2 3 7 3 2" xfId="29124"/>
    <cellStyle name="RowTitles-Detail 4 2 2 3 7 3 2 2" xfId="37911"/>
    <cellStyle name="RowTitles-Detail 4 2 2 3 7 4" xfId="6539"/>
    <cellStyle name="RowTitles-Detail 4 2 2 3 7 4 2" xfId="26705"/>
    <cellStyle name="RowTitles-Detail 4 2 2 3 7 5" xfId="24550"/>
    <cellStyle name="RowTitles-Detail 4 2 2 3 8" xfId="3374"/>
    <cellStyle name="RowTitles-Detail 4 2 2 3 8 2" xfId="13015"/>
    <cellStyle name="RowTitles-Detail 4 2 2 3 8 2 2" xfId="23384"/>
    <cellStyle name="RowTitles-Detail 4 2 2 3 8 2 2 2" xfId="34893"/>
    <cellStyle name="RowTitles-Detail 4 2 2 3 8 2 3" xfId="32244"/>
    <cellStyle name="RowTitles-Detail 4 2 2 3 8 3" xfId="16626"/>
    <cellStyle name="RowTitles-Detail 4 2 2 3 8 3 2" xfId="29292"/>
    <cellStyle name="RowTitles-Detail 4 2 2 3 8 3 2 2" xfId="38079"/>
    <cellStyle name="RowTitles-Detail 4 2 2 3 8 4" xfId="7913"/>
    <cellStyle name="RowTitles-Detail 4 2 2 3 8 4 2" xfId="25425"/>
    <cellStyle name="RowTitles-Detail 4 2 2 3 8 5" xfId="25895"/>
    <cellStyle name="RowTitles-Detail 4 2 2 3 9" xfId="10249"/>
    <cellStyle name="RowTitles-Detail 4 2 2 3 9 2" xfId="18517"/>
    <cellStyle name="RowTitles-Detail 4 2 2 3 9 2 2" xfId="33187"/>
    <cellStyle name="RowTitles-Detail 4 2 2 3_STUD aligned by INSTIT" xfId="5098"/>
    <cellStyle name="RowTitles-Detail 4 2 2 4" xfId="534"/>
    <cellStyle name="RowTitles-Detail 4 2 2 4 2" xfId="890"/>
    <cellStyle name="RowTitles-Detail 4 2 2 4 2 2" xfId="3177"/>
    <cellStyle name="RowTitles-Detail 4 2 2 4 2 2 2" xfId="12818"/>
    <cellStyle name="RowTitles-Detail 4 2 2 4 2 2 2 2" xfId="23218"/>
    <cellStyle name="RowTitles-Detail 4 2 2 4 2 2 2 2 2" xfId="34755"/>
    <cellStyle name="RowTitles-Detail 4 2 2 4 2 2 2 3" xfId="32099"/>
    <cellStyle name="RowTitles-Detail 4 2 2 4 2 2 3" xfId="16465"/>
    <cellStyle name="RowTitles-Detail 4 2 2 4 2 2 3 2" xfId="29131"/>
    <cellStyle name="RowTitles-Detail 4 2 2 4 2 2 3 2 2" xfId="37918"/>
    <cellStyle name="RowTitles-Detail 4 2 2 4 2 2 4" xfId="6832"/>
    <cellStyle name="RowTitles-Detail 4 2 2 4 2 2 4 2" xfId="18902"/>
    <cellStyle name="RowTitles-Detail 4 2 2 4 2 2 5" xfId="19777"/>
    <cellStyle name="RowTitles-Detail 4 2 2 4 2 3" xfId="3671"/>
    <cellStyle name="RowTitles-Detail 4 2 2 4 2 3 2" xfId="13298"/>
    <cellStyle name="RowTitles-Detail 4 2 2 4 2 3 2 2" xfId="23664"/>
    <cellStyle name="RowTitles-Detail 4 2 2 4 2 3 2 2 2" xfId="35068"/>
    <cellStyle name="RowTitles-Detail 4 2 2 4 2 3 2 3" xfId="32446"/>
    <cellStyle name="RowTitles-Detail 4 2 2 4 2 3 3" xfId="16904"/>
    <cellStyle name="RowTitles-Detail 4 2 2 4 2 3 3 2" xfId="29570"/>
    <cellStyle name="RowTitles-Detail 4 2 2 4 2 3 3 2 2" xfId="38349"/>
    <cellStyle name="RowTitles-Detail 4 2 2 4 2 3 4" xfId="8338"/>
    <cellStyle name="RowTitles-Detail 4 2 2 4 2 3 4 2" xfId="25428"/>
    <cellStyle name="RowTitles-Detail 4 2 2 4 2 3 5" xfId="17960"/>
    <cellStyle name="RowTitles-Detail 4 2 2 4 2 4" xfId="9131"/>
    <cellStyle name="RowTitles-Detail 4 2 2 4 2 4 2" xfId="20958"/>
    <cellStyle name="RowTitles-Detail 4 2 2 4 2 5" xfId="10642"/>
    <cellStyle name="RowTitles-Detail 4 2 2 4 2 5 2" xfId="21125"/>
    <cellStyle name="RowTitles-Detail 4 2 2 4 2 5 2 2" xfId="33455"/>
    <cellStyle name="RowTitles-Detail 4 2 2 4 2 5 3" xfId="30575"/>
    <cellStyle name="RowTitles-Detail 4 2 2 4 2 6" xfId="14300"/>
    <cellStyle name="RowTitles-Detail 4 2 2 4 2 6 2" xfId="27001"/>
    <cellStyle name="RowTitles-Detail 4 2 2 4 2 6 2 2" xfId="35843"/>
    <cellStyle name="RowTitles-Detail 4 2 2 4 3" xfId="1169"/>
    <cellStyle name="RowTitles-Detail 4 2 2 4 3 2" xfId="3178"/>
    <cellStyle name="RowTitles-Detail 4 2 2 4 3 2 2" xfId="12819"/>
    <cellStyle name="RowTitles-Detail 4 2 2 4 3 2 2 2" xfId="23219"/>
    <cellStyle name="RowTitles-Detail 4 2 2 4 3 2 2 2 2" xfId="34756"/>
    <cellStyle name="RowTitles-Detail 4 2 2 4 3 2 2 3" xfId="32100"/>
    <cellStyle name="RowTitles-Detail 4 2 2 4 3 2 3" xfId="16466"/>
    <cellStyle name="RowTitles-Detail 4 2 2 4 3 2 3 2" xfId="29132"/>
    <cellStyle name="RowTitles-Detail 4 2 2 4 3 2 3 2 2" xfId="37919"/>
    <cellStyle name="RowTitles-Detail 4 2 2 4 3 2 4" xfId="7006"/>
    <cellStyle name="RowTitles-Detail 4 2 2 4 3 2 4 2" xfId="25254"/>
    <cellStyle name="RowTitles-Detail 4 2 2 4 3 2 5" xfId="20395"/>
    <cellStyle name="RowTitles-Detail 4 2 2 4 3 3" xfId="3947"/>
    <cellStyle name="RowTitles-Detail 4 2 2 4 3 3 2" xfId="13569"/>
    <cellStyle name="RowTitles-Detail 4 2 2 4 3 3 2 2" xfId="23929"/>
    <cellStyle name="RowTitles-Detail 4 2 2 4 3 3 2 2 2" xfId="35233"/>
    <cellStyle name="RowTitles-Detail 4 2 2 4 3 3 2 3" xfId="32639"/>
    <cellStyle name="RowTitles-Detail 4 2 2 4 3 3 3" xfId="17159"/>
    <cellStyle name="RowTitles-Detail 4 2 2 4 3 3 3 2" xfId="29825"/>
    <cellStyle name="RowTitles-Detail 4 2 2 4 3 3 3 2 2" xfId="38602"/>
    <cellStyle name="RowTitles-Detail 4 2 2 4 3 3 4" xfId="8514"/>
    <cellStyle name="RowTitles-Detail 4 2 2 4 3 3 4 2" xfId="25915"/>
    <cellStyle name="RowTitles-Detail 4 2 2 4 3 3 5" xfId="26559"/>
    <cellStyle name="RowTitles-Detail 4 2 2 4 3 4" xfId="9310"/>
    <cellStyle name="RowTitles-Detail 4 2 2 4 3 4 2" xfId="18742"/>
    <cellStyle name="RowTitles-Detail 4 2 2 4 3 5" xfId="14547"/>
    <cellStyle name="RowTitles-Detail 4 2 2 4 3 5 2" xfId="27238"/>
    <cellStyle name="RowTitles-Detail 4 2 2 4 3 5 2 2" xfId="36073"/>
    <cellStyle name="RowTitles-Detail 4 2 2 4 3 6" xfId="5474"/>
    <cellStyle name="RowTitles-Detail 4 2 2 4 3 6 2" xfId="18226"/>
    <cellStyle name="RowTitles-Detail 4 2 2 4 3 7" xfId="24995"/>
    <cellStyle name="RowTitles-Detail 4 2 2 4 4" xfId="1397"/>
    <cellStyle name="RowTitles-Detail 4 2 2 4 4 2" xfId="3179"/>
    <cellStyle name="RowTitles-Detail 4 2 2 4 4 2 2" xfId="12820"/>
    <cellStyle name="RowTitles-Detail 4 2 2 4 4 2 2 2" xfId="23220"/>
    <cellStyle name="RowTitles-Detail 4 2 2 4 4 2 2 2 2" xfId="34757"/>
    <cellStyle name="RowTitles-Detail 4 2 2 4 4 2 2 3" xfId="32101"/>
    <cellStyle name="RowTitles-Detail 4 2 2 4 4 2 3" xfId="16467"/>
    <cellStyle name="RowTitles-Detail 4 2 2 4 4 2 3 2" xfId="29133"/>
    <cellStyle name="RowTitles-Detail 4 2 2 4 4 2 3 2 2" xfId="37920"/>
    <cellStyle name="RowTitles-Detail 4 2 2 4 4 2 4" xfId="7176"/>
    <cellStyle name="RowTitles-Detail 4 2 2 4 4 2 4 2" xfId="25497"/>
    <cellStyle name="RowTitles-Detail 4 2 2 4 4 2 5" xfId="24810"/>
    <cellStyle name="RowTitles-Detail 4 2 2 4 4 3" xfId="4175"/>
    <cellStyle name="RowTitles-Detail 4 2 2 4 4 3 2" xfId="13797"/>
    <cellStyle name="RowTitles-Detail 4 2 2 4 4 3 2 2" xfId="24146"/>
    <cellStyle name="RowTitles-Detail 4 2 2 4 4 3 2 2 2" xfId="35382"/>
    <cellStyle name="RowTitles-Detail 4 2 2 4 4 3 2 3" xfId="32811"/>
    <cellStyle name="RowTitles-Detail 4 2 2 4 4 3 3" xfId="17371"/>
    <cellStyle name="RowTitles-Detail 4 2 2 4 4 3 3 2" xfId="30037"/>
    <cellStyle name="RowTitles-Detail 4 2 2 4 4 3 3 2 2" xfId="38814"/>
    <cellStyle name="RowTitles-Detail 4 2 2 4 4 3 4" xfId="8684"/>
    <cellStyle name="RowTitles-Detail 4 2 2 4 4 3 4 2" xfId="20682"/>
    <cellStyle name="RowTitles-Detail 4 2 2 4 4 3 5" xfId="24621"/>
    <cellStyle name="RowTitles-Detail 4 2 2 4 4 4" xfId="9479"/>
    <cellStyle name="RowTitles-Detail 4 2 2 4 4 4 2" xfId="18100"/>
    <cellStyle name="RowTitles-Detail 4 2 2 4 4 5" xfId="11068"/>
    <cellStyle name="RowTitles-Detail 4 2 2 4 4 5 2" xfId="21505"/>
    <cellStyle name="RowTitles-Detail 4 2 2 4 4 5 2 2" xfId="33667"/>
    <cellStyle name="RowTitles-Detail 4 2 2 4 4 5 3" xfId="30826"/>
    <cellStyle name="RowTitles-Detail 4 2 2 4 4 6" xfId="14775"/>
    <cellStyle name="RowTitles-Detail 4 2 2 4 4 6 2" xfId="27458"/>
    <cellStyle name="RowTitles-Detail 4 2 2 4 4 6 2 2" xfId="36285"/>
    <cellStyle name="RowTitles-Detail 4 2 2 4 4 7" xfId="5635"/>
    <cellStyle name="RowTitles-Detail 4 2 2 4 4 7 2" xfId="19450"/>
    <cellStyle name="RowTitles-Detail 4 2 2 4 4 8" xfId="19579"/>
    <cellStyle name="RowTitles-Detail 4 2 2 4 5" xfId="1613"/>
    <cellStyle name="RowTitles-Detail 4 2 2 4 5 2" xfId="3180"/>
    <cellStyle name="RowTitles-Detail 4 2 2 4 5 2 2" xfId="12821"/>
    <cellStyle name="RowTitles-Detail 4 2 2 4 5 2 2 2" xfId="23221"/>
    <cellStyle name="RowTitles-Detail 4 2 2 4 5 2 2 2 2" xfId="34758"/>
    <cellStyle name="RowTitles-Detail 4 2 2 4 5 2 2 3" xfId="32102"/>
    <cellStyle name="RowTitles-Detail 4 2 2 4 5 2 3" xfId="16468"/>
    <cellStyle name="RowTitles-Detail 4 2 2 4 5 2 3 2" xfId="29134"/>
    <cellStyle name="RowTitles-Detail 4 2 2 4 5 2 3 2 2" xfId="37921"/>
    <cellStyle name="RowTitles-Detail 4 2 2 4 5 2 4" xfId="7727"/>
    <cellStyle name="RowTitles-Detail 4 2 2 4 5 2 4 2" xfId="25977"/>
    <cellStyle name="RowTitles-Detail 4 2 2 4 5 2 5" xfId="24934"/>
    <cellStyle name="RowTitles-Detail 4 2 2 4 5 3" xfId="4391"/>
    <cellStyle name="RowTitles-Detail 4 2 2 4 5 3 2" xfId="14013"/>
    <cellStyle name="RowTitles-Detail 4 2 2 4 5 3 2 2" xfId="24352"/>
    <cellStyle name="RowTitles-Detail 4 2 2 4 5 3 2 2 2" xfId="35522"/>
    <cellStyle name="RowTitles-Detail 4 2 2 4 5 3 2 3" xfId="32972"/>
    <cellStyle name="RowTitles-Detail 4 2 2 4 5 3 3" xfId="17569"/>
    <cellStyle name="RowTitles-Detail 4 2 2 4 5 3 3 2" xfId="30235"/>
    <cellStyle name="RowTitles-Detail 4 2 2 4 5 3 3 2 2" xfId="39012"/>
    <cellStyle name="RowTitles-Detail 4 2 2 4 5 3 4" xfId="10050"/>
    <cellStyle name="RowTitles-Detail 4 2 2 4 5 3 4 2" xfId="19532"/>
    <cellStyle name="RowTitles-Detail 4 2 2 4 5 3 5" xfId="19162"/>
    <cellStyle name="RowTitles-Detail 4 2 2 4 5 4" xfId="11284"/>
    <cellStyle name="RowTitles-Detail 4 2 2 4 5 4 2" xfId="21713"/>
    <cellStyle name="RowTitles-Detail 4 2 2 4 5 4 2 2" xfId="33807"/>
    <cellStyle name="RowTitles-Detail 4 2 2 4 5 4 3" xfId="30987"/>
    <cellStyle name="RowTitles-Detail 4 2 2 4 5 5" xfId="14991"/>
    <cellStyle name="RowTitles-Detail 4 2 2 4 5 5 2" xfId="27665"/>
    <cellStyle name="RowTitles-Detail 4 2 2 4 5 5 2 2" xfId="36483"/>
    <cellStyle name="RowTitles-Detail 4 2 2 4 5 6" xfId="6180"/>
    <cellStyle name="RowTitles-Detail 4 2 2 4 5 6 2" xfId="20786"/>
    <cellStyle name="RowTitles-Detail 4 2 2 4 5 7" xfId="18245"/>
    <cellStyle name="RowTitles-Detail 4 2 2 4 6" xfId="1815"/>
    <cellStyle name="RowTitles-Detail 4 2 2 4 6 2" xfId="3181"/>
    <cellStyle name="RowTitles-Detail 4 2 2 4 6 2 2" xfId="12822"/>
    <cellStyle name="RowTitles-Detail 4 2 2 4 6 2 2 2" xfId="23222"/>
    <cellStyle name="RowTitles-Detail 4 2 2 4 6 2 2 2 2" xfId="34759"/>
    <cellStyle name="RowTitles-Detail 4 2 2 4 6 2 2 3" xfId="32103"/>
    <cellStyle name="RowTitles-Detail 4 2 2 4 6 2 3" xfId="16469"/>
    <cellStyle name="RowTitles-Detail 4 2 2 4 6 2 3 2" xfId="29135"/>
    <cellStyle name="RowTitles-Detail 4 2 2 4 6 2 3 2 2" xfId="37922"/>
    <cellStyle name="RowTitles-Detail 4 2 2 4 6 2 4" xfId="7728"/>
    <cellStyle name="RowTitles-Detail 4 2 2 4 6 2 4 2" xfId="28155"/>
    <cellStyle name="RowTitles-Detail 4 2 2 4 6 2 5" xfId="20359"/>
    <cellStyle name="RowTitles-Detail 4 2 2 4 6 3" xfId="4593"/>
    <cellStyle name="RowTitles-Detail 4 2 2 4 6 3 2" xfId="14215"/>
    <cellStyle name="RowTitles-Detail 4 2 2 4 6 3 2 2" xfId="24544"/>
    <cellStyle name="RowTitles-Detail 4 2 2 4 6 3 2 2 2" xfId="35653"/>
    <cellStyle name="RowTitles-Detail 4 2 2 4 6 3 2 3" xfId="33124"/>
    <cellStyle name="RowTitles-Detail 4 2 2 4 6 3 3" xfId="17756"/>
    <cellStyle name="RowTitles-Detail 4 2 2 4 6 3 3 2" xfId="30422"/>
    <cellStyle name="RowTitles-Detail 4 2 2 4 6 3 3 2 2" xfId="39199"/>
    <cellStyle name="RowTitles-Detail 4 2 2 4 6 3 4" xfId="10051"/>
    <cellStyle name="RowTitles-Detail 4 2 2 4 6 3 4 2" xfId="19439"/>
    <cellStyle name="RowTitles-Detail 4 2 2 4 6 3 5" xfId="4658"/>
    <cellStyle name="RowTitles-Detail 4 2 2 4 6 4" xfId="11486"/>
    <cellStyle name="RowTitles-Detail 4 2 2 4 6 4 2" xfId="21909"/>
    <cellStyle name="RowTitles-Detail 4 2 2 4 6 4 2 2" xfId="33938"/>
    <cellStyle name="RowTitles-Detail 4 2 2 4 6 4 3" xfId="31139"/>
    <cellStyle name="RowTitles-Detail 4 2 2 4 6 5" xfId="15193"/>
    <cellStyle name="RowTitles-Detail 4 2 2 4 6 5 2" xfId="27860"/>
    <cellStyle name="RowTitles-Detail 4 2 2 4 6 5 2 2" xfId="36670"/>
    <cellStyle name="RowTitles-Detail 4 2 2 4 6 6" xfId="6181"/>
    <cellStyle name="RowTitles-Detail 4 2 2 4 6 6 2" xfId="26748"/>
    <cellStyle name="RowTitles-Detail 4 2 2 4 6 7" xfId="26311"/>
    <cellStyle name="RowTitles-Detail 4 2 2 4 7" xfId="3176"/>
    <cellStyle name="RowTitles-Detail 4 2 2 4 7 2" xfId="12817"/>
    <cellStyle name="RowTitles-Detail 4 2 2 4 7 2 2" xfId="23217"/>
    <cellStyle name="RowTitles-Detail 4 2 2 4 7 2 2 2" xfId="34754"/>
    <cellStyle name="RowTitles-Detail 4 2 2 4 7 2 3" xfId="32098"/>
    <cellStyle name="RowTitles-Detail 4 2 2 4 7 3" xfId="16464"/>
    <cellStyle name="RowTitles-Detail 4 2 2 4 7 3 2" xfId="29130"/>
    <cellStyle name="RowTitles-Detail 4 2 2 4 7 3 2 2" xfId="37917"/>
    <cellStyle name="RowTitles-Detail 4 2 2 4 7 4" xfId="6569"/>
    <cellStyle name="RowTitles-Detail 4 2 2 4 7 4 2" xfId="24836"/>
    <cellStyle name="RowTitles-Detail 4 2 2 4 7 5" xfId="17862"/>
    <cellStyle name="RowTitles-Detail 4 2 2 4 8" xfId="7911"/>
    <cellStyle name="RowTitles-Detail 4 2 2 4 8 2" xfId="18975"/>
    <cellStyle name="RowTitles-Detail 4 2 2 4 9" xfId="10556"/>
    <cellStyle name="RowTitles-Detail 4 2 2 4 9 2" xfId="25321"/>
    <cellStyle name="RowTitles-Detail 4 2 2 4 9 2 2" xfId="35692"/>
    <cellStyle name="RowTitles-Detail 4 2 2 4_STUD aligned by INSTIT" xfId="5099"/>
    <cellStyle name="RowTitles-Detail 4 2 2 5" xfId="704"/>
    <cellStyle name="RowTitles-Detail 4 2 2 5 2" xfId="3182"/>
    <cellStyle name="RowTitles-Detail 4 2 2 5 2 2" xfId="12823"/>
    <cellStyle name="RowTitles-Detail 4 2 2 5 2 2 2" xfId="23223"/>
    <cellStyle name="RowTitles-Detail 4 2 2 5 2 2 2 2" xfId="34760"/>
    <cellStyle name="RowTitles-Detail 4 2 2 5 2 2 3" xfId="32104"/>
    <cellStyle name="RowTitles-Detail 4 2 2 5 2 3" xfId="16470"/>
    <cellStyle name="RowTitles-Detail 4 2 2 5 2 3 2" xfId="29136"/>
    <cellStyle name="RowTitles-Detail 4 2 2 5 2 3 2 2" xfId="37923"/>
    <cellStyle name="RowTitles-Detail 4 2 2 5 2 4" xfId="6683"/>
    <cellStyle name="RowTitles-Detail 4 2 2 5 2 4 2" xfId="26726"/>
    <cellStyle name="RowTitles-Detail 4 2 2 5 2 5" xfId="17799"/>
    <cellStyle name="RowTitles-Detail 4 2 2 5 3" xfId="3489"/>
    <cellStyle name="RowTitles-Detail 4 2 2 5 3 2" xfId="13123"/>
    <cellStyle name="RowTitles-Detail 4 2 2 5 3 2 2" xfId="23491"/>
    <cellStyle name="RowTitles-Detail 4 2 2 5 3 2 2 2" xfId="34952"/>
    <cellStyle name="RowTitles-Detail 4 2 2 5 3 2 3" xfId="32312"/>
    <cellStyle name="RowTitles-Detail 4 2 2 5 3 3" xfId="16732"/>
    <cellStyle name="RowTitles-Detail 4 2 2 5 3 3 2" xfId="29398"/>
    <cellStyle name="RowTitles-Detail 4 2 2 5 3 3 2 2" xfId="38181"/>
    <cellStyle name="RowTitles-Detail 4 2 2 5 3 4" xfId="8190"/>
    <cellStyle name="RowTitles-Detail 4 2 2 5 3 4 2" xfId="26797"/>
    <cellStyle name="RowTitles-Detail 4 2 2 5 3 5" xfId="26427"/>
    <cellStyle name="RowTitles-Detail 4 2 2 5 4" xfId="8716"/>
    <cellStyle name="RowTitles-Detail 4 2 2 5 4 2" xfId="17916"/>
    <cellStyle name="RowTitles-Detail 4 2 2 5 5" xfId="10491"/>
    <cellStyle name="RowTitles-Detail 4 2 2 5 5 2" xfId="20993"/>
    <cellStyle name="RowTitles-Detail 4 2 2 5 5 2 2" xfId="33380"/>
    <cellStyle name="RowTitles-Detail 4 2 2 5 5 3" xfId="30488"/>
    <cellStyle name="RowTitles-Detail 4 2 2 5 6" xfId="10349"/>
    <cellStyle name="RowTitles-Detail 4 2 2 5 6 2" xfId="19664"/>
    <cellStyle name="RowTitles-Detail 4 2 2 5 6 2 2" xfId="33253"/>
    <cellStyle name="RowTitles-Detail 4 2 2 6" xfId="983"/>
    <cellStyle name="RowTitles-Detail 4 2 2 6 2" xfId="3183"/>
    <cellStyle name="RowTitles-Detail 4 2 2 6 2 2" xfId="12824"/>
    <cellStyle name="RowTitles-Detail 4 2 2 6 2 2 2" xfId="23224"/>
    <cellStyle name="RowTitles-Detail 4 2 2 6 2 2 2 2" xfId="34761"/>
    <cellStyle name="RowTitles-Detail 4 2 2 6 2 2 3" xfId="32105"/>
    <cellStyle name="RowTitles-Detail 4 2 2 6 2 3" xfId="16471"/>
    <cellStyle name="RowTitles-Detail 4 2 2 6 2 3 2" xfId="29137"/>
    <cellStyle name="RowTitles-Detail 4 2 2 6 2 3 2 2" xfId="37924"/>
    <cellStyle name="RowTitles-Detail 4 2 2 6 2 4" xfId="6838"/>
    <cellStyle name="RowTitles-Detail 4 2 2 6 2 4 2" xfId="20071"/>
    <cellStyle name="RowTitles-Detail 4 2 2 6 2 5" xfId="20489"/>
    <cellStyle name="RowTitles-Detail 4 2 2 6 3" xfId="3761"/>
    <cellStyle name="RowTitles-Detail 4 2 2 6 3 2" xfId="13388"/>
    <cellStyle name="RowTitles-Detail 4 2 2 6 3 2 2" xfId="23753"/>
    <cellStyle name="RowTitles-Detail 4 2 2 6 3 2 2 2" xfId="35117"/>
    <cellStyle name="RowTitles-Detail 4 2 2 6 3 2 3" xfId="32503"/>
    <cellStyle name="RowTitles-Detail 4 2 2 6 3 3" xfId="16987"/>
    <cellStyle name="RowTitles-Detail 4 2 2 6 3 3 2" xfId="29653"/>
    <cellStyle name="RowTitles-Detail 4 2 2 6 3 3 2 2" xfId="38432"/>
    <cellStyle name="RowTitles-Detail 4 2 2 6 3 4" xfId="8344"/>
    <cellStyle name="RowTitles-Detail 4 2 2 6 3 4 2" xfId="19689"/>
    <cellStyle name="RowTitles-Detail 4 2 2 6 3 5" xfId="25616"/>
    <cellStyle name="RowTitles-Detail 4 2 2 6 4" xfId="9137"/>
    <cellStyle name="RowTitles-Detail 4 2 2 6 4 2" xfId="19459"/>
    <cellStyle name="RowTitles-Detail 4 2 2 6 5" xfId="14390"/>
    <cellStyle name="RowTitles-Detail 4 2 2 6 5 2" xfId="27087"/>
    <cellStyle name="RowTitles-Detail 4 2 2 6 5 2 2" xfId="35926"/>
    <cellStyle name="RowTitles-Detail 4 2 2 6 6" xfId="5352"/>
    <cellStyle name="RowTitles-Detail 4 2 2 6 6 2" xfId="4876"/>
    <cellStyle name="RowTitles-Detail 4 2 2 6 7" xfId="26206"/>
    <cellStyle name="RowTitles-Detail 4 2 2 7" xfId="1217"/>
    <cellStyle name="RowTitles-Detail 4 2 2 7 2" xfId="3184"/>
    <cellStyle name="RowTitles-Detail 4 2 2 7 2 2" xfId="12825"/>
    <cellStyle name="RowTitles-Detail 4 2 2 7 2 2 2" xfId="23225"/>
    <cellStyle name="RowTitles-Detail 4 2 2 7 2 2 2 2" xfId="34762"/>
    <cellStyle name="RowTitles-Detail 4 2 2 7 2 2 3" xfId="32106"/>
    <cellStyle name="RowTitles-Detail 4 2 2 7 2 3" xfId="16472"/>
    <cellStyle name="RowTitles-Detail 4 2 2 7 2 3 2" xfId="29138"/>
    <cellStyle name="RowTitles-Detail 4 2 2 7 2 3 2 2" xfId="37925"/>
    <cellStyle name="RowTitles-Detail 4 2 2 7 2 4" xfId="7071"/>
    <cellStyle name="RowTitles-Detail 4 2 2 7 2 4 2" xfId="25796"/>
    <cellStyle name="RowTitles-Detail 4 2 2 7 2 5" xfId="19670"/>
    <cellStyle name="RowTitles-Detail 4 2 2 7 3" xfId="3995"/>
    <cellStyle name="RowTitles-Detail 4 2 2 7 3 2" xfId="13617"/>
    <cellStyle name="RowTitles-Detail 4 2 2 7 3 2 2" xfId="23974"/>
    <cellStyle name="RowTitles-Detail 4 2 2 7 3 2 2 2" xfId="35264"/>
    <cellStyle name="RowTitles-Detail 4 2 2 7 3 2 3" xfId="32675"/>
    <cellStyle name="RowTitles-Detail 4 2 2 7 3 3" xfId="17201"/>
    <cellStyle name="RowTitles-Detail 4 2 2 7 3 3 2" xfId="29867"/>
    <cellStyle name="RowTitles-Detail 4 2 2 7 3 3 2 2" xfId="38644"/>
    <cellStyle name="RowTitles-Detail 4 2 2 7 3 4" xfId="8579"/>
    <cellStyle name="RowTitles-Detail 4 2 2 7 3 4 2" xfId="19460"/>
    <cellStyle name="RowTitles-Detail 4 2 2 7 3 5" xfId="24791"/>
    <cellStyle name="RowTitles-Detail 4 2 2 7 4" xfId="9375"/>
    <cellStyle name="RowTitles-Detail 4 2 2 7 4 2" xfId="20195"/>
    <cellStyle name="RowTitles-Detail 4 2 2 7 5" xfId="10888"/>
    <cellStyle name="RowTitles-Detail 4 2 2 7 5 2" xfId="21332"/>
    <cellStyle name="RowTitles-Detail 4 2 2 7 5 2 2" xfId="33549"/>
    <cellStyle name="RowTitles-Detail 4 2 2 7 5 3" xfId="30690"/>
    <cellStyle name="RowTitles-Detail 4 2 2 7 6" xfId="14595"/>
    <cellStyle name="RowTitles-Detail 4 2 2 7 6 2" xfId="27284"/>
    <cellStyle name="RowTitles-Detail 4 2 2 7 6 2 2" xfId="36115"/>
    <cellStyle name="RowTitles-Detail 4 2 2 7 7" xfId="5531"/>
    <cellStyle name="RowTitles-Detail 4 2 2 7 7 2" xfId="24918"/>
    <cellStyle name="RowTitles-Detail 4 2 2 7 8" xfId="8702"/>
    <cellStyle name="RowTitles-Detail 4 2 2 8" xfId="1437"/>
    <cellStyle name="RowTitles-Detail 4 2 2 8 2" xfId="3185"/>
    <cellStyle name="RowTitles-Detail 4 2 2 8 2 2" xfId="12826"/>
    <cellStyle name="RowTitles-Detail 4 2 2 8 2 2 2" xfId="23226"/>
    <cellStyle name="RowTitles-Detail 4 2 2 8 2 2 2 2" xfId="34763"/>
    <cellStyle name="RowTitles-Detail 4 2 2 8 2 2 3" xfId="32107"/>
    <cellStyle name="RowTitles-Detail 4 2 2 8 2 3" xfId="16473"/>
    <cellStyle name="RowTitles-Detail 4 2 2 8 2 3 2" xfId="29139"/>
    <cellStyle name="RowTitles-Detail 4 2 2 8 2 3 2 2" xfId="37926"/>
    <cellStyle name="RowTitles-Detail 4 2 2 8 2 4" xfId="7729"/>
    <cellStyle name="RowTitles-Detail 4 2 2 8 2 4 2" xfId="18512"/>
    <cellStyle name="RowTitles-Detail 4 2 2 8 2 5" xfId="19455"/>
    <cellStyle name="RowTitles-Detail 4 2 2 8 3" xfId="4215"/>
    <cellStyle name="RowTitles-Detail 4 2 2 8 3 2" xfId="13837"/>
    <cellStyle name="RowTitles-Detail 4 2 2 8 3 2 2" xfId="24182"/>
    <cellStyle name="RowTitles-Detail 4 2 2 8 3 2 2 2" xfId="35406"/>
    <cellStyle name="RowTitles-Detail 4 2 2 8 3 2 3" xfId="32838"/>
    <cellStyle name="RowTitles-Detail 4 2 2 8 3 3" xfId="17403"/>
    <cellStyle name="RowTitles-Detail 4 2 2 8 3 3 2" xfId="30069"/>
    <cellStyle name="RowTitles-Detail 4 2 2 8 3 3 2 2" xfId="38846"/>
    <cellStyle name="RowTitles-Detail 4 2 2 8 3 4" xfId="10052"/>
    <cellStyle name="RowTitles-Detail 4 2 2 8 3 4 2" xfId="25655"/>
    <cellStyle name="RowTitles-Detail 4 2 2 8 3 5" xfId="20381"/>
    <cellStyle name="RowTitles-Detail 4 2 2 8 4" xfId="11108"/>
    <cellStyle name="RowTitles-Detail 4 2 2 8 4 2" xfId="21542"/>
    <cellStyle name="RowTitles-Detail 4 2 2 8 4 2 2" xfId="33691"/>
    <cellStyle name="RowTitles-Detail 4 2 2 8 4 3" xfId="30853"/>
    <cellStyle name="RowTitles-Detail 4 2 2 8 5" xfId="14815"/>
    <cellStyle name="RowTitles-Detail 4 2 2 8 5 2" xfId="27496"/>
    <cellStyle name="RowTitles-Detail 4 2 2 8 5 2 2" xfId="36317"/>
    <cellStyle name="RowTitles-Detail 4 2 2 8 6" xfId="6182"/>
    <cellStyle name="RowTitles-Detail 4 2 2 8 6 2" xfId="19531"/>
    <cellStyle name="RowTitles-Detail 4 2 2 8 7" xfId="26687"/>
    <cellStyle name="RowTitles-Detail 4 2 2 9" xfId="1641"/>
    <cellStyle name="RowTitles-Detail 4 2 2 9 2" xfId="3186"/>
    <cellStyle name="RowTitles-Detail 4 2 2 9 2 2" xfId="12827"/>
    <cellStyle name="RowTitles-Detail 4 2 2 9 2 2 2" xfId="23227"/>
    <cellStyle name="RowTitles-Detail 4 2 2 9 2 2 2 2" xfId="34764"/>
    <cellStyle name="RowTitles-Detail 4 2 2 9 2 2 3" xfId="32108"/>
    <cellStyle name="RowTitles-Detail 4 2 2 9 2 3" xfId="16474"/>
    <cellStyle name="RowTitles-Detail 4 2 2 9 2 3 2" xfId="29140"/>
    <cellStyle name="RowTitles-Detail 4 2 2 9 2 3 2 2" xfId="37927"/>
    <cellStyle name="RowTitles-Detail 4 2 2 9 2 4" xfId="7730"/>
    <cellStyle name="RowTitles-Detail 4 2 2 9 2 4 2" xfId="24839"/>
    <cellStyle name="RowTitles-Detail 4 2 2 9 2 5" xfId="26581"/>
    <cellStyle name="RowTitles-Detail 4 2 2 9 3" xfId="4419"/>
    <cellStyle name="RowTitles-Detail 4 2 2 9 3 2" xfId="14041"/>
    <cellStyle name="RowTitles-Detail 4 2 2 9 3 2 2" xfId="24378"/>
    <cellStyle name="RowTitles-Detail 4 2 2 9 3 2 2 2" xfId="35539"/>
    <cellStyle name="RowTitles-Detail 4 2 2 9 3 2 3" xfId="32992"/>
    <cellStyle name="RowTitles-Detail 4 2 2 9 3 3" xfId="17592"/>
    <cellStyle name="RowTitles-Detail 4 2 2 9 3 3 2" xfId="30258"/>
    <cellStyle name="RowTitles-Detail 4 2 2 9 3 3 2 2" xfId="39035"/>
    <cellStyle name="RowTitles-Detail 4 2 2 9 3 4" xfId="10053"/>
    <cellStyle name="RowTitles-Detail 4 2 2 9 3 4 2" xfId="20686"/>
    <cellStyle name="RowTitles-Detail 4 2 2 9 3 5" xfId="26779"/>
    <cellStyle name="RowTitles-Detail 4 2 2 9 4" xfId="11312"/>
    <cellStyle name="RowTitles-Detail 4 2 2 9 4 2" xfId="21741"/>
    <cellStyle name="RowTitles-Detail 4 2 2 9 4 2 2" xfId="33824"/>
    <cellStyle name="RowTitles-Detail 4 2 2 9 4 3" xfId="31007"/>
    <cellStyle name="RowTitles-Detail 4 2 2 9 5" xfId="15019"/>
    <cellStyle name="RowTitles-Detail 4 2 2 9 5 2" xfId="27692"/>
    <cellStyle name="RowTitles-Detail 4 2 2 9 5 2 2" xfId="36506"/>
    <cellStyle name="RowTitles-Detail 4 2 2 9 6" xfId="6183"/>
    <cellStyle name="RowTitles-Detail 4 2 2 9 6 2" xfId="20436"/>
    <cellStyle name="RowTitles-Detail 4 2 2 9 7" xfId="18032"/>
    <cellStyle name="RowTitles-Detail 4 2 2_STUD aligned by INSTIT" xfId="5096"/>
    <cellStyle name="RowTitles-Detail 4 2 3" xfId="409"/>
    <cellStyle name="RowTitles-Detail 4 2 3 2" xfId="765"/>
    <cellStyle name="RowTitles-Detail 4 2 3 2 2" xfId="3188"/>
    <cellStyle name="RowTitles-Detail 4 2 3 2 2 2" xfId="12829"/>
    <cellStyle name="RowTitles-Detail 4 2 3 2 2 2 2" xfId="23229"/>
    <cellStyle name="RowTitles-Detail 4 2 3 2 2 2 2 2" xfId="34766"/>
    <cellStyle name="RowTitles-Detail 4 2 3 2 2 2 3" xfId="32110"/>
    <cellStyle name="RowTitles-Detail 4 2 3 2 2 3" xfId="16476"/>
    <cellStyle name="RowTitles-Detail 4 2 3 2 2 3 2" xfId="29142"/>
    <cellStyle name="RowTitles-Detail 4 2 3 2 2 3 2 2" xfId="37929"/>
    <cellStyle name="RowTitles-Detail 4 2 3 2 2 4" xfId="6889"/>
    <cellStyle name="RowTitles-Detail 4 2 3 2 2 4 2" xfId="5204"/>
    <cellStyle name="RowTitles-Detail 4 2 3 2 2 5" xfId="26657"/>
    <cellStyle name="RowTitles-Detail 4 2 3 2 3" xfId="3546"/>
    <cellStyle name="RowTitles-Detail 4 2 3 2 3 2" xfId="13178"/>
    <cellStyle name="RowTitles-Detail 4 2 3 2 3 2 2" xfId="23545"/>
    <cellStyle name="RowTitles-Detail 4 2 3 2 3 2 2 2" xfId="34988"/>
    <cellStyle name="RowTitles-Detail 4 2 3 2 3 2 3" xfId="32353"/>
    <cellStyle name="RowTitles-Detail 4 2 3 2 3 3" xfId="16787"/>
    <cellStyle name="RowTitles-Detail 4 2 3 2 3 3 2" xfId="29453"/>
    <cellStyle name="RowTitles-Detail 4 2 3 2 3 3 2 2" xfId="38234"/>
    <cellStyle name="RowTitles-Detail 4 2 3 2 3 4" xfId="8396"/>
    <cellStyle name="RowTitles-Detail 4 2 3 2 3 4 2" xfId="25847"/>
    <cellStyle name="RowTitles-Detail 4 2 3 2 3 5" xfId="19199"/>
    <cellStyle name="RowTitles-Detail 4 2 3 2 4" xfId="9190"/>
    <cellStyle name="RowTitles-Detail 4 2 3 2 4 2" xfId="26710"/>
    <cellStyle name="RowTitles-Detail 4 2 3 2 5" xfId="10235"/>
    <cellStyle name="RowTitles-Detail 4 2 3 2 5 2" xfId="25360"/>
    <cellStyle name="RowTitles-Detail 4 2 3 2 5 2 2" xfId="35712"/>
    <cellStyle name="RowTitles-Detail 4 2 3 3" xfId="1044"/>
    <cellStyle name="RowTitles-Detail 4 2 3 3 2" xfId="3189"/>
    <cellStyle name="RowTitles-Detail 4 2 3 3 2 2" xfId="12830"/>
    <cellStyle name="RowTitles-Detail 4 2 3 3 2 2 2" xfId="23230"/>
    <cellStyle name="RowTitles-Detail 4 2 3 3 2 2 2 2" xfId="34767"/>
    <cellStyle name="RowTitles-Detail 4 2 3 3 2 2 3" xfId="32111"/>
    <cellStyle name="RowTitles-Detail 4 2 3 3 2 3" xfId="16477"/>
    <cellStyle name="RowTitles-Detail 4 2 3 3 2 3 2" xfId="29143"/>
    <cellStyle name="RowTitles-Detail 4 2 3 3 2 3 2 2" xfId="37930"/>
    <cellStyle name="RowTitles-Detail 4 2 3 3 2 4" xfId="7110"/>
    <cellStyle name="RowTitles-Detail 4 2 3 3 2 4 2" xfId="19590"/>
    <cellStyle name="RowTitles-Detail 4 2 3 3 2 5" xfId="26207"/>
    <cellStyle name="RowTitles-Detail 4 2 3 3 3" xfId="3822"/>
    <cellStyle name="RowTitles-Detail 4 2 3 3 3 2" xfId="13449"/>
    <cellStyle name="RowTitles-Detail 4 2 3 3 3 2 2" xfId="23810"/>
    <cellStyle name="RowTitles-Detail 4 2 3 3 3 2 2 2" xfId="35153"/>
    <cellStyle name="RowTitles-Detail 4 2 3 3 3 2 3" xfId="32546"/>
    <cellStyle name="RowTitles-Detail 4 2 3 3 3 3" xfId="17042"/>
    <cellStyle name="RowTitles-Detail 4 2 3 3 3 3 2" xfId="29708"/>
    <cellStyle name="RowTitles-Detail 4 2 3 3 3 3 2 2" xfId="38487"/>
    <cellStyle name="RowTitles-Detail 4 2 3 3 3 4" xfId="8618"/>
    <cellStyle name="RowTitles-Detail 4 2 3 3 3 4 2" xfId="26489"/>
    <cellStyle name="RowTitles-Detail 4 2 3 3 3 5" xfId="20710"/>
    <cellStyle name="RowTitles-Detail 4 2 3 3 4" xfId="9414"/>
    <cellStyle name="RowTitles-Detail 4 2 3 3 4 2" xfId="19485"/>
    <cellStyle name="RowTitles-Detail 4 2 3 3 5" xfId="10762"/>
    <cellStyle name="RowTitles-Detail 4 2 3 3 5 2" xfId="21230"/>
    <cellStyle name="RowTitles-Detail 4 2 3 3 5 2 2" xfId="33494"/>
    <cellStyle name="RowTitles-Detail 4 2 3 3 5 3" xfId="30624"/>
    <cellStyle name="RowTitles-Detail 4 2 3 3 6" xfId="14446"/>
    <cellStyle name="RowTitles-Detail 4 2 3 3 6 2" xfId="27139"/>
    <cellStyle name="RowTitles-Detail 4 2 3 3 6 2 2" xfId="35976"/>
    <cellStyle name="RowTitles-Detail 4 2 3 3 7" xfId="5569"/>
    <cellStyle name="RowTitles-Detail 4 2 3 3 7 2" xfId="5640"/>
    <cellStyle name="RowTitles-Detail 4 2 3 3 8" xfId="25759"/>
    <cellStyle name="RowTitles-Detail 4 2 3 4" xfId="1277"/>
    <cellStyle name="RowTitles-Detail 4 2 3 4 2" xfId="3190"/>
    <cellStyle name="RowTitles-Detail 4 2 3 4 2 2" xfId="12831"/>
    <cellStyle name="RowTitles-Detail 4 2 3 4 2 2 2" xfId="23231"/>
    <cellStyle name="RowTitles-Detail 4 2 3 4 2 2 2 2" xfId="34768"/>
    <cellStyle name="RowTitles-Detail 4 2 3 4 2 2 3" xfId="32112"/>
    <cellStyle name="RowTitles-Detail 4 2 3 4 2 3" xfId="16478"/>
    <cellStyle name="RowTitles-Detail 4 2 3 4 2 3 2" xfId="29144"/>
    <cellStyle name="RowTitles-Detail 4 2 3 4 2 3 2 2" xfId="37931"/>
    <cellStyle name="RowTitles-Detail 4 2 3 4 2 4" xfId="7731"/>
    <cellStyle name="RowTitles-Detail 4 2 3 4 2 4 2" xfId="29310"/>
    <cellStyle name="RowTitles-Detail 4 2 3 4 2 5" xfId="24997"/>
    <cellStyle name="RowTitles-Detail 4 2 3 4 3" xfId="4055"/>
    <cellStyle name="RowTitles-Detail 4 2 3 4 3 2" xfId="13677"/>
    <cellStyle name="RowTitles-Detail 4 2 3 4 3 2 2" xfId="24029"/>
    <cellStyle name="RowTitles-Detail 4 2 3 4 3 2 2 2" xfId="35301"/>
    <cellStyle name="RowTitles-Detail 4 2 3 4 3 2 3" xfId="32717"/>
    <cellStyle name="RowTitles-Detail 4 2 3 4 3 3" xfId="17255"/>
    <cellStyle name="RowTitles-Detail 4 2 3 4 3 3 2" xfId="29921"/>
    <cellStyle name="RowTitles-Detail 4 2 3 4 3 3 2 2" xfId="38698"/>
    <cellStyle name="RowTitles-Detail 4 2 3 4 3 4" xfId="10054"/>
    <cellStyle name="RowTitles-Detail 4 2 3 4 3 4 2" xfId="7312"/>
    <cellStyle name="RowTitles-Detail 4 2 3 4 3 5" xfId="19720"/>
    <cellStyle name="RowTitles-Detail 4 2 3 4 4" xfId="10948"/>
    <cellStyle name="RowTitles-Detail 4 2 3 4 4 2" xfId="21388"/>
    <cellStyle name="RowTitles-Detail 4 2 3 4 4 2 2" xfId="33586"/>
    <cellStyle name="RowTitles-Detail 4 2 3 4 4 3" xfId="30732"/>
    <cellStyle name="RowTitles-Detail 4 2 3 4 5" xfId="14655"/>
    <cellStyle name="RowTitles-Detail 4 2 3 4 5 2" xfId="27340"/>
    <cellStyle name="RowTitles-Detail 4 2 3 4 5 2 2" xfId="36169"/>
    <cellStyle name="RowTitles-Detail 4 2 3 4 6" xfId="6184"/>
    <cellStyle name="RowTitles-Detail 4 2 3 4 6 2" xfId="25633"/>
    <cellStyle name="RowTitles-Detail 4 2 3 4 7" xfId="18227"/>
    <cellStyle name="RowTitles-Detail 4 2 3 5" xfId="1494"/>
    <cellStyle name="RowTitles-Detail 4 2 3 5 2" xfId="3191"/>
    <cellStyle name="RowTitles-Detail 4 2 3 5 2 2" xfId="12832"/>
    <cellStyle name="RowTitles-Detail 4 2 3 5 2 2 2" xfId="23232"/>
    <cellStyle name="RowTitles-Detail 4 2 3 5 2 2 2 2" xfId="34769"/>
    <cellStyle name="RowTitles-Detail 4 2 3 5 2 2 3" xfId="32113"/>
    <cellStyle name="RowTitles-Detail 4 2 3 5 2 3" xfId="16479"/>
    <cellStyle name="RowTitles-Detail 4 2 3 5 2 3 2" xfId="29145"/>
    <cellStyle name="RowTitles-Detail 4 2 3 5 2 3 2 2" xfId="37932"/>
    <cellStyle name="RowTitles-Detail 4 2 3 5 2 4" xfId="7732"/>
    <cellStyle name="RowTitles-Detail 4 2 3 5 2 4 2" xfId="18654"/>
    <cellStyle name="RowTitles-Detail 4 2 3 5 2 5" xfId="25892"/>
    <cellStyle name="RowTitles-Detail 4 2 3 5 3" xfId="4272"/>
    <cellStyle name="RowTitles-Detail 4 2 3 5 3 2" xfId="13894"/>
    <cellStyle name="RowTitles-Detail 4 2 3 5 3 2 2" xfId="24236"/>
    <cellStyle name="RowTitles-Detail 4 2 3 5 3 2 2 2" xfId="35442"/>
    <cellStyle name="RowTitles-Detail 4 2 3 5 3 2 3" xfId="32879"/>
    <cellStyle name="RowTitles-Detail 4 2 3 5 3 3" xfId="17454"/>
    <cellStyle name="RowTitles-Detail 4 2 3 5 3 3 2" xfId="30120"/>
    <cellStyle name="RowTitles-Detail 4 2 3 5 3 3 2 2" xfId="38897"/>
    <cellStyle name="RowTitles-Detail 4 2 3 5 3 4" xfId="10055"/>
    <cellStyle name="RowTitles-Detail 4 2 3 5 3 4 2" xfId="25441"/>
    <cellStyle name="RowTitles-Detail 4 2 3 5 3 5" xfId="26908"/>
    <cellStyle name="RowTitles-Detail 4 2 3 5 4" xfId="11165"/>
    <cellStyle name="RowTitles-Detail 4 2 3 5 4 2" xfId="21596"/>
    <cellStyle name="RowTitles-Detail 4 2 3 5 4 2 2" xfId="33727"/>
    <cellStyle name="RowTitles-Detail 4 2 3 5 4 3" xfId="30894"/>
    <cellStyle name="RowTitles-Detail 4 2 3 5 5" xfId="14872"/>
    <cellStyle name="RowTitles-Detail 4 2 3 5 5 2" xfId="27549"/>
    <cellStyle name="RowTitles-Detail 4 2 3 5 5 2 2" xfId="36368"/>
    <cellStyle name="RowTitles-Detail 4 2 3 5 6" xfId="6185"/>
    <cellStyle name="RowTitles-Detail 4 2 3 5 6 2" xfId="26404"/>
    <cellStyle name="RowTitles-Detail 4 2 3 5 7" xfId="17774"/>
    <cellStyle name="RowTitles-Detail 4 2 3 6" xfId="1696"/>
    <cellStyle name="RowTitles-Detail 4 2 3 6 2" xfId="3192"/>
    <cellStyle name="RowTitles-Detail 4 2 3 6 2 2" xfId="12833"/>
    <cellStyle name="RowTitles-Detail 4 2 3 6 2 2 2" xfId="23233"/>
    <cellStyle name="RowTitles-Detail 4 2 3 6 2 2 2 2" xfId="34770"/>
    <cellStyle name="RowTitles-Detail 4 2 3 6 2 2 3" xfId="32114"/>
    <cellStyle name="RowTitles-Detail 4 2 3 6 2 3" xfId="16480"/>
    <cellStyle name="RowTitles-Detail 4 2 3 6 2 3 2" xfId="29146"/>
    <cellStyle name="RowTitles-Detail 4 2 3 6 2 3 2 2" xfId="37933"/>
    <cellStyle name="RowTitles-Detail 4 2 3 6 2 4" xfId="7733"/>
    <cellStyle name="RowTitles-Detail 4 2 3 6 2 4 2" xfId="28163"/>
    <cellStyle name="RowTitles-Detail 4 2 3 6 2 5" xfId="21086"/>
    <cellStyle name="RowTitles-Detail 4 2 3 6 3" xfId="4474"/>
    <cellStyle name="RowTitles-Detail 4 2 3 6 3 2" xfId="14096"/>
    <cellStyle name="RowTitles-Detail 4 2 3 6 3 2 2" xfId="24428"/>
    <cellStyle name="RowTitles-Detail 4 2 3 6 3 2 2 2" xfId="35573"/>
    <cellStyle name="RowTitles-Detail 4 2 3 6 3 2 3" xfId="33031"/>
    <cellStyle name="RowTitles-Detail 4 2 3 6 3 3" xfId="17641"/>
    <cellStyle name="RowTitles-Detail 4 2 3 6 3 3 2" xfId="30307"/>
    <cellStyle name="RowTitles-Detail 4 2 3 6 3 3 2 2" xfId="39084"/>
    <cellStyle name="RowTitles-Detail 4 2 3 6 3 4" xfId="10056"/>
    <cellStyle name="RowTitles-Detail 4 2 3 6 3 4 2" xfId="25988"/>
    <cellStyle name="RowTitles-Detail 4 2 3 6 3 5" xfId="18138"/>
    <cellStyle name="RowTitles-Detail 4 2 3 6 4" xfId="11367"/>
    <cellStyle name="RowTitles-Detail 4 2 3 6 4 2" xfId="21792"/>
    <cellStyle name="RowTitles-Detail 4 2 3 6 4 2 2" xfId="33858"/>
    <cellStyle name="RowTitles-Detail 4 2 3 6 4 3" xfId="31046"/>
    <cellStyle name="RowTitles-Detail 4 2 3 6 5" xfId="15074"/>
    <cellStyle name="RowTitles-Detail 4 2 3 6 5 2" xfId="27743"/>
    <cellStyle name="RowTitles-Detail 4 2 3 6 5 2 2" xfId="36555"/>
    <cellStyle name="RowTitles-Detail 4 2 3 6 6" xfId="6186"/>
    <cellStyle name="RowTitles-Detail 4 2 3 6 6 2" xfId="19972"/>
    <cellStyle name="RowTitles-Detail 4 2 3 6 7" xfId="25383"/>
    <cellStyle name="RowTitles-Detail 4 2 3 7" xfId="3187"/>
    <cellStyle name="RowTitles-Detail 4 2 3 7 2" xfId="12828"/>
    <cellStyle name="RowTitles-Detail 4 2 3 7 2 2" xfId="23228"/>
    <cellStyle name="RowTitles-Detail 4 2 3 7 2 2 2" xfId="34765"/>
    <cellStyle name="RowTitles-Detail 4 2 3 7 2 3" xfId="32109"/>
    <cellStyle name="RowTitles-Detail 4 2 3 7 3" xfId="16475"/>
    <cellStyle name="RowTitles-Detail 4 2 3 7 3 2" xfId="29141"/>
    <cellStyle name="RowTitles-Detail 4 2 3 7 3 2 2" xfId="37928"/>
    <cellStyle name="RowTitles-Detail 4 2 3 7 4" xfId="6451"/>
    <cellStyle name="RowTitles-Detail 4 2 3 7 4 2" xfId="17896"/>
    <cellStyle name="RowTitles-Detail 4 2 3 7 5" xfId="18060"/>
    <cellStyle name="RowTitles-Detail 4 2 3 8" xfId="8887"/>
    <cellStyle name="RowTitles-Detail 4 2 3 8 2" xfId="19495"/>
    <cellStyle name="RowTitles-Detail 4 2 3 9" xfId="10296"/>
    <cellStyle name="RowTitles-Detail 4 2 3 9 2" xfId="20295"/>
    <cellStyle name="RowTitles-Detail 4 2 3 9 2 2" xfId="33288"/>
    <cellStyle name="RowTitles-Detail 4 2 3_STUD aligned by INSTIT" xfId="5100"/>
    <cellStyle name="RowTitles-Detail 4 2 4" xfId="467"/>
    <cellStyle name="RowTitles-Detail 4 2 4 2" xfId="823"/>
    <cellStyle name="RowTitles-Detail 4 2 4 2 2" xfId="3194"/>
    <cellStyle name="RowTitles-Detail 4 2 4 2 2 2" xfId="12835"/>
    <cellStyle name="RowTitles-Detail 4 2 4 2 2 2 2" xfId="23235"/>
    <cellStyle name="RowTitles-Detail 4 2 4 2 2 2 2 2" xfId="34772"/>
    <cellStyle name="RowTitles-Detail 4 2 4 2 2 2 3" xfId="32116"/>
    <cellStyle name="RowTitles-Detail 4 2 4 2 2 3" xfId="16482"/>
    <cellStyle name="RowTitles-Detail 4 2 4 2 2 3 2" xfId="29148"/>
    <cellStyle name="RowTitles-Detail 4 2 4 2 2 3 2 2" xfId="37935"/>
    <cellStyle name="RowTitles-Detail 4 2 4 2 2 4" xfId="6770"/>
    <cellStyle name="RowTitles-Detail 4 2 4 2 2 4 2" xfId="20253"/>
    <cellStyle name="RowTitles-Detail 4 2 4 2 2 5" xfId="20157"/>
    <cellStyle name="RowTitles-Detail 4 2 4 2 3" xfId="3604"/>
    <cellStyle name="RowTitles-Detail 4 2 4 2 3 2" xfId="13232"/>
    <cellStyle name="RowTitles-Detail 4 2 4 2 3 2 2" xfId="23600"/>
    <cellStyle name="RowTitles-Detail 4 2 4 2 3 2 2 2" xfId="35020"/>
    <cellStyle name="RowTitles-Detail 4 2 4 2 3 2 3" xfId="32391"/>
    <cellStyle name="RowTitles-Detail 4 2 4 2 3 3" xfId="16839"/>
    <cellStyle name="RowTitles-Detail 4 2 4 2 3 3 2" xfId="29505"/>
    <cellStyle name="RowTitles-Detail 4 2 4 2 3 3 2 2" xfId="38285"/>
    <cellStyle name="RowTitles-Detail 4 2 4 2 3 4" xfId="8276"/>
    <cellStyle name="RowTitles-Detail 4 2 4 2 3 4 2" xfId="25446"/>
    <cellStyle name="RowTitles-Detail 4 2 4 2 3 5" xfId="25314"/>
    <cellStyle name="RowTitles-Detail 4 2 4 2 4" xfId="9067"/>
    <cellStyle name="RowTitles-Detail 4 2 4 2 4 2" xfId="20567"/>
    <cellStyle name="RowTitles-Detail 4 2 4 2 5" xfId="10584"/>
    <cellStyle name="RowTitles-Detail 4 2 4 2 5 2" xfId="21069"/>
    <cellStyle name="RowTitles-Detail 4 2 4 2 5 2 2" xfId="33409"/>
    <cellStyle name="RowTitles-Detail 4 2 4 2 5 3" xfId="30522"/>
    <cellStyle name="RowTitles-Detail 4 2 4 2 6" xfId="14238"/>
    <cellStyle name="RowTitles-Detail 4 2 4 2 6 2" xfId="26940"/>
    <cellStyle name="RowTitles-Detail 4 2 4 2 6 2 2" xfId="35783"/>
    <cellStyle name="RowTitles-Detail 4 2 4 2 7" xfId="5298"/>
    <cellStyle name="RowTitles-Detail 4 2 4 2 7 2" xfId="20428"/>
    <cellStyle name="RowTitles-Detail 4 2 4 2 8" xfId="26018"/>
    <cellStyle name="RowTitles-Detail 4 2 4 3" xfId="1102"/>
    <cellStyle name="RowTitles-Detail 4 2 4 3 2" xfId="3195"/>
    <cellStyle name="RowTitles-Detail 4 2 4 3 2 2" xfId="12836"/>
    <cellStyle name="RowTitles-Detail 4 2 4 3 2 2 2" xfId="23236"/>
    <cellStyle name="RowTitles-Detail 4 2 4 3 2 2 2 2" xfId="34773"/>
    <cellStyle name="RowTitles-Detail 4 2 4 3 2 2 3" xfId="32117"/>
    <cellStyle name="RowTitles-Detail 4 2 4 3 2 3" xfId="16483"/>
    <cellStyle name="RowTitles-Detail 4 2 4 3 2 3 2" xfId="29149"/>
    <cellStyle name="RowTitles-Detail 4 2 4 3 2 3 2 2" xfId="37936"/>
    <cellStyle name="RowTitles-Detail 4 2 4 3 2 4" xfId="6942"/>
    <cellStyle name="RowTitles-Detail 4 2 4 3 2 4 2" xfId="19124"/>
    <cellStyle name="RowTitles-Detail 4 2 4 3 2 5" xfId="19401"/>
    <cellStyle name="RowTitles-Detail 4 2 4 3 3" xfId="3880"/>
    <cellStyle name="RowTitles-Detail 4 2 4 3 3 2" xfId="13503"/>
    <cellStyle name="RowTitles-Detail 4 2 4 3 3 2 2" xfId="23864"/>
    <cellStyle name="RowTitles-Detail 4 2 4 3 3 2 2 2" xfId="35185"/>
    <cellStyle name="RowTitles-Detail 4 2 4 3 3 2 3" xfId="32584"/>
    <cellStyle name="RowTitles-Detail 4 2 4 3 3 3" xfId="17094"/>
    <cellStyle name="RowTitles-Detail 4 2 4 3 3 3 2" xfId="29760"/>
    <cellStyle name="RowTitles-Detail 4 2 4 3 3 3 2 2" xfId="38538"/>
    <cellStyle name="RowTitles-Detail 4 2 4 3 3 4" xfId="8450"/>
    <cellStyle name="RowTitles-Detail 4 2 4 3 3 4 2" xfId="18909"/>
    <cellStyle name="RowTitles-Detail 4 2 4 3 3 5" xfId="26340"/>
    <cellStyle name="RowTitles-Detail 4 2 4 3 4" xfId="9244"/>
    <cellStyle name="RowTitles-Detail 4 2 4 3 4 2" xfId="20707"/>
    <cellStyle name="RowTitles-Detail 4 2 4 3 5" xfId="14493"/>
    <cellStyle name="RowTitles-Detail 4 2 4 3 5 2" xfId="27185"/>
    <cellStyle name="RowTitles-Detail 4 2 4 3 5 2 2" xfId="36021"/>
    <cellStyle name="RowTitles-Detail 4 2 4 4" xfId="1331"/>
    <cellStyle name="RowTitles-Detail 4 2 4 4 2" xfId="3196"/>
    <cellStyle name="RowTitles-Detail 4 2 4 4 2 2" xfId="12837"/>
    <cellStyle name="RowTitles-Detail 4 2 4 4 2 2 2" xfId="23237"/>
    <cellStyle name="RowTitles-Detail 4 2 4 4 2 2 2 2" xfId="34774"/>
    <cellStyle name="RowTitles-Detail 4 2 4 4 2 2 3" xfId="32118"/>
    <cellStyle name="RowTitles-Detail 4 2 4 4 2 3" xfId="16484"/>
    <cellStyle name="RowTitles-Detail 4 2 4 4 2 3 2" xfId="29150"/>
    <cellStyle name="RowTitles-Detail 4 2 4 4 2 3 2 2" xfId="37937"/>
    <cellStyle name="RowTitles-Detail 4 2 4 4 2 4" xfId="7734"/>
    <cellStyle name="RowTitles-Detail 4 2 4 4 2 4 2" xfId="26453"/>
    <cellStyle name="RowTitles-Detail 4 2 4 4 2 5" xfId="26823"/>
    <cellStyle name="RowTitles-Detail 4 2 4 4 3" xfId="4109"/>
    <cellStyle name="RowTitles-Detail 4 2 4 4 3 2" xfId="13731"/>
    <cellStyle name="RowTitles-Detail 4 2 4 4 3 2 2" xfId="24082"/>
    <cellStyle name="RowTitles-Detail 4 2 4 4 3 2 2 2" xfId="35334"/>
    <cellStyle name="RowTitles-Detail 4 2 4 4 3 2 3" xfId="32756"/>
    <cellStyle name="RowTitles-Detail 4 2 4 4 3 3" xfId="17307"/>
    <cellStyle name="RowTitles-Detail 4 2 4 4 3 3 2" xfId="29973"/>
    <cellStyle name="RowTitles-Detail 4 2 4 4 3 3 2 2" xfId="38750"/>
    <cellStyle name="RowTitles-Detail 4 2 4 4 3 4" xfId="10057"/>
    <cellStyle name="RowTitles-Detail 4 2 4 4 3 4 2" xfId="20625"/>
    <cellStyle name="RowTitles-Detail 4 2 4 4 3 5" xfId="25947"/>
    <cellStyle name="RowTitles-Detail 4 2 4 4 4" xfId="11002"/>
    <cellStyle name="RowTitles-Detail 4 2 4 4 4 2" xfId="21440"/>
    <cellStyle name="RowTitles-Detail 4 2 4 4 4 2 2" xfId="33619"/>
    <cellStyle name="RowTitles-Detail 4 2 4 4 4 3" xfId="30771"/>
    <cellStyle name="RowTitles-Detail 4 2 4 4 5" xfId="14709"/>
    <cellStyle name="RowTitles-Detail 4 2 4 4 5 2" xfId="27393"/>
    <cellStyle name="RowTitles-Detail 4 2 4 4 5 2 2" xfId="36221"/>
    <cellStyle name="RowTitles-Detail 4 2 4 4 6" xfId="6187"/>
    <cellStyle name="RowTitles-Detail 4 2 4 4 6 2" xfId="20964"/>
    <cellStyle name="RowTitles-Detail 4 2 4 4 7" xfId="20370"/>
    <cellStyle name="RowTitles-Detail 4 2 4 5" xfId="1547"/>
    <cellStyle name="RowTitles-Detail 4 2 4 5 2" xfId="3197"/>
    <cellStyle name="RowTitles-Detail 4 2 4 5 2 2" xfId="12838"/>
    <cellStyle name="RowTitles-Detail 4 2 4 5 2 2 2" xfId="23238"/>
    <cellStyle name="RowTitles-Detail 4 2 4 5 2 2 2 2" xfId="34775"/>
    <cellStyle name="RowTitles-Detail 4 2 4 5 2 2 3" xfId="32119"/>
    <cellStyle name="RowTitles-Detail 4 2 4 5 2 3" xfId="16485"/>
    <cellStyle name="RowTitles-Detail 4 2 4 5 2 3 2" xfId="29151"/>
    <cellStyle name="RowTitles-Detail 4 2 4 5 2 3 2 2" xfId="37938"/>
    <cellStyle name="RowTitles-Detail 4 2 4 5 2 4" xfId="7735"/>
    <cellStyle name="RowTitles-Detail 4 2 4 5 2 4 2" xfId="18692"/>
    <cellStyle name="RowTitles-Detail 4 2 4 5 2 5" xfId="20141"/>
    <cellStyle name="RowTitles-Detail 4 2 4 5 3" xfId="4325"/>
    <cellStyle name="RowTitles-Detail 4 2 4 5 3 2" xfId="13947"/>
    <cellStyle name="RowTitles-Detail 4 2 4 5 3 2 2" xfId="24287"/>
    <cellStyle name="RowTitles-Detail 4 2 4 5 3 2 2 2" xfId="35474"/>
    <cellStyle name="RowTitles-Detail 4 2 4 5 3 2 3" xfId="32917"/>
    <cellStyle name="RowTitles-Detail 4 2 4 5 3 3" xfId="17505"/>
    <cellStyle name="RowTitles-Detail 4 2 4 5 3 3 2" xfId="30171"/>
    <cellStyle name="RowTitles-Detail 4 2 4 5 3 3 2 2" xfId="38948"/>
    <cellStyle name="RowTitles-Detail 4 2 4 5 3 4" xfId="10058"/>
    <cellStyle name="RowTitles-Detail 4 2 4 5 3 4 2" xfId="26368"/>
    <cellStyle name="RowTitles-Detail 4 2 4 5 3 5" xfId="25620"/>
    <cellStyle name="RowTitles-Detail 4 2 4 5 4" xfId="11218"/>
    <cellStyle name="RowTitles-Detail 4 2 4 5 4 2" xfId="21648"/>
    <cellStyle name="RowTitles-Detail 4 2 4 5 4 2 2" xfId="33759"/>
    <cellStyle name="RowTitles-Detail 4 2 4 5 4 3" xfId="30932"/>
    <cellStyle name="RowTitles-Detail 4 2 4 5 5" xfId="14925"/>
    <cellStyle name="RowTitles-Detail 4 2 4 5 5 2" xfId="27600"/>
    <cellStyle name="RowTitles-Detail 4 2 4 5 5 2 2" xfId="36419"/>
    <cellStyle name="RowTitles-Detail 4 2 4 5 6" xfId="6188"/>
    <cellStyle name="RowTitles-Detail 4 2 4 5 6 2" xfId="26173"/>
    <cellStyle name="RowTitles-Detail 4 2 4 5 7" xfId="26736"/>
    <cellStyle name="RowTitles-Detail 4 2 4 6" xfId="1749"/>
    <cellStyle name="RowTitles-Detail 4 2 4 6 2" xfId="3198"/>
    <cellStyle name="RowTitles-Detail 4 2 4 6 2 2" xfId="12839"/>
    <cellStyle name="RowTitles-Detail 4 2 4 6 2 2 2" xfId="23239"/>
    <cellStyle name="RowTitles-Detail 4 2 4 6 2 2 2 2" xfId="34776"/>
    <cellStyle name="RowTitles-Detail 4 2 4 6 2 2 3" xfId="32120"/>
    <cellStyle name="RowTitles-Detail 4 2 4 6 2 3" xfId="16486"/>
    <cellStyle name="RowTitles-Detail 4 2 4 6 2 3 2" xfId="29152"/>
    <cellStyle name="RowTitles-Detail 4 2 4 6 2 3 2 2" xfId="37939"/>
    <cellStyle name="RowTitles-Detail 4 2 4 6 2 4" xfId="7736"/>
    <cellStyle name="RowTitles-Detail 4 2 4 6 2 4 2" xfId="28160"/>
    <cellStyle name="RowTitles-Detail 4 2 4 6 2 5" xfId="25195"/>
    <cellStyle name="RowTitles-Detail 4 2 4 6 3" xfId="4527"/>
    <cellStyle name="RowTitles-Detail 4 2 4 6 3 2" xfId="14149"/>
    <cellStyle name="RowTitles-Detail 4 2 4 6 3 2 2" xfId="24480"/>
    <cellStyle name="RowTitles-Detail 4 2 4 6 3 2 2 2" xfId="35605"/>
    <cellStyle name="RowTitles-Detail 4 2 4 6 3 2 3" xfId="33069"/>
    <cellStyle name="RowTitles-Detail 4 2 4 6 3 3" xfId="17692"/>
    <cellStyle name="RowTitles-Detail 4 2 4 6 3 3 2" xfId="30358"/>
    <cellStyle name="RowTitles-Detail 4 2 4 6 3 3 2 2" xfId="39135"/>
    <cellStyle name="RowTitles-Detail 4 2 4 6 3 4" xfId="10059"/>
    <cellStyle name="RowTitles-Detail 4 2 4 6 3 4 2" xfId="20257"/>
    <cellStyle name="RowTitles-Detail 4 2 4 6 3 5" xfId="25407"/>
    <cellStyle name="RowTitles-Detail 4 2 4 6 4" xfId="11420"/>
    <cellStyle name="RowTitles-Detail 4 2 4 6 4 2" xfId="21844"/>
    <cellStyle name="RowTitles-Detail 4 2 4 6 4 2 2" xfId="33890"/>
    <cellStyle name="RowTitles-Detail 4 2 4 6 4 3" xfId="31084"/>
    <cellStyle name="RowTitles-Detail 4 2 4 6 5" xfId="15127"/>
    <cellStyle name="RowTitles-Detail 4 2 4 6 5 2" xfId="27795"/>
    <cellStyle name="RowTitles-Detail 4 2 4 6 5 2 2" xfId="36606"/>
    <cellStyle name="RowTitles-Detail 4 2 4 6 6" xfId="6189"/>
    <cellStyle name="RowTitles-Detail 4 2 4 6 6 2" xfId="26372"/>
    <cellStyle name="RowTitles-Detail 4 2 4 6 7" xfId="25167"/>
    <cellStyle name="RowTitles-Detail 4 2 4 7" xfId="3193"/>
    <cellStyle name="RowTitles-Detail 4 2 4 7 2" xfId="12834"/>
    <cellStyle name="RowTitles-Detail 4 2 4 7 2 2" xfId="23234"/>
    <cellStyle name="RowTitles-Detail 4 2 4 7 2 2 2" xfId="34771"/>
    <cellStyle name="RowTitles-Detail 4 2 4 7 2 3" xfId="32115"/>
    <cellStyle name="RowTitles-Detail 4 2 4 7 3" xfId="16481"/>
    <cellStyle name="RowTitles-Detail 4 2 4 7 3 2" xfId="29147"/>
    <cellStyle name="RowTitles-Detail 4 2 4 7 3 2 2" xfId="37934"/>
    <cellStyle name="RowTitles-Detail 4 2 4 7 4" xfId="6503"/>
    <cellStyle name="RowTitles-Detail 4 2 4 7 4 2" xfId="26166"/>
    <cellStyle name="RowTitles-Detail 4 2 4 7 5" xfId="25190"/>
    <cellStyle name="RowTitles-Detail 4 2 4 8" xfId="3340"/>
    <cellStyle name="RowTitles-Detail 4 2 4 8 2" xfId="12981"/>
    <cellStyle name="RowTitles-Detail 4 2 4 8 2 2" xfId="23351"/>
    <cellStyle name="RowTitles-Detail 4 2 4 8 2 2 2" xfId="34873"/>
    <cellStyle name="RowTitles-Detail 4 2 4 8 2 3" xfId="32221"/>
    <cellStyle name="RowTitles-Detail 4 2 4 8 3" xfId="16594"/>
    <cellStyle name="RowTitles-Detail 4 2 4 8 3 2" xfId="29260"/>
    <cellStyle name="RowTitles-Detail 4 2 4 8 3 2 2" xfId="38047"/>
    <cellStyle name="RowTitles-Detail 4 2 4 8 4" xfId="8065"/>
    <cellStyle name="RowTitles-Detail 4 2 4 8 4 2" xfId="19534"/>
    <cellStyle name="RowTitles-Detail 4 2 4 8 5" xfId="18953"/>
    <cellStyle name="RowTitles-Detail 4 2 4 9" xfId="10687"/>
    <cellStyle name="RowTitles-Detail 4 2 4 9 2" xfId="25054"/>
    <cellStyle name="RowTitles-Detail 4 2 4 9 2 2" xfId="35680"/>
    <cellStyle name="RowTitles-Detail 4 2 4_STUD aligned by INSTIT" xfId="5101"/>
    <cellStyle name="RowTitles-Detail 4 2 5" xfId="513"/>
    <cellStyle name="RowTitles-Detail 4 2 5 2" xfId="869"/>
    <cellStyle name="RowTitles-Detail 4 2 5 2 2" xfId="3200"/>
    <cellStyle name="RowTitles-Detail 4 2 5 2 2 2" xfId="12841"/>
    <cellStyle name="RowTitles-Detail 4 2 5 2 2 2 2" xfId="23241"/>
    <cellStyle name="RowTitles-Detail 4 2 5 2 2 2 2 2" xfId="34778"/>
    <cellStyle name="RowTitles-Detail 4 2 5 2 2 2 3" xfId="32122"/>
    <cellStyle name="RowTitles-Detail 4 2 5 2 2 3" xfId="16488"/>
    <cellStyle name="RowTitles-Detail 4 2 5 2 2 3 2" xfId="29154"/>
    <cellStyle name="RowTitles-Detail 4 2 5 2 2 3 2 2" xfId="37941"/>
    <cellStyle name="RowTitles-Detail 4 2 5 2 2 4" xfId="6811"/>
    <cellStyle name="RowTitles-Detail 4 2 5 2 2 4 2" xfId="18600"/>
    <cellStyle name="RowTitles-Detail 4 2 5 2 2 5" xfId="18814"/>
    <cellStyle name="RowTitles-Detail 4 2 5 2 3" xfId="3650"/>
    <cellStyle name="RowTitles-Detail 4 2 5 2 3 2" xfId="13277"/>
    <cellStyle name="RowTitles-Detail 4 2 5 2 3 2 2" xfId="23643"/>
    <cellStyle name="RowTitles-Detail 4 2 5 2 3 2 2 2" xfId="35050"/>
    <cellStyle name="RowTitles-Detail 4 2 5 2 3 2 3" xfId="32425"/>
    <cellStyle name="RowTitles-Detail 4 2 5 2 3 3" xfId="16883"/>
    <cellStyle name="RowTitles-Detail 4 2 5 2 3 3 2" xfId="29549"/>
    <cellStyle name="RowTitles-Detail 4 2 5 2 3 3 2 2" xfId="38328"/>
    <cellStyle name="RowTitles-Detail 4 2 5 2 3 4" xfId="8317"/>
    <cellStyle name="RowTitles-Detail 4 2 5 2 3 4 2" xfId="26391"/>
    <cellStyle name="RowTitles-Detail 4 2 5 2 3 5" xfId="26351"/>
    <cellStyle name="RowTitles-Detail 4 2 5 2 4" xfId="9110"/>
    <cellStyle name="RowTitles-Detail 4 2 5 2 4 2" xfId="19072"/>
    <cellStyle name="RowTitles-Detail 4 2 5 2 5" xfId="10621"/>
    <cellStyle name="RowTitles-Detail 4 2 5 2 5 2" xfId="21104"/>
    <cellStyle name="RowTitles-Detail 4 2 5 2 5 2 2" xfId="33437"/>
    <cellStyle name="RowTitles-Detail 4 2 5 2 5 3" xfId="30554"/>
    <cellStyle name="RowTitles-Detail 4 2 5 2 6" xfId="14282"/>
    <cellStyle name="RowTitles-Detail 4 2 5 2 6 2" xfId="26983"/>
    <cellStyle name="RowTitles-Detail 4 2 5 2 6 2 2" xfId="35825"/>
    <cellStyle name="RowTitles-Detail 4 2 5 3" xfId="1148"/>
    <cellStyle name="RowTitles-Detail 4 2 5 3 2" xfId="3201"/>
    <cellStyle name="RowTitles-Detail 4 2 5 3 2 2" xfId="12842"/>
    <cellStyle name="RowTitles-Detail 4 2 5 3 2 2 2" xfId="23242"/>
    <cellStyle name="RowTitles-Detail 4 2 5 3 2 2 2 2" xfId="34779"/>
    <cellStyle name="RowTitles-Detail 4 2 5 3 2 2 3" xfId="32123"/>
    <cellStyle name="RowTitles-Detail 4 2 5 3 2 3" xfId="16489"/>
    <cellStyle name="RowTitles-Detail 4 2 5 3 2 3 2" xfId="29155"/>
    <cellStyle name="RowTitles-Detail 4 2 5 3 2 3 2 2" xfId="37942"/>
    <cellStyle name="RowTitles-Detail 4 2 5 3 2 4" xfId="6985"/>
    <cellStyle name="RowTitles-Detail 4 2 5 3 2 4 2" xfId="25524"/>
    <cellStyle name="RowTitles-Detail 4 2 5 3 2 5" xfId="22242"/>
    <cellStyle name="RowTitles-Detail 4 2 5 3 3" xfId="3926"/>
    <cellStyle name="RowTitles-Detail 4 2 5 3 3 2" xfId="13548"/>
    <cellStyle name="RowTitles-Detail 4 2 5 3 3 2 2" xfId="23908"/>
    <cellStyle name="RowTitles-Detail 4 2 5 3 3 2 2 2" xfId="35215"/>
    <cellStyle name="RowTitles-Detail 4 2 5 3 3 2 3" xfId="32618"/>
    <cellStyle name="RowTitles-Detail 4 2 5 3 3 3" xfId="17138"/>
    <cellStyle name="RowTitles-Detail 4 2 5 3 3 3 2" xfId="29804"/>
    <cellStyle name="RowTitles-Detail 4 2 5 3 3 3 2 2" xfId="38581"/>
    <cellStyle name="RowTitles-Detail 4 2 5 3 3 4" xfId="8493"/>
    <cellStyle name="RowTitles-Detail 4 2 5 3 3 4 2" xfId="24702"/>
    <cellStyle name="RowTitles-Detail 4 2 5 3 3 5" xfId="25117"/>
    <cellStyle name="RowTitles-Detail 4 2 5 3 4" xfId="9289"/>
    <cellStyle name="RowTitles-Detail 4 2 5 3 4 2" xfId="25976"/>
    <cellStyle name="RowTitles-Detail 4 2 5 3 5" xfId="14526"/>
    <cellStyle name="RowTitles-Detail 4 2 5 3 5 2" xfId="27217"/>
    <cellStyle name="RowTitles-Detail 4 2 5 3 5 2 2" xfId="36052"/>
    <cellStyle name="RowTitles-Detail 4 2 5 3 6" xfId="5453"/>
    <cellStyle name="RowTitles-Detail 4 2 5 3 6 2" xfId="22224"/>
    <cellStyle name="RowTitles-Detail 4 2 5 3 7" xfId="17904"/>
    <cellStyle name="RowTitles-Detail 4 2 5 4" xfId="1376"/>
    <cellStyle name="RowTitles-Detail 4 2 5 4 2" xfId="3202"/>
    <cellStyle name="RowTitles-Detail 4 2 5 4 2 2" xfId="12843"/>
    <cellStyle name="RowTitles-Detail 4 2 5 4 2 2 2" xfId="23243"/>
    <cellStyle name="RowTitles-Detail 4 2 5 4 2 2 2 2" xfId="34780"/>
    <cellStyle name="RowTitles-Detail 4 2 5 4 2 2 3" xfId="32124"/>
    <cellStyle name="RowTitles-Detail 4 2 5 4 2 3" xfId="16490"/>
    <cellStyle name="RowTitles-Detail 4 2 5 4 2 3 2" xfId="29156"/>
    <cellStyle name="RowTitles-Detail 4 2 5 4 2 3 2 2" xfId="37943"/>
    <cellStyle name="RowTitles-Detail 4 2 5 4 2 4" xfId="7155"/>
    <cellStyle name="RowTitles-Detail 4 2 5 4 2 4 2" xfId="19210"/>
    <cellStyle name="RowTitles-Detail 4 2 5 4 2 5" xfId="26696"/>
    <cellStyle name="RowTitles-Detail 4 2 5 4 3" xfId="4154"/>
    <cellStyle name="RowTitles-Detail 4 2 5 4 3 2" xfId="13776"/>
    <cellStyle name="RowTitles-Detail 4 2 5 4 3 2 2" xfId="24125"/>
    <cellStyle name="RowTitles-Detail 4 2 5 4 3 2 2 2" xfId="35364"/>
    <cellStyle name="RowTitles-Detail 4 2 5 4 3 2 3" xfId="32790"/>
    <cellStyle name="RowTitles-Detail 4 2 5 4 3 3" xfId="17350"/>
    <cellStyle name="RowTitles-Detail 4 2 5 4 3 3 2" xfId="30016"/>
    <cellStyle name="RowTitles-Detail 4 2 5 4 3 3 2 2" xfId="38793"/>
    <cellStyle name="RowTitles-Detail 4 2 5 4 3 4" xfId="8663"/>
    <cellStyle name="RowTitles-Detail 4 2 5 4 3 4 2" xfId="18184"/>
    <cellStyle name="RowTitles-Detail 4 2 5 4 3 5" xfId="18864"/>
    <cellStyle name="RowTitles-Detail 4 2 5 4 4" xfId="9458"/>
    <cellStyle name="RowTitles-Detail 4 2 5 4 4 2" xfId="17910"/>
    <cellStyle name="RowTitles-Detail 4 2 5 4 5" xfId="11047"/>
    <cellStyle name="RowTitles-Detail 4 2 5 4 5 2" xfId="21484"/>
    <cellStyle name="RowTitles-Detail 4 2 5 4 5 2 2" xfId="33649"/>
    <cellStyle name="RowTitles-Detail 4 2 5 4 5 3" xfId="30805"/>
    <cellStyle name="RowTitles-Detail 4 2 5 4 6" xfId="14754"/>
    <cellStyle name="RowTitles-Detail 4 2 5 4 6 2" xfId="27437"/>
    <cellStyle name="RowTitles-Detail 4 2 5 4 6 2 2" xfId="36264"/>
    <cellStyle name="RowTitles-Detail 4 2 5 4 7" xfId="5614"/>
    <cellStyle name="RowTitles-Detail 4 2 5 4 7 2" xfId="25869"/>
    <cellStyle name="RowTitles-Detail 4 2 5 4 8" xfId="26492"/>
    <cellStyle name="RowTitles-Detail 4 2 5 5" xfId="1592"/>
    <cellStyle name="RowTitles-Detail 4 2 5 5 2" xfId="3203"/>
    <cellStyle name="RowTitles-Detail 4 2 5 5 2 2" xfId="12844"/>
    <cellStyle name="RowTitles-Detail 4 2 5 5 2 2 2" xfId="23244"/>
    <cellStyle name="RowTitles-Detail 4 2 5 5 2 2 2 2" xfId="34781"/>
    <cellStyle name="RowTitles-Detail 4 2 5 5 2 2 3" xfId="32125"/>
    <cellStyle name="RowTitles-Detail 4 2 5 5 2 3" xfId="16491"/>
    <cellStyle name="RowTitles-Detail 4 2 5 5 2 3 2" xfId="29157"/>
    <cellStyle name="RowTitles-Detail 4 2 5 5 2 3 2 2" xfId="37944"/>
    <cellStyle name="RowTitles-Detail 4 2 5 5 2 4" xfId="7737"/>
    <cellStyle name="RowTitles-Detail 4 2 5 5 2 4 2" xfId="19055"/>
    <cellStyle name="RowTitles-Detail 4 2 5 5 2 5" xfId="24579"/>
    <cellStyle name="RowTitles-Detail 4 2 5 5 3" xfId="4370"/>
    <cellStyle name="RowTitles-Detail 4 2 5 5 3 2" xfId="13992"/>
    <cellStyle name="RowTitles-Detail 4 2 5 5 3 2 2" xfId="24331"/>
    <cellStyle name="RowTitles-Detail 4 2 5 5 3 2 2 2" xfId="35504"/>
    <cellStyle name="RowTitles-Detail 4 2 5 5 3 2 3" xfId="32951"/>
    <cellStyle name="RowTitles-Detail 4 2 5 5 3 3" xfId="17548"/>
    <cellStyle name="RowTitles-Detail 4 2 5 5 3 3 2" xfId="30214"/>
    <cellStyle name="RowTitles-Detail 4 2 5 5 3 3 2 2" xfId="38991"/>
    <cellStyle name="RowTitles-Detail 4 2 5 5 3 4" xfId="10060"/>
    <cellStyle name="RowTitles-Detail 4 2 5 5 3 4 2" xfId="19476"/>
    <cellStyle name="RowTitles-Detail 4 2 5 5 3 5" xfId="20541"/>
    <cellStyle name="RowTitles-Detail 4 2 5 5 4" xfId="11263"/>
    <cellStyle name="RowTitles-Detail 4 2 5 5 4 2" xfId="21692"/>
    <cellStyle name="RowTitles-Detail 4 2 5 5 4 2 2" xfId="33789"/>
    <cellStyle name="RowTitles-Detail 4 2 5 5 4 3" xfId="30966"/>
    <cellStyle name="RowTitles-Detail 4 2 5 5 5" xfId="14970"/>
    <cellStyle name="RowTitles-Detail 4 2 5 5 5 2" xfId="27644"/>
    <cellStyle name="RowTitles-Detail 4 2 5 5 5 2 2" xfId="36462"/>
    <cellStyle name="RowTitles-Detail 4 2 5 5 6" xfId="6190"/>
    <cellStyle name="RowTitles-Detail 4 2 5 5 6 2" xfId="20615"/>
    <cellStyle name="RowTitles-Detail 4 2 5 5 7" xfId="5648"/>
    <cellStyle name="RowTitles-Detail 4 2 5 6" xfId="1794"/>
    <cellStyle name="RowTitles-Detail 4 2 5 6 2" xfId="3204"/>
    <cellStyle name="RowTitles-Detail 4 2 5 6 2 2" xfId="12845"/>
    <cellStyle name="RowTitles-Detail 4 2 5 6 2 2 2" xfId="23245"/>
    <cellStyle name="RowTitles-Detail 4 2 5 6 2 2 2 2" xfId="34782"/>
    <cellStyle name="RowTitles-Detail 4 2 5 6 2 2 3" xfId="32126"/>
    <cellStyle name="RowTitles-Detail 4 2 5 6 2 3" xfId="16492"/>
    <cellStyle name="RowTitles-Detail 4 2 5 6 2 3 2" xfId="29158"/>
    <cellStyle name="RowTitles-Detail 4 2 5 6 2 3 2 2" xfId="37945"/>
    <cellStyle name="RowTitles-Detail 4 2 5 6 2 4" xfId="7738"/>
    <cellStyle name="RowTitles-Detail 4 2 5 6 2 4 2" xfId="19414"/>
    <cellStyle name="RowTitles-Detail 4 2 5 6 2 5" xfId="20420"/>
    <cellStyle name="RowTitles-Detail 4 2 5 6 3" xfId="4572"/>
    <cellStyle name="RowTitles-Detail 4 2 5 6 3 2" xfId="14194"/>
    <cellStyle name="RowTitles-Detail 4 2 5 6 3 2 2" xfId="24523"/>
    <cellStyle name="RowTitles-Detail 4 2 5 6 3 2 2 2" xfId="35635"/>
    <cellStyle name="RowTitles-Detail 4 2 5 6 3 2 3" xfId="33103"/>
    <cellStyle name="RowTitles-Detail 4 2 5 6 3 3" xfId="17735"/>
    <cellStyle name="RowTitles-Detail 4 2 5 6 3 3 2" xfId="30401"/>
    <cellStyle name="RowTitles-Detail 4 2 5 6 3 3 2 2" xfId="39178"/>
    <cellStyle name="RowTitles-Detail 4 2 5 6 3 4" xfId="10061"/>
    <cellStyle name="RowTitles-Detail 4 2 5 6 3 4 2" xfId="24788"/>
    <cellStyle name="RowTitles-Detail 4 2 5 6 3 5" xfId="17866"/>
    <cellStyle name="RowTitles-Detail 4 2 5 6 4" xfId="11465"/>
    <cellStyle name="RowTitles-Detail 4 2 5 6 4 2" xfId="21888"/>
    <cellStyle name="RowTitles-Detail 4 2 5 6 4 2 2" xfId="33920"/>
    <cellStyle name="RowTitles-Detail 4 2 5 6 4 3" xfId="31118"/>
    <cellStyle name="RowTitles-Detail 4 2 5 6 5" xfId="15172"/>
    <cellStyle name="RowTitles-Detail 4 2 5 6 5 2" xfId="27839"/>
    <cellStyle name="RowTitles-Detail 4 2 5 6 5 2 2" xfId="36649"/>
    <cellStyle name="RowTitles-Detail 4 2 5 6 6" xfId="6191"/>
    <cellStyle name="RowTitles-Detail 4 2 5 6 6 2" xfId="20363"/>
    <cellStyle name="RowTitles-Detail 4 2 5 6 7" xfId="5651"/>
    <cellStyle name="RowTitles-Detail 4 2 5 7" xfId="3199"/>
    <cellStyle name="RowTitles-Detail 4 2 5 7 2" xfId="12840"/>
    <cellStyle name="RowTitles-Detail 4 2 5 7 2 2" xfId="23240"/>
    <cellStyle name="RowTitles-Detail 4 2 5 7 2 2 2" xfId="34777"/>
    <cellStyle name="RowTitles-Detail 4 2 5 7 2 3" xfId="32121"/>
    <cellStyle name="RowTitles-Detail 4 2 5 7 3" xfId="16487"/>
    <cellStyle name="RowTitles-Detail 4 2 5 7 3 2" xfId="29153"/>
    <cellStyle name="RowTitles-Detail 4 2 5 7 3 2 2" xfId="37940"/>
    <cellStyle name="RowTitles-Detail 4 2 5 7 4" xfId="6548"/>
    <cellStyle name="RowTitles-Detail 4 2 5 7 4 2" xfId="26383"/>
    <cellStyle name="RowTitles-Detail 4 2 5 7 5" xfId="26026"/>
    <cellStyle name="RowTitles-Detail 4 2 5 8" xfId="8821"/>
    <cellStyle name="RowTitles-Detail 4 2 5 8 2" xfId="18283"/>
    <cellStyle name="RowTitles-Detail 4 2 5 9" xfId="10272"/>
    <cellStyle name="RowTitles-Detail 4 2 5 9 2" xfId="25355"/>
    <cellStyle name="RowTitles-Detail 4 2 5 9 2 2" xfId="35707"/>
    <cellStyle name="RowTitles-Detail 4 2 5_STUD aligned by INSTIT" xfId="5102"/>
    <cellStyle name="RowTitles-Detail 4 2 6" xfId="640"/>
    <cellStyle name="RowTitles-Detail 4 2 6 2" xfId="3205"/>
    <cellStyle name="RowTitles-Detail 4 2 6 2 2" xfId="12846"/>
    <cellStyle name="RowTitles-Detail 4 2 6 2 2 2" xfId="23246"/>
    <cellStyle name="RowTitles-Detail 4 2 6 2 2 2 2" xfId="34783"/>
    <cellStyle name="RowTitles-Detail 4 2 6 2 2 3" xfId="32127"/>
    <cellStyle name="RowTitles-Detail 4 2 6 2 3" xfId="16493"/>
    <cellStyle name="RowTitles-Detail 4 2 6 2 3 2" xfId="29159"/>
    <cellStyle name="RowTitles-Detail 4 2 6 2 3 2 2" xfId="37946"/>
    <cellStyle name="RowTitles-Detail 4 2 6 2 4" xfId="6640"/>
    <cellStyle name="RowTitles-Detail 4 2 6 2 4 2" xfId="22232"/>
    <cellStyle name="RowTitles-Detail 4 2 6 2 5" xfId="19915"/>
    <cellStyle name="RowTitles-Detail 4 2 6 3" xfId="3450"/>
    <cellStyle name="RowTitles-Detail 4 2 6 3 2" xfId="13084"/>
    <cellStyle name="RowTitles-Detail 4 2 6 3 2 2" xfId="23453"/>
    <cellStyle name="RowTitles-Detail 4 2 6 3 2 2 2" xfId="34931"/>
    <cellStyle name="RowTitles-Detail 4 2 6 3 2 3" xfId="32288"/>
    <cellStyle name="RowTitles-Detail 4 2 6 3 3" xfId="16694"/>
    <cellStyle name="RowTitles-Detail 4 2 6 3 3 2" xfId="29360"/>
    <cellStyle name="RowTitles-Detail 4 2 6 3 3 2 2" xfId="38143"/>
    <cellStyle name="RowTitles-Detail 4 2 6 3 4" xfId="8147"/>
    <cellStyle name="RowTitles-Detail 4 2 6 3 4 2" xfId="18306"/>
    <cellStyle name="RowTitles-Detail 4 2 6 3 5" xfId="18413"/>
    <cellStyle name="RowTitles-Detail 4 2 6 4" xfId="8746"/>
    <cellStyle name="RowTitles-Detail 4 2 6 4 2" xfId="23683"/>
    <cellStyle name="RowTitles-Detail 4 2 6 5" xfId="10436"/>
    <cellStyle name="RowTitles-Detail 4 2 6 5 2" xfId="20942"/>
    <cellStyle name="RowTitles-Detail 4 2 6 5 2 2" xfId="33359"/>
    <cellStyle name="RowTitles-Detail 4 2 6 5 3" xfId="30465"/>
    <cellStyle name="RowTitles-Detail 4 2 6 6" xfId="10575"/>
    <cellStyle name="RowTitles-Detail 4 2 6 6 2" xfId="26556"/>
    <cellStyle name="RowTitles-Detail 4 2 6 6 2 2" xfId="35761"/>
    <cellStyle name="RowTitles-Detail 4 2 7" xfId="929"/>
    <cellStyle name="RowTitles-Detail 4 2 7 2" xfId="3206"/>
    <cellStyle name="RowTitles-Detail 4 2 7 2 2" xfId="12847"/>
    <cellStyle name="RowTitles-Detail 4 2 7 2 2 2" xfId="23247"/>
    <cellStyle name="RowTitles-Detail 4 2 7 2 2 2 2" xfId="34784"/>
    <cellStyle name="RowTitles-Detail 4 2 7 2 2 3" xfId="32128"/>
    <cellStyle name="RowTitles-Detail 4 2 7 2 3" xfId="16494"/>
    <cellStyle name="RowTitles-Detail 4 2 7 2 3 2" xfId="29160"/>
    <cellStyle name="RowTitles-Detail 4 2 7 2 3 2 2" xfId="37947"/>
    <cellStyle name="RowTitles-Detail 4 2 7 2 4" xfId="6772"/>
    <cellStyle name="RowTitles-Detail 4 2 7 2 4 2" xfId="20305"/>
    <cellStyle name="RowTitles-Detail 4 2 7 2 5" xfId="25773"/>
    <cellStyle name="RowTitles-Detail 4 2 7 3" xfId="3707"/>
    <cellStyle name="RowTitles-Detail 4 2 7 3 2" xfId="13334"/>
    <cellStyle name="RowTitles-Detail 4 2 7 3 2 2" xfId="23699"/>
    <cellStyle name="RowTitles-Detail 4 2 7 3 2 2 2" xfId="35087"/>
    <cellStyle name="RowTitles-Detail 4 2 7 3 2 3" xfId="32468"/>
    <cellStyle name="RowTitles-Detail 4 2 7 3 3" xfId="16934"/>
    <cellStyle name="RowTitles-Detail 4 2 7 3 3 2" xfId="29600"/>
    <cellStyle name="RowTitles-Detail 4 2 7 3 3 2 2" xfId="38379"/>
    <cellStyle name="RowTitles-Detail 4 2 7 3 4" xfId="8278"/>
    <cellStyle name="RowTitles-Detail 4 2 7 3 4 2" xfId="26120"/>
    <cellStyle name="RowTitles-Detail 4 2 7 3 5" xfId="18853"/>
    <cellStyle name="RowTitles-Detail 4 2 7 4" xfId="9069"/>
    <cellStyle name="RowTitles-Detail 4 2 7 4 2" xfId="20636"/>
    <cellStyle name="RowTitles-Detail 4 2 7 5" xfId="14336"/>
    <cellStyle name="RowTitles-Detail 4 2 7 5 2" xfId="27034"/>
    <cellStyle name="RowTitles-Detail 4 2 7 5 2 2" xfId="35873"/>
    <cellStyle name="RowTitles-Detail 4 2 7 6" xfId="5300"/>
    <cellStyle name="RowTitles-Detail 4 2 7 6 2" xfId="5133"/>
    <cellStyle name="RowTitles-Detail 4 2 7 7" xfId="26644"/>
    <cellStyle name="RowTitles-Detail 4 2 8" xfId="941"/>
    <cellStyle name="RowTitles-Detail 4 2 8 2" xfId="3207"/>
    <cellStyle name="RowTitles-Detail 4 2 8 2 2" xfId="12848"/>
    <cellStyle name="RowTitles-Detail 4 2 8 2 2 2" xfId="23248"/>
    <cellStyle name="RowTitles-Detail 4 2 8 2 2 2 2" xfId="34785"/>
    <cellStyle name="RowTitles-Detail 4 2 8 2 2 3" xfId="32129"/>
    <cellStyle name="RowTitles-Detail 4 2 8 2 3" xfId="16495"/>
    <cellStyle name="RowTitles-Detail 4 2 8 2 3 2" xfId="29161"/>
    <cellStyle name="RowTitles-Detail 4 2 8 2 3 2 2" xfId="37948"/>
    <cellStyle name="RowTitles-Detail 4 2 8 2 4" xfId="7019"/>
    <cellStyle name="RowTitles-Detail 4 2 8 2 4 2" xfId="19678"/>
    <cellStyle name="RowTitles-Detail 4 2 8 2 5" xfId="24380"/>
    <cellStyle name="RowTitles-Detail 4 2 8 3" xfId="3719"/>
    <cellStyle name="RowTitles-Detail 4 2 8 3 2" xfId="13346"/>
    <cellStyle name="RowTitles-Detail 4 2 8 3 2 2" xfId="23711"/>
    <cellStyle name="RowTitles-Detail 4 2 8 3 2 2 2" xfId="35091"/>
    <cellStyle name="RowTitles-Detail 4 2 8 3 2 3" xfId="32472"/>
    <cellStyle name="RowTitles-Detail 4 2 8 3 3" xfId="16946"/>
    <cellStyle name="RowTitles-Detail 4 2 8 3 3 2" xfId="29612"/>
    <cellStyle name="RowTitles-Detail 4 2 8 3 3 2 2" xfId="38391"/>
    <cellStyle name="RowTitles-Detail 4 2 8 3 4" xfId="8527"/>
    <cellStyle name="RowTitles-Detail 4 2 8 3 4 2" xfId="20026"/>
    <cellStyle name="RowTitles-Detail 4 2 8 3 5" xfId="24678"/>
    <cellStyle name="RowTitles-Detail 4 2 8 4" xfId="9323"/>
    <cellStyle name="RowTitles-Detail 4 2 8 4 2" xfId="19323"/>
    <cellStyle name="RowTitles-Detail 4 2 8 5" xfId="10684"/>
    <cellStyle name="RowTitles-Detail 4 2 8 5 2" xfId="21162"/>
    <cellStyle name="RowTitles-Detail 4 2 8 5 2 2" xfId="33462"/>
    <cellStyle name="RowTitles-Detail 4 2 8 5 3" xfId="30583"/>
    <cellStyle name="RowTitles-Detail 4 2 8 6" xfId="14348"/>
    <cellStyle name="RowTitles-Detail 4 2 8 6 2" xfId="27046"/>
    <cellStyle name="RowTitles-Detail 4 2 8 6 2 2" xfId="35885"/>
    <cellStyle name="RowTitles-Detail 4 2 8 7" xfId="5487"/>
    <cellStyle name="RowTitles-Detail 4 2 8 7 2" xfId="25747"/>
    <cellStyle name="RowTitles-Detail 4 2 8 8" xfId="18885"/>
    <cellStyle name="RowTitles-Detail 4 2 9" xfId="1174"/>
    <cellStyle name="RowTitles-Detail 4 2 9 2" xfId="3208"/>
    <cellStyle name="RowTitles-Detail 4 2 9 2 2" xfId="12849"/>
    <cellStyle name="RowTitles-Detail 4 2 9 2 2 2" xfId="23249"/>
    <cellStyle name="RowTitles-Detail 4 2 9 2 2 2 2" xfId="34786"/>
    <cellStyle name="RowTitles-Detail 4 2 9 2 2 3" xfId="32130"/>
    <cellStyle name="RowTitles-Detail 4 2 9 2 3" xfId="16496"/>
    <cellStyle name="RowTitles-Detail 4 2 9 2 3 2" xfId="29162"/>
    <cellStyle name="RowTitles-Detail 4 2 9 2 3 2 2" xfId="37949"/>
    <cellStyle name="RowTitles-Detail 4 2 9 2 4" xfId="7739"/>
    <cellStyle name="RowTitles-Detail 4 2 9 2 4 2" xfId="29784"/>
    <cellStyle name="RowTitles-Detail 4 2 9 2 5" xfId="18982"/>
    <cellStyle name="RowTitles-Detail 4 2 9 3" xfId="3952"/>
    <cellStyle name="RowTitles-Detail 4 2 9 3 2" xfId="13574"/>
    <cellStyle name="RowTitles-Detail 4 2 9 3 2 2" xfId="23933"/>
    <cellStyle name="RowTitles-Detail 4 2 9 3 2 2 2" xfId="35234"/>
    <cellStyle name="RowTitles-Detail 4 2 9 3 2 3" xfId="32641"/>
    <cellStyle name="RowTitles-Detail 4 2 9 3 3" xfId="17161"/>
    <cellStyle name="RowTitles-Detail 4 2 9 3 3 2" xfId="29827"/>
    <cellStyle name="RowTitles-Detail 4 2 9 3 3 2 2" xfId="38604"/>
    <cellStyle name="RowTitles-Detail 4 2 9 3 4" xfId="10062"/>
    <cellStyle name="RowTitles-Detail 4 2 9 3 4 2" xfId="18222"/>
    <cellStyle name="RowTitles-Detail 4 2 9 3 5" xfId="20272"/>
    <cellStyle name="RowTitles-Detail 4 2 9 4" xfId="10845"/>
    <cellStyle name="RowTitles-Detail 4 2 9 4 2" xfId="21290"/>
    <cellStyle name="RowTitles-Detail 4 2 9 4 2 2" xfId="33519"/>
    <cellStyle name="RowTitles-Detail 4 2 9 4 3" xfId="30656"/>
    <cellStyle name="RowTitles-Detail 4 2 9 5" xfId="14552"/>
    <cellStyle name="RowTitles-Detail 4 2 9 5 2" xfId="27241"/>
    <cellStyle name="RowTitles-Detail 4 2 9 5 2 2" xfId="36075"/>
    <cellStyle name="RowTitles-Detail 4 2 9 6" xfId="6192"/>
    <cellStyle name="RowTitles-Detail 4 2 9 6 2" xfId="25465"/>
    <cellStyle name="RowTitles-Detail 4 2 9 7" xfId="25567"/>
    <cellStyle name="RowTitles-Detail 4 2_STUD aligned by INSTIT" xfId="5095"/>
    <cellStyle name="RowTitles-Detail 4 3" xfId="328"/>
    <cellStyle name="RowTitles-Detail 4 3 10" xfId="3209"/>
    <cellStyle name="RowTitles-Detail 4 3 10 2" xfId="12850"/>
    <cellStyle name="RowTitles-Detail 4 3 10 2 2" xfId="23250"/>
    <cellStyle name="RowTitles-Detail 4 3 10 2 2 2" xfId="34787"/>
    <cellStyle name="RowTitles-Detail 4 3 10 2 3" xfId="32131"/>
    <cellStyle name="RowTitles-Detail 4 3 10 3" xfId="16497"/>
    <cellStyle name="RowTitles-Detail 4 3 10 3 2" xfId="29163"/>
    <cellStyle name="RowTitles-Detail 4 3 10 3 2 2" xfId="37950"/>
    <cellStyle name="RowTitles-Detail 4 3 10 4" xfId="6347"/>
    <cellStyle name="RowTitles-Detail 4 3 10 4 2" xfId="25791"/>
    <cellStyle name="RowTitles-Detail 4 3 10 5" xfId="17892"/>
    <cellStyle name="RowTitles-Detail 4 3 11" xfId="8939"/>
    <cellStyle name="RowTitles-Detail 4 3 11 2" xfId="24684"/>
    <cellStyle name="RowTitles-Detail 4 3 12" xfId="10286"/>
    <cellStyle name="RowTitles-Detail 4 3 12 2" xfId="25352"/>
    <cellStyle name="RowTitles-Detail 4 3 12 2 2" xfId="35704"/>
    <cellStyle name="RowTitles-Detail 4 3 2" xfId="429"/>
    <cellStyle name="RowTitles-Detail 4 3 2 2" xfId="785"/>
    <cellStyle name="RowTitles-Detail 4 3 2 2 2" xfId="3211"/>
    <cellStyle name="RowTitles-Detail 4 3 2 2 2 2" xfId="12852"/>
    <cellStyle name="RowTitles-Detail 4 3 2 2 2 2 2" xfId="23252"/>
    <cellStyle name="RowTitles-Detail 4 3 2 2 2 2 2 2" xfId="34789"/>
    <cellStyle name="RowTitles-Detail 4 3 2 2 2 2 3" xfId="32133"/>
    <cellStyle name="RowTitles-Detail 4 3 2 2 2 3" xfId="16499"/>
    <cellStyle name="RowTitles-Detail 4 3 2 2 2 3 2" xfId="29165"/>
    <cellStyle name="RowTitles-Detail 4 3 2 2 2 3 2 2" xfId="37952"/>
    <cellStyle name="RowTitles-Detail 4 3 2 2 2 4" xfId="6908"/>
    <cellStyle name="RowTitles-Detail 4 3 2 2 2 4 2" xfId="25457"/>
    <cellStyle name="RowTitles-Detail 4 3 2 2 2 5" xfId="8795"/>
    <cellStyle name="RowTitles-Detail 4 3 2 2 3" xfId="3566"/>
    <cellStyle name="RowTitles-Detail 4 3 2 2 3 2" xfId="13197"/>
    <cellStyle name="RowTitles-Detail 4 3 2 2 3 2 2" xfId="23565"/>
    <cellStyle name="RowTitles-Detail 4 3 2 2 3 2 2 2" xfId="34998"/>
    <cellStyle name="RowTitles-Detail 4 3 2 2 3 2 3" xfId="32365"/>
    <cellStyle name="RowTitles-Detail 4 3 2 2 3 3" xfId="16807"/>
    <cellStyle name="RowTitles-Detail 4 3 2 2 3 3 2" xfId="29473"/>
    <cellStyle name="RowTitles-Detail 4 3 2 2 3 3 2 2" xfId="38253"/>
    <cellStyle name="RowTitles-Detail 4 3 2 2 3 4" xfId="8415"/>
    <cellStyle name="RowTitles-Detail 4 3 2 2 3 4 2" xfId="25454"/>
    <cellStyle name="RowTitles-Detail 4 3 2 2 3 5" xfId="20006"/>
    <cellStyle name="RowTitles-Detail 4 3 2 2 4" xfId="9209"/>
    <cellStyle name="RowTitles-Detail 4 3 2 2 4 2" xfId="18608"/>
    <cellStyle name="RowTitles-Detail 4 3 2 2 5" xfId="10157"/>
    <cellStyle name="RowTitles-Detail 4 3 2 2 5 2" xfId="19942"/>
    <cellStyle name="RowTitles-Detail 4 3 2 2 5 2 2" xfId="33268"/>
    <cellStyle name="RowTitles-Detail 4 3 2 3" xfId="1064"/>
    <cellStyle name="RowTitles-Detail 4 3 2 3 2" xfId="3212"/>
    <cellStyle name="RowTitles-Detail 4 3 2 3 2 2" xfId="12853"/>
    <cellStyle name="RowTitles-Detail 4 3 2 3 2 2 2" xfId="23253"/>
    <cellStyle name="RowTitles-Detail 4 3 2 3 2 2 2 2" xfId="34790"/>
    <cellStyle name="RowTitles-Detail 4 3 2 3 2 2 3" xfId="32134"/>
    <cellStyle name="RowTitles-Detail 4 3 2 3 2 3" xfId="16500"/>
    <cellStyle name="RowTitles-Detail 4 3 2 3 2 3 2" xfId="29166"/>
    <cellStyle name="RowTitles-Detail 4 3 2 3 2 3 2 2" xfId="37953"/>
    <cellStyle name="RowTitles-Detail 4 3 2 3 2 4" xfId="7129"/>
    <cellStyle name="RowTitles-Detail 4 3 2 3 2 4 2" xfId="19739"/>
    <cellStyle name="RowTitles-Detail 4 3 2 3 2 5" xfId="19734"/>
    <cellStyle name="RowTitles-Detail 4 3 2 3 3" xfId="3842"/>
    <cellStyle name="RowTitles-Detail 4 3 2 3 3 2" xfId="13468"/>
    <cellStyle name="RowTitles-Detail 4 3 2 3 3 2 2" xfId="23829"/>
    <cellStyle name="RowTitles-Detail 4 3 2 3 3 2 2 2" xfId="35163"/>
    <cellStyle name="RowTitles-Detail 4 3 2 3 3 2 3" xfId="32558"/>
    <cellStyle name="RowTitles-Detail 4 3 2 3 3 3" xfId="17062"/>
    <cellStyle name="RowTitles-Detail 4 3 2 3 3 3 2" xfId="29728"/>
    <cellStyle name="RowTitles-Detail 4 3 2 3 3 3 2 2" xfId="38506"/>
    <cellStyle name="RowTitles-Detail 4 3 2 3 3 4" xfId="8637"/>
    <cellStyle name="RowTitles-Detail 4 3 2 3 3 4 2" xfId="19802"/>
    <cellStyle name="RowTitles-Detail 4 3 2 3 3 5" xfId="18064"/>
    <cellStyle name="RowTitles-Detail 4 3 2 3 4" xfId="9433"/>
    <cellStyle name="RowTitles-Detail 4 3 2 3 4 2" xfId="19423"/>
    <cellStyle name="RowTitles-Detail 4 3 2 3 5" xfId="10780"/>
    <cellStyle name="RowTitles-Detail 4 3 2 3 5 2" xfId="21245"/>
    <cellStyle name="RowTitles-Detail 4 3 2 3 5 2 2" xfId="33504"/>
    <cellStyle name="RowTitles-Detail 4 3 2 3 5 3" xfId="30637"/>
    <cellStyle name="RowTitles-Detail 4 3 2 3 6" xfId="14465"/>
    <cellStyle name="RowTitles-Detail 4 3 2 3 6 2" xfId="27158"/>
    <cellStyle name="RowTitles-Detail 4 3 2 3 6 2 2" xfId="35995"/>
    <cellStyle name="RowTitles-Detail 4 3 2 3 7" xfId="5588"/>
    <cellStyle name="RowTitles-Detail 4 3 2 3 7 2" xfId="26382"/>
    <cellStyle name="RowTitles-Detail 4 3 2 3 8" xfId="20217"/>
    <cellStyle name="RowTitles-Detail 4 3 2 4" xfId="1297"/>
    <cellStyle name="RowTitles-Detail 4 3 2 4 2" xfId="3213"/>
    <cellStyle name="RowTitles-Detail 4 3 2 4 2 2" xfId="12854"/>
    <cellStyle name="RowTitles-Detail 4 3 2 4 2 2 2" xfId="23254"/>
    <cellStyle name="RowTitles-Detail 4 3 2 4 2 2 2 2" xfId="34791"/>
    <cellStyle name="RowTitles-Detail 4 3 2 4 2 2 3" xfId="32135"/>
    <cellStyle name="RowTitles-Detail 4 3 2 4 2 3" xfId="16501"/>
    <cellStyle name="RowTitles-Detail 4 3 2 4 2 3 2" xfId="29167"/>
    <cellStyle name="RowTitles-Detail 4 3 2 4 2 3 2 2" xfId="37954"/>
    <cellStyle name="RowTitles-Detail 4 3 2 4 2 4" xfId="7740"/>
    <cellStyle name="RowTitles-Detail 4 3 2 4 2 4 2" xfId="25109"/>
    <cellStyle name="RowTitles-Detail 4 3 2 4 2 5" xfId="19082"/>
    <cellStyle name="RowTitles-Detail 4 3 2 4 3" xfId="4075"/>
    <cellStyle name="RowTitles-Detail 4 3 2 4 3 2" xfId="13697"/>
    <cellStyle name="RowTitles-Detail 4 3 2 4 3 2 2" xfId="24049"/>
    <cellStyle name="RowTitles-Detail 4 3 2 4 3 2 2 2" xfId="35312"/>
    <cellStyle name="RowTitles-Detail 4 3 2 4 3 2 3" xfId="32730"/>
    <cellStyle name="RowTitles-Detail 4 3 2 4 3 3" xfId="17275"/>
    <cellStyle name="RowTitles-Detail 4 3 2 4 3 3 2" xfId="29941"/>
    <cellStyle name="RowTitles-Detail 4 3 2 4 3 3 2 2" xfId="38718"/>
    <cellStyle name="RowTitles-Detail 4 3 2 4 3 4" xfId="10063"/>
    <cellStyle name="RowTitles-Detail 4 3 2 4 3 4 2" xfId="18208"/>
    <cellStyle name="RowTitles-Detail 4 3 2 4 3 5" xfId="20032"/>
    <cellStyle name="RowTitles-Detail 4 3 2 4 4" xfId="10968"/>
    <cellStyle name="RowTitles-Detail 4 3 2 4 4 2" xfId="21408"/>
    <cellStyle name="RowTitles-Detail 4 3 2 4 4 2 2" xfId="33597"/>
    <cellStyle name="RowTitles-Detail 4 3 2 4 4 3" xfId="30745"/>
    <cellStyle name="RowTitles-Detail 4 3 2 4 5" xfId="14675"/>
    <cellStyle name="RowTitles-Detail 4 3 2 4 5 2" xfId="27360"/>
    <cellStyle name="RowTitles-Detail 4 3 2 4 5 2 2" xfId="36189"/>
    <cellStyle name="RowTitles-Detail 4 3 2 4 6" xfId="6193"/>
    <cellStyle name="RowTitles-Detail 4 3 2 4 6 2" xfId="18031"/>
    <cellStyle name="RowTitles-Detail 4 3 2 4 7" xfId="18727"/>
    <cellStyle name="RowTitles-Detail 4 3 2 5" xfId="1513"/>
    <cellStyle name="RowTitles-Detail 4 3 2 5 2" xfId="3214"/>
    <cellStyle name="RowTitles-Detail 4 3 2 5 2 2" xfId="12855"/>
    <cellStyle name="RowTitles-Detail 4 3 2 5 2 2 2" xfId="23255"/>
    <cellStyle name="RowTitles-Detail 4 3 2 5 2 2 2 2" xfId="34792"/>
    <cellStyle name="RowTitles-Detail 4 3 2 5 2 2 3" xfId="32136"/>
    <cellStyle name="RowTitles-Detail 4 3 2 5 2 3" xfId="16502"/>
    <cellStyle name="RowTitles-Detail 4 3 2 5 2 3 2" xfId="29168"/>
    <cellStyle name="RowTitles-Detail 4 3 2 5 2 3 2 2" xfId="37955"/>
    <cellStyle name="RowTitles-Detail 4 3 2 5 2 4" xfId="7741"/>
    <cellStyle name="RowTitles-Detail 4 3 2 5 2 4 2" xfId="28162"/>
    <cellStyle name="RowTitles-Detail 4 3 2 5 2 5" xfId="17951"/>
    <cellStyle name="RowTitles-Detail 4 3 2 5 3" xfId="4291"/>
    <cellStyle name="RowTitles-Detail 4 3 2 5 3 2" xfId="13913"/>
    <cellStyle name="RowTitles-Detail 4 3 2 5 3 2 2" xfId="24255"/>
    <cellStyle name="RowTitles-Detail 4 3 2 5 3 2 2 2" xfId="35452"/>
    <cellStyle name="RowTitles-Detail 4 3 2 5 3 2 3" xfId="32891"/>
    <cellStyle name="RowTitles-Detail 4 3 2 5 3 3" xfId="17473"/>
    <cellStyle name="RowTitles-Detail 4 3 2 5 3 3 2" xfId="30139"/>
    <cellStyle name="RowTitles-Detail 4 3 2 5 3 3 2 2" xfId="38916"/>
    <cellStyle name="RowTitles-Detail 4 3 2 5 3 4" xfId="10064"/>
    <cellStyle name="RowTitles-Detail 4 3 2 5 3 4 2" xfId="19979"/>
    <cellStyle name="RowTitles-Detail 4 3 2 5 3 5" xfId="19896"/>
    <cellStyle name="RowTitles-Detail 4 3 2 5 4" xfId="11184"/>
    <cellStyle name="RowTitles-Detail 4 3 2 5 4 2" xfId="21615"/>
    <cellStyle name="RowTitles-Detail 4 3 2 5 4 2 2" xfId="33737"/>
    <cellStyle name="RowTitles-Detail 4 3 2 5 4 3" xfId="30906"/>
    <cellStyle name="RowTitles-Detail 4 3 2 5 5" xfId="14891"/>
    <cellStyle name="RowTitles-Detail 4 3 2 5 5 2" xfId="27568"/>
    <cellStyle name="RowTitles-Detail 4 3 2 5 5 2 2" xfId="36387"/>
    <cellStyle name="RowTitles-Detail 4 3 2 5 6" xfId="6194"/>
    <cellStyle name="RowTitles-Detail 4 3 2 5 6 2" xfId="17787"/>
    <cellStyle name="RowTitles-Detail 4 3 2 5 7" xfId="26147"/>
    <cellStyle name="RowTitles-Detail 4 3 2 6" xfId="1715"/>
    <cellStyle name="RowTitles-Detail 4 3 2 6 2" xfId="3215"/>
    <cellStyle name="RowTitles-Detail 4 3 2 6 2 2" xfId="12856"/>
    <cellStyle name="RowTitles-Detail 4 3 2 6 2 2 2" xfId="23256"/>
    <cellStyle name="RowTitles-Detail 4 3 2 6 2 2 2 2" xfId="34793"/>
    <cellStyle name="RowTitles-Detail 4 3 2 6 2 2 3" xfId="32137"/>
    <cellStyle name="RowTitles-Detail 4 3 2 6 2 3" xfId="16503"/>
    <cellStyle name="RowTitles-Detail 4 3 2 6 2 3 2" xfId="29169"/>
    <cellStyle name="RowTitles-Detail 4 3 2 6 2 3 2 2" xfId="37956"/>
    <cellStyle name="RowTitles-Detail 4 3 2 6 2 4" xfId="7742"/>
    <cellStyle name="RowTitles-Detail 4 3 2 6 2 4 2" xfId="24908"/>
    <cellStyle name="RowTitles-Detail 4 3 2 6 2 5" xfId="18998"/>
    <cellStyle name="RowTitles-Detail 4 3 2 6 3" xfId="4493"/>
    <cellStyle name="RowTitles-Detail 4 3 2 6 3 2" xfId="14115"/>
    <cellStyle name="RowTitles-Detail 4 3 2 6 3 2 2" xfId="24447"/>
    <cellStyle name="RowTitles-Detail 4 3 2 6 3 2 2 2" xfId="35583"/>
    <cellStyle name="RowTitles-Detail 4 3 2 6 3 2 3" xfId="33043"/>
    <cellStyle name="RowTitles-Detail 4 3 2 6 3 3" xfId="17660"/>
    <cellStyle name="RowTitles-Detail 4 3 2 6 3 3 2" xfId="30326"/>
    <cellStyle name="RowTitles-Detail 4 3 2 6 3 3 2 2" xfId="39103"/>
    <cellStyle name="RowTitles-Detail 4 3 2 6 3 4" xfId="10065"/>
    <cellStyle name="RowTitles-Detail 4 3 2 6 3 4 2" xfId="25755"/>
    <cellStyle name="RowTitles-Detail 4 3 2 6 3 5" xfId="26715"/>
    <cellStyle name="RowTitles-Detail 4 3 2 6 4" xfId="11386"/>
    <cellStyle name="RowTitles-Detail 4 3 2 6 4 2" xfId="21811"/>
    <cellStyle name="RowTitles-Detail 4 3 2 6 4 2 2" xfId="33868"/>
    <cellStyle name="RowTitles-Detail 4 3 2 6 4 3" xfId="31058"/>
    <cellStyle name="RowTitles-Detail 4 3 2 6 5" xfId="15093"/>
    <cellStyle name="RowTitles-Detail 4 3 2 6 5 2" xfId="27762"/>
    <cellStyle name="RowTitles-Detail 4 3 2 6 5 2 2" xfId="36574"/>
    <cellStyle name="RowTitles-Detail 4 3 2 6 6" xfId="6195"/>
    <cellStyle name="RowTitles-Detail 4 3 2 6 6 2" xfId="24823"/>
    <cellStyle name="RowTitles-Detail 4 3 2 6 7" xfId="18757"/>
    <cellStyle name="RowTitles-Detail 4 3 2 7" xfId="3210"/>
    <cellStyle name="RowTitles-Detail 4 3 2 7 2" xfId="12851"/>
    <cellStyle name="RowTitles-Detail 4 3 2 7 2 2" xfId="23251"/>
    <cellStyle name="RowTitles-Detail 4 3 2 7 2 2 2" xfId="34788"/>
    <cellStyle name="RowTitles-Detail 4 3 2 7 2 3" xfId="32132"/>
    <cellStyle name="RowTitles-Detail 4 3 2 7 3" xfId="16498"/>
    <cellStyle name="RowTitles-Detail 4 3 2 7 3 2" xfId="29164"/>
    <cellStyle name="RowTitles-Detail 4 3 2 7 3 2 2" xfId="37951"/>
    <cellStyle name="RowTitles-Detail 4 3 2 7 4" xfId="6470"/>
    <cellStyle name="RowTitles-Detail 4 3 2 7 4 2" xfId="19856"/>
    <cellStyle name="RowTitles-Detail 4 3 2 7 5" xfId="26608"/>
    <cellStyle name="RowTitles-Detail 4 3 2 8" xfId="8878"/>
    <cellStyle name="RowTitles-Detail 4 3 2 8 2" xfId="17789"/>
    <cellStyle name="RowTitles-Detail 4 3 2 9" xfId="10817"/>
    <cellStyle name="RowTitles-Detail 4 3 2 9 2" xfId="18886"/>
    <cellStyle name="RowTitles-Detail 4 3 2 9 2 2" xfId="33204"/>
    <cellStyle name="RowTitles-Detail 4 3 2_STUD aligned by INSTIT" xfId="5104"/>
    <cellStyle name="RowTitles-Detail 4 3 3" xfId="491"/>
    <cellStyle name="RowTitles-Detail 4 3 3 2" xfId="847"/>
    <cellStyle name="RowTitles-Detail 4 3 3 2 2" xfId="3217"/>
    <cellStyle name="RowTitles-Detail 4 3 3 2 2 2" xfId="12858"/>
    <cellStyle name="RowTitles-Detail 4 3 3 2 2 2 2" xfId="23258"/>
    <cellStyle name="RowTitles-Detail 4 3 3 2 2 2 2 2" xfId="34795"/>
    <cellStyle name="RowTitles-Detail 4 3 3 2 2 2 3" xfId="32139"/>
    <cellStyle name="RowTitles-Detail 4 3 3 2 2 3" xfId="16505"/>
    <cellStyle name="RowTitles-Detail 4 3 3 2 2 3 2" xfId="29171"/>
    <cellStyle name="RowTitles-Detail 4 3 3 2 2 3 2 2" xfId="37958"/>
    <cellStyle name="RowTitles-Detail 4 3 3 2 2 4" xfId="6791"/>
    <cellStyle name="RowTitles-Detail 4 3 3 2 2 4 2" xfId="26747"/>
    <cellStyle name="RowTitles-Detail 4 3 3 2 2 5" xfId="25053"/>
    <cellStyle name="RowTitles-Detail 4 3 3 2 3" xfId="3628"/>
    <cellStyle name="RowTitles-Detail 4 3 3 2 3 2" xfId="13256"/>
    <cellStyle name="RowTitles-Detail 4 3 3 2 3 2 2" xfId="23623"/>
    <cellStyle name="RowTitles-Detail 4 3 3 2 3 2 2 2" xfId="35034"/>
    <cellStyle name="RowTitles-Detail 4 3 3 2 3 2 3" xfId="32407"/>
    <cellStyle name="RowTitles-Detail 4 3 3 2 3 3" xfId="16862"/>
    <cellStyle name="RowTitles-Detail 4 3 3 2 3 3 2" xfId="29528"/>
    <cellStyle name="RowTitles-Detail 4 3 3 2 3 3 2 2" xfId="38308"/>
    <cellStyle name="RowTitles-Detail 4 3 3 2 3 4" xfId="8297"/>
    <cellStyle name="RowTitles-Detail 4 3 3 2 3 4 2" xfId="25929"/>
    <cellStyle name="RowTitles-Detail 4 3 3 2 3 5" xfId="17933"/>
    <cellStyle name="RowTitles-Detail 4 3 3 2 4" xfId="9089"/>
    <cellStyle name="RowTitles-Detail 4 3 3 2 4 2" xfId="19368"/>
    <cellStyle name="RowTitles-Detail 4 3 3 2 5" xfId="10601"/>
    <cellStyle name="RowTitles-Detail 4 3 3 2 5 2" xfId="21085"/>
    <cellStyle name="RowTitles-Detail 4 3 3 2 5 2 2" xfId="33421"/>
    <cellStyle name="RowTitles-Detail 4 3 3 2 5 3" xfId="30536"/>
    <cellStyle name="RowTitles-Detail 4 3 3 2 6" xfId="14262"/>
    <cellStyle name="RowTitles-Detail 4 3 3 2 6 2" xfId="26963"/>
    <cellStyle name="RowTitles-Detail 4 3 3 2 6 2 2" xfId="35806"/>
    <cellStyle name="RowTitles-Detail 4 3 3 2 7" xfId="5319"/>
    <cellStyle name="RowTitles-Detail 4 3 3 2 7 2" xfId="20352"/>
    <cellStyle name="RowTitles-Detail 4 3 3 2 8" xfId="6694"/>
    <cellStyle name="RowTitles-Detail 4 3 3 3" xfId="1126"/>
    <cellStyle name="RowTitles-Detail 4 3 3 3 2" xfId="3218"/>
    <cellStyle name="RowTitles-Detail 4 3 3 3 2 2" xfId="12859"/>
    <cellStyle name="RowTitles-Detail 4 3 3 3 2 2 2" xfId="23259"/>
    <cellStyle name="RowTitles-Detail 4 3 3 3 2 2 2 2" xfId="34796"/>
    <cellStyle name="RowTitles-Detail 4 3 3 3 2 2 3" xfId="32140"/>
    <cellStyle name="RowTitles-Detail 4 3 3 3 2 3" xfId="16506"/>
    <cellStyle name="RowTitles-Detail 4 3 3 3 2 3 2" xfId="29172"/>
    <cellStyle name="RowTitles-Detail 4 3 3 3 2 3 2 2" xfId="37959"/>
    <cellStyle name="RowTitles-Detail 4 3 3 3 2 4" xfId="6965"/>
    <cellStyle name="RowTitles-Detail 4 3 3 3 2 4 2" xfId="26859"/>
    <cellStyle name="RowTitles-Detail 4 3 3 3 2 5" xfId="19729"/>
    <cellStyle name="RowTitles-Detail 4 3 3 3 3" xfId="3904"/>
    <cellStyle name="RowTitles-Detail 4 3 3 3 3 2" xfId="13527"/>
    <cellStyle name="RowTitles-Detail 4 3 3 3 3 2 2" xfId="23887"/>
    <cellStyle name="RowTitles-Detail 4 3 3 3 3 2 2 2" xfId="35199"/>
    <cellStyle name="RowTitles-Detail 4 3 3 3 3 2 3" xfId="32600"/>
    <cellStyle name="RowTitles-Detail 4 3 3 3 3 3" xfId="17117"/>
    <cellStyle name="RowTitles-Detail 4 3 3 3 3 3 2" xfId="29783"/>
    <cellStyle name="RowTitles-Detail 4 3 3 3 3 3 2 2" xfId="38561"/>
    <cellStyle name="RowTitles-Detail 4 3 3 3 3 4" xfId="8473"/>
    <cellStyle name="RowTitles-Detail 4 3 3 3 3 4 2" xfId="25111"/>
    <cellStyle name="RowTitles-Detail 4 3 3 3 3 5" xfId="24786"/>
    <cellStyle name="RowTitles-Detail 4 3 3 3 4" xfId="9268"/>
    <cellStyle name="RowTitles-Detail 4 3 3 3 4 2" xfId="20684"/>
    <cellStyle name="RowTitles-Detail 4 3 3 3 5" xfId="14508"/>
    <cellStyle name="RowTitles-Detail 4 3 3 3 5 2" xfId="27199"/>
    <cellStyle name="RowTitles-Detail 4 3 3 3 5 2 2" xfId="36035"/>
    <cellStyle name="RowTitles-Detail 4 3 3 4" xfId="1355"/>
    <cellStyle name="RowTitles-Detail 4 3 3 4 2" xfId="3219"/>
    <cellStyle name="RowTitles-Detail 4 3 3 4 2 2" xfId="12860"/>
    <cellStyle name="RowTitles-Detail 4 3 3 4 2 2 2" xfId="23260"/>
    <cellStyle name="RowTitles-Detail 4 3 3 4 2 2 2 2" xfId="34797"/>
    <cellStyle name="RowTitles-Detail 4 3 3 4 2 2 3" xfId="32141"/>
    <cellStyle name="RowTitles-Detail 4 3 3 4 2 3" xfId="16507"/>
    <cellStyle name="RowTitles-Detail 4 3 3 4 2 3 2" xfId="29173"/>
    <cellStyle name="RowTitles-Detail 4 3 3 4 2 3 2 2" xfId="37960"/>
    <cellStyle name="RowTitles-Detail 4 3 3 4 2 4" xfId="7743"/>
    <cellStyle name="RowTitles-Detail 4 3 3 4 2 4 2" xfId="25800"/>
    <cellStyle name="RowTitles-Detail 4 3 3 4 2 5" xfId="19820"/>
    <cellStyle name="RowTitles-Detail 4 3 3 4 3" xfId="4133"/>
    <cellStyle name="RowTitles-Detail 4 3 3 4 3 2" xfId="13755"/>
    <cellStyle name="RowTitles-Detail 4 3 3 4 3 2 2" xfId="24105"/>
    <cellStyle name="RowTitles-Detail 4 3 3 4 3 2 2 2" xfId="35348"/>
    <cellStyle name="RowTitles-Detail 4 3 3 4 3 2 3" xfId="32772"/>
    <cellStyle name="RowTitles-Detail 4 3 3 4 3 3" xfId="17330"/>
    <cellStyle name="RowTitles-Detail 4 3 3 4 3 3 2" xfId="29996"/>
    <cellStyle name="RowTitles-Detail 4 3 3 4 3 3 2 2" xfId="38773"/>
    <cellStyle name="RowTitles-Detail 4 3 3 4 3 4" xfId="10066"/>
    <cellStyle name="RowTitles-Detail 4 3 3 4 3 4 2" xfId="26442"/>
    <cellStyle name="RowTitles-Detail 4 3 3 4 3 5" xfId="19419"/>
    <cellStyle name="RowTitles-Detail 4 3 3 4 4" xfId="11026"/>
    <cellStyle name="RowTitles-Detail 4 3 3 4 4 2" xfId="21463"/>
    <cellStyle name="RowTitles-Detail 4 3 3 4 4 2 2" xfId="33633"/>
    <cellStyle name="RowTitles-Detail 4 3 3 4 4 3" xfId="30787"/>
    <cellStyle name="RowTitles-Detail 4 3 3 4 5" xfId="14733"/>
    <cellStyle name="RowTitles-Detail 4 3 3 4 5 2" xfId="27416"/>
    <cellStyle name="RowTitles-Detail 4 3 3 4 5 2 2" xfId="36244"/>
    <cellStyle name="RowTitles-Detail 4 3 3 4 6" xfId="6196"/>
    <cellStyle name="RowTitles-Detail 4 3 3 4 6 2" xfId="20190"/>
    <cellStyle name="RowTitles-Detail 4 3 3 4 7" xfId="4835"/>
    <cellStyle name="RowTitles-Detail 4 3 3 5" xfId="1571"/>
    <cellStyle name="RowTitles-Detail 4 3 3 5 2" xfId="3220"/>
    <cellStyle name="RowTitles-Detail 4 3 3 5 2 2" xfId="12861"/>
    <cellStyle name="RowTitles-Detail 4 3 3 5 2 2 2" xfId="23261"/>
    <cellStyle name="RowTitles-Detail 4 3 3 5 2 2 2 2" xfId="34798"/>
    <cellStyle name="RowTitles-Detail 4 3 3 5 2 2 3" xfId="32142"/>
    <cellStyle name="RowTitles-Detail 4 3 3 5 2 3" xfId="16508"/>
    <cellStyle name="RowTitles-Detail 4 3 3 5 2 3 2" xfId="29174"/>
    <cellStyle name="RowTitles-Detail 4 3 3 5 2 3 2 2" xfId="37961"/>
    <cellStyle name="RowTitles-Detail 4 3 3 5 2 4" xfId="7744"/>
    <cellStyle name="RowTitles-Detail 4 3 3 5 2 4 2" xfId="29529"/>
    <cellStyle name="RowTitles-Detail 4 3 3 5 2 5" xfId="18863"/>
    <cellStyle name="RowTitles-Detail 4 3 3 5 3" xfId="4349"/>
    <cellStyle name="RowTitles-Detail 4 3 3 5 3 2" xfId="13971"/>
    <cellStyle name="RowTitles-Detail 4 3 3 5 3 2 2" xfId="24310"/>
    <cellStyle name="RowTitles-Detail 4 3 3 5 3 2 2 2" xfId="35488"/>
    <cellStyle name="RowTitles-Detail 4 3 3 5 3 2 3" xfId="32933"/>
    <cellStyle name="RowTitles-Detail 4 3 3 5 3 3" xfId="17528"/>
    <cellStyle name="RowTitles-Detail 4 3 3 5 3 3 2" xfId="30194"/>
    <cellStyle name="RowTitles-Detail 4 3 3 5 3 3 2 2" xfId="38971"/>
    <cellStyle name="RowTitles-Detail 4 3 3 5 3 4" xfId="10067"/>
    <cellStyle name="RowTitles-Detail 4 3 3 5 3 4 2" xfId="18899"/>
    <cellStyle name="RowTitles-Detail 4 3 3 5 3 5" xfId="20610"/>
    <cellStyle name="RowTitles-Detail 4 3 3 5 4" xfId="11242"/>
    <cellStyle name="RowTitles-Detail 4 3 3 5 4 2" xfId="21671"/>
    <cellStyle name="RowTitles-Detail 4 3 3 5 4 2 2" xfId="33773"/>
    <cellStyle name="RowTitles-Detail 4 3 3 5 4 3" xfId="30948"/>
    <cellStyle name="RowTitles-Detail 4 3 3 5 5" xfId="14949"/>
    <cellStyle name="RowTitles-Detail 4 3 3 5 5 2" xfId="27623"/>
    <cellStyle name="RowTitles-Detail 4 3 3 5 5 2 2" xfId="36442"/>
    <cellStyle name="RowTitles-Detail 4 3 3 5 6" xfId="6197"/>
    <cellStyle name="RowTitles-Detail 4 3 3 5 6 2" xfId="20276"/>
    <cellStyle name="RowTitles-Detail 4 3 3 5 7" xfId="19995"/>
    <cellStyle name="RowTitles-Detail 4 3 3 6" xfId="1773"/>
    <cellStyle name="RowTitles-Detail 4 3 3 6 2" xfId="3221"/>
    <cellStyle name="RowTitles-Detail 4 3 3 6 2 2" xfId="12862"/>
    <cellStyle name="RowTitles-Detail 4 3 3 6 2 2 2" xfId="23262"/>
    <cellStyle name="RowTitles-Detail 4 3 3 6 2 2 2 2" xfId="34799"/>
    <cellStyle name="RowTitles-Detail 4 3 3 6 2 2 3" xfId="32143"/>
    <cellStyle name="RowTitles-Detail 4 3 3 6 2 3" xfId="16509"/>
    <cellStyle name="RowTitles-Detail 4 3 3 6 2 3 2" xfId="29175"/>
    <cellStyle name="RowTitles-Detail 4 3 3 6 2 3 2 2" xfId="37962"/>
    <cellStyle name="RowTitles-Detail 4 3 3 6 2 4" xfId="7745"/>
    <cellStyle name="RowTitles-Detail 4 3 3 6 2 4 2" xfId="19500"/>
    <cellStyle name="RowTitles-Detail 4 3 3 6 2 5" xfId="18498"/>
    <cellStyle name="RowTitles-Detail 4 3 3 6 3" xfId="4551"/>
    <cellStyle name="RowTitles-Detail 4 3 3 6 3 2" xfId="14173"/>
    <cellStyle name="RowTitles-Detail 4 3 3 6 3 2 2" xfId="24503"/>
    <cellStyle name="RowTitles-Detail 4 3 3 6 3 2 2 2" xfId="35619"/>
    <cellStyle name="RowTitles-Detail 4 3 3 6 3 2 3" xfId="33085"/>
    <cellStyle name="RowTitles-Detail 4 3 3 6 3 3" xfId="17715"/>
    <cellStyle name="RowTitles-Detail 4 3 3 6 3 3 2" xfId="30381"/>
    <cellStyle name="RowTitles-Detail 4 3 3 6 3 3 2 2" xfId="39158"/>
    <cellStyle name="RowTitles-Detail 4 3 3 6 3 4" xfId="10068"/>
    <cellStyle name="RowTitles-Detail 4 3 3 6 3 4 2" xfId="18298"/>
    <cellStyle name="RowTitles-Detail 4 3 3 6 3 5" xfId="17765"/>
    <cellStyle name="RowTitles-Detail 4 3 3 6 4" xfId="11444"/>
    <cellStyle name="RowTitles-Detail 4 3 3 6 4 2" xfId="21867"/>
    <cellStyle name="RowTitles-Detail 4 3 3 6 4 2 2" xfId="33904"/>
    <cellStyle name="RowTitles-Detail 4 3 3 6 4 3" xfId="31100"/>
    <cellStyle name="RowTitles-Detail 4 3 3 6 5" xfId="15151"/>
    <cellStyle name="RowTitles-Detail 4 3 3 6 5 2" xfId="27818"/>
    <cellStyle name="RowTitles-Detail 4 3 3 6 5 2 2" xfId="36629"/>
    <cellStyle name="RowTitles-Detail 4 3 3 6 6" xfId="6198"/>
    <cellStyle name="RowTitles-Detail 4 3 3 6 6 2" xfId="25317"/>
    <cellStyle name="RowTitles-Detail 4 3 3 6 7" xfId="20342"/>
    <cellStyle name="RowTitles-Detail 4 3 3 7" xfId="3216"/>
    <cellStyle name="RowTitles-Detail 4 3 3 7 2" xfId="12857"/>
    <cellStyle name="RowTitles-Detail 4 3 3 7 2 2" xfId="23257"/>
    <cellStyle name="RowTitles-Detail 4 3 3 7 2 2 2" xfId="34794"/>
    <cellStyle name="RowTitles-Detail 4 3 3 7 2 3" xfId="32138"/>
    <cellStyle name="RowTitles-Detail 4 3 3 7 3" xfId="16504"/>
    <cellStyle name="RowTitles-Detail 4 3 3 7 3 2" xfId="29170"/>
    <cellStyle name="RowTitles-Detail 4 3 3 7 3 2 2" xfId="37957"/>
    <cellStyle name="RowTitles-Detail 4 3 3 7 4" xfId="6527"/>
    <cellStyle name="RowTitles-Detail 4 3 3 7 4 2" xfId="25901"/>
    <cellStyle name="RowTitles-Detail 4 3 3 7 5" xfId="20865"/>
    <cellStyle name="RowTitles-Detail 4 3 3 8" xfId="3362"/>
    <cellStyle name="RowTitles-Detail 4 3 3 8 2" xfId="13003"/>
    <cellStyle name="RowTitles-Detail 4 3 3 8 2 2" xfId="23372"/>
    <cellStyle name="RowTitles-Detail 4 3 3 8 2 2 2" xfId="34885"/>
    <cellStyle name="RowTitles-Detail 4 3 3 8 2 3" xfId="32235"/>
    <cellStyle name="RowTitles-Detail 4 3 3 8 3" xfId="16615"/>
    <cellStyle name="RowTitles-Detail 4 3 3 8 3 2" xfId="29281"/>
    <cellStyle name="RowTitles-Detail 4 3 3 8 3 2 2" xfId="38068"/>
    <cellStyle name="RowTitles-Detail 4 3 3 8 4" xfId="8835"/>
    <cellStyle name="RowTitles-Detail 4 3 3 8 4 2" xfId="18636"/>
    <cellStyle name="RowTitles-Detail 4 3 3 8 5" xfId="18974"/>
    <cellStyle name="RowTitles-Detail 4 3 3 9" xfId="10832"/>
    <cellStyle name="RowTitles-Detail 4 3 3 9 2" xfId="19491"/>
    <cellStyle name="RowTitles-Detail 4 3 3 9 2 2" xfId="33242"/>
    <cellStyle name="RowTitles-Detail 4 3 3_STUD aligned by INSTIT" xfId="5105"/>
    <cellStyle name="RowTitles-Detail 4 3 4" xfId="525"/>
    <cellStyle name="RowTitles-Detail 4 3 4 2" xfId="881"/>
    <cellStyle name="RowTitles-Detail 4 3 4 2 2" xfId="3223"/>
    <cellStyle name="RowTitles-Detail 4 3 4 2 2 2" xfId="12864"/>
    <cellStyle name="RowTitles-Detail 4 3 4 2 2 2 2" xfId="23264"/>
    <cellStyle name="RowTitles-Detail 4 3 4 2 2 2 2 2" xfId="34801"/>
    <cellStyle name="RowTitles-Detail 4 3 4 2 2 2 3" xfId="32145"/>
    <cellStyle name="RowTitles-Detail 4 3 4 2 2 3" xfId="16511"/>
    <cellStyle name="RowTitles-Detail 4 3 4 2 2 3 2" xfId="29177"/>
    <cellStyle name="RowTitles-Detail 4 3 4 2 2 3 2 2" xfId="37964"/>
    <cellStyle name="RowTitles-Detail 4 3 4 2 2 4" xfId="6823"/>
    <cellStyle name="RowTitles-Detail 4 3 4 2 2 4 2" xfId="18084"/>
    <cellStyle name="RowTitles-Detail 4 3 4 2 2 5" xfId="18544"/>
    <cellStyle name="RowTitles-Detail 4 3 4 2 3" xfId="3662"/>
    <cellStyle name="RowTitles-Detail 4 3 4 2 3 2" xfId="13289"/>
    <cellStyle name="RowTitles-Detail 4 3 4 2 3 2 2" xfId="23655"/>
    <cellStyle name="RowTitles-Detail 4 3 4 2 3 2 2 2" xfId="35060"/>
    <cellStyle name="RowTitles-Detail 4 3 4 2 3 2 3" xfId="32437"/>
    <cellStyle name="RowTitles-Detail 4 3 4 2 3 3" xfId="16895"/>
    <cellStyle name="RowTitles-Detail 4 3 4 2 3 3 2" xfId="29561"/>
    <cellStyle name="RowTitles-Detail 4 3 4 2 3 3 2 2" xfId="38340"/>
    <cellStyle name="RowTitles-Detail 4 3 4 2 3 4" xfId="8329"/>
    <cellStyle name="RowTitles-Detail 4 3 4 2 3 4 2" xfId="18763"/>
    <cellStyle name="RowTitles-Detail 4 3 4 2 3 5" xfId="18229"/>
    <cellStyle name="RowTitles-Detail 4 3 4 2 4" xfId="9122"/>
    <cellStyle name="RowTitles-Detail 4 3 4 2 4 2" xfId="24829"/>
    <cellStyle name="RowTitles-Detail 4 3 4 2 5" xfId="10633"/>
    <cellStyle name="RowTitles-Detail 4 3 4 2 5 2" xfId="21116"/>
    <cellStyle name="RowTitles-Detail 4 3 4 2 5 2 2" xfId="33447"/>
    <cellStyle name="RowTitles-Detail 4 3 4 2 5 3" xfId="30566"/>
    <cellStyle name="RowTitles-Detail 4 3 4 2 6" xfId="14292"/>
    <cellStyle name="RowTitles-Detail 4 3 4 2 6 2" xfId="26993"/>
    <cellStyle name="RowTitles-Detail 4 3 4 2 6 2 2" xfId="35835"/>
    <cellStyle name="RowTitles-Detail 4 3 4 3" xfId="1160"/>
    <cellStyle name="RowTitles-Detail 4 3 4 3 2" xfId="3224"/>
    <cellStyle name="RowTitles-Detail 4 3 4 3 2 2" xfId="12865"/>
    <cellStyle name="RowTitles-Detail 4 3 4 3 2 2 2" xfId="23265"/>
    <cellStyle name="RowTitles-Detail 4 3 4 3 2 2 2 2" xfId="34802"/>
    <cellStyle name="RowTitles-Detail 4 3 4 3 2 2 3" xfId="32146"/>
    <cellStyle name="RowTitles-Detail 4 3 4 3 2 3" xfId="16512"/>
    <cellStyle name="RowTitles-Detail 4 3 4 3 2 3 2" xfId="29178"/>
    <cellStyle name="RowTitles-Detail 4 3 4 3 2 3 2 2" xfId="37965"/>
    <cellStyle name="RowTitles-Detail 4 3 4 3 2 4" xfId="6997"/>
    <cellStyle name="RowTitles-Detail 4 3 4 3 2 4 2" xfId="18650"/>
    <cellStyle name="RowTitles-Detail 4 3 4 3 2 5" xfId="19865"/>
    <cellStyle name="RowTitles-Detail 4 3 4 3 3" xfId="3938"/>
    <cellStyle name="RowTitles-Detail 4 3 4 3 3 2" xfId="13560"/>
    <cellStyle name="RowTitles-Detail 4 3 4 3 3 2 2" xfId="23920"/>
    <cellStyle name="RowTitles-Detail 4 3 4 3 3 2 2 2" xfId="35225"/>
    <cellStyle name="RowTitles-Detail 4 3 4 3 3 2 3" xfId="32630"/>
    <cellStyle name="RowTitles-Detail 4 3 4 3 3 3" xfId="17150"/>
    <cellStyle name="RowTitles-Detail 4 3 4 3 3 3 2" xfId="29816"/>
    <cellStyle name="RowTitles-Detail 4 3 4 3 3 3 2 2" xfId="38593"/>
    <cellStyle name="RowTitles-Detail 4 3 4 3 3 4" xfId="8505"/>
    <cellStyle name="RowTitles-Detail 4 3 4 3 3 4 2" xfId="26247"/>
    <cellStyle name="RowTitles-Detail 4 3 4 3 3 5" xfId="18320"/>
    <cellStyle name="RowTitles-Detail 4 3 4 3 4" xfId="9301"/>
    <cellStyle name="RowTitles-Detail 4 3 4 3 4 2" xfId="18285"/>
    <cellStyle name="RowTitles-Detail 4 3 4 3 5" xfId="14538"/>
    <cellStyle name="RowTitles-Detail 4 3 4 3 5 2" xfId="27229"/>
    <cellStyle name="RowTitles-Detail 4 3 4 3 5 2 2" xfId="36064"/>
    <cellStyle name="RowTitles-Detail 4 3 4 3 6" xfId="5465"/>
    <cellStyle name="RowTitles-Detail 4 3 4 3 6 2" xfId="19493"/>
    <cellStyle name="RowTitles-Detail 4 3 4 3 7" xfId="23931"/>
    <cellStyle name="RowTitles-Detail 4 3 4 4" xfId="1388"/>
    <cellStyle name="RowTitles-Detail 4 3 4 4 2" xfId="3225"/>
    <cellStyle name="RowTitles-Detail 4 3 4 4 2 2" xfId="12866"/>
    <cellStyle name="RowTitles-Detail 4 3 4 4 2 2 2" xfId="23266"/>
    <cellStyle name="RowTitles-Detail 4 3 4 4 2 2 2 2" xfId="34803"/>
    <cellStyle name="RowTitles-Detail 4 3 4 4 2 2 3" xfId="32147"/>
    <cellStyle name="RowTitles-Detail 4 3 4 4 2 3" xfId="16513"/>
    <cellStyle name="RowTitles-Detail 4 3 4 4 2 3 2" xfId="29179"/>
    <cellStyle name="RowTitles-Detail 4 3 4 4 2 3 2 2" xfId="37966"/>
    <cellStyle name="RowTitles-Detail 4 3 4 4 2 4" xfId="7167"/>
    <cellStyle name="RowTitles-Detail 4 3 4 4 2 4 2" xfId="19144"/>
    <cellStyle name="RowTitles-Detail 4 3 4 4 2 5" xfId="21147"/>
    <cellStyle name="RowTitles-Detail 4 3 4 4 3" xfId="4166"/>
    <cellStyle name="RowTitles-Detail 4 3 4 4 3 2" xfId="13788"/>
    <cellStyle name="RowTitles-Detail 4 3 4 4 3 2 2" xfId="24137"/>
    <cellStyle name="RowTitles-Detail 4 3 4 4 3 2 2 2" xfId="35374"/>
    <cellStyle name="RowTitles-Detail 4 3 4 4 3 2 3" xfId="32802"/>
    <cellStyle name="RowTitles-Detail 4 3 4 4 3 3" xfId="17362"/>
    <cellStyle name="RowTitles-Detail 4 3 4 4 3 3 2" xfId="30028"/>
    <cellStyle name="RowTitles-Detail 4 3 4 4 3 3 2 2" xfId="38805"/>
    <cellStyle name="RowTitles-Detail 4 3 4 4 3 4" xfId="8675"/>
    <cellStyle name="RowTitles-Detail 4 3 4 4 3 4 2" xfId="25430"/>
    <cellStyle name="RowTitles-Detail 4 3 4 4 3 5" xfId="5375"/>
    <cellStyle name="RowTitles-Detail 4 3 4 4 4" xfId="9470"/>
    <cellStyle name="RowTitles-Detail 4 3 4 4 4 2" xfId="7769"/>
    <cellStyle name="RowTitles-Detail 4 3 4 4 5" xfId="11059"/>
    <cellStyle name="RowTitles-Detail 4 3 4 4 5 2" xfId="21496"/>
    <cellStyle name="RowTitles-Detail 4 3 4 4 5 2 2" xfId="33659"/>
    <cellStyle name="RowTitles-Detail 4 3 4 4 5 3" xfId="30817"/>
    <cellStyle name="RowTitles-Detail 4 3 4 4 6" xfId="14766"/>
    <cellStyle name="RowTitles-Detail 4 3 4 4 6 2" xfId="27449"/>
    <cellStyle name="RowTitles-Detail 4 3 4 4 6 2 2" xfId="36276"/>
    <cellStyle name="RowTitles-Detail 4 3 4 4 7" xfId="5626"/>
    <cellStyle name="RowTitles-Detail 4 3 4 4 7 2" xfId="18116"/>
    <cellStyle name="RowTitles-Detail 4 3 4 4 8" xfId="24982"/>
    <cellStyle name="RowTitles-Detail 4 3 4 5" xfId="1604"/>
    <cellStyle name="RowTitles-Detail 4 3 4 5 2" xfId="3226"/>
    <cellStyle name="RowTitles-Detail 4 3 4 5 2 2" xfId="12867"/>
    <cellStyle name="RowTitles-Detail 4 3 4 5 2 2 2" xfId="23267"/>
    <cellStyle name="RowTitles-Detail 4 3 4 5 2 2 2 2" xfId="34804"/>
    <cellStyle name="RowTitles-Detail 4 3 4 5 2 2 3" xfId="32148"/>
    <cellStyle name="RowTitles-Detail 4 3 4 5 2 3" xfId="16514"/>
    <cellStyle name="RowTitles-Detail 4 3 4 5 2 3 2" xfId="29180"/>
    <cellStyle name="RowTitles-Detail 4 3 4 5 2 3 2 2" xfId="37967"/>
    <cellStyle name="RowTitles-Detail 4 3 4 5 2 4" xfId="7746"/>
    <cellStyle name="RowTitles-Detail 4 3 4 5 2 4 2" xfId="28161"/>
    <cellStyle name="RowTitles-Detail 4 3 4 5 2 5" xfId="20724"/>
    <cellStyle name="RowTitles-Detail 4 3 4 5 3" xfId="4382"/>
    <cellStyle name="RowTitles-Detail 4 3 4 5 3 2" xfId="14004"/>
    <cellStyle name="RowTitles-Detail 4 3 4 5 3 2 2" xfId="24343"/>
    <cellStyle name="RowTitles-Detail 4 3 4 5 3 2 2 2" xfId="35514"/>
    <cellStyle name="RowTitles-Detail 4 3 4 5 3 2 3" xfId="32963"/>
    <cellStyle name="RowTitles-Detail 4 3 4 5 3 3" xfId="17560"/>
    <cellStyle name="RowTitles-Detail 4 3 4 5 3 3 2" xfId="30226"/>
    <cellStyle name="RowTitles-Detail 4 3 4 5 3 3 2 2" xfId="39003"/>
    <cellStyle name="RowTitles-Detail 4 3 4 5 3 4" xfId="10069"/>
    <cellStyle name="RowTitles-Detail 4 3 4 5 3 4 2" xfId="27862"/>
    <cellStyle name="RowTitles-Detail 4 3 4 5 3 5" xfId="19487"/>
    <cellStyle name="RowTitles-Detail 4 3 4 5 4" xfId="11275"/>
    <cellStyle name="RowTitles-Detail 4 3 4 5 4 2" xfId="21704"/>
    <cellStyle name="RowTitles-Detail 4 3 4 5 4 2 2" xfId="33799"/>
    <cellStyle name="RowTitles-Detail 4 3 4 5 4 3" xfId="30978"/>
    <cellStyle name="RowTitles-Detail 4 3 4 5 5" xfId="14982"/>
    <cellStyle name="RowTitles-Detail 4 3 4 5 5 2" xfId="27656"/>
    <cellStyle name="RowTitles-Detail 4 3 4 5 5 2 2" xfId="36474"/>
    <cellStyle name="RowTitles-Detail 4 3 4 5 6" xfId="6199"/>
    <cellStyle name="RowTitles-Detail 4 3 4 5 6 2" xfId="19143"/>
    <cellStyle name="RowTitles-Detail 4 3 4 5 7" xfId="25487"/>
    <cellStyle name="RowTitles-Detail 4 3 4 6" xfId="1806"/>
    <cellStyle name="RowTitles-Detail 4 3 4 6 2" xfId="3227"/>
    <cellStyle name="RowTitles-Detail 4 3 4 6 2 2" xfId="12868"/>
    <cellStyle name="RowTitles-Detail 4 3 4 6 2 2 2" xfId="23268"/>
    <cellStyle name="RowTitles-Detail 4 3 4 6 2 2 2 2" xfId="34805"/>
    <cellStyle name="RowTitles-Detail 4 3 4 6 2 2 3" xfId="32149"/>
    <cellStyle name="RowTitles-Detail 4 3 4 6 2 3" xfId="16515"/>
    <cellStyle name="RowTitles-Detail 4 3 4 6 2 3 2" xfId="29181"/>
    <cellStyle name="RowTitles-Detail 4 3 4 6 2 3 2 2" xfId="37968"/>
    <cellStyle name="RowTitles-Detail 4 3 4 6 2 4" xfId="7747"/>
    <cellStyle name="RowTitles-Detail 4 3 4 6 2 4 2" xfId="18088"/>
    <cellStyle name="RowTitles-Detail 4 3 4 6 2 5" xfId="20811"/>
    <cellStyle name="RowTitles-Detail 4 3 4 6 3" xfId="4584"/>
    <cellStyle name="RowTitles-Detail 4 3 4 6 3 2" xfId="14206"/>
    <cellStyle name="RowTitles-Detail 4 3 4 6 3 2 2" xfId="24535"/>
    <cellStyle name="RowTitles-Detail 4 3 4 6 3 2 2 2" xfId="35645"/>
    <cellStyle name="RowTitles-Detail 4 3 4 6 3 2 3" xfId="33115"/>
    <cellStyle name="RowTitles-Detail 4 3 4 6 3 3" xfId="17747"/>
    <cellStyle name="RowTitles-Detail 4 3 4 6 3 3 2" xfId="30413"/>
    <cellStyle name="RowTitles-Detail 4 3 4 6 3 3 2 2" xfId="39190"/>
    <cellStyle name="RowTitles-Detail 4 3 4 6 3 4" xfId="10070"/>
    <cellStyle name="RowTitles-Detail 4 3 4 6 3 4 2" xfId="19964"/>
    <cellStyle name="RowTitles-Detail 4 3 4 6 3 5" xfId="17865"/>
    <cellStyle name="RowTitles-Detail 4 3 4 6 4" xfId="11477"/>
    <cellStyle name="RowTitles-Detail 4 3 4 6 4 2" xfId="21900"/>
    <cellStyle name="RowTitles-Detail 4 3 4 6 4 2 2" xfId="33930"/>
    <cellStyle name="RowTitles-Detail 4 3 4 6 4 3" xfId="31130"/>
    <cellStyle name="RowTitles-Detail 4 3 4 6 5" xfId="15184"/>
    <cellStyle name="RowTitles-Detail 4 3 4 6 5 2" xfId="27851"/>
    <cellStyle name="RowTitles-Detail 4 3 4 6 5 2 2" xfId="36661"/>
    <cellStyle name="RowTitles-Detail 4 3 4 6 6" xfId="6200"/>
    <cellStyle name="RowTitles-Detail 4 3 4 6 6 2" xfId="24774"/>
    <cellStyle name="RowTitles-Detail 4 3 4 6 7" xfId="26411"/>
    <cellStyle name="RowTitles-Detail 4 3 4 7" xfId="3222"/>
    <cellStyle name="RowTitles-Detail 4 3 4 7 2" xfId="12863"/>
    <cellStyle name="RowTitles-Detail 4 3 4 7 2 2" xfId="23263"/>
    <cellStyle name="RowTitles-Detail 4 3 4 7 2 2 2" xfId="34800"/>
    <cellStyle name="RowTitles-Detail 4 3 4 7 2 3" xfId="32144"/>
    <cellStyle name="RowTitles-Detail 4 3 4 7 3" xfId="16510"/>
    <cellStyle name="RowTitles-Detail 4 3 4 7 3 2" xfId="29176"/>
    <cellStyle name="RowTitles-Detail 4 3 4 7 3 2 2" xfId="37963"/>
    <cellStyle name="RowTitles-Detail 4 3 4 7 4" xfId="6560"/>
    <cellStyle name="RowTitles-Detail 4 3 4 7 4 2" xfId="20102"/>
    <cellStyle name="RowTitles-Detail 4 3 4 7 5" xfId="20570"/>
    <cellStyle name="RowTitles-Detail 4 3 4 8" xfId="8064"/>
    <cellStyle name="RowTitles-Detail 4 3 4 8 2" xfId="25422"/>
    <cellStyle name="RowTitles-Detail 4 3 4 9" xfId="10802"/>
    <cellStyle name="RowTitles-Detail 4 3 4 9 2" xfId="19413"/>
    <cellStyle name="RowTitles-Detail 4 3 4 9 2 2" xfId="33239"/>
    <cellStyle name="RowTitles-Detail 4 3 4_STUD aligned by INSTIT" xfId="5106"/>
    <cellStyle name="RowTitles-Detail 4 3 5" xfId="685"/>
    <cellStyle name="RowTitles-Detail 4 3 5 2" xfId="3228"/>
    <cellStyle name="RowTitles-Detail 4 3 5 2 2" xfId="12869"/>
    <cellStyle name="RowTitles-Detail 4 3 5 2 2 2" xfId="23269"/>
    <cellStyle name="RowTitles-Detail 4 3 5 2 2 2 2" xfId="34806"/>
    <cellStyle name="RowTitles-Detail 4 3 5 2 2 3" xfId="32150"/>
    <cellStyle name="RowTitles-Detail 4 3 5 2 3" xfId="16516"/>
    <cellStyle name="RowTitles-Detail 4 3 5 2 3 2" xfId="29182"/>
    <cellStyle name="RowTitles-Detail 4 3 5 2 3 2 2" xfId="37969"/>
    <cellStyle name="RowTitles-Detail 4 3 5 2 4" xfId="6670"/>
    <cellStyle name="RowTitles-Detail 4 3 5 2 4 2" xfId="20702"/>
    <cellStyle name="RowTitles-Detail 4 3 5 2 5" xfId="18438"/>
    <cellStyle name="RowTitles-Detail 4 3 5 3" xfId="3475"/>
    <cellStyle name="RowTitles-Detail 4 3 5 3 2" xfId="13109"/>
    <cellStyle name="RowTitles-Detail 4 3 5 3 2 2" xfId="23477"/>
    <cellStyle name="RowTitles-Detail 4 3 5 3 2 2 2" xfId="34943"/>
    <cellStyle name="RowTitles-Detail 4 3 5 3 2 3" xfId="32302"/>
    <cellStyle name="RowTitles-Detail 4 3 5 3 3" xfId="16718"/>
    <cellStyle name="RowTitles-Detail 4 3 5 3 3 2" xfId="29384"/>
    <cellStyle name="RowTitles-Detail 4 3 5 3 3 2 2" xfId="38167"/>
    <cellStyle name="RowTitles-Detail 4 3 5 3 4" xfId="8177"/>
    <cellStyle name="RowTitles-Detail 4 3 5 3 4 2" xfId="19298"/>
    <cellStyle name="RowTitles-Detail 4 3 5 3 5" xfId="25398"/>
    <cellStyle name="RowTitles-Detail 4 3 5 4" xfId="8010"/>
    <cellStyle name="RowTitles-Detail 4 3 5 4 2" xfId="24873"/>
    <cellStyle name="RowTitles-Detail 4 3 5 5" xfId="10477"/>
    <cellStyle name="RowTitles-Detail 4 3 5 5 2" xfId="20980"/>
    <cellStyle name="RowTitles-Detail 4 3 5 5 2 2" xfId="33371"/>
    <cellStyle name="RowTitles-Detail 4 3 5 5 3" xfId="30478"/>
    <cellStyle name="RowTitles-Detail 4 3 5 6" xfId="10367"/>
    <cellStyle name="RowTitles-Detail 4 3 5 6 2" xfId="20493"/>
    <cellStyle name="RowTitles-Detail 4 3 5 6 2 2" xfId="33304"/>
    <cellStyle name="RowTitles-Detail 4 3 6" xfId="967"/>
    <cellStyle name="RowTitles-Detail 4 3 6 2" xfId="3229"/>
    <cellStyle name="RowTitles-Detail 4 3 6 2 2" xfId="12870"/>
    <cellStyle name="RowTitles-Detail 4 3 6 2 2 2" xfId="23270"/>
    <cellStyle name="RowTitles-Detail 4 3 6 2 2 2 2" xfId="34807"/>
    <cellStyle name="RowTitles-Detail 4 3 6 2 2 3" xfId="32151"/>
    <cellStyle name="RowTitles-Detail 4 3 6 2 3" xfId="16517"/>
    <cellStyle name="RowTitles-Detail 4 3 6 2 3 2" xfId="29183"/>
    <cellStyle name="RowTitles-Detail 4 3 6 2 3 2 2" xfId="37970"/>
    <cellStyle name="RowTitles-Detail 4 3 6 2 4" xfId="6597"/>
    <cellStyle name="RowTitles-Detail 4 3 6 2 4 2" xfId="19537"/>
    <cellStyle name="RowTitles-Detail 4 3 6 2 5" xfId="26800"/>
    <cellStyle name="RowTitles-Detail 4 3 6 3" xfId="3745"/>
    <cellStyle name="RowTitles-Detail 4 3 6 3 2" xfId="13372"/>
    <cellStyle name="RowTitles-Detail 4 3 6 3 2 2" xfId="23737"/>
    <cellStyle name="RowTitles-Detail 4 3 6 3 2 2 2" xfId="35107"/>
    <cellStyle name="RowTitles-Detail 4 3 6 3 2 3" xfId="32491"/>
    <cellStyle name="RowTitles-Detail 4 3 6 3 3" xfId="16971"/>
    <cellStyle name="RowTitles-Detail 4 3 6 3 3 2" xfId="29637"/>
    <cellStyle name="RowTitles-Detail 4 3 6 3 3 2 2" xfId="38416"/>
    <cellStyle name="RowTitles-Detail 4 3 6 3 4" xfId="8099"/>
    <cellStyle name="RowTitles-Detail 4 3 6 3 4 2" xfId="26635"/>
    <cellStyle name="RowTitles-Detail 4 3 6 3 5" xfId="24889"/>
    <cellStyle name="RowTitles-Detail 4 3 6 4" xfId="8776"/>
    <cellStyle name="RowTitles-Detail 4 3 6 4 2" xfId="18952"/>
    <cellStyle name="RowTitles-Detail 4 3 6 5" xfId="14374"/>
    <cellStyle name="RowTitles-Detail 4 3 6 5 2" xfId="27071"/>
    <cellStyle name="RowTitles-Detail 4 3 6 5 2 2" xfId="35910"/>
    <cellStyle name="RowTitles-Detail 4 3 6 6" xfId="5152"/>
    <cellStyle name="RowTitles-Detail 4 3 6 6 2" xfId="20205"/>
    <cellStyle name="RowTitles-Detail 4 3 6 7" xfId="18259"/>
    <cellStyle name="RowTitles-Detail 4 3 7" xfId="1204"/>
    <cellStyle name="RowTitles-Detail 4 3 7 2" xfId="3230"/>
    <cellStyle name="RowTitles-Detail 4 3 7 2 2" xfId="12871"/>
    <cellStyle name="RowTitles-Detail 4 3 7 2 2 2" xfId="23271"/>
    <cellStyle name="RowTitles-Detail 4 3 7 2 2 2 2" xfId="34808"/>
    <cellStyle name="RowTitles-Detail 4 3 7 2 2 3" xfId="32152"/>
    <cellStyle name="RowTitles-Detail 4 3 7 2 3" xfId="16518"/>
    <cellStyle name="RowTitles-Detail 4 3 7 2 3 2" xfId="29184"/>
    <cellStyle name="RowTitles-Detail 4 3 7 2 3 2 2" xfId="37971"/>
    <cellStyle name="RowTitles-Detail 4 3 7 2 4" xfId="7057"/>
    <cellStyle name="RowTitles-Detail 4 3 7 2 4 2" xfId="26168"/>
    <cellStyle name="RowTitles-Detail 4 3 7 2 5" xfId="18850"/>
    <cellStyle name="RowTitles-Detail 4 3 7 3" xfId="3982"/>
    <cellStyle name="RowTitles-Detail 4 3 7 3 2" xfId="13604"/>
    <cellStyle name="RowTitles-Detail 4 3 7 3 2 2" xfId="23961"/>
    <cellStyle name="RowTitles-Detail 4 3 7 3 2 2 2" xfId="35254"/>
    <cellStyle name="RowTitles-Detail 4 3 7 3 2 3" xfId="32664"/>
    <cellStyle name="RowTitles-Detail 4 3 7 3 3" xfId="17188"/>
    <cellStyle name="RowTitles-Detail 4 3 7 3 3 2" xfId="29854"/>
    <cellStyle name="RowTitles-Detail 4 3 7 3 3 2 2" xfId="38631"/>
    <cellStyle name="RowTitles-Detail 4 3 7 3 4" xfId="8565"/>
    <cellStyle name="RowTitles-Detail 4 3 7 3 4 2" xfId="19366"/>
    <cellStyle name="RowTitles-Detail 4 3 7 3 5" xfId="20555"/>
    <cellStyle name="RowTitles-Detail 4 3 7 4" xfId="9361"/>
    <cellStyle name="RowTitles-Detail 4 3 7 4 2" xfId="22238"/>
    <cellStyle name="RowTitles-Detail 4 3 7 5" xfId="10875"/>
    <cellStyle name="RowTitles-Detail 4 3 7 5 2" xfId="21320"/>
    <cellStyle name="RowTitles-Detail 4 3 7 5 2 2" xfId="33539"/>
    <cellStyle name="RowTitles-Detail 4 3 7 5 3" xfId="30679"/>
    <cellStyle name="RowTitles-Detail 4 3 7 6" xfId="14582"/>
    <cellStyle name="RowTitles-Detail 4 3 7 6 2" xfId="27271"/>
    <cellStyle name="RowTitles-Detail 4 3 7 6 2 2" xfId="36102"/>
    <cellStyle name="RowTitles-Detail 4 3 7 7" xfId="5517"/>
    <cellStyle name="RowTitles-Detail 4 3 7 7 2" xfId="20228"/>
    <cellStyle name="RowTitles-Detail 4 3 7 8" xfId="26587"/>
    <cellStyle name="RowTitles-Detail 4 3 8" xfId="1425"/>
    <cellStyle name="RowTitles-Detail 4 3 8 2" xfId="3231"/>
    <cellStyle name="RowTitles-Detail 4 3 8 2 2" xfId="12872"/>
    <cellStyle name="RowTitles-Detail 4 3 8 2 2 2" xfId="23272"/>
    <cellStyle name="RowTitles-Detail 4 3 8 2 2 2 2" xfId="34809"/>
    <cellStyle name="RowTitles-Detail 4 3 8 2 2 3" xfId="32153"/>
    <cellStyle name="RowTitles-Detail 4 3 8 2 3" xfId="16519"/>
    <cellStyle name="RowTitles-Detail 4 3 8 2 3 2" xfId="29185"/>
    <cellStyle name="RowTitles-Detail 4 3 8 2 3 2 2" xfId="37972"/>
    <cellStyle name="RowTitles-Detail 4 3 8 2 4" xfId="7748"/>
    <cellStyle name="RowTitles-Detail 4 3 8 2 4 2" xfId="19600"/>
    <cellStyle name="RowTitles-Detail 4 3 8 2 5" xfId="4657"/>
    <cellStyle name="RowTitles-Detail 4 3 8 3" xfId="4203"/>
    <cellStyle name="RowTitles-Detail 4 3 8 3 2" xfId="13825"/>
    <cellStyle name="RowTitles-Detail 4 3 8 3 2 2" xfId="24170"/>
    <cellStyle name="RowTitles-Detail 4 3 8 3 2 2 2" xfId="35397"/>
    <cellStyle name="RowTitles-Detail 4 3 8 3 2 3" xfId="32828"/>
    <cellStyle name="RowTitles-Detail 4 3 8 3 3" xfId="17391"/>
    <cellStyle name="RowTitles-Detail 4 3 8 3 3 2" xfId="30057"/>
    <cellStyle name="RowTitles-Detail 4 3 8 3 3 2 2" xfId="38834"/>
    <cellStyle name="RowTitles-Detail 4 3 8 3 4" xfId="10071"/>
    <cellStyle name="RowTitles-Detail 4 3 8 3 4 2" xfId="19749"/>
    <cellStyle name="RowTitles-Detail 4 3 8 3 5" xfId="26833"/>
    <cellStyle name="RowTitles-Detail 4 3 8 4" xfId="11096"/>
    <cellStyle name="RowTitles-Detail 4 3 8 4 2" xfId="21530"/>
    <cellStyle name="RowTitles-Detail 4 3 8 4 2 2" xfId="33682"/>
    <cellStyle name="RowTitles-Detail 4 3 8 4 3" xfId="30843"/>
    <cellStyle name="RowTitles-Detail 4 3 8 5" xfId="14803"/>
    <cellStyle name="RowTitles-Detail 4 3 8 5 2" xfId="27484"/>
    <cellStyle name="RowTitles-Detail 4 3 8 5 2 2" xfId="36305"/>
    <cellStyle name="RowTitles-Detail 4 3 8 6" xfId="6201"/>
    <cellStyle name="RowTitles-Detail 4 3 8 6 2" xfId="25098"/>
    <cellStyle name="RowTitles-Detail 4 3 8 7" xfId="18555"/>
    <cellStyle name="RowTitles-Detail 4 3 9" xfId="1630"/>
    <cellStyle name="RowTitles-Detail 4 3 9 2" xfId="3232"/>
    <cellStyle name="RowTitles-Detail 4 3 9 2 2" xfId="12873"/>
    <cellStyle name="RowTitles-Detail 4 3 9 2 2 2" xfId="23273"/>
    <cellStyle name="RowTitles-Detail 4 3 9 2 2 2 2" xfId="34810"/>
    <cellStyle name="RowTitles-Detail 4 3 9 2 2 3" xfId="32154"/>
    <cellStyle name="RowTitles-Detail 4 3 9 2 3" xfId="16520"/>
    <cellStyle name="RowTitles-Detail 4 3 9 2 3 2" xfId="29186"/>
    <cellStyle name="RowTitles-Detail 4 3 9 2 3 2 2" xfId="37973"/>
    <cellStyle name="RowTitles-Detail 4 3 9 2 4" xfId="7749"/>
    <cellStyle name="RowTitles-Detail 4 3 9 2 4 2" xfId="24812"/>
    <cellStyle name="RowTitles-Detail 4 3 9 2 5" xfId="18616"/>
    <cellStyle name="RowTitles-Detail 4 3 9 3" xfId="4408"/>
    <cellStyle name="RowTitles-Detail 4 3 9 3 2" xfId="14030"/>
    <cellStyle name="RowTitles-Detail 4 3 9 3 2 2" xfId="24367"/>
    <cellStyle name="RowTitles-Detail 4 3 9 3 2 2 2" xfId="35531"/>
    <cellStyle name="RowTitles-Detail 4 3 9 3 2 3" xfId="32983"/>
    <cellStyle name="RowTitles-Detail 4 3 9 3 3" xfId="17581"/>
    <cellStyle name="RowTitles-Detail 4 3 9 3 3 2" xfId="30247"/>
    <cellStyle name="RowTitles-Detail 4 3 9 3 3 2 2" xfId="39024"/>
    <cellStyle name="RowTitles-Detail 4 3 9 3 4" xfId="10072"/>
    <cellStyle name="RowTitles-Detail 4 3 9 3 4 2" xfId="26918"/>
    <cellStyle name="RowTitles-Detail 4 3 9 3 5" xfId="20024"/>
    <cellStyle name="RowTitles-Detail 4 3 9 4" xfId="11301"/>
    <cellStyle name="RowTitles-Detail 4 3 9 4 2" xfId="21730"/>
    <cellStyle name="RowTitles-Detail 4 3 9 4 2 2" xfId="33816"/>
    <cellStyle name="RowTitles-Detail 4 3 9 4 3" xfId="30998"/>
    <cellStyle name="RowTitles-Detail 4 3 9 5" xfId="15008"/>
    <cellStyle name="RowTitles-Detail 4 3 9 5 2" xfId="27681"/>
    <cellStyle name="RowTitles-Detail 4 3 9 5 2 2" xfId="36495"/>
    <cellStyle name="RowTitles-Detail 4 3 9 6" xfId="6202"/>
    <cellStyle name="RowTitles-Detail 4 3 9 6 2" xfId="18081"/>
    <cellStyle name="RowTitles-Detail 4 3 9 7" xfId="19583"/>
    <cellStyle name="RowTitles-Detail 4 3_STUD aligned by INSTIT" xfId="5103"/>
    <cellStyle name="RowTitles-Detail 4 4" xfId="394"/>
    <cellStyle name="RowTitles-Detail 4 4 2" xfId="750"/>
    <cellStyle name="RowTitles-Detail 4 4 2 2" xfId="3234"/>
    <cellStyle name="RowTitles-Detail 4 4 2 2 2" xfId="12875"/>
    <cellStyle name="RowTitles-Detail 4 4 2 2 2 2" xfId="23275"/>
    <cellStyle name="RowTitles-Detail 4 4 2 2 2 2 2" xfId="34812"/>
    <cellStyle name="RowTitles-Detail 4 4 2 2 2 3" xfId="32156"/>
    <cellStyle name="RowTitles-Detail 4 4 2 2 3" xfId="16522"/>
    <cellStyle name="RowTitles-Detail 4 4 2 2 3 2" xfId="29188"/>
    <cellStyle name="RowTitles-Detail 4 4 2 2 3 2 2" xfId="37975"/>
    <cellStyle name="RowTitles-Detail 4 4 2 2 4" xfId="6874"/>
    <cellStyle name="RowTitles-Detail 4 4 2 2 4 2" xfId="26440"/>
    <cellStyle name="RowTitles-Detail 4 4 2 2 5" xfId="21362"/>
    <cellStyle name="RowTitles-Detail 4 4 2 3" xfId="3531"/>
    <cellStyle name="RowTitles-Detail 4 4 2 3 2" xfId="13163"/>
    <cellStyle name="RowTitles-Detail 4 4 2 3 2 2" xfId="23530"/>
    <cellStyle name="RowTitles-Detail 4 4 2 3 2 2 2" xfId="34979"/>
    <cellStyle name="RowTitles-Detail 4 4 2 3 2 3" xfId="32343"/>
    <cellStyle name="RowTitles-Detail 4 4 2 3 3" xfId="16772"/>
    <cellStyle name="RowTitles-Detail 4 4 2 3 3 2" xfId="29438"/>
    <cellStyle name="RowTitles-Detail 4 4 2 3 3 2 2" xfId="38219"/>
    <cellStyle name="RowTitles-Detail 4 4 2 3 4" xfId="8381"/>
    <cellStyle name="RowTitles-Detail 4 4 2 3 4 2" xfId="19743"/>
    <cellStyle name="RowTitles-Detail 4 4 2 3 5" xfId="20490"/>
    <cellStyle name="RowTitles-Detail 4 4 2 4" xfId="9175"/>
    <cellStyle name="RowTitles-Detail 4 4 2 4 2" xfId="7196"/>
    <cellStyle name="RowTitles-Detail 4 4 2 5" xfId="10184"/>
    <cellStyle name="RowTitles-Detail 4 4 2 5 2" xfId="19106"/>
    <cellStyle name="RowTitles-Detail 4 4 2 5 2 2" xfId="33224"/>
    <cellStyle name="RowTitles-Detail 4 4 3" xfId="1029"/>
    <cellStyle name="RowTitles-Detail 4 4 3 2" xfId="3235"/>
    <cellStyle name="RowTitles-Detail 4 4 3 2 2" xfId="12876"/>
    <cellStyle name="RowTitles-Detail 4 4 3 2 2 2" xfId="23276"/>
    <cellStyle name="RowTitles-Detail 4 4 3 2 2 2 2" xfId="34813"/>
    <cellStyle name="RowTitles-Detail 4 4 3 2 2 3" xfId="32157"/>
    <cellStyle name="RowTitles-Detail 4 4 3 2 3" xfId="16523"/>
    <cellStyle name="RowTitles-Detail 4 4 3 2 3 2" xfId="29189"/>
    <cellStyle name="RowTitles-Detail 4 4 3 2 3 2 2" xfId="37976"/>
    <cellStyle name="RowTitles-Detail 4 4 3 2 4" xfId="7097"/>
    <cellStyle name="RowTitles-Detail 4 4 3 2 4 2" xfId="26610"/>
    <cellStyle name="RowTitles-Detail 4 4 3 2 5" xfId="26672"/>
    <cellStyle name="RowTitles-Detail 4 4 3 3" xfId="3807"/>
    <cellStyle name="RowTitles-Detail 4 4 3 3 2" xfId="13434"/>
    <cellStyle name="RowTitles-Detail 4 4 3 3 2 2" xfId="23795"/>
    <cellStyle name="RowTitles-Detail 4 4 3 3 2 2 2" xfId="35144"/>
    <cellStyle name="RowTitles-Detail 4 4 3 3 2 3" xfId="32536"/>
    <cellStyle name="RowTitles-Detail 4 4 3 3 3" xfId="17027"/>
    <cellStyle name="RowTitles-Detail 4 4 3 3 3 2" xfId="29693"/>
    <cellStyle name="RowTitles-Detail 4 4 3 3 3 2 2" xfId="38472"/>
    <cellStyle name="RowTitles-Detail 4 4 3 3 4" xfId="8605"/>
    <cellStyle name="RowTitles-Detail 4 4 3 3 4 2" xfId="25822"/>
    <cellStyle name="RowTitles-Detail 4 4 3 3 5" xfId="20631"/>
    <cellStyle name="RowTitles-Detail 4 4 3 4" xfId="9401"/>
    <cellStyle name="RowTitles-Detail 4 4 3 4 2" xfId="24806"/>
    <cellStyle name="RowTitles-Detail 4 4 3 5" xfId="10751"/>
    <cellStyle name="RowTitles-Detail 4 4 3 5 2" xfId="21219"/>
    <cellStyle name="RowTitles-Detail 4 4 3 5 2 2" xfId="33486"/>
    <cellStyle name="RowTitles-Detail 4 4 3 5 3" xfId="30615"/>
    <cellStyle name="RowTitles-Detail 4 4 3 6" xfId="14432"/>
    <cellStyle name="RowTitles-Detail 4 4 3 6 2" xfId="27125"/>
    <cellStyle name="RowTitles-Detail 4 4 3 6 2 2" xfId="35962"/>
    <cellStyle name="RowTitles-Detail 4 4 3 7" xfId="5556"/>
    <cellStyle name="RowTitles-Detail 4 4 3 7 2" xfId="18076"/>
    <cellStyle name="RowTitles-Detail 4 4 3 8" xfId="26444"/>
    <cellStyle name="RowTitles-Detail 4 4 4" xfId="1262"/>
    <cellStyle name="RowTitles-Detail 4 4 4 2" xfId="3236"/>
    <cellStyle name="RowTitles-Detail 4 4 4 2 2" xfId="12877"/>
    <cellStyle name="RowTitles-Detail 4 4 4 2 2 2" xfId="23277"/>
    <cellStyle name="RowTitles-Detail 4 4 4 2 2 2 2" xfId="34814"/>
    <cellStyle name="RowTitles-Detail 4 4 4 2 2 3" xfId="32158"/>
    <cellStyle name="RowTitles-Detail 4 4 4 2 3" xfId="16524"/>
    <cellStyle name="RowTitles-Detail 4 4 4 2 3 2" xfId="29190"/>
    <cellStyle name="RowTitles-Detail 4 4 4 2 3 2 2" xfId="37977"/>
    <cellStyle name="RowTitles-Detail 4 4 4 2 4" xfId="7750"/>
    <cellStyle name="RowTitles-Detail 4 4 4 2 4 2" xfId="28156"/>
    <cellStyle name="RowTitles-Detail 4 4 4 2 5" xfId="25396"/>
    <cellStyle name="RowTitles-Detail 4 4 4 3" xfId="4040"/>
    <cellStyle name="RowTitles-Detail 4 4 4 3 2" xfId="13662"/>
    <cellStyle name="RowTitles-Detail 4 4 4 3 2 2" xfId="24014"/>
    <cellStyle name="RowTitles-Detail 4 4 4 3 2 2 2" xfId="35292"/>
    <cellStyle name="RowTitles-Detail 4 4 4 3 2 3" xfId="32707"/>
    <cellStyle name="RowTitles-Detail 4 4 4 3 3" xfId="17240"/>
    <cellStyle name="RowTitles-Detail 4 4 4 3 3 2" xfId="29906"/>
    <cellStyle name="RowTitles-Detail 4 4 4 3 3 2 2" xfId="38683"/>
    <cellStyle name="RowTitles-Detail 4 4 4 3 4" xfId="10073"/>
    <cellStyle name="RowTitles-Detail 4 4 4 3 4 2" xfId="19481"/>
    <cellStyle name="RowTitles-Detail 4 4 4 3 5" xfId="25778"/>
    <cellStyle name="RowTitles-Detail 4 4 4 4" xfId="10933"/>
    <cellStyle name="RowTitles-Detail 4 4 4 4 2" xfId="21373"/>
    <cellStyle name="RowTitles-Detail 4 4 4 4 2 2" xfId="33577"/>
    <cellStyle name="RowTitles-Detail 4 4 4 4 3" xfId="30722"/>
    <cellStyle name="RowTitles-Detail 4 4 4 5" xfId="14640"/>
    <cellStyle name="RowTitles-Detail 4 4 4 5 2" xfId="27325"/>
    <cellStyle name="RowTitles-Detail 4 4 4 5 2 2" xfId="36154"/>
    <cellStyle name="RowTitles-Detail 4 4 4 6" xfId="6203"/>
    <cellStyle name="RowTitles-Detail 4 4 4 6 2" xfId="17775"/>
    <cellStyle name="RowTitles-Detail 4 4 4 7" xfId="4820"/>
    <cellStyle name="RowTitles-Detail 4 4 5" xfId="1479"/>
    <cellStyle name="RowTitles-Detail 4 4 5 2" xfId="3237"/>
    <cellStyle name="RowTitles-Detail 4 4 5 2 2" xfId="12878"/>
    <cellStyle name="RowTitles-Detail 4 4 5 2 2 2" xfId="23278"/>
    <cellStyle name="RowTitles-Detail 4 4 5 2 2 2 2" xfId="34815"/>
    <cellStyle name="RowTitles-Detail 4 4 5 2 2 3" xfId="32159"/>
    <cellStyle name="RowTitles-Detail 4 4 5 2 3" xfId="16525"/>
    <cellStyle name="RowTitles-Detail 4 4 5 2 3 2" xfId="29191"/>
    <cellStyle name="RowTitles-Detail 4 4 5 2 3 2 2" xfId="37978"/>
    <cellStyle name="RowTitles-Detail 4 4 5 2 4" xfId="7751"/>
    <cellStyle name="RowTitles-Detail 4 4 5 2 4 2" xfId="25013"/>
    <cellStyle name="RowTitles-Detail 4 4 5 2 5" xfId="17886"/>
    <cellStyle name="RowTitles-Detail 4 4 5 3" xfId="4257"/>
    <cellStyle name="RowTitles-Detail 4 4 5 3 2" xfId="13879"/>
    <cellStyle name="RowTitles-Detail 4 4 5 3 2 2" xfId="24221"/>
    <cellStyle name="RowTitles-Detail 4 4 5 3 2 2 2" xfId="35433"/>
    <cellStyle name="RowTitles-Detail 4 4 5 3 2 3" xfId="32869"/>
    <cellStyle name="RowTitles-Detail 4 4 5 3 3" xfId="17439"/>
    <cellStyle name="RowTitles-Detail 4 4 5 3 3 2" xfId="30105"/>
    <cellStyle name="RowTitles-Detail 4 4 5 3 3 2 2" xfId="38882"/>
    <cellStyle name="RowTitles-Detail 4 4 5 3 4" xfId="10074"/>
    <cellStyle name="RowTitles-Detail 4 4 5 3 4 2" xfId="23440"/>
    <cellStyle name="RowTitles-Detail 4 4 5 3 5" xfId="20755"/>
    <cellStyle name="RowTitles-Detail 4 4 5 4" xfId="11150"/>
    <cellStyle name="RowTitles-Detail 4 4 5 4 2" xfId="21581"/>
    <cellStyle name="RowTitles-Detail 4 4 5 4 2 2" xfId="33718"/>
    <cellStyle name="RowTitles-Detail 4 4 5 4 3" xfId="30884"/>
    <cellStyle name="RowTitles-Detail 4 4 5 5" xfId="14857"/>
    <cellStyle name="RowTitles-Detail 4 4 5 5 2" xfId="27534"/>
    <cellStyle name="RowTitles-Detail 4 4 5 5 2 2" xfId="36353"/>
    <cellStyle name="RowTitles-Detail 4 4 5 6" xfId="6204"/>
    <cellStyle name="RowTitles-Detail 4 4 5 6 2" xfId="20703"/>
    <cellStyle name="RowTitles-Detail 4 4 5 7" xfId="20531"/>
    <cellStyle name="RowTitles-Detail 4 4 6" xfId="1681"/>
    <cellStyle name="RowTitles-Detail 4 4 6 2" xfId="3238"/>
    <cellStyle name="RowTitles-Detail 4 4 6 2 2" xfId="12879"/>
    <cellStyle name="RowTitles-Detail 4 4 6 2 2 2" xfId="23279"/>
    <cellStyle name="RowTitles-Detail 4 4 6 2 2 2 2" xfId="34816"/>
    <cellStyle name="RowTitles-Detail 4 4 6 2 2 3" xfId="32160"/>
    <cellStyle name="RowTitles-Detail 4 4 6 2 3" xfId="16526"/>
    <cellStyle name="RowTitles-Detail 4 4 6 2 3 2" xfId="29192"/>
    <cellStyle name="RowTitles-Detail 4 4 6 2 3 2 2" xfId="37979"/>
    <cellStyle name="RowTitles-Detail 4 4 6 2 4" xfId="7752"/>
    <cellStyle name="RowTitles-Detail 4 4 6 2 4 2" xfId="29326"/>
    <cellStyle name="RowTitles-Detail 4 4 6 2 5" xfId="25614"/>
    <cellStyle name="RowTitles-Detail 4 4 6 3" xfId="4459"/>
    <cellStyle name="RowTitles-Detail 4 4 6 3 2" xfId="14081"/>
    <cellStyle name="RowTitles-Detail 4 4 6 3 2 2" xfId="24413"/>
    <cellStyle name="RowTitles-Detail 4 4 6 3 2 2 2" xfId="35564"/>
    <cellStyle name="RowTitles-Detail 4 4 6 3 2 3" xfId="33021"/>
    <cellStyle name="RowTitles-Detail 4 4 6 3 3" xfId="17626"/>
    <cellStyle name="RowTitles-Detail 4 4 6 3 3 2" xfId="30292"/>
    <cellStyle name="RowTitles-Detail 4 4 6 3 3 2 2" xfId="39069"/>
    <cellStyle name="RowTitles-Detail 4 4 6 3 4" xfId="10075"/>
    <cellStyle name="RowTitles-Detail 4 4 6 3 4 2" xfId="26574"/>
    <cellStyle name="RowTitles-Detail 4 4 6 3 5" xfId="25214"/>
    <cellStyle name="RowTitles-Detail 4 4 6 4" xfId="11352"/>
    <cellStyle name="RowTitles-Detail 4 4 6 4 2" xfId="21777"/>
    <cellStyle name="RowTitles-Detail 4 4 6 4 2 2" xfId="33849"/>
    <cellStyle name="RowTitles-Detail 4 4 6 4 3" xfId="31036"/>
    <cellStyle name="RowTitles-Detail 4 4 6 5" xfId="15059"/>
    <cellStyle name="RowTitles-Detail 4 4 6 5 2" xfId="27728"/>
    <cellStyle name="RowTitles-Detail 4 4 6 5 2 2" xfId="36540"/>
    <cellStyle name="RowTitles-Detail 4 4 6 6" xfId="6205"/>
    <cellStyle name="RowTitles-Detail 4 4 6 6 2" xfId="18389"/>
    <cellStyle name="RowTitles-Detail 4 4 6 7" xfId="26519"/>
    <cellStyle name="RowTitles-Detail 4 4 7" xfId="3233"/>
    <cellStyle name="RowTitles-Detail 4 4 7 2" xfId="12874"/>
    <cellStyle name="RowTitles-Detail 4 4 7 2 2" xfId="23274"/>
    <cellStyle name="RowTitles-Detail 4 4 7 2 2 2" xfId="34811"/>
    <cellStyle name="RowTitles-Detail 4 4 7 2 3" xfId="32155"/>
    <cellStyle name="RowTitles-Detail 4 4 7 3" xfId="16521"/>
    <cellStyle name="RowTitles-Detail 4 4 7 3 2" xfId="29187"/>
    <cellStyle name="RowTitles-Detail 4 4 7 3 2 2" xfId="37974"/>
    <cellStyle name="RowTitles-Detail 4 4 7 4" xfId="6436"/>
    <cellStyle name="RowTitles-Detail 4 4 7 4 2" xfId="18304"/>
    <cellStyle name="RowTitles-Detail 4 4 7 5" xfId="26239"/>
    <cellStyle name="RowTitles-Detail 4 4 8" xfId="8896"/>
    <cellStyle name="RowTitles-Detail 4 4 8 2" xfId="4877"/>
    <cellStyle name="RowTitles-Detail 4 4 9" xfId="10497"/>
    <cellStyle name="RowTitles-Detail 4 4 9 2" xfId="17785"/>
    <cellStyle name="RowTitles-Detail 4 4 9 2 2" xfId="33154"/>
    <cellStyle name="RowTitles-Detail 4 4_STUD aligned by INSTIT" xfId="5107"/>
    <cellStyle name="RowTitles-Detail 4 5" xfId="449"/>
    <cellStyle name="RowTitles-Detail 4 5 2" xfId="805"/>
    <cellStyle name="RowTitles-Detail 4 5 2 2" xfId="3240"/>
    <cellStyle name="RowTitles-Detail 4 5 2 2 2" xfId="12881"/>
    <cellStyle name="RowTitles-Detail 4 5 2 2 2 2" xfId="23281"/>
    <cellStyle name="RowTitles-Detail 4 5 2 2 2 2 2" xfId="34818"/>
    <cellStyle name="RowTitles-Detail 4 5 2 2 2 3" xfId="32162"/>
    <cellStyle name="RowTitles-Detail 4 5 2 2 3" xfId="16528"/>
    <cellStyle name="RowTitles-Detail 4 5 2 2 3 2" xfId="29194"/>
    <cellStyle name="RowTitles-Detail 4 5 2 2 3 2 2" xfId="37981"/>
    <cellStyle name="RowTitles-Detail 4 5 2 2 4" xfId="6753"/>
    <cellStyle name="RowTitles-Detail 4 5 2 2 4 2" xfId="26776"/>
    <cellStyle name="RowTitles-Detail 4 5 2 2 5" xfId="20468"/>
    <cellStyle name="RowTitles-Detail 4 5 2 3" xfId="3586"/>
    <cellStyle name="RowTitles-Detail 4 5 2 3 2" xfId="13217"/>
    <cellStyle name="RowTitles-Detail 4 5 2 3 2 2" xfId="23583"/>
    <cellStyle name="RowTitles-Detail 4 5 2 3 2 2 2" xfId="35011"/>
    <cellStyle name="RowTitles-Detail 4 5 2 3 2 3" xfId="32381"/>
    <cellStyle name="RowTitles-Detail 4 5 2 3 3" xfId="16825"/>
    <cellStyle name="RowTitles-Detail 4 5 2 3 3 2" xfId="29491"/>
    <cellStyle name="RowTitles-Detail 4 5 2 3 3 2 2" xfId="38271"/>
    <cellStyle name="RowTitles-Detail 4 5 2 3 4" xfId="8259"/>
    <cellStyle name="RowTitles-Detail 4 5 2 3 4 2" xfId="26116"/>
    <cellStyle name="RowTitles-Detail 4 5 2 3 5" xfId="5354"/>
    <cellStyle name="RowTitles-Detail 4 5 2 4" xfId="9050"/>
    <cellStyle name="RowTitles-Detail 4 5 2 4 2" xfId="4612"/>
    <cellStyle name="RowTitles-Detail 4 5 2 5" xfId="10568"/>
    <cellStyle name="RowTitles-Detail 4 5 2 5 2" xfId="21055"/>
    <cellStyle name="RowTitles-Detail 4 5 2 5 2 2" xfId="33401"/>
    <cellStyle name="RowTitles-Detail 4 5 2 5 3" xfId="30513"/>
    <cellStyle name="RowTitles-Detail 4 5 2 6" xfId="14224"/>
    <cellStyle name="RowTitles-Detail 4 5 2 6 2" xfId="26926"/>
    <cellStyle name="RowTitles-Detail 4 5 2 6 2 2" xfId="35769"/>
    <cellStyle name="RowTitles-Detail 4 5 2 7" xfId="5281"/>
    <cellStyle name="RowTitles-Detail 4 5 2 7 2" xfId="24830"/>
    <cellStyle name="RowTitles-Detail 4 5 2 8" xfId="26515"/>
    <cellStyle name="RowTitles-Detail 4 5 3" xfId="1084"/>
    <cellStyle name="RowTitles-Detail 4 5 3 2" xfId="3241"/>
    <cellStyle name="RowTitles-Detail 4 5 3 2 2" xfId="12882"/>
    <cellStyle name="RowTitles-Detail 4 5 3 2 2 2" xfId="23282"/>
    <cellStyle name="RowTitles-Detail 4 5 3 2 2 2 2" xfId="34819"/>
    <cellStyle name="RowTitles-Detail 4 5 3 2 2 3" xfId="32163"/>
    <cellStyle name="RowTitles-Detail 4 5 3 2 3" xfId="16529"/>
    <cellStyle name="RowTitles-Detail 4 5 3 2 3 2" xfId="29195"/>
    <cellStyle name="RowTitles-Detail 4 5 3 2 3 2 2" xfId="37982"/>
    <cellStyle name="RowTitles-Detail 4 5 3 2 4" xfId="6927"/>
    <cellStyle name="RowTitles-Detail 4 5 3 2 4 2" xfId="7198"/>
    <cellStyle name="RowTitles-Detail 4 5 3 2 5" xfId="24651"/>
    <cellStyle name="RowTitles-Detail 4 5 3 3" xfId="3862"/>
    <cellStyle name="RowTitles-Detail 4 5 3 3 2" xfId="13488"/>
    <cellStyle name="RowTitles-Detail 4 5 3 3 2 2" xfId="23848"/>
    <cellStyle name="RowTitles-Detail 4 5 3 3 2 2 2" xfId="35176"/>
    <cellStyle name="RowTitles-Detail 4 5 3 3 2 3" xfId="32574"/>
    <cellStyle name="RowTitles-Detail 4 5 3 3 3" xfId="17080"/>
    <cellStyle name="RowTitles-Detail 4 5 3 3 3 2" xfId="29746"/>
    <cellStyle name="RowTitles-Detail 4 5 3 3 3 2 2" xfId="38524"/>
    <cellStyle name="RowTitles-Detail 4 5 3 3 4" xfId="8435"/>
    <cellStyle name="RowTitles-Detail 4 5 3 3 4 2" xfId="26192"/>
    <cellStyle name="RowTitles-Detail 4 5 3 3 5" xfId="17874"/>
    <cellStyle name="RowTitles-Detail 4 5 3 4" xfId="9229"/>
    <cellStyle name="RowTitles-Detail 4 5 3 4 2" xfId="25031"/>
    <cellStyle name="RowTitles-Detail 4 5 3 5" xfId="14484"/>
    <cellStyle name="RowTitles-Detail 4 5 3 5 2" xfId="27176"/>
    <cellStyle name="RowTitles-Detail 4 5 3 5 2 2" xfId="36012"/>
    <cellStyle name="RowTitles-Detail 4 5 4" xfId="1317"/>
    <cellStyle name="RowTitles-Detail 4 5 4 2" xfId="3242"/>
    <cellStyle name="RowTitles-Detail 4 5 4 2 2" xfId="12883"/>
    <cellStyle name="RowTitles-Detail 4 5 4 2 2 2" xfId="23283"/>
    <cellStyle name="RowTitles-Detail 4 5 4 2 2 2 2" xfId="34820"/>
    <cellStyle name="RowTitles-Detail 4 5 4 2 2 3" xfId="32164"/>
    <cellStyle name="RowTitles-Detail 4 5 4 2 3" xfId="16530"/>
    <cellStyle name="RowTitles-Detail 4 5 4 2 3 2" xfId="29196"/>
    <cellStyle name="RowTitles-Detail 4 5 4 2 3 2 2" xfId="37983"/>
    <cellStyle name="RowTitles-Detail 4 5 4 2 4" xfId="7753"/>
    <cellStyle name="RowTitles-Detail 4 5 4 2 4 2" xfId="18039"/>
    <cellStyle name="RowTitles-Detail 4 5 4 2 5" xfId="18986"/>
    <cellStyle name="RowTitles-Detail 4 5 4 3" xfId="4095"/>
    <cellStyle name="RowTitles-Detail 4 5 4 3 2" xfId="13717"/>
    <cellStyle name="RowTitles-Detail 4 5 4 3 2 2" xfId="24068"/>
    <cellStyle name="RowTitles-Detail 4 5 4 3 2 2 2" xfId="35325"/>
    <cellStyle name="RowTitles-Detail 4 5 4 3 2 3" xfId="32746"/>
    <cellStyle name="RowTitles-Detail 4 5 4 3 3" xfId="17293"/>
    <cellStyle name="RowTitles-Detail 4 5 4 3 3 2" xfId="29959"/>
    <cellStyle name="RowTitles-Detail 4 5 4 3 3 2 2" xfId="38736"/>
    <cellStyle name="RowTitles-Detail 4 5 4 3 4" xfId="10076"/>
    <cellStyle name="RowTitles-Detail 4 5 4 3 4 2" xfId="24818"/>
    <cellStyle name="RowTitles-Detail 4 5 4 3 5" xfId="25826"/>
    <cellStyle name="RowTitles-Detail 4 5 4 4" xfId="10988"/>
    <cellStyle name="RowTitles-Detail 4 5 4 4 2" xfId="21426"/>
    <cellStyle name="RowTitles-Detail 4 5 4 4 2 2" xfId="33610"/>
    <cellStyle name="RowTitles-Detail 4 5 4 4 3" xfId="30761"/>
    <cellStyle name="RowTitles-Detail 4 5 4 5" xfId="14695"/>
    <cellStyle name="RowTitles-Detail 4 5 4 5 2" xfId="27379"/>
    <cellStyle name="RowTitles-Detail 4 5 4 5 2 2" xfId="36207"/>
    <cellStyle name="RowTitles-Detail 4 5 4 6" xfId="6206"/>
    <cellStyle name="RowTitles-Detail 4 5 4 6 2" xfId="17791"/>
    <cellStyle name="RowTitles-Detail 4 5 4 7" xfId="20643"/>
    <cellStyle name="RowTitles-Detail 4 5 5" xfId="1533"/>
    <cellStyle name="RowTitles-Detail 4 5 5 2" xfId="3243"/>
    <cellStyle name="RowTitles-Detail 4 5 5 2 2" xfId="12884"/>
    <cellStyle name="RowTitles-Detail 4 5 5 2 2 2" xfId="23284"/>
    <cellStyle name="RowTitles-Detail 4 5 5 2 2 2 2" xfId="34821"/>
    <cellStyle name="RowTitles-Detail 4 5 5 2 2 3" xfId="32165"/>
    <cellStyle name="RowTitles-Detail 4 5 5 2 3" xfId="16531"/>
    <cellStyle name="RowTitles-Detail 4 5 5 2 3 2" xfId="29197"/>
    <cellStyle name="RowTitles-Detail 4 5 5 2 3 2 2" xfId="37984"/>
    <cellStyle name="RowTitles-Detail 4 5 5 2 4" xfId="7754"/>
    <cellStyle name="RowTitles-Detail 4 5 5 2 4 2" xfId="28159"/>
    <cellStyle name="RowTitles-Detail 4 5 5 2 5" xfId="26033"/>
    <cellStyle name="RowTitles-Detail 4 5 5 3" xfId="4311"/>
    <cellStyle name="RowTitles-Detail 4 5 5 3 2" xfId="13933"/>
    <cellStyle name="RowTitles-Detail 4 5 5 3 2 2" xfId="24273"/>
    <cellStyle name="RowTitles-Detail 4 5 5 3 2 2 2" xfId="35465"/>
    <cellStyle name="RowTitles-Detail 4 5 5 3 2 3" xfId="32907"/>
    <cellStyle name="RowTitles-Detail 4 5 5 3 3" xfId="17491"/>
    <cellStyle name="RowTitles-Detail 4 5 5 3 3 2" xfId="30157"/>
    <cellStyle name="RowTitles-Detail 4 5 5 3 3 2 2" xfId="38934"/>
    <cellStyle name="RowTitles-Detail 4 5 5 3 4" xfId="10077"/>
    <cellStyle name="RowTitles-Detail 4 5 5 3 4 2" xfId="27667"/>
    <cellStyle name="RowTitles-Detail 4 5 5 3 5" xfId="20340"/>
    <cellStyle name="RowTitles-Detail 4 5 5 4" xfId="11204"/>
    <cellStyle name="RowTitles-Detail 4 5 5 4 2" xfId="21634"/>
    <cellStyle name="RowTitles-Detail 4 5 5 4 2 2" xfId="33750"/>
    <cellStyle name="RowTitles-Detail 4 5 5 4 3" xfId="30922"/>
    <cellStyle name="RowTitles-Detail 4 5 5 5" xfId="14911"/>
    <cellStyle name="RowTitles-Detail 4 5 5 5 2" xfId="27586"/>
    <cellStyle name="RowTitles-Detail 4 5 5 5 2 2" xfId="36405"/>
    <cellStyle name="RowTitles-Detail 4 5 5 6" xfId="6207"/>
    <cellStyle name="RowTitles-Detail 4 5 5 6 2" xfId="20111"/>
    <cellStyle name="RowTitles-Detail 4 5 5 7" xfId="20057"/>
    <cellStyle name="RowTitles-Detail 4 5 6" xfId="1735"/>
    <cellStyle name="RowTitles-Detail 4 5 6 2" xfId="3244"/>
    <cellStyle name="RowTitles-Detail 4 5 6 2 2" xfId="12885"/>
    <cellStyle name="RowTitles-Detail 4 5 6 2 2 2" xfId="23285"/>
    <cellStyle name="RowTitles-Detail 4 5 6 2 2 2 2" xfId="34822"/>
    <cellStyle name="RowTitles-Detail 4 5 6 2 2 3" xfId="32166"/>
    <cellStyle name="RowTitles-Detail 4 5 6 2 3" xfId="16532"/>
    <cellStyle name="RowTitles-Detail 4 5 6 2 3 2" xfId="29198"/>
    <cellStyle name="RowTitles-Detail 4 5 6 2 3 2 2" xfId="37985"/>
    <cellStyle name="RowTitles-Detail 4 5 6 2 4" xfId="7755"/>
    <cellStyle name="RowTitles-Detail 4 5 6 2 4 2" xfId="25258"/>
    <cellStyle name="RowTitles-Detail 4 5 6 2 5" xfId="18842"/>
    <cellStyle name="RowTitles-Detail 4 5 6 3" xfId="4513"/>
    <cellStyle name="RowTitles-Detail 4 5 6 3 2" xfId="14135"/>
    <cellStyle name="RowTitles-Detail 4 5 6 3 2 2" xfId="24466"/>
    <cellStyle name="RowTitles-Detail 4 5 6 3 2 2 2" xfId="35596"/>
    <cellStyle name="RowTitles-Detail 4 5 6 3 2 3" xfId="33059"/>
    <cellStyle name="RowTitles-Detail 4 5 6 3 3" xfId="17678"/>
    <cellStyle name="RowTitles-Detail 4 5 6 3 3 2" xfId="30344"/>
    <cellStyle name="RowTitles-Detail 4 5 6 3 3 2 2" xfId="39121"/>
    <cellStyle name="RowTitles-Detail 4 5 6 3 4" xfId="10078"/>
    <cellStyle name="RowTitles-Detail 4 5 6 3 4 2" xfId="18492"/>
    <cellStyle name="RowTitles-Detail 4 5 6 3 5" xfId="18871"/>
    <cellStyle name="RowTitles-Detail 4 5 6 4" xfId="11406"/>
    <cellStyle name="RowTitles-Detail 4 5 6 4 2" xfId="21830"/>
    <cellStyle name="RowTitles-Detail 4 5 6 4 2 2" xfId="33881"/>
    <cellStyle name="RowTitles-Detail 4 5 6 4 3" xfId="31074"/>
    <cellStyle name="RowTitles-Detail 4 5 6 5" xfId="15113"/>
    <cellStyle name="RowTitles-Detail 4 5 6 5 2" xfId="27781"/>
    <cellStyle name="RowTitles-Detail 4 5 6 5 2 2" xfId="36592"/>
    <cellStyle name="RowTitles-Detail 4 5 6 6" xfId="6208"/>
    <cellStyle name="RowTitles-Detail 4 5 6 6 2" xfId="19047"/>
    <cellStyle name="RowTitles-Detail 4 5 6 7" xfId="24642"/>
    <cellStyle name="RowTitles-Detail 4 5 7" xfId="3239"/>
    <cellStyle name="RowTitles-Detail 4 5 7 2" xfId="12880"/>
    <cellStyle name="RowTitles-Detail 4 5 7 2 2" xfId="23280"/>
    <cellStyle name="RowTitles-Detail 4 5 7 2 2 2" xfId="34817"/>
    <cellStyle name="RowTitles-Detail 4 5 7 2 3" xfId="32161"/>
    <cellStyle name="RowTitles-Detail 4 5 7 3" xfId="16527"/>
    <cellStyle name="RowTitles-Detail 4 5 7 3 2" xfId="29193"/>
    <cellStyle name="RowTitles-Detail 4 5 7 3 2 2" xfId="37980"/>
    <cellStyle name="RowTitles-Detail 4 5 7 4" xfId="6489"/>
    <cellStyle name="RowTitles-Detail 4 5 7 4 2" xfId="18854"/>
    <cellStyle name="RowTitles-Detail 4 5 7 5" xfId="20210"/>
    <cellStyle name="RowTitles-Detail 4 5 8" xfId="3326"/>
    <cellStyle name="RowTitles-Detail 4 5 8 2" xfId="12967"/>
    <cellStyle name="RowTitles-Detail 4 5 8 2 2" xfId="23337"/>
    <cellStyle name="RowTitles-Detail 4 5 8 2 2 2" xfId="34864"/>
    <cellStyle name="RowTitles-Detail 4 5 8 2 3" xfId="32211"/>
    <cellStyle name="RowTitles-Detail 4 5 8 3" xfId="16580"/>
    <cellStyle name="RowTitles-Detail 4 5 8 3 2" xfId="29246"/>
    <cellStyle name="RowTitles-Detail 4 5 8 3 2 2" xfId="38033"/>
    <cellStyle name="RowTitles-Detail 4 5 8 4" xfId="8865"/>
    <cellStyle name="RowTitles-Detail 4 5 8 4 2" xfId="26131"/>
    <cellStyle name="RowTitles-Detail 4 5 8 5" xfId="25315"/>
    <cellStyle name="RowTitles-Detail 4 5 9" xfId="10284"/>
    <cellStyle name="RowTitles-Detail 4 5 9 2" xfId="26546"/>
    <cellStyle name="RowTitles-Detail 4 5 9 2 2" xfId="35760"/>
    <cellStyle name="RowTitles-Detail 4 5_STUD aligned by INSTIT" xfId="5108"/>
    <cellStyle name="RowTitles-Detail 4 6" xfId="380"/>
    <cellStyle name="RowTitles-Detail 4 6 2" xfId="736"/>
    <cellStyle name="RowTitles-Detail 4 6 2 2" xfId="3246"/>
    <cellStyle name="RowTitles-Detail 4 6 2 2 2" xfId="12887"/>
    <cellStyle name="RowTitles-Detail 4 6 2 2 2 2" xfId="23287"/>
    <cellStyle name="RowTitles-Detail 4 6 2 2 2 2 2" xfId="34824"/>
    <cellStyle name="RowTitles-Detail 4 6 2 2 2 3" xfId="32168"/>
    <cellStyle name="RowTitles-Detail 4 6 2 2 3" xfId="16534"/>
    <cellStyle name="RowTitles-Detail 4 6 2 2 3 2" xfId="29200"/>
    <cellStyle name="RowTitles-Detail 4 6 2 2 3 2 2" xfId="37987"/>
    <cellStyle name="RowTitles-Detail 4 6 2 2 4" xfId="6707"/>
    <cellStyle name="RowTitles-Detail 4 6 2 2 4 2" xfId="25843"/>
    <cellStyle name="RowTitles-Detail 4 6 2 2 5" xfId="18360"/>
    <cellStyle name="RowTitles-Detail 4 6 2 3" xfId="3517"/>
    <cellStyle name="RowTitles-Detail 4 6 2 3 2" xfId="13149"/>
    <cellStyle name="RowTitles-Detail 4 6 2 3 2 2" xfId="23518"/>
    <cellStyle name="RowTitles-Detail 4 6 2 3 2 2 2" xfId="34968"/>
    <cellStyle name="RowTitles-Detail 4 6 2 3 2 3" xfId="32331"/>
    <cellStyle name="RowTitles-Detail 4 6 2 3 3" xfId="16760"/>
    <cellStyle name="RowTitles-Detail 4 6 2 3 3 2" xfId="29426"/>
    <cellStyle name="RowTitles-Detail 4 6 2 3 3 2 2" xfId="38207"/>
    <cellStyle name="RowTitles-Detail 4 6 2 3 4" xfId="8213"/>
    <cellStyle name="RowTitles-Detail 4 6 2 3 4 2" xfId="20323"/>
    <cellStyle name="RowTitles-Detail 4 6 2 3 5" xfId="26616"/>
    <cellStyle name="RowTitles-Detail 4 6 2 4" xfId="7817"/>
    <cellStyle name="RowTitles-Detail 4 6 2 4 2" xfId="24990"/>
    <cellStyle name="RowTitles-Detail 4 6 2 5" xfId="10519"/>
    <cellStyle name="RowTitles-Detail 4 6 2 5 2" xfId="21016"/>
    <cellStyle name="RowTitles-Detail 4 6 2 5 2 2" xfId="33391"/>
    <cellStyle name="RowTitles-Detail 4 6 2 5 3" xfId="30502"/>
    <cellStyle name="RowTitles-Detail 4 6 2 6" xfId="10290"/>
    <cellStyle name="RowTitles-Detail 4 6 2 6 2" xfId="26424"/>
    <cellStyle name="RowTitles-Detail 4 6 2 6 2 2" xfId="35754"/>
    <cellStyle name="RowTitles-Detail 4 6 3" xfId="1015"/>
    <cellStyle name="RowTitles-Detail 4 6 3 2" xfId="3247"/>
    <cellStyle name="RowTitles-Detail 4 6 3 2 2" xfId="12888"/>
    <cellStyle name="RowTitles-Detail 4 6 3 2 2 2" xfId="23288"/>
    <cellStyle name="RowTitles-Detail 4 6 3 2 2 2 2" xfId="34825"/>
    <cellStyle name="RowTitles-Detail 4 6 3 2 2 3" xfId="32169"/>
    <cellStyle name="RowTitles-Detail 4 6 3 2 3" xfId="16535"/>
    <cellStyle name="RowTitles-Detail 4 6 3 2 3 2" xfId="29201"/>
    <cellStyle name="RowTitles-Detail 4 6 3 2 3 2 2" xfId="37988"/>
    <cellStyle name="RowTitles-Detail 4 6 3 2 4" xfId="6862"/>
    <cellStyle name="RowTitles-Detail 4 6 3 2 4 2" xfId="19052"/>
    <cellStyle name="RowTitles-Detail 4 6 3 2 5" xfId="26258"/>
    <cellStyle name="RowTitles-Detail 4 6 3 3" xfId="3793"/>
    <cellStyle name="RowTitles-Detail 4 6 3 3 2" xfId="13420"/>
    <cellStyle name="RowTitles-Detail 4 6 3 3 2 2" xfId="23783"/>
    <cellStyle name="RowTitles-Detail 4 6 3 3 2 2 2" xfId="35133"/>
    <cellStyle name="RowTitles-Detail 4 6 3 3 2 3" xfId="32524"/>
    <cellStyle name="RowTitles-Detail 4 6 3 3 3" xfId="17015"/>
    <cellStyle name="RowTitles-Detail 4 6 3 3 3 2" xfId="29681"/>
    <cellStyle name="RowTitles-Detail 4 6 3 3 3 2 2" xfId="38460"/>
    <cellStyle name="RowTitles-Detail 4 6 3 3 4" xfId="8368"/>
    <cellStyle name="RowTitles-Detail 4 6 3 3 4 2" xfId="20312"/>
    <cellStyle name="RowTitles-Detail 4 6 3 3 5" xfId="24804"/>
    <cellStyle name="RowTitles-Detail 4 6 3 4" xfId="9161"/>
    <cellStyle name="RowTitles-Detail 4 6 3 4 2" xfId="19511"/>
    <cellStyle name="RowTitles-Detail 4 6 3 5" xfId="14418"/>
    <cellStyle name="RowTitles-Detail 4 6 3 5 2" xfId="27112"/>
    <cellStyle name="RowTitles-Detail 4 6 3 5 2 2" xfId="35950"/>
    <cellStyle name="RowTitles-Detail 4 6 3 6" xfId="5369"/>
    <cellStyle name="RowTitles-Detail 4 6 3 6 2" xfId="9014"/>
    <cellStyle name="RowTitles-Detail 4 6 3 7" xfId="26113"/>
    <cellStyle name="RowTitles-Detail 4 6 4" xfId="1248"/>
    <cellStyle name="RowTitles-Detail 4 6 4 2" xfId="3248"/>
    <cellStyle name="RowTitles-Detail 4 6 4 2 2" xfId="12889"/>
    <cellStyle name="RowTitles-Detail 4 6 4 2 2 2" xfId="23289"/>
    <cellStyle name="RowTitles-Detail 4 6 4 2 2 2 2" xfId="34826"/>
    <cellStyle name="RowTitles-Detail 4 6 4 2 2 3" xfId="32170"/>
    <cellStyle name="RowTitles-Detail 4 6 4 2 3" xfId="16536"/>
    <cellStyle name="RowTitles-Detail 4 6 4 2 3 2" xfId="29202"/>
    <cellStyle name="RowTitles-Detail 4 6 4 2 3 2 2" xfId="37989"/>
    <cellStyle name="RowTitles-Detail 4 6 4 2 4" xfId="7087"/>
    <cellStyle name="RowTitles-Detail 4 6 4 2 4 2" xfId="26102"/>
    <cellStyle name="RowTitles-Detail 4 6 4 2 5" xfId="19486"/>
    <cellStyle name="RowTitles-Detail 4 6 4 3" xfId="4026"/>
    <cellStyle name="RowTitles-Detail 4 6 4 3 2" xfId="13648"/>
    <cellStyle name="RowTitles-Detail 4 6 4 3 2 2" xfId="24001"/>
    <cellStyle name="RowTitles-Detail 4 6 4 3 2 2 2" xfId="35281"/>
    <cellStyle name="RowTitles-Detail 4 6 4 3 2 3" xfId="32695"/>
    <cellStyle name="RowTitles-Detail 4 6 4 3 3" xfId="17228"/>
    <cellStyle name="RowTitles-Detail 4 6 4 3 3 2" xfId="29894"/>
    <cellStyle name="RowTitles-Detail 4 6 4 3 3 2 2" xfId="38671"/>
    <cellStyle name="RowTitles-Detail 4 6 4 3 4" xfId="8595"/>
    <cellStyle name="RowTitles-Detail 4 6 4 3 4 2" xfId="26451"/>
    <cellStyle name="RowTitles-Detail 4 6 4 3 5" xfId="26508"/>
    <cellStyle name="RowTitles-Detail 4 6 4 4" xfId="9391"/>
    <cellStyle name="RowTitles-Detail 4 6 4 4 2" xfId="19300"/>
    <cellStyle name="RowTitles-Detail 4 6 4 5" xfId="10919"/>
    <cellStyle name="RowTitles-Detail 4 6 4 5 2" xfId="21360"/>
    <cellStyle name="RowTitles-Detail 4 6 4 5 2 2" xfId="33566"/>
    <cellStyle name="RowTitles-Detail 4 6 4 5 3" xfId="30710"/>
    <cellStyle name="RowTitles-Detail 4 6 4 6" xfId="14626"/>
    <cellStyle name="RowTitles-Detail 4 6 4 6 2" xfId="27312"/>
    <cellStyle name="RowTitles-Detail 4 6 4 6 2 2" xfId="36142"/>
    <cellStyle name="RowTitles-Detail 4 6 4 7" xfId="5546"/>
    <cellStyle name="RowTitles-Detail 4 6 4 7 2" xfId="19671"/>
    <cellStyle name="RowTitles-Detail 4 6 4 8" xfId="25156"/>
    <cellStyle name="RowTitles-Detail 4 6 5" xfId="1465"/>
    <cellStyle name="RowTitles-Detail 4 6 5 2" xfId="3249"/>
    <cellStyle name="RowTitles-Detail 4 6 5 2 2" xfId="12890"/>
    <cellStyle name="RowTitles-Detail 4 6 5 2 2 2" xfId="23290"/>
    <cellStyle name="RowTitles-Detail 4 6 5 2 2 2 2" xfId="34827"/>
    <cellStyle name="RowTitles-Detail 4 6 5 2 2 3" xfId="32171"/>
    <cellStyle name="RowTitles-Detail 4 6 5 2 3" xfId="16537"/>
    <cellStyle name="RowTitles-Detail 4 6 5 2 3 2" xfId="29203"/>
    <cellStyle name="RowTitles-Detail 4 6 5 2 3 2 2" xfId="37990"/>
    <cellStyle name="RowTitles-Detail 4 6 5 2 4" xfId="7756"/>
    <cellStyle name="RowTitles-Detail 4 6 5 2 4 2" xfId="26049"/>
    <cellStyle name="RowTitles-Detail 4 6 5 2 5" xfId="25942"/>
    <cellStyle name="RowTitles-Detail 4 6 5 3" xfId="4243"/>
    <cellStyle name="RowTitles-Detail 4 6 5 3 2" xfId="13865"/>
    <cellStyle name="RowTitles-Detail 4 6 5 3 2 2" xfId="24208"/>
    <cellStyle name="RowTitles-Detail 4 6 5 3 2 2 2" xfId="35422"/>
    <cellStyle name="RowTitles-Detail 4 6 5 3 2 3" xfId="32857"/>
    <cellStyle name="RowTitles-Detail 4 6 5 3 3" xfId="17427"/>
    <cellStyle name="RowTitles-Detail 4 6 5 3 3 2" xfId="30093"/>
    <cellStyle name="RowTitles-Detail 4 6 5 3 3 2 2" xfId="38870"/>
    <cellStyle name="RowTitles-Detail 4 6 5 3 4" xfId="10079"/>
    <cellStyle name="RowTitles-Detail 4 6 5 3 4 2" xfId="26256"/>
    <cellStyle name="RowTitles-Detail 4 6 5 3 5" xfId="25404"/>
    <cellStyle name="RowTitles-Detail 4 6 5 4" xfId="11136"/>
    <cellStyle name="RowTitles-Detail 4 6 5 4 2" xfId="21568"/>
    <cellStyle name="RowTitles-Detail 4 6 5 4 2 2" xfId="33707"/>
    <cellStyle name="RowTitles-Detail 4 6 5 4 3" xfId="30872"/>
    <cellStyle name="RowTitles-Detail 4 6 5 5" xfId="14843"/>
    <cellStyle name="RowTitles-Detail 4 6 5 5 2" xfId="27521"/>
    <cellStyle name="RowTitles-Detail 4 6 5 5 2 2" xfId="36341"/>
    <cellStyle name="RowTitles-Detail 4 6 5 6" xfId="6209"/>
    <cellStyle name="RowTitles-Detail 4 6 5 6 2" xfId="19762"/>
    <cellStyle name="RowTitles-Detail 4 6 5 7" xfId="17986"/>
    <cellStyle name="RowTitles-Detail 4 6 6" xfId="1667"/>
    <cellStyle name="RowTitles-Detail 4 6 6 2" xfId="3250"/>
    <cellStyle name="RowTitles-Detail 4 6 6 2 2" xfId="12891"/>
    <cellStyle name="RowTitles-Detail 4 6 6 2 2 2" xfId="23291"/>
    <cellStyle name="RowTitles-Detail 4 6 6 2 2 2 2" xfId="34828"/>
    <cellStyle name="RowTitles-Detail 4 6 6 2 2 3" xfId="32172"/>
    <cellStyle name="RowTitles-Detail 4 6 6 2 3" xfId="16538"/>
    <cellStyle name="RowTitles-Detail 4 6 6 2 3 2" xfId="29204"/>
    <cellStyle name="RowTitles-Detail 4 6 6 2 3 2 2" xfId="37991"/>
    <cellStyle name="RowTitles-Detail 4 6 6 2 4" xfId="7757"/>
    <cellStyle name="RowTitles-Detail 4 6 6 2 4 2" xfId="28157"/>
    <cellStyle name="RowTitles-Detail 4 6 6 2 5" xfId="25196"/>
    <cellStyle name="RowTitles-Detail 4 6 6 3" xfId="4445"/>
    <cellStyle name="RowTitles-Detail 4 6 6 3 2" xfId="14067"/>
    <cellStyle name="RowTitles-Detail 4 6 6 3 2 2" xfId="24401"/>
    <cellStyle name="RowTitles-Detail 4 6 6 3 2 2 2" xfId="35553"/>
    <cellStyle name="RowTitles-Detail 4 6 6 3 2 3" xfId="33009"/>
    <cellStyle name="RowTitles-Detail 4 6 6 3 3" xfId="17614"/>
    <cellStyle name="RowTitles-Detail 4 6 6 3 3 2" xfId="30280"/>
    <cellStyle name="RowTitles-Detail 4 6 6 3 3 2 2" xfId="39057"/>
    <cellStyle name="RowTitles-Detail 4 6 6 3 4" xfId="10080"/>
    <cellStyle name="RowTitles-Detail 4 6 6 3 4 2" xfId="26796"/>
    <cellStyle name="RowTitles-Detail 4 6 6 3 5" xfId="20841"/>
    <cellStyle name="RowTitles-Detail 4 6 6 4" xfId="11338"/>
    <cellStyle name="RowTitles-Detail 4 6 6 4 2" xfId="21764"/>
    <cellStyle name="RowTitles-Detail 4 6 6 4 2 2" xfId="33838"/>
    <cellStyle name="RowTitles-Detail 4 6 6 4 3" xfId="31024"/>
    <cellStyle name="RowTitles-Detail 4 6 6 5" xfId="15045"/>
    <cellStyle name="RowTitles-Detail 4 6 6 5 2" xfId="27715"/>
    <cellStyle name="RowTitles-Detail 4 6 6 5 2 2" xfId="36528"/>
    <cellStyle name="RowTitles-Detail 4 6 6 6" xfId="6210"/>
    <cellStyle name="RowTitles-Detail 4 6 6 6 2" xfId="19863"/>
    <cellStyle name="RowTitles-Detail 4 6 6 7" xfId="18704"/>
    <cellStyle name="RowTitles-Detail 4 6 7" xfId="3245"/>
    <cellStyle name="RowTitles-Detail 4 6 7 2" xfId="12886"/>
    <cellStyle name="RowTitles-Detail 4 6 7 2 2" xfId="23286"/>
    <cellStyle name="RowTitles-Detail 4 6 7 2 2 2" xfId="34823"/>
    <cellStyle name="RowTitles-Detail 4 6 7 2 3" xfId="32167"/>
    <cellStyle name="RowTitles-Detail 4 6 7 3" xfId="16533"/>
    <cellStyle name="RowTitles-Detail 4 6 7 3 2" xfId="29199"/>
    <cellStyle name="RowTitles-Detail 4 6 7 3 2 2" xfId="37986"/>
    <cellStyle name="RowTitles-Detail 4 6 7 4" xfId="6423"/>
    <cellStyle name="RowTitles-Detail 4 6 7 4 2" xfId="25125"/>
    <cellStyle name="RowTitles-Detail 4 6 7 5" xfId="25673"/>
    <cellStyle name="RowTitles-Detail 4 6 8" xfId="8907"/>
    <cellStyle name="RowTitles-Detail 4 6 8 2" xfId="21281"/>
    <cellStyle name="RowTitles-Detail 4 6 9" xfId="10337"/>
    <cellStyle name="RowTitles-Detail 4 6 9 2" xfId="18961"/>
    <cellStyle name="RowTitles-Detail 4 6 9 2 2" xfId="33209"/>
    <cellStyle name="RowTitles-Detail 4 6_STUD aligned by INSTIT" xfId="5109"/>
    <cellStyle name="RowTitles-Detail 4 7" xfId="615"/>
    <cellStyle name="RowTitles-Detail 4 7 2" xfId="3251"/>
    <cellStyle name="RowTitles-Detail 4 7 2 2" xfId="12892"/>
    <cellStyle name="RowTitles-Detail 4 7 2 2 2" xfId="23292"/>
    <cellStyle name="RowTitles-Detail 4 7 2 2 2 2" xfId="34829"/>
    <cellStyle name="RowTitles-Detail 4 7 2 2 3" xfId="32173"/>
    <cellStyle name="RowTitles-Detail 4 7 2 3" xfId="16539"/>
    <cellStyle name="RowTitles-Detail 4 7 2 3 2" xfId="29205"/>
    <cellStyle name="RowTitles-Detail 4 7 2 3 2 2" xfId="37992"/>
    <cellStyle name="RowTitles-Detail 4 7 2 4" xfId="6624"/>
    <cellStyle name="RowTitles-Detail 4 7 2 4 2" xfId="25246"/>
    <cellStyle name="RowTitles-Detail 4 7 2 5" xfId="17830"/>
    <cellStyle name="RowTitles-Detail 4 7 3" xfId="3428"/>
    <cellStyle name="RowTitles-Detail 4 7 3 2" xfId="13065"/>
    <cellStyle name="RowTitles-Detail 4 7 3 2 2" xfId="23433"/>
    <cellStyle name="RowTitles-Detail 4 7 3 2 2 2" xfId="34921"/>
    <cellStyle name="RowTitles-Detail 4 7 3 2 3" xfId="32277"/>
    <cellStyle name="RowTitles-Detail 4 7 3 3" xfId="16676"/>
    <cellStyle name="RowTitles-Detail 4 7 3 3 2" xfId="29342"/>
    <cellStyle name="RowTitles-Detail 4 7 3 3 2 2" xfId="38125"/>
    <cellStyle name="RowTitles-Detail 4 7 3 4" xfId="8127"/>
    <cellStyle name="RowTitles-Detail 4 7 3 4 2" xfId="22222"/>
    <cellStyle name="RowTitles-Detail 4 7 3 5" xfId="18582"/>
    <cellStyle name="RowTitles-Detail 4 7 4" xfId="8757"/>
    <cellStyle name="RowTitles-Detail 4 7 4 2" xfId="18190"/>
    <cellStyle name="RowTitles-Detail 4 7 5" xfId="10415"/>
    <cellStyle name="RowTitles-Detail 4 7 5 2" xfId="20924"/>
    <cellStyle name="RowTitles-Detail 4 7 5 2 2" xfId="33350"/>
    <cellStyle name="RowTitles-Detail 4 7 5 3" xfId="30455"/>
    <cellStyle name="RowTitles-Detail 4 7 6" xfId="11820"/>
    <cellStyle name="RowTitles-Detail 4 7 6 2" xfId="21260"/>
    <cellStyle name="RowTitles-Detail 4 7 6 2 2" xfId="33514"/>
    <cellStyle name="RowTitles-Detail 4 8" xfId="911"/>
    <cellStyle name="RowTitles-Detail 4 8 2" xfId="3252"/>
    <cellStyle name="RowTitles-Detail 4 8 2 2" xfId="12893"/>
    <cellStyle name="RowTitles-Detail 4 8 2 2 2" xfId="23293"/>
    <cellStyle name="RowTitles-Detail 4 8 2 2 2 2" xfId="34830"/>
    <cellStyle name="RowTitles-Detail 4 8 2 2 3" xfId="32174"/>
    <cellStyle name="RowTitles-Detail 4 8 2 3" xfId="16540"/>
    <cellStyle name="RowTitles-Detail 4 8 2 3 2" xfId="29206"/>
    <cellStyle name="RowTitles-Detail 4 8 2 3 2 2" xfId="37993"/>
    <cellStyle name="RowTitles-Detail 4 8 2 4" xfId="6608"/>
    <cellStyle name="RowTitles-Detail 4 8 2 4 2" xfId="19361"/>
    <cellStyle name="RowTitles-Detail 4 8 2 5" xfId="25874"/>
    <cellStyle name="RowTitles-Detail 4 8 3" xfId="3690"/>
    <cellStyle name="RowTitles-Detail 4 8 3 2" xfId="13317"/>
    <cellStyle name="RowTitles-Detail 4 8 3 2 2" xfId="23682"/>
    <cellStyle name="RowTitles-Detail 4 8 3 2 2 2" xfId="35078"/>
    <cellStyle name="RowTitles-Detail 4 8 3 2 3" xfId="32457"/>
    <cellStyle name="RowTitles-Detail 4 8 3 3" xfId="16918"/>
    <cellStyle name="RowTitles-Detail 4 8 3 3 2" xfId="29584"/>
    <cellStyle name="RowTitles-Detail 4 8 3 3 2 2" xfId="38363"/>
    <cellStyle name="RowTitles-Detail 4 8 3 4" xfId="8111"/>
    <cellStyle name="RowTitles-Detail 4 8 3 4 2" xfId="24762"/>
    <cellStyle name="RowTitles-Detail 4 8 3 5" xfId="26780"/>
    <cellStyle name="RowTitles-Detail 4 8 4" xfId="8769"/>
    <cellStyle name="RowTitles-Detail 4 8 4 2" xfId="17980"/>
    <cellStyle name="RowTitles-Detail 4 8 5" xfId="14319"/>
    <cellStyle name="RowTitles-Detail 4 8 5 2" xfId="27018"/>
    <cellStyle name="RowTitles-Detail 4 8 5 2 2" xfId="35857"/>
    <cellStyle name="RowTitles-Detail 4 8 6" xfId="5162"/>
    <cellStyle name="RowTitles-Detail 4 8 6 2" xfId="19768"/>
    <cellStyle name="RowTitles-Detail 4 8 7" xfId="18040"/>
    <cellStyle name="RowTitles-Detail 4 9" xfId="563"/>
    <cellStyle name="RowTitles-Detail 4 9 2" xfId="3253"/>
    <cellStyle name="RowTitles-Detail 4 9 2 2" xfId="12894"/>
    <cellStyle name="RowTitles-Detail 4 9 2 2 2" xfId="23294"/>
    <cellStyle name="RowTitles-Detail 4 9 2 2 2 2" xfId="34831"/>
    <cellStyle name="RowTitles-Detail 4 9 2 2 3" xfId="32175"/>
    <cellStyle name="RowTitles-Detail 4 9 2 3" xfId="16541"/>
    <cellStyle name="RowTitles-Detail 4 9 2 3 2" xfId="29207"/>
    <cellStyle name="RowTitles-Detail 4 9 2 3 2 2" xfId="37994"/>
    <cellStyle name="RowTitles-Detail 4 9 2 4" xfId="6600"/>
    <cellStyle name="RowTitles-Detail 4 9 2 4 2" xfId="26355"/>
    <cellStyle name="RowTitles-Detail 4 9 2 5" xfId="25332"/>
    <cellStyle name="RowTitles-Detail 4 9 3" xfId="3390"/>
    <cellStyle name="RowTitles-Detail 4 9 3 2" xfId="13030"/>
    <cellStyle name="RowTitles-Detail 4 9 3 2 2" xfId="23398"/>
    <cellStyle name="RowTitles-Detail 4 9 3 2 2 2" xfId="34900"/>
    <cellStyle name="RowTitles-Detail 4 9 3 2 3" xfId="32251"/>
    <cellStyle name="RowTitles-Detail 4 9 3 3" xfId="16640"/>
    <cellStyle name="RowTitles-Detail 4 9 3 3 2" xfId="29306"/>
    <cellStyle name="RowTitles-Detail 4 9 3 3 2 2" xfId="38092"/>
    <cellStyle name="RowTitles-Detail 4 9 3 4" xfId="8102"/>
    <cellStyle name="RowTitles-Detail 4 9 3 4 2" xfId="26296"/>
    <cellStyle name="RowTitles-Detail 4 9 3 5" xfId="26253"/>
    <cellStyle name="RowTitles-Detail 4 9 4" xfId="8774"/>
    <cellStyle name="RowTitles-Detail 4 9 4 2" xfId="25711"/>
    <cellStyle name="RowTitles-Detail 4 9 5" xfId="10364"/>
    <cellStyle name="RowTitles-Detail 4 9 5 2" xfId="20885"/>
    <cellStyle name="RowTitles-Detail 4 9 5 2 2" xfId="33329"/>
    <cellStyle name="RowTitles-Detail 4 9 5 3" xfId="30429"/>
    <cellStyle name="RowTitles-Detail 4 9 6" xfId="10194"/>
    <cellStyle name="RowTitles-Detail 4 9 6 2" xfId="20232"/>
    <cellStyle name="RowTitles-Detail 4 9 6 2 2" xfId="33285"/>
    <cellStyle name="RowTitles-Detail 4 9 7" xfId="5155"/>
    <cellStyle name="RowTitles-Detail 4 9 7 2" xfId="26528"/>
    <cellStyle name="RowTitles-Detail 4 9 8" xfId="22245"/>
    <cellStyle name="RowTitles-Detail 4_STUD aligned by INSTIT" xfId="5094"/>
    <cellStyle name="RowTitles-Detail 5" xfId="356"/>
    <cellStyle name="RowTitles-Detail 5 10" xfId="39236"/>
    <cellStyle name="RowTitles-Detail 5 2" xfId="712"/>
    <cellStyle name="RowTitles-Detail 5 2 2" xfId="3255"/>
    <cellStyle name="RowTitles-Detail 5 2 2 2" xfId="12896"/>
    <cellStyle name="RowTitles-Detail 5 2 2 2 2" xfId="23296"/>
    <cellStyle name="RowTitles-Detail 5 2 2 2 2 2" xfId="34833"/>
    <cellStyle name="RowTitles-Detail 5 2 2 2 3" xfId="32177"/>
    <cellStyle name="RowTitles-Detail 5 2 2 3" xfId="16543"/>
    <cellStyle name="RowTitles-Detail 5 2 2 3 2" xfId="29209"/>
    <cellStyle name="RowTitles-Detail 5 2 2 3 2 2" xfId="37996"/>
    <cellStyle name="RowTitles-Detail 5 2 2 4" xfId="6841"/>
    <cellStyle name="RowTitles-Detail 5 2 2 4 2" xfId="19158"/>
    <cellStyle name="RowTitles-Detail 5 2 2 5" xfId="20103"/>
    <cellStyle name="RowTitles-Detail 5 2 3" xfId="3495"/>
    <cellStyle name="RowTitles-Detail 5 2 3 2" xfId="13129"/>
    <cellStyle name="RowTitles-Detail 5 2 3 2 2" xfId="23497"/>
    <cellStyle name="RowTitles-Detail 5 2 3 2 2 2" xfId="34956"/>
    <cellStyle name="RowTitles-Detail 5 2 3 2 3" xfId="32316"/>
    <cellStyle name="RowTitles-Detail 5 2 3 3" xfId="16738"/>
    <cellStyle name="RowTitles-Detail 5 2 3 3 2" xfId="29404"/>
    <cellStyle name="RowTitles-Detail 5 2 3 3 2 2" xfId="38187"/>
    <cellStyle name="RowTitles-Detail 5 2 3 4" xfId="8347"/>
    <cellStyle name="RowTitles-Detail 5 2 3 4 2" xfId="25803"/>
    <cellStyle name="RowTitles-Detail 5 2 3 5" xfId="18669"/>
    <cellStyle name="RowTitles-Detail 5 2 4" xfId="9140"/>
    <cellStyle name="RowTitles-Detail 5 2 4 2" xfId="20455"/>
    <cellStyle name="RowTitles-Detail 5 2 5" xfId="10764"/>
    <cellStyle name="RowTitles-Detail 5 2 5 2" xfId="26136"/>
    <cellStyle name="RowTitles-Detail 5 2 5 2 2" xfId="35735"/>
    <cellStyle name="RowTitles-Detail 5 3" xfId="991"/>
    <cellStyle name="RowTitles-Detail 5 3 2" xfId="3256"/>
    <cellStyle name="RowTitles-Detail 5 3 2 2" xfId="12897"/>
    <cellStyle name="RowTitles-Detail 5 3 2 2 2" xfId="23297"/>
    <cellStyle name="RowTitles-Detail 5 3 2 2 2 2" xfId="34834"/>
    <cellStyle name="RowTitles-Detail 5 3 2 2 3" xfId="32178"/>
    <cellStyle name="RowTitles-Detail 5 3 2 3" xfId="16544"/>
    <cellStyle name="RowTitles-Detail 5 3 2 3 2" xfId="29210"/>
    <cellStyle name="RowTitles-Detail 5 3 2 3 2 2" xfId="37997"/>
    <cellStyle name="RowTitles-Detail 5 3 2 4" xfId="7074"/>
    <cellStyle name="RowTitles-Detail 5 3 2 4 2" xfId="26084"/>
    <cellStyle name="RowTitles-Detail 5 3 2 5" xfId="20040"/>
    <cellStyle name="RowTitles-Detail 5 3 3" xfId="3769"/>
    <cellStyle name="RowTitles-Detail 5 3 3 2" xfId="13396"/>
    <cellStyle name="RowTitles-Detail 5 3 3 2 2" xfId="23759"/>
    <cellStyle name="RowTitles-Detail 5 3 3 2 2 2" xfId="35120"/>
    <cellStyle name="RowTitles-Detail 5 3 3 2 3" xfId="32507"/>
    <cellStyle name="RowTitles-Detail 5 3 3 3" xfId="16993"/>
    <cellStyle name="RowTitles-Detail 5 3 3 3 2" xfId="29659"/>
    <cellStyle name="RowTitles-Detail 5 3 3 3 2 2" xfId="38438"/>
    <cellStyle name="RowTitles-Detail 5 3 3 4" xfId="8582"/>
    <cellStyle name="RowTitles-Detail 5 3 3 4 2" xfId="18371"/>
    <cellStyle name="RowTitles-Detail 5 3 3 5" xfId="8799"/>
    <cellStyle name="RowTitles-Detail 5 3 4" xfId="9378"/>
    <cellStyle name="RowTitles-Detail 5 3 4 2" xfId="26358"/>
    <cellStyle name="RowTitles-Detail 5 3 5" xfId="10723"/>
    <cellStyle name="RowTitles-Detail 5 3 5 2" xfId="21196"/>
    <cellStyle name="RowTitles-Detail 5 3 5 2 2" xfId="33473"/>
    <cellStyle name="RowTitles-Detail 5 3 5 3" xfId="30597"/>
    <cellStyle name="RowTitles-Detail 5 3 6" xfId="14398"/>
    <cellStyle name="RowTitles-Detail 5 3 6 2" xfId="27093"/>
    <cellStyle name="RowTitles-Detail 5 3 6 2 2" xfId="35932"/>
    <cellStyle name="RowTitles-Detail 5 3 7" xfId="5534"/>
    <cellStyle name="RowTitles-Detail 5 3 7 2" xfId="25340"/>
    <cellStyle name="RowTitles-Detail 5 3 8" xfId="19557"/>
    <cellStyle name="RowTitles-Detail 5 4" xfId="1224"/>
    <cellStyle name="RowTitles-Detail 5 4 2" xfId="3257"/>
    <cellStyle name="RowTitles-Detail 5 4 2 2" xfId="12898"/>
    <cellStyle name="RowTitles-Detail 5 4 2 2 2" xfId="23298"/>
    <cellStyle name="RowTitles-Detail 5 4 2 2 2 2" xfId="34835"/>
    <cellStyle name="RowTitles-Detail 5 4 2 2 3" xfId="32179"/>
    <cellStyle name="RowTitles-Detail 5 4 2 3" xfId="16545"/>
    <cellStyle name="RowTitles-Detail 5 4 2 3 2" xfId="29211"/>
    <cellStyle name="RowTitles-Detail 5 4 2 3 2 2" xfId="37998"/>
    <cellStyle name="RowTitles-Detail 5 4 2 4" xfId="7758"/>
    <cellStyle name="RowTitles-Detail 5 4 2 4 2" xfId="26573"/>
    <cellStyle name="RowTitles-Detail 5 4 2 5" xfId="19757"/>
    <cellStyle name="RowTitles-Detail 5 4 3" xfId="4002"/>
    <cellStyle name="RowTitles-Detail 5 4 3 2" xfId="13624"/>
    <cellStyle name="RowTitles-Detail 5 4 3 2 2" xfId="23979"/>
    <cellStyle name="RowTitles-Detail 5 4 3 2 2 2" xfId="35268"/>
    <cellStyle name="RowTitles-Detail 5 4 3 2 3" xfId="32679"/>
    <cellStyle name="RowTitles-Detail 5 4 3 3" xfId="17206"/>
    <cellStyle name="RowTitles-Detail 5 4 3 3 2" xfId="29872"/>
    <cellStyle name="RowTitles-Detail 5 4 3 3 2 2" xfId="38649"/>
    <cellStyle name="RowTitles-Detail 5 4 3 4" xfId="10081"/>
    <cellStyle name="RowTitles-Detail 5 4 3 4 2" xfId="20908"/>
    <cellStyle name="RowTitles-Detail 5 4 3 5" xfId="18066"/>
    <cellStyle name="RowTitles-Detail 5 4 4" xfId="10895"/>
    <cellStyle name="RowTitles-Detail 5 4 4 2" xfId="21338"/>
    <cellStyle name="RowTitles-Detail 5 4 4 2 2" xfId="33553"/>
    <cellStyle name="RowTitles-Detail 5 4 4 3" xfId="30694"/>
    <cellStyle name="RowTitles-Detail 5 4 5" xfId="14602"/>
    <cellStyle name="RowTitles-Detail 5 4 5 2" xfId="27289"/>
    <cellStyle name="RowTitles-Detail 5 4 5 2 2" xfId="36120"/>
    <cellStyle name="RowTitles-Detail 5 4 6" xfId="6211"/>
    <cellStyle name="RowTitles-Detail 5 4 6 2" xfId="26841"/>
    <cellStyle name="RowTitles-Detail 5 4 7" xfId="18645"/>
    <cellStyle name="RowTitles-Detail 5 5" xfId="1443"/>
    <cellStyle name="RowTitles-Detail 5 5 2" xfId="3258"/>
    <cellStyle name="RowTitles-Detail 5 5 2 2" xfId="12899"/>
    <cellStyle name="RowTitles-Detail 5 5 2 2 2" xfId="23299"/>
    <cellStyle name="RowTitles-Detail 5 5 2 2 2 2" xfId="34836"/>
    <cellStyle name="RowTitles-Detail 5 5 2 2 3" xfId="32180"/>
    <cellStyle name="RowTitles-Detail 5 5 2 3" xfId="16546"/>
    <cellStyle name="RowTitles-Detail 5 5 2 3 2" xfId="29212"/>
    <cellStyle name="RowTitles-Detail 5 5 2 3 2 2" xfId="37999"/>
    <cellStyle name="RowTitles-Detail 5 5 2 4" xfId="7759"/>
    <cellStyle name="RowTitles-Detail 5 5 2 4 2" xfId="26620"/>
    <cellStyle name="RowTitles-Detail 5 5 2 5" xfId="5182"/>
    <cellStyle name="RowTitles-Detail 5 5 3" xfId="4221"/>
    <cellStyle name="RowTitles-Detail 5 5 3 2" xfId="13843"/>
    <cellStyle name="RowTitles-Detail 5 5 3 2 2" xfId="24187"/>
    <cellStyle name="RowTitles-Detail 5 5 3 2 2 2" xfId="35410"/>
    <cellStyle name="RowTitles-Detail 5 5 3 2 3" xfId="32842"/>
    <cellStyle name="RowTitles-Detail 5 5 3 3" xfId="17407"/>
    <cellStyle name="RowTitles-Detail 5 5 3 3 2" xfId="30073"/>
    <cellStyle name="RowTitles-Detail 5 5 3 3 2 2" xfId="38850"/>
    <cellStyle name="RowTitles-Detail 5 5 3 4" xfId="10082"/>
    <cellStyle name="RowTitles-Detail 5 5 3 4 2" xfId="4619"/>
    <cellStyle name="RowTitles-Detail 5 5 3 5" xfId="20533"/>
    <cellStyle name="RowTitles-Detail 5 5 4" xfId="11114"/>
    <cellStyle name="RowTitles-Detail 5 5 4 2" xfId="21547"/>
    <cellStyle name="RowTitles-Detail 5 5 4 2 2" xfId="33695"/>
    <cellStyle name="RowTitles-Detail 5 5 4 3" xfId="30857"/>
    <cellStyle name="RowTitles-Detail 5 5 5" xfId="14821"/>
    <cellStyle name="RowTitles-Detail 5 5 5 2" xfId="27500"/>
    <cellStyle name="RowTitles-Detail 5 5 5 2 2" xfId="36321"/>
    <cellStyle name="RowTitles-Detail 5 5 6" xfId="6212"/>
    <cellStyle name="RowTitles-Detail 5 5 6 2" xfId="19948"/>
    <cellStyle name="RowTitles-Detail 5 5 7" xfId="26322"/>
    <cellStyle name="RowTitles-Detail 5 6" xfId="1645"/>
    <cellStyle name="RowTitles-Detail 5 6 2" xfId="3259"/>
    <cellStyle name="RowTitles-Detail 5 6 2 2" xfId="12900"/>
    <cellStyle name="RowTitles-Detail 5 6 2 2 2" xfId="23300"/>
    <cellStyle name="RowTitles-Detail 5 6 2 2 2 2" xfId="34837"/>
    <cellStyle name="RowTitles-Detail 5 6 2 2 3" xfId="32181"/>
    <cellStyle name="RowTitles-Detail 5 6 2 3" xfId="16547"/>
    <cellStyle name="RowTitles-Detail 5 6 2 3 2" xfId="29213"/>
    <cellStyle name="RowTitles-Detail 5 6 2 3 2 2" xfId="38000"/>
    <cellStyle name="RowTitles-Detail 5 6 2 4" xfId="7760"/>
    <cellStyle name="RowTitles-Detail 5 6 2 4 2" xfId="29412"/>
    <cellStyle name="RowTitles-Detail 5 6 2 5" xfId="18709"/>
    <cellStyle name="RowTitles-Detail 5 6 3" xfId="4423"/>
    <cellStyle name="RowTitles-Detail 5 6 3 2" xfId="14045"/>
    <cellStyle name="RowTitles-Detail 5 6 3 2 2" xfId="24381"/>
    <cellStyle name="RowTitles-Detail 5 6 3 2 2 2" xfId="35541"/>
    <cellStyle name="RowTitles-Detail 5 6 3 2 3" xfId="32994"/>
    <cellStyle name="RowTitles-Detail 5 6 3 3" xfId="17594"/>
    <cellStyle name="RowTitles-Detail 5 6 3 3 2" xfId="30260"/>
    <cellStyle name="RowTitles-Detail 5 6 3 3 2 2" xfId="39037"/>
    <cellStyle name="RowTitles-Detail 5 6 3 4" xfId="10083"/>
    <cellStyle name="RowTitles-Detail 5 6 3 4 2" xfId="25014"/>
    <cellStyle name="RowTitles-Detail 5 6 3 5" xfId="25989"/>
    <cellStyle name="RowTitles-Detail 5 6 4" xfId="11316"/>
    <cellStyle name="RowTitles-Detail 5 6 4 2" xfId="21744"/>
    <cellStyle name="RowTitles-Detail 5 6 4 2 2" xfId="33826"/>
    <cellStyle name="RowTitles-Detail 5 6 4 3" xfId="31009"/>
    <cellStyle name="RowTitles-Detail 5 6 5" xfId="15023"/>
    <cellStyle name="RowTitles-Detail 5 6 5 2" xfId="27694"/>
    <cellStyle name="RowTitles-Detail 5 6 5 2 2" xfId="36508"/>
    <cellStyle name="RowTitles-Detail 5 6 6" xfId="6213"/>
    <cellStyle name="RowTitles-Detail 5 6 6 2" xfId="25242"/>
    <cellStyle name="RowTitles-Detail 5 6 7" xfId="17901"/>
    <cellStyle name="RowTitles-Detail 5 7" xfId="3254"/>
    <cellStyle name="RowTitles-Detail 5 7 2" xfId="12895"/>
    <cellStyle name="RowTitles-Detail 5 7 2 2" xfId="23295"/>
    <cellStyle name="RowTitles-Detail 5 7 2 2 2" xfId="34832"/>
    <cellStyle name="RowTitles-Detail 5 7 2 3" xfId="32176"/>
    <cellStyle name="RowTitles-Detail 5 7 3" xfId="16542"/>
    <cellStyle name="RowTitles-Detail 5 7 3 2" xfId="29208"/>
    <cellStyle name="RowTitles-Detail 5 7 3 2 2" xfId="37995"/>
    <cellStyle name="RowTitles-Detail 5 7 4" xfId="6401"/>
    <cellStyle name="RowTitles-Detail 5 7 4 2" xfId="26585"/>
    <cellStyle name="RowTitles-Detail 5 7 5" xfId="20231"/>
    <cellStyle name="RowTitles-Detail 5 8" xfId="8041"/>
    <cellStyle name="RowTitles-Detail 5 8 2" xfId="25003"/>
    <cellStyle name="RowTitles-Detail 5 9" xfId="10657"/>
    <cellStyle name="RowTitles-Detail 5 9 2" xfId="26523"/>
    <cellStyle name="RowTitles-Detail 5 9 2 2" xfId="35758"/>
    <cellStyle name="RowTitles-Detail 5_STUD aligned by INSTIT" xfId="5110"/>
    <cellStyle name="RowTitles-Detail 6" xfId="395"/>
    <cellStyle name="RowTitles-Detail 6 2" xfId="751"/>
    <cellStyle name="RowTitles-Detail 6 2 2" xfId="3261"/>
    <cellStyle name="RowTitles-Detail 6 2 2 2" xfId="12902"/>
    <cellStyle name="RowTitles-Detail 6 2 2 2 2" xfId="23302"/>
    <cellStyle name="RowTitles-Detail 6 2 2 2 2 2" xfId="34839"/>
    <cellStyle name="RowTitles-Detail 6 2 2 2 3" xfId="32183"/>
    <cellStyle name="RowTitles-Detail 6 2 2 3" xfId="16549"/>
    <cellStyle name="RowTitles-Detail 6 2 2 3 2" xfId="29215"/>
    <cellStyle name="RowTitles-Detail 6 2 2 3 2 2" xfId="38002"/>
    <cellStyle name="RowTitles-Detail 6 2 2 4" xfId="6716"/>
    <cellStyle name="RowTitles-Detail 6 2 2 4 2" xfId="18648"/>
    <cellStyle name="RowTitles-Detail 6 2 2 5" xfId="20809"/>
    <cellStyle name="RowTitles-Detail 6 2 3" xfId="3532"/>
    <cellStyle name="RowTitles-Detail 6 2 3 2" xfId="13164"/>
    <cellStyle name="RowTitles-Detail 6 2 3 2 2" xfId="23531"/>
    <cellStyle name="RowTitles-Detail 6 2 3 2 2 2" xfId="34980"/>
    <cellStyle name="RowTitles-Detail 6 2 3 2 3" xfId="32344"/>
    <cellStyle name="RowTitles-Detail 6 2 3 3" xfId="16773"/>
    <cellStyle name="RowTitles-Detail 6 2 3 3 2" xfId="29439"/>
    <cellStyle name="RowTitles-Detail 6 2 3 3 2 2" xfId="38220"/>
    <cellStyle name="RowTitles-Detail 6 2 3 4" xfId="8222"/>
    <cellStyle name="RowTitles-Detail 6 2 3 4 2" xfId="18396"/>
    <cellStyle name="RowTitles-Detail 6 2 3 5" xfId="19860"/>
    <cellStyle name="RowTitles-Detail 6 2 4" xfId="7836"/>
    <cellStyle name="RowTitles-Detail 6 2 4 2" xfId="25001"/>
    <cellStyle name="RowTitles-Detail 6 2 5" xfId="10529"/>
    <cellStyle name="RowTitles-Detail 6 2 5 2" xfId="21025"/>
    <cellStyle name="RowTitles-Detail 6 2 5 2 2" xfId="33396"/>
    <cellStyle name="RowTitles-Detail 6 2 5 3" xfId="30506"/>
    <cellStyle name="RowTitles-Detail 6 2 6" xfId="10164"/>
    <cellStyle name="RowTitles-Detail 6 2 6 2" xfId="19940"/>
    <cellStyle name="RowTitles-Detail 6 2 6 2 2" xfId="33267"/>
    <cellStyle name="RowTitles-Detail 6 2 7" xfId="5248"/>
    <cellStyle name="RowTitles-Detail 6 2 7 2" xfId="20612"/>
    <cellStyle name="RowTitles-Detail 6 2 8" xfId="25658"/>
    <cellStyle name="RowTitles-Detail 6 3" xfId="1030"/>
    <cellStyle name="RowTitles-Detail 6 3 2" xfId="3262"/>
    <cellStyle name="RowTitles-Detail 6 3 2 2" xfId="12903"/>
    <cellStyle name="RowTitles-Detail 6 3 2 2 2" xfId="23303"/>
    <cellStyle name="RowTitles-Detail 6 3 2 2 2 2" xfId="34840"/>
    <cellStyle name="RowTitles-Detail 6 3 2 2 3" xfId="32184"/>
    <cellStyle name="RowTitles-Detail 6 3 2 3" xfId="16550"/>
    <cellStyle name="RowTitles-Detail 6 3 2 3 2" xfId="29216"/>
    <cellStyle name="RowTitles-Detail 6 3 2 3 2 2" xfId="38003"/>
    <cellStyle name="RowTitles-Detail 6 3 2 4" xfId="6875"/>
    <cellStyle name="RowTitles-Detail 6 3 2 4 2" xfId="20442"/>
    <cellStyle name="RowTitles-Detail 6 3 2 5" xfId="25197"/>
    <cellStyle name="RowTitles-Detail 6 3 3" xfId="3808"/>
    <cellStyle name="RowTitles-Detail 6 3 3 2" xfId="13435"/>
    <cellStyle name="RowTitles-Detail 6 3 3 2 2" xfId="23796"/>
    <cellStyle name="RowTitles-Detail 6 3 3 2 2 2" xfId="35145"/>
    <cellStyle name="RowTitles-Detail 6 3 3 2 3" xfId="32537"/>
    <cellStyle name="RowTitles-Detail 6 3 3 3" xfId="17028"/>
    <cellStyle name="RowTitles-Detail 6 3 3 3 2" xfId="29694"/>
    <cellStyle name="RowTitles-Detail 6 3 3 3 2 2" xfId="38473"/>
    <cellStyle name="RowTitles-Detail 6 3 3 4" xfId="8382"/>
    <cellStyle name="RowTitles-Detail 6 3 3 4 2" xfId="18769"/>
    <cellStyle name="RowTitles-Detail 6 3 3 5" xfId="26560"/>
    <cellStyle name="RowTitles-Detail 6 3 4" xfId="9176"/>
    <cellStyle name="RowTitles-Detail 6 3 4 2" xfId="25284"/>
    <cellStyle name="RowTitles-Detail 6 3 5" xfId="14433"/>
    <cellStyle name="RowTitles-Detail 6 3 5 2" xfId="27126"/>
    <cellStyle name="RowTitles-Detail 6 3 5 2 2" xfId="35963"/>
    <cellStyle name="RowTitles-Detail 6 4" xfId="1263"/>
    <cellStyle name="RowTitles-Detail 6 4 2" xfId="3263"/>
    <cellStyle name="RowTitles-Detail 6 4 2 2" xfId="12904"/>
    <cellStyle name="RowTitles-Detail 6 4 2 2 2" xfId="23304"/>
    <cellStyle name="RowTitles-Detail 6 4 2 2 2 2" xfId="34841"/>
    <cellStyle name="RowTitles-Detail 6 4 2 2 3" xfId="32185"/>
    <cellStyle name="RowTitles-Detail 6 4 2 3" xfId="16551"/>
    <cellStyle name="RowTitles-Detail 6 4 2 3 2" xfId="29217"/>
    <cellStyle name="RowTitles-Detail 6 4 2 3 2 2" xfId="38004"/>
    <cellStyle name="RowTitles-Detail 6 4 2 4" xfId="7761"/>
    <cellStyle name="RowTitles-Detail 6 4 2 4 2" xfId="26029"/>
    <cellStyle name="RowTitles-Detail 6 4 2 5" xfId="26615"/>
    <cellStyle name="RowTitles-Detail 6 4 3" xfId="4041"/>
    <cellStyle name="RowTitles-Detail 6 4 3 2" xfId="13663"/>
    <cellStyle name="RowTitles-Detail 6 4 3 2 2" xfId="24015"/>
    <cellStyle name="RowTitles-Detail 6 4 3 2 2 2" xfId="35293"/>
    <cellStyle name="RowTitles-Detail 6 4 3 2 3" xfId="32708"/>
    <cellStyle name="RowTitles-Detail 6 4 3 3" xfId="17241"/>
    <cellStyle name="RowTitles-Detail 6 4 3 3 2" xfId="29907"/>
    <cellStyle name="RowTitles-Detail 6 4 3 3 2 2" xfId="38684"/>
    <cellStyle name="RowTitles-Detail 6 4 3 4" xfId="10084"/>
    <cellStyle name="RowTitles-Detail 6 4 3 4 2" xfId="18352"/>
    <cellStyle name="RowTitles-Detail 6 4 3 5" xfId="23762"/>
    <cellStyle name="RowTitles-Detail 6 4 4" xfId="10934"/>
    <cellStyle name="RowTitles-Detail 6 4 4 2" xfId="21374"/>
    <cellStyle name="RowTitles-Detail 6 4 4 2 2" xfId="33578"/>
    <cellStyle name="RowTitles-Detail 6 4 4 3" xfId="30723"/>
    <cellStyle name="RowTitles-Detail 6 4 5" xfId="14641"/>
    <cellStyle name="RowTitles-Detail 6 4 5 2" xfId="27326"/>
    <cellStyle name="RowTitles-Detail 6 4 5 2 2" xfId="36155"/>
    <cellStyle name="RowTitles-Detail 6 4 6" xfId="6214"/>
    <cellStyle name="RowTitles-Detail 6 4 6 2" xfId="26602"/>
    <cellStyle name="RowTitles-Detail 6 4 7" xfId="26729"/>
    <cellStyle name="RowTitles-Detail 6 5" xfId="1480"/>
    <cellStyle name="RowTitles-Detail 6 5 2" xfId="3264"/>
    <cellStyle name="RowTitles-Detail 6 5 2 2" xfId="12905"/>
    <cellStyle name="RowTitles-Detail 6 5 2 2 2" xfId="23305"/>
    <cellStyle name="RowTitles-Detail 6 5 2 2 2 2" xfId="34842"/>
    <cellStyle name="RowTitles-Detail 6 5 2 2 3" xfId="32186"/>
    <cellStyle name="RowTitles-Detail 6 5 2 3" xfId="16552"/>
    <cellStyle name="RowTitles-Detail 6 5 2 3 2" xfId="29218"/>
    <cellStyle name="RowTitles-Detail 6 5 2 3 2 2" xfId="38005"/>
    <cellStyle name="RowTitles-Detail 6 5 2 4" xfId="7762"/>
    <cellStyle name="RowTitles-Detail 6 5 2 4 2" xfId="28158"/>
    <cellStyle name="RowTitles-Detail 6 5 2 5" xfId="9011"/>
    <cellStyle name="RowTitles-Detail 6 5 3" xfId="4258"/>
    <cellStyle name="RowTitles-Detail 6 5 3 2" xfId="13880"/>
    <cellStyle name="RowTitles-Detail 6 5 3 2 2" xfId="24222"/>
    <cellStyle name="RowTitles-Detail 6 5 3 2 2 2" xfId="35434"/>
    <cellStyle name="RowTitles-Detail 6 5 3 2 3" xfId="32870"/>
    <cellStyle name="RowTitles-Detail 6 5 3 3" xfId="17440"/>
    <cellStyle name="RowTitles-Detail 6 5 3 3 2" xfId="30106"/>
    <cellStyle name="RowTitles-Detail 6 5 3 3 2 2" xfId="38883"/>
    <cellStyle name="RowTitles-Detail 6 5 3 4" xfId="10085"/>
    <cellStyle name="RowTitles-Detail 6 5 3 4 2" xfId="27461"/>
    <cellStyle name="RowTitles-Detail 6 5 3 5" xfId="4608"/>
    <cellStyle name="RowTitles-Detail 6 5 4" xfId="11151"/>
    <cellStyle name="RowTitles-Detail 6 5 4 2" xfId="21582"/>
    <cellStyle name="RowTitles-Detail 6 5 4 2 2" xfId="33719"/>
    <cellStyle name="RowTitles-Detail 6 5 4 3" xfId="30885"/>
    <cellStyle name="RowTitles-Detail 6 5 5" xfId="14858"/>
    <cellStyle name="RowTitles-Detail 6 5 5 2" xfId="27535"/>
    <cellStyle name="RowTitles-Detail 6 5 5 2 2" xfId="36354"/>
    <cellStyle name="RowTitles-Detail 6 5 6" xfId="6215"/>
    <cellStyle name="RowTitles-Detail 6 5 6 2" xfId="24856"/>
    <cellStyle name="RowTitles-Detail 6 5 7" xfId="8216"/>
    <cellStyle name="RowTitles-Detail 6 6" xfId="1682"/>
    <cellStyle name="RowTitles-Detail 6 6 2" xfId="3265"/>
    <cellStyle name="RowTitles-Detail 6 6 2 2" xfId="12906"/>
    <cellStyle name="RowTitles-Detail 6 6 2 2 2" xfId="23306"/>
    <cellStyle name="RowTitles-Detail 6 6 2 2 2 2" xfId="34843"/>
    <cellStyle name="RowTitles-Detail 6 6 2 2 3" xfId="32187"/>
    <cellStyle name="RowTitles-Detail 6 6 2 3" xfId="16553"/>
    <cellStyle name="RowTitles-Detail 6 6 2 3 2" xfId="29219"/>
    <cellStyle name="RowTitles-Detail 6 6 2 3 2 2" xfId="38006"/>
    <cellStyle name="RowTitles-Detail 6 6 2 4" xfId="7763"/>
    <cellStyle name="RowTitles-Detail 6 6 2 4 2" xfId="20445"/>
    <cellStyle name="RowTitles-Detail 6 6 2 5" xfId="26906"/>
    <cellStyle name="RowTitles-Detail 6 6 3" xfId="4460"/>
    <cellStyle name="RowTitles-Detail 6 6 3 2" xfId="14082"/>
    <cellStyle name="RowTitles-Detail 6 6 3 2 2" xfId="24414"/>
    <cellStyle name="RowTitles-Detail 6 6 3 2 2 2" xfId="35565"/>
    <cellStyle name="RowTitles-Detail 6 6 3 2 3" xfId="33022"/>
    <cellStyle name="RowTitles-Detail 6 6 3 3" xfId="17627"/>
    <cellStyle name="RowTitles-Detail 6 6 3 3 2" xfId="30293"/>
    <cellStyle name="RowTitles-Detail 6 6 3 3 2 2" xfId="39070"/>
    <cellStyle name="RowTitles-Detail 6 6 3 4" xfId="10086"/>
    <cellStyle name="RowTitles-Detail 6 6 3 4 2" xfId="22248"/>
    <cellStyle name="RowTitles-Detail 6 6 3 5" xfId="26487"/>
    <cellStyle name="RowTitles-Detail 6 6 4" xfId="11353"/>
    <cellStyle name="RowTitles-Detail 6 6 4 2" xfId="21778"/>
    <cellStyle name="RowTitles-Detail 6 6 4 2 2" xfId="33850"/>
    <cellStyle name="RowTitles-Detail 6 6 4 3" xfId="31037"/>
    <cellStyle name="RowTitles-Detail 6 6 5" xfId="15060"/>
    <cellStyle name="RowTitles-Detail 6 6 5 2" xfId="27729"/>
    <cellStyle name="RowTitles-Detail 6 6 5 2 2" xfId="36541"/>
    <cellStyle name="RowTitles-Detail 6 6 6" xfId="6216"/>
    <cellStyle name="RowTitles-Detail 6 6 6 2" xfId="19796"/>
    <cellStyle name="RowTitles-Detail 6 6 7" xfId="19091"/>
    <cellStyle name="RowTitles-Detail 6 7" xfId="3260"/>
    <cellStyle name="RowTitles-Detail 6 7 2" xfId="12901"/>
    <cellStyle name="RowTitles-Detail 6 7 2 2" xfId="23301"/>
    <cellStyle name="RowTitles-Detail 6 7 2 2 2" xfId="34838"/>
    <cellStyle name="RowTitles-Detail 6 7 2 3" xfId="32182"/>
    <cellStyle name="RowTitles-Detail 6 7 3" xfId="16548"/>
    <cellStyle name="RowTitles-Detail 6 7 3 2" xfId="29214"/>
    <cellStyle name="RowTitles-Detail 6 7 3 2 2" xfId="38001"/>
    <cellStyle name="RowTitles-Detail 6 7 4" xfId="6437"/>
    <cellStyle name="RowTitles-Detail 6 7 4 2" xfId="24551"/>
    <cellStyle name="RowTitles-Detail 6 7 5" xfId="19709"/>
    <cellStyle name="RowTitles-Detail 6 8" xfId="3318"/>
    <cellStyle name="RowTitles-Detail 6 8 2" xfId="12959"/>
    <cellStyle name="RowTitles-Detail 6 8 2 2" xfId="23330"/>
    <cellStyle name="RowTitles-Detail 6 8 2 2 2" xfId="34860"/>
    <cellStyle name="RowTitles-Detail 6 8 2 3" xfId="32206"/>
    <cellStyle name="RowTitles-Detail 6 8 3" xfId="16574"/>
    <cellStyle name="RowTitles-Detail 6 8 3 2" xfId="29240"/>
    <cellStyle name="RowTitles-Detail 6 8 3 2 2" xfId="38027"/>
    <cellStyle name="RowTitles-Detail 6 8 4" xfId="7985"/>
    <cellStyle name="RowTitles-Detail 6 8 4 2" xfId="25259"/>
    <cellStyle name="RowTitles-Detail 6 8 5" xfId="17938"/>
    <cellStyle name="RowTitles-Detail 6 9" xfId="10256"/>
    <cellStyle name="RowTitles-Detail 6 9 2" xfId="24914"/>
    <cellStyle name="RowTitles-Detail 6 9 2 2" xfId="35671"/>
    <cellStyle name="RowTitles-Detail 6_STUD aligned by INSTIT" xfId="5111"/>
    <cellStyle name="RowTitles-Detail 7" xfId="471"/>
    <cellStyle name="RowTitles-Detail 7 2" xfId="827"/>
    <cellStyle name="RowTitles-Detail 7 2 2" xfId="3267"/>
    <cellStyle name="RowTitles-Detail 7 2 2 2" xfId="12908"/>
    <cellStyle name="RowTitles-Detail 7 2 2 2 2" xfId="23308"/>
    <cellStyle name="RowTitles-Detail 7 2 2 2 2 2" xfId="34845"/>
    <cellStyle name="RowTitles-Detail 7 2 2 2 3" xfId="32189"/>
    <cellStyle name="RowTitles-Detail 7 2 2 3" xfId="16555"/>
    <cellStyle name="RowTitles-Detail 7 2 2 3 2" xfId="29221"/>
    <cellStyle name="RowTitles-Detail 7 2 2 3 2 2" xfId="38008"/>
    <cellStyle name="RowTitles-Detail 7 2 2 4" xfId="6946"/>
    <cellStyle name="RowTitles-Detail 7 2 2 4 2" xfId="25461"/>
    <cellStyle name="RowTitles-Detail 7 2 2 5" xfId="26117"/>
    <cellStyle name="RowTitles-Detail 7 2 3" xfId="3608"/>
    <cellStyle name="RowTitles-Detail 7 2 3 2" xfId="13236"/>
    <cellStyle name="RowTitles-Detail 7 2 3 2 2" xfId="23604"/>
    <cellStyle name="RowTitles-Detail 7 2 3 2 2 2" xfId="35021"/>
    <cellStyle name="RowTitles-Detail 7 2 3 2 3" xfId="32392"/>
    <cellStyle name="RowTitles-Detail 7 2 3 3" xfId="16843"/>
    <cellStyle name="RowTitles-Detail 7 2 3 3 2" xfId="29509"/>
    <cellStyle name="RowTitles-Detail 7 2 3 3 2 2" xfId="38289"/>
    <cellStyle name="RowTitles-Detail 7 2 3 4" xfId="8454"/>
    <cellStyle name="RowTitles-Detail 7 2 3 4 2" xfId="5501"/>
    <cellStyle name="RowTitles-Detail 7 2 3 5" xfId="20303"/>
    <cellStyle name="RowTitles-Detail 7 2 4" xfId="9248"/>
    <cellStyle name="RowTitles-Detail 7 2 4 2" xfId="24741"/>
    <cellStyle name="RowTitles-Detail 7 2 5" xfId="14242"/>
    <cellStyle name="RowTitles-Detail 7 2 5 2" xfId="26944"/>
    <cellStyle name="RowTitles-Detail 7 2 5 2 2" xfId="35787"/>
    <cellStyle name="RowTitles-Detail 7 2 6" xfId="5427"/>
    <cellStyle name="RowTitles-Detail 7 2 6 2" xfId="17875"/>
    <cellStyle name="RowTitles-Detail 7 2 7" xfId="19954"/>
    <cellStyle name="RowTitles-Detail 7 3" xfId="1106"/>
    <cellStyle name="RowTitles-Detail 7 3 2" xfId="3268"/>
    <cellStyle name="RowTitles-Detail 7 3 2 2" xfId="12909"/>
    <cellStyle name="RowTitles-Detail 7 3 2 2 2" xfId="23309"/>
    <cellStyle name="RowTitles-Detail 7 3 2 2 2 2" xfId="34846"/>
    <cellStyle name="RowTitles-Detail 7 3 2 2 3" xfId="32190"/>
    <cellStyle name="RowTitles-Detail 7 3 2 3" xfId="16556"/>
    <cellStyle name="RowTitles-Detail 7 3 2 3 2" xfId="29222"/>
    <cellStyle name="RowTitles-Detail 7 3 2 3 2 2" xfId="38009"/>
    <cellStyle name="RowTitles-Detail 7 3 2 4" xfId="7764"/>
    <cellStyle name="RowTitles-Detail 7 3 2 4 2" xfId="19378"/>
    <cellStyle name="RowTitles-Detail 7 3 2 5" xfId="19517"/>
    <cellStyle name="RowTitles-Detail 7 3 3" xfId="3884"/>
    <cellStyle name="RowTitles-Detail 7 3 3 2" xfId="13507"/>
    <cellStyle name="RowTitles-Detail 7 3 3 2 2" xfId="23868"/>
    <cellStyle name="RowTitles-Detail 7 3 3 2 2 2" xfId="35186"/>
    <cellStyle name="RowTitles-Detail 7 3 3 2 3" xfId="32585"/>
    <cellStyle name="RowTitles-Detail 7 3 3 3" xfId="17098"/>
    <cellStyle name="RowTitles-Detail 7 3 3 3 2" xfId="29764"/>
    <cellStyle name="RowTitles-Detail 7 3 3 3 2 2" xfId="38542"/>
    <cellStyle name="RowTitles-Detail 7 3 3 4" xfId="10087"/>
    <cellStyle name="RowTitles-Detail 7 3 3 4 2" xfId="20229"/>
    <cellStyle name="RowTitles-Detail 7 3 3 5" xfId="5205"/>
    <cellStyle name="RowTitles-Detail 7 3 4" xfId="10810"/>
    <cellStyle name="RowTitles-Detail 7 3 4 2" xfId="21268"/>
    <cellStyle name="RowTitles-Detail 7 3 4 2 2" xfId="33515"/>
    <cellStyle name="RowTitles-Detail 7 3 4 3" xfId="30652"/>
    <cellStyle name="RowTitles-Detail 7 3 5" xfId="14494"/>
    <cellStyle name="RowTitles-Detail 7 3 5 2" xfId="27186"/>
    <cellStyle name="RowTitles-Detail 7 3 5 2 2" xfId="36022"/>
    <cellStyle name="RowTitles-Detail 7 4" xfId="1335"/>
    <cellStyle name="RowTitles-Detail 7 4 2" xfId="3269"/>
    <cellStyle name="RowTitles-Detail 7 4 2 2" xfId="12910"/>
    <cellStyle name="RowTitles-Detail 7 4 2 2 2" xfId="23310"/>
    <cellStyle name="RowTitles-Detail 7 4 2 2 2 2" xfId="34847"/>
    <cellStyle name="RowTitles-Detail 7 4 2 2 3" xfId="32191"/>
    <cellStyle name="RowTitles-Detail 7 4 2 3" xfId="16557"/>
    <cellStyle name="RowTitles-Detail 7 4 2 3 2" xfId="29223"/>
    <cellStyle name="RowTitles-Detail 7 4 2 3 2 2" xfId="38010"/>
    <cellStyle name="RowTitles-Detail 7 4 2 4" xfId="7765"/>
    <cellStyle name="RowTitles-Detail 7 4 2 4 2" xfId="5420"/>
    <cellStyle name="RowTitles-Detail 7 4 2 5" xfId="24699"/>
    <cellStyle name="RowTitles-Detail 7 4 3" xfId="4113"/>
    <cellStyle name="RowTitles-Detail 7 4 3 2" xfId="13735"/>
    <cellStyle name="RowTitles-Detail 7 4 3 2 2" xfId="24086"/>
    <cellStyle name="RowTitles-Detail 7 4 3 2 2 2" xfId="35335"/>
    <cellStyle name="RowTitles-Detail 7 4 3 2 3" xfId="32757"/>
    <cellStyle name="RowTitles-Detail 7 4 3 3" xfId="17311"/>
    <cellStyle name="RowTitles-Detail 7 4 3 3 2" xfId="29977"/>
    <cellStyle name="RowTitles-Detail 7 4 3 3 2 2" xfId="38754"/>
    <cellStyle name="RowTitles-Detail 7 4 3 4" xfId="10088"/>
    <cellStyle name="RowTitles-Detail 7 4 3 4 2" xfId="4683"/>
    <cellStyle name="RowTitles-Detail 7 4 3 5" xfId="25011"/>
    <cellStyle name="RowTitles-Detail 7 4 4" xfId="11006"/>
    <cellStyle name="RowTitles-Detail 7 4 4 2" xfId="21444"/>
    <cellStyle name="RowTitles-Detail 7 4 4 2 2" xfId="33620"/>
    <cellStyle name="RowTitles-Detail 7 4 4 3" xfId="30772"/>
    <cellStyle name="RowTitles-Detail 7 4 5" xfId="14713"/>
    <cellStyle name="RowTitles-Detail 7 4 5 2" xfId="27397"/>
    <cellStyle name="RowTitles-Detail 7 4 5 2 2" xfId="36225"/>
    <cellStyle name="RowTitles-Detail 7 4 6" xfId="6217"/>
    <cellStyle name="RowTitles-Detail 7 4 6 2" xfId="26713"/>
    <cellStyle name="RowTitles-Detail 7 4 7" xfId="23888"/>
    <cellStyle name="RowTitles-Detail 7 5" xfId="1551"/>
    <cellStyle name="RowTitles-Detail 7 5 2" xfId="3270"/>
    <cellStyle name="RowTitles-Detail 7 5 2 2" xfId="12911"/>
    <cellStyle name="RowTitles-Detail 7 5 2 2 2" xfId="23311"/>
    <cellStyle name="RowTitles-Detail 7 5 2 2 2 2" xfId="34848"/>
    <cellStyle name="RowTitles-Detail 7 5 2 2 3" xfId="32192"/>
    <cellStyle name="RowTitles-Detail 7 5 2 3" xfId="16558"/>
    <cellStyle name="RowTitles-Detail 7 5 2 3 2" xfId="29224"/>
    <cellStyle name="RowTitles-Detail 7 5 2 3 2 2" xfId="38011"/>
    <cellStyle name="RowTitles-Detail 7 5 2 4" xfId="7766"/>
    <cellStyle name="RowTitles-Detail 7 5 2 4 2" xfId="20100"/>
    <cellStyle name="RowTitles-Detail 7 5 2 5" xfId="20806"/>
    <cellStyle name="RowTitles-Detail 7 5 3" xfId="4329"/>
    <cellStyle name="RowTitles-Detail 7 5 3 2" xfId="13951"/>
    <cellStyle name="RowTitles-Detail 7 5 3 2 2" xfId="24291"/>
    <cellStyle name="RowTitles-Detail 7 5 3 2 2 2" xfId="35475"/>
    <cellStyle name="RowTitles-Detail 7 5 3 2 3" xfId="32918"/>
    <cellStyle name="RowTitles-Detail 7 5 3 3" xfId="17509"/>
    <cellStyle name="RowTitles-Detail 7 5 3 3 2" xfId="30175"/>
    <cellStyle name="RowTitles-Detail 7 5 3 3 2 2" xfId="38952"/>
    <cellStyle name="RowTitles-Detail 7 5 3 4" xfId="10089"/>
    <cellStyle name="RowTitles-Detail 7 5 3 4 2" xfId="5407"/>
    <cellStyle name="RowTitles-Detail 7 5 3 5" xfId="20218"/>
    <cellStyle name="RowTitles-Detail 7 5 4" xfId="11222"/>
    <cellStyle name="RowTitles-Detail 7 5 4 2" xfId="21652"/>
    <cellStyle name="RowTitles-Detail 7 5 4 2 2" xfId="33760"/>
    <cellStyle name="RowTitles-Detail 7 5 4 3" xfId="30933"/>
    <cellStyle name="RowTitles-Detail 7 5 5" xfId="14929"/>
    <cellStyle name="RowTitles-Detail 7 5 5 2" xfId="27604"/>
    <cellStyle name="RowTitles-Detail 7 5 5 2 2" xfId="36423"/>
    <cellStyle name="RowTitles-Detail 7 5 6" xfId="6218"/>
    <cellStyle name="RowTitles-Detail 7 5 6 2" xfId="24632"/>
    <cellStyle name="RowTitles-Detail 7 5 7" xfId="7313"/>
    <cellStyle name="RowTitles-Detail 7 6" xfId="1753"/>
    <cellStyle name="RowTitles-Detail 7 6 2" xfId="3271"/>
    <cellStyle name="RowTitles-Detail 7 6 2 2" xfId="12912"/>
    <cellStyle name="RowTitles-Detail 7 6 2 2 2" xfId="23312"/>
    <cellStyle name="RowTitles-Detail 7 6 2 2 2 2" xfId="34849"/>
    <cellStyle name="RowTitles-Detail 7 6 2 2 3" xfId="32193"/>
    <cellStyle name="RowTitles-Detail 7 6 2 3" xfId="16559"/>
    <cellStyle name="RowTitles-Detail 7 6 2 3 2" xfId="29225"/>
    <cellStyle name="RowTitles-Detail 7 6 2 3 2 2" xfId="38012"/>
    <cellStyle name="RowTitles-Detail 7 6 2 4" xfId="7767"/>
    <cellStyle name="RowTitles-Detail 7 6 2 4 2" xfId="20788"/>
    <cellStyle name="RowTitles-Detail 7 6 2 5" xfId="26784"/>
    <cellStyle name="RowTitles-Detail 7 6 3" xfId="4531"/>
    <cellStyle name="RowTitles-Detail 7 6 3 2" xfId="14153"/>
    <cellStyle name="RowTitles-Detail 7 6 3 2 2" xfId="24484"/>
    <cellStyle name="RowTitles-Detail 7 6 3 2 2 2" xfId="35606"/>
    <cellStyle name="RowTitles-Detail 7 6 3 2 3" xfId="33070"/>
    <cellStyle name="RowTitles-Detail 7 6 3 3" xfId="17696"/>
    <cellStyle name="RowTitles-Detail 7 6 3 3 2" xfId="30362"/>
    <cellStyle name="RowTitles-Detail 7 6 3 3 2 2" xfId="39139"/>
    <cellStyle name="RowTitles-Detail 7 6 3 4" xfId="10090"/>
    <cellStyle name="RowTitles-Detail 7 6 3 4 2" xfId="19553"/>
    <cellStyle name="RowTitles-Detail 7 6 3 5" xfId="24689"/>
    <cellStyle name="RowTitles-Detail 7 6 4" xfId="11424"/>
    <cellStyle name="RowTitles-Detail 7 6 4 2" xfId="21848"/>
    <cellStyle name="RowTitles-Detail 7 6 4 2 2" xfId="33891"/>
    <cellStyle name="RowTitles-Detail 7 6 4 3" xfId="31085"/>
    <cellStyle name="RowTitles-Detail 7 6 5" xfId="15131"/>
    <cellStyle name="RowTitles-Detail 7 6 5 2" xfId="27799"/>
    <cellStyle name="RowTitles-Detail 7 6 5 2 2" xfId="36610"/>
    <cellStyle name="RowTitles-Detail 7 6 6" xfId="6219"/>
    <cellStyle name="RowTitles-Detail 7 6 6 2" xfId="20437"/>
    <cellStyle name="RowTitles-Detail 7 6 7" xfId="18831"/>
    <cellStyle name="RowTitles-Detail 7 7" xfId="3266"/>
    <cellStyle name="RowTitles-Detail 7 7 2" xfId="12907"/>
    <cellStyle name="RowTitles-Detail 7 7 2 2" xfId="23307"/>
    <cellStyle name="RowTitles-Detail 7 7 2 2 2" xfId="34844"/>
    <cellStyle name="RowTitles-Detail 7 7 2 3" xfId="32188"/>
    <cellStyle name="RowTitles-Detail 7 7 3" xfId="16554"/>
    <cellStyle name="RowTitles-Detail 7 7 3 2" xfId="29220"/>
    <cellStyle name="RowTitles-Detail 7 7 3 2 2" xfId="38007"/>
    <cellStyle name="RowTitles-Detail 7 7 4" xfId="6507"/>
    <cellStyle name="RowTitles-Detail 7 7 4 2" xfId="18018"/>
    <cellStyle name="RowTitles-Detail 7 7 5" xfId="19765"/>
    <cellStyle name="RowTitles-Detail 7 8" xfId="3344"/>
    <cellStyle name="RowTitles-Detail 7 8 2" xfId="12985"/>
    <cellStyle name="RowTitles-Detail 7 8 2 2" xfId="23355"/>
    <cellStyle name="RowTitles-Detail 7 8 2 2 2" xfId="34874"/>
    <cellStyle name="RowTitles-Detail 7 8 2 3" xfId="32222"/>
    <cellStyle name="RowTitles-Detail 7 8 3" xfId="16598"/>
    <cellStyle name="RowTitles-Detail 7 8 3 2" xfId="29264"/>
    <cellStyle name="RowTitles-Detail 7 8 3 2 2" xfId="38051"/>
    <cellStyle name="RowTitles-Detail 7 8 4" xfId="8054"/>
    <cellStyle name="RowTitles-Detail 7 8 4 2" xfId="8706"/>
    <cellStyle name="RowTitles-Detail 7 8 5" xfId="19411"/>
    <cellStyle name="RowTitles-Detail 7 9" xfId="10318"/>
    <cellStyle name="RowTitles-Detail 7 9 2" xfId="25343"/>
    <cellStyle name="RowTitles-Detail 7 9 2 2" xfId="35696"/>
    <cellStyle name="RowTitles-Detail 7_STUD aligned by INSTIT" xfId="5112"/>
    <cellStyle name="RowTitles-Detail 8" xfId="550"/>
    <cellStyle name="RowTitles-Detail 8 2" xfId="3272"/>
    <cellStyle name="RowTitles-Detail 8 2 2" xfId="12913"/>
    <cellStyle name="RowTitles-Detail 8 2 2 2" xfId="23313"/>
    <cellStyle name="RowTitles-Detail 8 2 2 2 2" xfId="34850"/>
    <cellStyle name="RowTitles-Detail 8 2 2 3" xfId="32194"/>
    <cellStyle name="RowTitles-Detail 8 2 3" xfId="16560"/>
    <cellStyle name="RowTitles-Detail 8 2 3 2" xfId="29226"/>
    <cellStyle name="RowTitles-Detail 8 2 3 2 2" xfId="38013"/>
    <cellStyle name="RowTitles-Detail 8 2 4" xfId="6727"/>
    <cellStyle name="RowTitles-Detail 8 2 4 2" xfId="25832"/>
    <cellStyle name="RowTitles-Detail 8 2 5" xfId="26271"/>
    <cellStyle name="RowTitles-Detail 8 3" xfId="3380"/>
    <cellStyle name="RowTitles-Detail 8 3 2" xfId="13020"/>
    <cellStyle name="RowTitles-Detail 8 3 2 2" xfId="23388"/>
    <cellStyle name="RowTitles-Detail 8 3 2 2 2" xfId="34894"/>
    <cellStyle name="RowTitles-Detail 8 3 2 3" xfId="32245"/>
    <cellStyle name="RowTitles-Detail 8 3 3" xfId="16630"/>
    <cellStyle name="RowTitles-Detail 8 3 3 2" xfId="29296"/>
    <cellStyle name="RowTitles-Detail 8 3 3 2 2" xfId="38082"/>
    <cellStyle name="RowTitles-Detail 8 3 4" xfId="8233"/>
    <cellStyle name="RowTitles-Detail 8 3 4 2" xfId="18514"/>
    <cellStyle name="RowTitles-Detail 8 3 5" xfId="18003"/>
    <cellStyle name="RowTitles-Detail 8 4" xfId="9023"/>
    <cellStyle name="RowTitles-Detail 8 4 2" xfId="17772"/>
    <cellStyle name="RowTitles-Detail 8 5" xfId="10196"/>
    <cellStyle name="RowTitles-Detail 8 5 2" xfId="19752"/>
    <cellStyle name="RowTitles-Detail 8 5 2 2" xfId="33260"/>
    <cellStyle name="RowTitles-Detail 9" xfId="693"/>
    <cellStyle name="RowTitles-Detail 9 2" xfId="3273"/>
    <cellStyle name="RowTitles-Detail 9 2 2" xfId="12914"/>
    <cellStyle name="RowTitles-Detail 9 2 2 2" xfId="23314"/>
    <cellStyle name="RowTitles-Detail 9 2 2 2 2" xfId="34851"/>
    <cellStyle name="RowTitles-Detail 9 2 2 3" xfId="32195"/>
    <cellStyle name="RowTitles-Detail 9 2 3" xfId="16561"/>
    <cellStyle name="RowTitles-Detail 9 2 3 2" xfId="29227"/>
    <cellStyle name="RowTitles-Detail 9 2 3 2 2" xfId="38014"/>
    <cellStyle name="RowTitles-Detail 9 2 4" xfId="6612"/>
    <cellStyle name="RowTitles-Detail 9 2 4 2" xfId="25638"/>
    <cellStyle name="RowTitles-Detail 9 2 5" xfId="20240"/>
    <cellStyle name="RowTitles-Detail 9 3" xfId="3478"/>
    <cellStyle name="RowTitles-Detail 9 3 2" xfId="13112"/>
    <cellStyle name="RowTitles-Detail 9 3 2 2" xfId="23480"/>
    <cellStyle name="RowTitles-Detail 9 3 2 2 2" xfId="34944"/>
    <cellStyle name="RowTitles-Detail 9 3 2 3" xfId="32303"/>
    <cellStyle name="RowTitles-Detail 9 3 3" xfId="16721"/>
    <cellStyle name="RowTitles-Detail 9 3 3 2" xfId="29387"/>
    <cellStyle name="RowTitles-Detail 9 3 3 2 2" xfId="38170"/>
    <cellStyle name="RowTitles-Detail 9 3 4" xfId="8115"/>
    <cellStyle name="RowTitles-Detail 9 3 4 2" xfId="25498"/>
    <cellStyle name="RowTitles-Detail 9 3 5" xfId="18331"/>
    <cellStyle name="RowTitles-Detail 9 4" xfId="8766"/>
    <cellStyle name="RowTitles-Detail 9 4 2" xfId="25277"/>
    <cellStyle name="RowTitles-Detail 9 5" xfId="10480"/>
    <cellStyle name="RowTitles-Detail 9 5 2" xfId="20982"/>
    <cellStyle name="RowTitles-Detail 9 5 2 2" xfId="33372"/>
    <cellStyle name="RowTitles-Detail 9 5 3" xfId="30479"/>
    <cellStyle name="RowTitles-Detail 9 6" xfId="10767"/>
    <cellStyle name="RowTitles-Detail 9 6 2" xfId="19079"/>
    <cellStyle name="RowTitles-Detail 9 6 2 2" xfId="33211"/>
    <cellStyle name="RowTitles-Detail 9 7" xfId="5166"/>
    <cellStyle name="RowTitles-Detail 9 7 2" xfId="18236"/>
    <cellStyle name="RowTitles-Detail 9 8" xfId="26233"/>
    <cellStyle name="RowTitles-Detail_STUD aligned by INSTIT" xfId="5037"/>
    <cellStyle name="TableStyleLight1" xfId="4"/>
    <cellStyle name="TableStyleLight1 10" xfId="7791"/>
    <cellStyle name="TableStyleLight1 11" xfId="7815"/>
    <cellStyle name="TableStyleLight1 12" xfId="8934"/>
    <cellStyle name="TableStyleLight1 13" xfId="210"/>
    <cellStyle name="TableStyleLight1 14" xfId="39217"/>
    <cellStyle name="TableStyleLight1 15" xfId="39262"/>
    <cellStyle name="TableStyleLight1 16" xfId="202"/>
    <cellStyle name="TableStyleLight1 2" xfId="141"/>
    <cellStyle name="TableStyleLight1 2 10" xfId="912"/>
    <cellStyle name="TableStyleLight1 2 10 2" xfId="3274"/>
    <cellStyle name="TableStyleLight1 2 10 2 2" xfId="12915"/>
    <cellStyle name="TableStyleLight1 2 10 3" xfId="3691"/>
    <cellStyle name="TableStyleLight1 2 10 3 2" xfId="13318"/>
    <cellStyle name="TableStyleLight1 2 10 4" xfId="10091"/>
    <cellStyle name="TableStyleLight1 2 10 5" xfId="10659"/>
    <cellStyle name="TableStyleLight1 2 10 6" xfId="14320"/>
    <cellStyle name="TableStyleLight1 2 10 7" xfId="24935"/>
    <cellStyle name="TableStyleLight1 2 11" xfId="1411"/>
    <cellStyle name="TableStyleLight1 2 11 2" xfId="3275"/>
    <cellStyle name="TableStyleLight1 2 11 2 2" xfId="12916"/>
    <cellStyle name="TableStyleLight1 2 11 3" xfId="4189"/>
    <cellStyle name="TableStyleLight1 2 11 3 2" xfId="13811"/>
    <cellStyle name="TableStyleLight1 2 11 4" xfId="10092"/>
    <cellStyle name="TableStyleLight1 2 11 5" xfId="11082"/>
    <cellStyle name="TableStyleLight1 2 11 6" xfId="14789"/>
    <cellStyle name="TableStyleLight1 2 11 7" xfId="26540"/>
    <cellStyle name="TableStyleLight1 2 12" xfId="6348"/>
    <cellStyle name="TableStyleLight1 2 13" xfId="7927"/>
    <cellStyle name="TableStyleLight1 2 14" xfId="39259"/>
    <cellStyle name="TableStyleLight1 2 15" xfId="216"/>
    <cellStyle name="TableStyleLight1 2 2" xfId="185"/>
    <cellStyle name="TableStyleLight1 2 2 2" xfId="329"/>
    <cellStyle name="TableStyleLight1 2 2 2 2" xfId="686"/>
    <cellStyle name="TableStyleLight1 2 2 2 2 2" xfId="6390"/>
    <cellStyle name="TableStyleLight1 2 2 2 2 3" xfId="7974"/>
    <cellStyle name="TableStyleLight1 2 2 2 2 4" xfId="8925"/>
    <cellStyle name="TableStyleLight1 2 2 2 2 5" xfId="10133"/>
    <cellStyle name="TableStyleLight1 2 2 2 3" xfId="5518"/>
    <cellStyle name="TableStyleLight1 2 2 2 3 2" xfId="7058"/>
    <cellStyle name="TableStyleLight1 2 2 2 3 3" xfId="8566"/>
    <cellStyle name="TableStyleLight1 2 2 2 3 4" xfId="9362"/>
    <cellStyle name="TableStyleLight1 2 2 2 4" xfId="6350"/>
    <cellStyle name="TableStyleLight1 2 2 2 5" xfId="7929"/>
    <cellStyle name="TableStyleLight1 2 2 2_STUD aligned by INSTIT" xfId="5116"/>
    <cellStyle name="TableStyleLight1 2 2 3" xfId="616"/>
    <cellStyle name="TableStyleLight1 2 2 3 2" xfId="6365"/>
    <cellStyle name="TableStyleLight1 2 2 3 3" xfId="7949"/>
    <cellStyle name="TableStyleLight1 2 2 3 4" xfId="8931"/>
    <cellStyle name="TableStyleLight1 2 2 3 5" xfId="10118"/>
    <cellStyle name="TableStyleLight1 2 2 4" xfId="5255"/>
    <cellStyle name="TableStyleLight1 2 2 4 2" xfId="6723"/>
    <cellStyle name="TableStyleLight1 2 2 4 3" xfId="8229"/>
    <cellStyle name="TableStyleLight1 2 2 4 4" xfId="7820"/>
    <cellStyle name="TableStyleLight1 2 2 5" xfId="6349"/>
    <cellStyle name="TableStyleLight1 2 2 6" xfId="7928"/>
    <cellStyle name="TableStyleLight1 2 2 7" xfId="39246"/>
    <cellStyle name="TableStyleLight1 2 2 8" xfId="257"/>
    <cellStyle name="TableStyleLight1 2 2_STUD aligned by INSTIT" xfId="5115"/>
    <cellStyle name="TableStyleLight1 2 3" xfId="299"/>
    <cellStyle name="TableStyleLight1 2 3 2" xfId="656"/>
    <cellStyle name="TableStyleLight1 2 3 2 2" xfId="6389"/>
    <cellStyle name="TableStyleLight1 2 3 2 3" xfId="7973"/>
    <cellStyle name="TableStyleLight1 2 3 2 4" xfId="8926"/>
    <cellStyle name="TableStyleLight1 2 3 2 5" xfId="10132"/>
    <cellStyle name="TableStyleLight1 2 3 3" xfId="5496"/>
    <cellStyle name="TableStyleLight1 2 3 3 2" xfId="7028"/>
    <cellStyle name="TableStyleLight1 2 3 3 3" xfId="8536"/>
    <cellStyle name="TableStyleLight1 2 3 3 4" xfId="9332"/>
    <cellStyle name="TableStyleLight1 2 3 4" xfId="6351"/>
    <cellStyle name="TableStyleLight1 2 3 5" xfId="7930"/>
    <cellStyle name="TableStyleLight1 2 3_STUD aligned by INSTIT" xfId="5117"/>
    <cellStyle name="TableStyleLight1 2 4" xfId="358"/>
    <cellStyle name="TableStyleLight1 2 4 10" xfId="10140"/>
    <cellStyle name="TableStyleLight1 2 4 2" xfId="714"/>
    <cellStyle name="TableStyleLight1 2 4 2 2" xfId="7076"/>
    <cellStyle name="TableStyleLight1 2 4 2 3" xfId="8584"/>
    <cellStyle name="TableStyleLight1 2 4 2 4" xfId="9380"/>
    <cellStyle name="TableStyleLight1 2 4 2 5" xfId="10498"/>
    <cellStyle name="TableStyleLight1 2 4 3" xfId="993"/>
    <cellStyle name="TableStyleLight1 2 4 3 2" xfId="3276"/>
    <cellStyle name="TableStyleLight1 2 4 3 2 2" xfId="12917"/>
    <cellStyle name="TableStyleLight1 2 4 3 3" xfId="3771"/>
    <cellStyle name="TableStyleLight1 2 4 3 3 2" xfId="13398"/>
    <cellStyle name="TableStyleLight1 2 4 3 4" xfId="10093"/>
    <cellStyle name="TableStyleLight1 2 4 3 5" xfId="10725"/>
    <cellStyle name="TableStyleLight1 2 4 3 6" xfId="14400"/>
    <cellStyle name="TableStyleLight1 2 4 3 7" xfId="24765"/>
    <cellStyle name="TableStyleLight1 2 4 4" xfId="1226"/>
    <cellStyle name="TableStyleLight1 2 4 4 2" xfId="3277"/>
    <cellStyle name="TableStyleLight1 2 4 4 2 2" xfId="12918"/>
    <cellStyle name="TableStyleLight1 2 4 4 3" xfId="4004"/>
    <cellStyle name="TableStyleLight1 2 4 4 3 2" xfId="13626"/>
    <cellStyle name="TableStyleLight1 2 4 4 4" xfId="10094"/>
    <cellStyle name="TableStyleLight1 2 4 4 5" xfId="10897"/>
    <cellStyle name="TableStyleLight1 2 4 4 6" xfId="14604"/>
    <cellStyle name="TableStyleLight1 2 4 4 7" xfId="5257"/>
    <cellStyle name="TableStyleLight1 2 4 5" xfId="1445"/>
    <cellStyle name="TableStyleLight1 2 4 5 2" xfId="3278"/>
    <cellStyle name="TableStyleLight1 2 4 5 2 2" xfId="12919"/>
    <cellStyle name="TableStyleLight1 2 4 5 3" xfId="4223"/>
    <cellStyle name="TableStyleLight1 2 4 5 3 2" xfId="13845"/>
    <cellStyle name="TableStyleLight1 2 4 5 4" xfId="10095"/>
    <cellStyle name="TableStyleLight1 2 4 5 5" xfId="11116"/>
    <cellStyle name="TableStyleLight1 2 4 5 6" xfId="14823"/>
    <cellStyle name="TableStyleLight1 2 4 5 7" xfId="25530"/>
    <cellStyle name="TableStyleLight1 2 4 6" xfId="1647"/>
    <cellStyle name="TableStyleLight1 2 4 6 2" xfId="3279"/>
    <cellStyle name="TableStyleLight1 2 4 6 2 2" xfId="12920"/>
    <cellStyle name="TableStyleLight1 2 4 6 3" xfId="4425"/>
    <cellStyle name="TableStyleLight1 2 4 6 3 2" xfId="14047"/>
    <cellStyle name="TableStyleLight1 2 4 6 4" xfId="10096"/>
    <cellStyle name="TableStyleLight1 2 4 6 5" xfId="11318"/>
    <cellStyle name="TableStyleLight1 2 4 6 6" xfId="15025"/>
    <cellStyle name="TableStyleLight1 2 4 6 7" xfId="25112"/>
    <cellStyle name="TableStyleLight1 2 4 7" xfId="6403"/>
    <cellStyle name="TableStyleLight1 2 4 8" xfId="7986"/>
    <cellStyle name="TableStyleLight1 2 4 9" xfId="8918"/>
    <cellStyle name="TableStyleLight1 2 4_STUD aligned by INSTIT" xfId="5118"/>
    <cellStyle name="TableStyleLight1 2 5" xfId="446"/>
    <cellStyle name="TableStyleLight1 2 5 10" xfId="10804"/>
    <cellStyle name="TableStyleLight1 2 5 11" xfId="18520"/>
    <cellStyle name="TableStyleLight1 2 5 2" xfId="802"/>
    <cellStyle name="TableStyleLight1 2 5 2 2" xfId="3281"/>
    <cellStyle name="TableStyleLight1 2 5 2 2 2" xfId="12922"/>
    <cellStyle name="TableStyleLight1 2 5 2 3" xfId="3583"/>
    <cellStyle name="TableStyleLight1 2 5 2 3 2" xfId="13214"/>
    <cellStyle name="TableStyleLight1 2 5 2 4" xfId="9047"/>
    <cellStyle name="TableStyleLight1 2 5 2 5" xfId="10253"/>
    <cellStyle name="TableStyleLight1 2 5 2 6" xfId="19835"/>
    <cellStyle name="TableStyleLight1 2 5 3" xfId="1081"/>
    <cellStyle name="TableStyleLight1 2 5 3 2" xfId="3282"/>
    <cellStyle name="TableStyleLight1 2 5 3 2 2" xfId="12923"/>
    <cellStyle name="TableStyleLight1 2 5 3 3" xfId="3859"/>
    <cellStyle name="TableStyleLight1 2 5 3 3 2" xfId="13485"/>
    <cellStyle name="TableStyleLight1 2 5 3 4" xfId="9226"/>
    <cellStyle name="TableStyleLight1 2 5 3 5" xfId="10145"/>
    <cellStyle name="TableStyleLight1 2 5 3 6" xfId="10794"/>
    <cellStyle name="TableStyleLight1 2 5 3 7" xfId="14481"/>
    <cellStyle name="TableStyleLight1 2 5 3 8" xfId="18260"/>
    <cellStyle name="TableStyleLight1 2 5 4" xfId="1314"/>
    <cellStyle name="TableStyleLight1 2 5 4 2" xfId="3283"/>
    <cellStyle name="TableStyleLight1 2 5 4 2 2" xfId="12924"/>
    <cellStyle name="TableStyleLight1 2 5 4 3" xfId="4092"/>
    <cellStyle name="TableStyleLight1 2 5 4 3 2" xfId="13714"/>
    <cellStyle name="TableStyleLight1 2 5 4 4" xfId="10097"/>
    <cellStyle name="TableStyleLight1 2 5 4 5" xfId="10985"/>
    <cellStyle name="TableStyleLight1 2 5 4 6" xfId="14692"/>
    <cellStyle name="TableStyleLight1 2 5 4 7" xfId="19007"/>
    <cellStyle name="TableStyleLight1 2 5 5" xfId="1530"/>
    <cellStyle name="TableStyleLight1 2 5 5 2" xfId="3284"/>
    <cellStyle name="TableStyleLight1 2 5 5 2 2" xfId="12925"/>
    <cellStyle name="TableStyleLight1 2 5 5 3" xfId="4308"/>
    <cellStyle name="TableStyleLight1 2 5 5 3 2" xfId="13930"/>
    <cellStyle name="TableStyleLight1 2 5 5 4" xfId="10098"/>
    <cellStyle name="TableStyleLight1 2 5 5 5" xfId="11201"/>
    <cellStyle name="TableStyleLight1 2 5 5 6" xfId="14908"/>
    <cellStyle name="TableStyleLight1 2 5 5 7" xfId="19798"/>
    <cellStyle name="TableStyleLight1 2 5 6" xfId="1732"/>
    <cellStyle name="TableStyleLight1 2 5 6 2" xfId="3285"/>
    <cellStyle name="TableStyleLight1 2 5 6 2 2" xfId="12926"/>
    <cellStyle name="TableStyleLight1 2 5 6 3" xfId="4510"/>
    <cellStyle name="TableStyleLight1 2 5 6 3 2" xfId="14132"/>
    <cellStyle name="TableStyleLight1 2 5 6 4" xfId="10099"/>
    <cellStyle name="TableStyleLight1 2 5 6 5" xfId="11403"/>
    <cellStyle name="TableStyleLight1 2 5 6 6" xfId="15110"/>
    <cellStyle name="TableStyleLight1 2 5 6 7" xfId="18004"/>
    <cellStyle name="TableStyleLight1 2 5 7" xfId="3280"/>
    <cellStyle name="TableStyleLight1 2 5 7 2" xfId="12921"/>
    <cellStyle name="TableStyleLight1 2 5 8" xfId="3323"/>
    <cellStyle name="TableStyleLight1 2 5 8 2" xfId="12964"/>
    <cellStyle name="TableStyleLight1 2 5 9" xfId="7917"/>
    <cellStyle name="TableStyleLight1 2 5_STUD aligned by INSTIT" xfId="5119"/>
    <cellStyle name="TableStyleLight1 2 6" xfId="472"/>
    <cellStyle name="TableStyleLight1 2 6 10" xfId="10547"/>
    <cellStyle name="TableStyleLight1 2 6 11" xfId="17989"/>
    <cellStyle name="TableStyleLight1 2 6 2" xfId="828"/>
    <cellStyle name="TableStyleLight1 2 6 2 2" xfId="3287"/>
    <cellStyle name="TableStyleLight1 2 6 2 2 2" xfId="12928"/>
    <cellStyle name="TableStyleLight1 2 6 2 3" xfId="3609"/>
    <cellStyle name="TableStyleLight1 2 6 2 3 2" xfId="13237"/>
    <cellStyle name="TableStyleLight1 2 6 2 4" xfId="9071"/>
    <cellStyle name="TableStyleLight1 2 6 2 5" xfId="14243"/>
    <cellStyle name="TableStyleLight1 2 6 2 6" xfId="6229"/>
    <cellStyle name="TableStyleLight1 2 6 3" xfId="1107"/>
    <cellStyle name="TableStyleLight1 2 6 3 2" xfId="3288"/>
    <cellStyle name="TableStyleLight1 2 6 3 2 2" xfId="12929"/>
    <cellStyle name="TableStyleLight1 2 6 3 3" xfId="3885"/>
    <cellStyle name="TableStyleLight1 2 6 3 3 2" xfId="13508"/>
    <cellStyle name="TableStyleLight1 2 6 3 4" xfId="9249"/>
    <cellStyle name="TableStyleLight1 2 6 3 5" xfId="10146"/>
    <cellStyle name="TableStyleLight1 2 6 3 6" xfId="10811"/>
    <cellStyle name="TableStyleLight1 2 6 3 7" xfId="14495"/>
    <cellStyle name="TableStyleLight1 2 6 3 8" xfId="25863"/>
    <cellStyle name="TableStyleLight1 2 6 4" xfId="1336"/>
    <cellStyle name="TableStyleLight1 2 6 4 2" xfId="3289"/>
    <cellStyle name="TableStyleLight1 2 6 4 2 2" xfId="12930"/>
    <cellStyle name="TableStyleLight1 2 6 4 3" xfId="4114"/>
    <cellStyle name="TableStyleLight1 2 6 4 3 2" xfId="13736"/>
    <cellStyle name="TableStyleLight1 2 6 4 4" xfId="10100"/>
    <cellStyle name="TableStyleLight1 2 6 4 5" xfId="11007"/>
    <cellStyle name="TableStyleLight1 2 6 4 6" xfId="14714"/>
    <cellStyle name="TableStyleLight1 2 6 4 7" xfId="24584"/>
    <cellStyle name="TableStyleLight1 2 6 5" xfId="1552"/>
    <cellStyle name="TableStyleLight1 2 6 5 2" xfId="3290"/>
    <cellStyle name="TableStyleLight1 2 6 5 2 2" xfId="12931"/>
    <cellStyle name="TableStyleLight1 2 6 5 3" xfId="4330"/>
    <cellStyle name="TableStyleLight1 2 6 5 3 2" xfId="13952"/>
    <cellStyle name="TableStyleLight1 2 6 5 4" xfId="10101"/>
    <cellStyle name="TableStyleLight1 2 6 5 5" xfId="11223"/>
    <cellStyle name="TableStyleLight1 2 6 5 6" xfId="14930"/>
    <cellStyle name="TableStyleLight1 2 6 5 7" xfId="20093"/>
    <cellStyle name="TableStyleLight1 2 6 6" xfId="1754"/>
    <cellStyle name="TableStyleLight1 2 6 6 2" xfId="3291"/>
    <cellStyle name="TableStyleLight1 2 6 6 2 2" xfId="12932"/>
    <cellStyle name="TableStyleLight1 2 6 6 3" xfId="4532"/>
    <cellStyle name="TableStyleLight1 2 6 6 3 2" xfId="14154"/>
    <cellStyle name="TableStyleLight1 2 6 6 4" xfId="10102"/>
    <cellStyle name="TableStyleLight1 2 6 6 5" xfId="11425"/>
    <cellStyle name="TableStyleLight1 2 6 6 6" xfId="15132"/>
    <cellStyle name="TableStyleLight1 2 6 6 7" xfId="18797"/>
    <cellStyle name="TableStyleLight1 2 6 7" xfId="3286"/>
    <cellStyle name="TableStyleLight1 2 6 7 2" xfId="12927"/>
    <cellStyle name="TableStyleLight1 2 6 8" xfId="3345"/>
    <cellStyle name="TableStyleLight1 2 6 8 2" xfId="12986"/>
    <cellStyle name="TableStyleLight1 2 6 9" xfId="8849"/>
    <cellStyle name="TableStyleLight1 2 6_STUD aligned by INSTIT" xfId="5120"/>
    <cellStyle name="TableStyleLight1 2 7" xfId="553"/>
    <cellStyle name="TableStyleLight1 2 7 2" xfId="6357"/>
    <cellStyle name="TableStyleLight1 2 7 3" xfId="7941"/>
    <cellStyle name="TableStyleLight1 2 7 4" xfId="8937"/>
    <cellStyle name="TableStyleLight1 2 7 5" xfId="10114"/>
    <cellStyle name="TableStyleLight1 2 8" xfId="602"/>
    <cellStyle name="TableStyleLight1 2 8 2" xfId="3292"/>
    <cellStyle name="TableStyleLight1 2 8 2 2" xfId="12933"/>
    <cellStyle name="TableStyleLight1 2 8 3" xfId="3418"/>
    <cellStyle name="TableStyleLight1 2 8 3 2" xfId="13055"/>
    <cellStyle name="TableStyleLight1 2 8 4" xfId="8792"/>
    <cellStyle name="TableStyleLight1 2 8 5" xfId="10403"/>
    <cellStyle name="TableStyleLight1 2 8 6" xfId="11824"/>
    <cellStyle name="TableStyleLight1 2 8 7" xfId="25147"/>
    <cellStyle name="TableStyleLight1 2 9" xfId="572"/>
    <cellStyle name="TableStyleLight1 2 9 2" xfId="3293"/>
    <cellStyle name="TableStyleLight1 2 9 2 2" xfId="12934"/>
    <cellStyle name="TableStyleLight1 2 9 3" xfId="3395"/>
    <cellStyle name="TableStyleLight1 2 9 3 2" xfId="13034"/>
    <cellStyle name="TableStyleLight1 2 9 4" xfId="8777"/>
    <cellStyle name="TableStyleLight1 2 9 5" xfId="10373"/>
    <cellStyle name="TableStyleLight1 2 9 6" xfId="10154"/>
    <cellStyle name="TableStyleLight1 2 9 7" xfId="19160"/>
    <cellStyle name="TableStyleLight1 2_STUD aligned by INSTIT" xfId="5114"/>
    <cellStyle name="TableStyleLight1 3" xfId="142"/>
    <cellStyle name="TableStyleLight1 3 2" xfId="330"/>
    <cellStyle name="TableStyleLight1 3 2 2" xfId="687"/>
    <cellStyle name="TableStyleLight1 3 2 2 2" xfId="6391"/>
    <cellStyle name="TableStyleLight1 3 2 2 3" xfId="7975"/>
    <cellStyle name="TableStyleLight1 3 2 2 4" xfId="8924"/>
    <cellStyle name="TableStyleLight1 3 2 2 5" xfId="10134"/>
    <cellStyle name="TableStyleLight1 3 2 3" xfId="5519"/>
    <cellStyle name="TableStyleLight1 3 2 3 2" xfId="7059"/>
    <cellStyle name="TableStyleLight1 3 2 3 3" xfId="8567"/>
    <cellStyle name="TableStyleLight1 3 2 3 4" xfId="9363"/>
    <cellStyle name="TableStyleLight1 3 2 4" xfId="6353"/>
    <cellStyle name="TableStyleLight1 3 2 5" xfId="7932"/>
    <cellStyle name="TableStyleLight1 3 2 6" xfId="39233"/>
    <cellStyle name="TableStyleLight1 3 2_STUD aligned by INSTIT" xfId="5122"/>
    <cellStyle name="TableStyleLight1 3 3" xfId="617"/>
    <cellStyle name="TableStyleLight1 3 3 2" xfId="6366"/>
    <cellStyle name="TableStyleLight1 3 3 3" xfId="7950"/>
    <cellStyle name="TableStyleLight1 3 3 4" xfId="7922"/>
    <cellStyle name="TableStyleLight1 3 3 5" xfId="10119"/>
    <cellStyle name="TableStyleLight1 3 4" xfId="5267"/>
    <cellStyle name="TableStyleLight1 3 4 2" xfId="6737"/>
    <cellStyle name="TableStyleLight1 3 4 3" xfId="8243"/>
    <cellStyle name="TableStyleLight1 3 4 4" xfId="9033"/>
    <cellStyle name="TableStyleLight1 3 5" xfId="6352"/>
    <cellStyle name="TableStyleLight1 3 6" xfId="7807"/>
    <cellStyle name="TableStyleLight1 3 7" xfId="7931"/>
    <cellStyle name="TableStyleLight1 3 8" xfId="39241"/>
    <cellStyle name="TableStyleLight1 3 9" xfId="258"/>
    <cellStyle name="TableStyleLight1 3_STUD aligned by INSTIT" xfId="5121"/>
    <cellStyle name="TableStyleLight1 4" xfId="183"/>
    <cellStyle name="TableStyleLight1 4 10" xfId="39240"/>
    <cellStyle name="TableStyleLight1 4 11" xfId="259"/>
    <cellStyle name="TableStyleLight1 4 2" xfId="331"/>
    <cellStyle name="TableStyleLight1 4 2 2" xfId="688"/>
    <cellStyle name="TableStyleLight1 4 2 2 2" xfId="6392"/>
    <cellStyle name="TableStyleLight1 4 2 2 3" xfId="7976"/>
    <cellStyle name="TableStyleLight1 4 2 2 4" xfId="8923"/>
    <cellStyle name="TableStyleLight1 4 2 2 5" xfId="10135"/>
    <cellStyle name="TableStyleLight1 4 2 3" xfId="5520"/>
    <cellStyle name="TableStyleLight1 4 2 3 2" xfId="7060"/>
    <cellStyle name="TableStyleLight1 4 2 3 3" xfId="8568"/>
    <cellStyle name="TableStyleLight1 4 2 3 4" xfId="9364"/>
    <cellStyle name="TableStyleLight1 4 2 4" xfId="6355"/>
    <cellStyle name="TableStyleLight1 4 2 5" xfId="7934"/>
    <cellStyle name="TableStyleLight1 4 2_STUD aligned by INSTIT" xfId="5124"/>
    <cellStyle name="TableStyleLight1 4 3" xfId="618"/>
    <cellStyle name="TableStyleLight1 4 3 2" xfId="6367"/>
    <cellStyle name="TableStyleLight1 4 3 3" xfId="7951"/>
    <cellStyle name="TableStyleLight1 4 3 4" xfId="8930"/>
    <cellStyle name="TableStyleLight1 4 3 5" xfId="10120"/>
    <cellStyle name="TableStyleLight1 4 4" xfId="5246"/>
    <cellStyle name="TableStyleLight1 4 4 2" xfId="6713"/>
    <cellStyle name="TableStyleLight1 4 4 3" xfId="8219"/>
    <cellStyle name="TableStyleLight1 4 4 4" xfId="7840"/>
    <cellStyle name="TableStyleLight1 4 5" xfId="6354"/>
    <cellStyle name="TableStyleLight1 4 6" xfId="7781"/>
    <cellStyle name="TableStyleLight1 4 7" xfId="7933"/>
    <cellStyle name="TableStyleLight1 4 8" xfId="39239"/>
    <cellStyle name="TableStyleLight1 4 9" xfId="39229"/>
    <cellStyle name="TableStyleLight1 4_STUD aligned by INSTIT" xfId="5123"/>
    <cellStyle name="TableStyleLight1 5" xfId="260"/>
    <cellStyle name="TableStyleLight1 6" xfId="354"/>
    <cellStyle name="TableStyleLight1 6 10" xfId="10138"/>
    <cellStyle name="TableStyleLight1 6 2" xfId="710"/>
    <cellStyle name="TableStyleLight1 6 2 2" xfId="7072"/>
    <cellStyle name="TableStyleLight1 6 2 3" xfId="8580"/>
    <cellStyle name="TableStyleLight1 6 2 4" xfId="9376"/>
    <cellStyle name="TableStyleLight1 6 2 5" xfId="10495"/>
    <cellStyle name="TableStyleLight1 6 3" xfId="989"/>
    <cellStyle name="TableStyleLight1 6 3 2" xfId="3294"/>
    <cellStyle name="TableStyleLight1 6 3 2 2" xfId="12935"/>
    <cellStyle name="TableStyleLight1 6 3 3" xfId="3767"/>
    <cellStyle name="TableStyleLight1 6 3 3 2" xfId="13394"/>
    <cellStyle name="TableStyleLight1 6 3 4" xfId="10103"/>
    <cellStyle name="TableStyleLight1 6 3 5" xfId="10721"/>
    <cellStyle name="TableStyleLight1 6 3 6" xfId="14396"/>
    <cellStyle name="TableStyleLight1 6 3 7" xfId="18792"/>
    <cellStyle name="TableStyleLight1 6 4" xfId="1222"/>
    <cellStyle name="TableStyleLight1 6 4 2" xfId="3295"/>
    <cellStyle name="TableStyleLight1 6 4 2 2" xfId="12936"/>
    <cellStyle name="TableStyleLight1 6 4 3" xfId="4000"/>
    <cellStyle name="TableStyleLight1 6 4 3 2" xfId="13622"/>
    <cellStyle name="TableStyleLight1 6 4 4" xfId="10104"/>
    <cellStyle name="TableStyleLight1 6 4 5" xfId="10893"/>
    <cellStyle name="TableStyleLight1 6 4 6" xfId="14600"/>
    <cellStyle name="TableStyleLight1 6 4 7" xfId="26286"/>
    <cellStyle name="TableStyleLight1 6 5" xfId="1441"/>
    <cellStyle name="TableStyleLight1 6 5 2" xfId="3296"/>
    <cellStyle name="TableStyleLight1 6 5 2 2" xfId="12937"/>
    <cellStyle name="TableStyleLight1 6 5 3" xfId="4219"/>
    <cellStyle name="TableStyleLight1 6 5 3 2" xfId="13841"/>
    <cellStyle name="TableStyleLight1 6 5 4" xfId="10105"/>
    <cellStyle name="TableStyleLight1 6 5 5" xfId="11112"/>
    <cellStyle name="TableStyleLight1 6 5 6" xfId="14819"/>
    <cellStyle name="TableStyleLight1 6 5 7" xfId="26639"/>
    <cellStyle name="TableStyleLight1 6 6" xfId="1643"/>
    <cellStyle name="TableStyleLight1 6 6 2" xfId="3297"/>
    <cellStyle name="TableStyleLight1 6 6 2 2" xfId="12938"/>
    <cellStyle name="TableStyleLight1 6 6 3" xfId="4421"/>
    <cellStyle name="TableStyleLight1 6 6 3 2" xfId="14043"/>
    <cellStyle name="TableStyleLight1 6 6 4" xfId="10106"/>
    <cellStyle name="TableStyleLight1 6 6 5" xfId="11314"/>
    <cellStyle name="TableStyleLight1 6 6 6" xfId="15021"/>
    <cellStyle name="TableStyleLight1 6 6 7" xfId="24875"/>
    <cellStyle name="TableStyleLight1 6 7" xfId="6399"/>
    <cellStyle name="TableStyleLight1 6 8" xfId="7982"/>
    <cellStyle name="TableStyleLight1 6 9" xfId="8921"/>
    <cellStyle name="TableStyleLight1 6_STUD aligned by INSTIT" xfId="5125"/>
    <cellStyle name="TableStyleLight1 7" xfId="384"/>
    <cellStyle name="TableStyleLight1 7 10" xfId="10301"/>
    <cellStyle name="TableStyleLight1 7 11" xfId="26662"/>
    <cellStyle name="TableStyleLight1 7 2" xfId="740"/>
    <cellStyle name="TableStyleLight1 7 2 2" xfId="3299"/>
    <cellStyle name="TableStyleLight1 7 2 2 2" xfId="12940"/>
    <cellStyle name="TableStyleLight1 7 2 3" xfId="3521"/>
    <cellStyle name="TableStyleLight1 7 2 3 2" xfId="13153"/>
    <cellStyle name="TableStyleLight1 7 2 4" xfId="7844"/>
    <cellStyle name="TableStyleLight1 7 2 5" xfId="10324"/>
    <cellStyle name="TableStyleLight1 7 2 6" xfId="18485"/>
    <cellStyle name="TableStyleLight1 7 3" xfId="1019"/>
    <cellStyle name="TableStyleLight1 7 3 2" xfId="3300"/>
    <cellStyle name="TableStyleLight1 7 3 2 2" xfId="12941"/>
    <cellStyle name="TableStyleLight1 7 3 3" xfId="3797"/>
    <cellStyle name="TableStyleLight1 7 3 3 2" xfId="13424"/>
    <cellStyle name="TableStyleLight1 7 3 4" xfId="9165"/>
    <cellStyle name="TableStyleLight1 7 3 5" xfId="10143"/>
    <cellStyle name="TableStyleLight1 7 3 6" xfId="10742"/>
    <cellStyle name="TableStyleLight1 7 3 7" xfId="14422"/>
    <cellStyle name="TableStyleLight1 7 3 8" xfId="18698"/>
    <cellStyle name="TableStyleLight1 7 4" xfId="1252"/>
    <cellStyle name="TableStyleLight1 7 4 2" xfId="3301"/>
    <cellStyle name="TableStyleLight1 7 4 2 2" xfId="12942"/>
    <cellStyle name="TableStyleLight1 7 4 3" xfId="4030"/>
    <cellStyle name="TableStyleLight1 7 4 3 2" xfId="13652"/>
    <cellStyle name="TableStyleLight1 7 4 4" xfId="10107"/>
    <cellStyle name="TableStyleLight1 7 4 5" xfId="10923"/>
    <cellStyle name="TableStyleLight1 7 4 6" xfId="14630"/>
    <cellStyle name="TableStyleLight1 7 4 7" xfId="20375"/>
    <cellStyle name="TableStyleLight1 7 5" xfId="1469"/>
    <cellStyle name="TableStyleLight1 7 5 2" xfId="3302"/>
    <cellStyle name="TableStyleLight1 7 5 2 2" xfId="12943"/>
    <cellStyle name="TableStyleLight1 7 5 3" xfId="4247"/>
    <cellStyle name="TableStyleLight1 7 5 3 2" xfId="13869"/>
    <cellStyle name="TableStyleLight1 7 5 4" xfId="10108"/>
    <cellStyle name="TableStyleLight1 7 5 5" xfId="11140"/>
    <cellStyle name="TableStyleLight1 7 5 6" xfId="14847"/>
    <cellStyle name="TableStyleLight1 7 5 7" xfId="19441"/>
    <cellStyle name="TableStyleLight1 7 6" xfId="1671"/>
    <cellStyle name="TableStyleLight1 7 6 2" xfId="3303"/>
    <cellStyle name="TableStyleLight1 7 6 2 2" xfId="12944"/>
    <cellStyle name="TableStyleLight1 7 6 3" xfId="4449"/>
    <cellStyle name="TableStyleLight1 7 6 3 2" xfId="14071"/>
    <cellStyle name="TableStyleLight1 7 6 4" xfId="10109"/>
    <cellStyle name="TableStyleLight1 7 6 5" xfId="11342"/>
    <cellStyle name="TableStyleLight1 7 6 6" xfId="15049"/>
    <cellStyle name="TableStyleLight1 7 6 7" xfId="20382"/>
    <cellStyle name="TableStyleLight1 7 7" xfId="3298"/>
    <cellStyle name="TableStyleLight1 7 7 2" xfId="12939"/>
    <cellStyle name="TableStyleLight1 7 8" xfId="3317"/>
    <cellStyle name="TableStyleLight1 7 8 2" xfId="12958"/>
    <cellStyle name="TableStyleLight1 7 9" xfId="8904"/>
    <cellStyle name="TableStyleLight1 7_STUD aligned by INSTIT" xfId="5126"/>
    <cellStyle name="TableStyleLight1 8" xfId="547"/>
    <cellStyle name="TableStyleLight1 8 2" xfId="6607"/>
    <cellStyle name="TableStyleLight1 8 3" xfId="8110"/>
    <cellStyle name="TableStyleLight1 8 4" xfId="8770"/>
    <cellStyle name="TableStyleLight1 8 5" xfId="10351"/>
    <cellStyle name="TableStyleLight1 9" xfId="6234"/>
    <cellStyle name="TableStyleLight1_STUD aligned by INSTIT" xfId="5113"/>
    <cellStyle name="temp" xfId="181"/>
    <cellStyle name="title1" xfId="143"/>
  </cellStyles>
  <dxfs count="1020">
    <dxf>
      <font>
        <color rgb="FFFF0000"/>
      </font>
      <fill>
        <patternFill>
          <bgColor rgb="FFFFFF00"/>
        </patternFill>
      </fill>
    </dxf>
    <dxf>
      <font>
        <color rgb="FFFF0000"/>
      </font>
      <fill>
        <patternFill>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s>
  <tableStyles count="0" defaultTableStyle="TableStyleMedium2" defaultPivotStyle="PivotStyleLight16"/>
  <colors>
    <mruColors>
      <color rgb="FF66FFFF"/>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B$2" fmlaRange="VAL_Drop_Down_Lists!$C$3:$C$214" noThreeD="1" sel="1" val="0"/>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Style="combo" dx="16" fmlaLink="$E$44" fmlaRange="VAL_Drop_Down_Lists!$I$3:$I$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29</xdr:row>
      <xdr:rowOff>1181100</xdr:rowOff>
    </xdr:from>
    <xdr:to>
      <xdr:col>1</xdr:col>
      <xdr:colOff>746760</xdr:colOff>
      <xdr:row>30</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16681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47</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47</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47</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30</xdr:row>
      <xdr:rowOff>0</xdr:rowOff>
    </xdr:from>
    <xdr:to>
      <xdr:col>3</xdr:col>
      <xdr:colOff>1531793</xdr:colOff>
      <xdr:row>31</xdr:row>
      <xdr:rowOff>130752</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2401550"/>
          <a:ext cx="4113068" cy="1083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0</xdr:row>
      <xdr:rowOff>180975</xdr:rowOff>
    </xdr:from>
    <xdr:to>
      <xdr:col>3</xdr:col>
      <xdr:colOff>809651</xdr:colOff>
      <xdr:row>1</xdr:row>
      <xdr:rowOff>736611</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0975"/>
          <a:ext cx="3600476" cy="14414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4</xdr:row>
          <xdr:rowOff>0</xdr:rowOff>
        </xdr:from>
        <xdr:to>
          <xdr:col>11</xdr:col>
          <xdr:colOff>0</xdr:colOff>
          <xdr:row>5</xdr:row>
          <xdr:rowOff>0</xdr:rowOff>
        </xdr:to>
        <xdr:sp macro="" textlink="">
          <xdr:nvSpPr>
            <xdr:cNvPr id="3076" name="Drop Down 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2228850</xdr:colOff>
          <xdr:row>38</xdr:row>
          <xdr:rowOff>133350</xdr:rowOff>
        </xdr:from>
        <xdr:to>
          <xdr:col>9</xdr:col>
          <xdr:colOff>409575</xdr:colOff>
          <xdr:row>40</xdr:row>
          <xdr:rowOff>38100</xdr:rowOff>
        </xdr:to>
        <xdr:sp macro="" textlink="">
          <xdr:nvSpPr>
            <xdr:cNvPr id="3083" name="Group Box 11" hidden="1">
              <a:extLst>
                <a:ext uri="{63B3BB69-23CF-44E3-9099-C40C66FF867C}">
                  <a14:compatExt spid="_x0000_s3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9525</xdr:rowOff>
        </xdr:from>
        <xdr:to>
          <xdr:col>11</xdr:col>
          <xdr:colOff>9525</xdr:colOff>
          <xdr:row>40</xdr:row>
          <xdr:rowOff>9525</xdr:rowOff>
        </xdr:to>
        <xdr:sp macro="" textlink="">
          <xdr:nvSpPr>
            <xdr:cNvPr id="3085" name="Drop Down 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33</xdr:row>
      <xdr:rowOff>133350</xdr:rowOff>
    </xdr:to>
    <xdr:sp macro="" textlink="">
      <xdr:nvSpPr>
        <xdr:cNvPr id="2" name="AutoShape 5"/>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33</xdr:row>
      <xdr:rowOff>133350</xdr:rowOff>
    </xdr:to>
    <xdr:sp macro="" textlink="">
      <xdr:nvSpPr>
        <xdr:cNvPr id="3" name="AutoShape 4"/>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ssv3\teams\ES\Survey%20Operations\Education\UIS_E_2019\10_Questionnaire_Manual\eForm_SDMX\50.LatestVersion\UIS_ED_A_2019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structions"/>
      <sheetName val="VAL_A1"/>
      <sheetName val="A2"/>
      <sheetName val="A3"/>
      <sheetName val="A4"/>
      <sheetName val="A5"/>
      <sheetName val="A6"/>
      <sheetName val="A7"/>
      <sheetName val="A8"/>
      <sheetName val="A9"/>
      <sheetName val="A10"/>
      <sheetName val="A11"/>
      <sheetName val="A12"/>
      <sheetName val="A13"/>
      <sheetName val="A14"/>
      <sheetName val="VAL_Data Check"/>
      <sheetName val="VAL_Changes"/>
      <sheetName val="Parameters"/>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6">
          <cell r="V16"/>
          <cell r="W16"/>
          <cell r="Y16"/>
          <cell r="Z16"/>
          <cell r="AB16"/>
          <cell r="AC16"/>
        </row>
      </sheetData>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data.uis.unesco.org/" TargetMode="External"/><Relationship Id="rId7" Type="http://schemas.openxmlformats.org/officeDocument/2006/relationships/printerSettings" Target="../printerSettings/printerSettings1.bin"/><Relationship Id="rId2" Type="http://schemas.openxmlformats.org/officeDocument/2006/relationships/hyperlink" Target="mailto:uis.survey@unesco.org" TargetMode="External"/><Relationship Id="rId1" Type="http://schemas.openxmlformats.org/officeDocument/2006/relationships/hyperlink" Target="http://www.uis.unesco.org/UISQuestionnaires/Pages/country.aspx" TargetMode="External"/><Relationship Id="rId6" Type="http://schemas.openxmlformats.org/officeDocument/2006/relationships/hyperlink" Target="http://uis.unesco.org/en/isced-mappings" TargetMode="External"/><Relationship Id="rId5" Type="http://schemas.openxmlformats.org/officeDocument/2006/relationships/hyperlink" Target="http://www.uis.unesco.org/" TargetMode="External"/><Relationship Id="rId4" Type="http://schemas.openxmlformats.org/officeDocument/2006/relationships/hyperlink" Target="mailto:uis.survey@unesco.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64"/>
  <sheetViews>
    <sheetView showGridLines="0" tabSelected="1" zoomScaleNormal="100" zoomScaleSheetLayoutView="100" workbookViewId="0">
      <pane ySplit="2" topLeftCell="A3" activePane="bottomLeft" state="frozen"/>
      <selection activeCell="O24" sqref="O24"/>
      <selection pane="bottomLeft" activeCell="A3" sqref="A3"/>
    </sheetView>
  </sheetViews>
  <sheetFormatPr defaultColWidth="9.140625" defaultRowHeight="15" x14ac:dyDescent="0.25"/>
  <cols>
    <col min="1" max="1" width="5.7109375" style="178" customWidth="1"/>
    <col min="2" max="2" width="15.140625" style="179" customWidth="1"/>
    <col min="3" max="3" width="23.5703125" style="179" customWidth="1"/>
    <col min="4" max="4" width="26" style="178" customWidth="1"/>
    <col min="5" max="5" width="5.7109375" style="178" customWidth="1"/>
    <col min="6" max="6" width="10.28515625" style="178" customWidth="1"/>
    <col min="7" max="7" width="15.42578125" style="178" customWidth="1"/>
    <col min="8" max="8" width="14.42578125" style="178" customWidth="1"/>
    <col min="9" max="9" width="14.85546875" style="178" customWidth="1"/>
    <col min="10" max="10" width="3.7109375" style="178" customWidth="1"/>
    <col min="11" max="13" width="9.85546875" style="178" customWidth="1"/>
    <col min="14" max="14" width="32.140625" style="178" customWidth="1"/>
    <col min="15" max="15" width="5.7109375" style="178" customWidth="1"/>
    <col min="16" max="16384" width="9.140625" style="154"/>
  </cols>
  <sheetData>
    <row r="1" spans="1:15" ht="69.75" customHeight="1" x14ac:dyDescent="0.5">
      <c r="A1" s="153"/>
      <c r="B1" s="446" t="s">
        <v>4586</v>
      </c>
      <c r="C1" s="446"/>
      <c r="D1" s="446"/>
      <c r="E1" s="446"/>
      <c r="F1" s="446"/>
      <c r="G1" s="446"/>
      <c r="H1" s="446"/>
      <c r="I1" s="446"/>
      <c r="J1" s="446"/>
      <c r="K1" s="446"/>
      <c r="L1" s="446"/>
      <c r="M1" s="446"/>
      <c r="N1" s="446"/>
      <c r="O1" s="153"/>
    </row>
    <row r="2" spans="1:15" ht="69.75" customHeight="1" x14ac:dyDescent="0.25">
      <c r="A2" s="153"/>
      <c r="B2" s="447" t="s">
        <v>4178</v>
      </c>
      <c r="C2" s="447"/>
      <c r="D2" s="447"/>
      <c r="E2" s="447"/>
      <c r="F2" s="447"/>
      <c r="G2" s="447"/>
      <c r="H2" s="447"/>
      <c r="I2" s="447"/>
      <c r="J2" s="447"/>
      <c r="K2" s="447"/>
      <c r="L2" s="447"/>
      <c r="M2" s="447"/>
      <c r="N2" s="447"/>
      <c r="O2" s="153"/>
    </row>
    <row r="3" spans="1:15" s="157" customFormat="1" ht="5.0999999999999996" customHeight="1" x14ac:dyDescent="0.25">
      <c r="A3" s="155"/>
      <c r="B3" s="156"/>
      <c r="C3" s="156"/>
      <c r="D3" s="156"/>
      <c r="E3" s="156"/>
      <c r="F3" s="156"/>
      <c r="G3" s="156"/>
      <c r="H3" s="156"/>
      <c r="I3" s="156"/>
      <c r="J3" s="156"/>
      <c r="K3" s="156"/>
      <c r="L3" s="156"/>
      <c r="M3" s="156"/>
      <c r="N3" s="156"/>
      <c r="O3" s="155"/>
    </row>
    <row r="4" spans="1:15" s="157" customFormat="1" ht="24" customHeight="1" x14ac:dyDescent="0.25">
      <c r="A4" s="155"/>
      <c r="B4" s="448" t="s">
        <v>4587</v>
      </c>
      <c r="C4" s="448"/>
      <c r="D4" s="448"/>
      <c r="E4" s="448"/>
      <c r="F4" s="448"/>
      <c r="G4" s="448"/>
      <c r="H4" s="448"/>
      <c r="I4" s="448"/>
      <c r="J4" s="448"/>
      <c r="K4" s="448"/>
      <c r="L4" s="448"/>
      <c r="M4" s="448"/>
      <c r="N4" s="448"/>
      <c r="O4" s="155"/>
    </row>
    <row r="5" spans="1:15" s="157" customFormat="1" ht="5.0999999999999996" customHeight="1" x14ac:dyDescent="0.25">
      <c r="A5" s="155"/>
      <c r="B5" s="156"/>
      <c r="C5" s="156"/>
      <c r="D5" s="156"/>
      <c r="E5" s="156"/>
      <c r="F5" s="156"/>
      <c r="G5" s="156"/>
      <c r="H5" s="156"/>
      <c r="I5" s="156"/>
      <c r="J5" s="156"/>
      <c r="K5" s="156"/>
      <c r="L5" s="156"/>
      <c r="M5" s="156"/>
      <c r="N5" s="156"/>
      <c r="O5" s="155"/>
    </row>
    <row r="6" spans="1:15" s="157" customFormat="1" ht="24" customHeight="1" x14ac:dyDescent="0.25">
      <c r="A6" s="155"/>
      <c r="B6" s="449" t="s">
        <v>4588</v>
      </c>
      <c r="C6" s="449"/>
      <c r="D6" s="449"/>
      <c r="E6" s="449"/>
      <c r="F6" s="449"/>
      <c r="G6" s="449"/>
      <c r="H6" s="449"/>
      <c r="I6" s="449"/>
      <c r="J6" s="449"/>
      <c r="K6" s="449"/>
      <c r="L6" s="449"/>
      <c r="M6" s="449"/>
      <c r="N6" s="449"/>
      <c r="O6" s="155"/>
    </row>
    <row r="7" spans="1:15" s="157" customFormat="1" ht="5.0999999999999996" customHeight="1" x14ac:dyDescent="0.25">
      <c r="A7" s="155"/>
      <c r="B7" s="158"/>
      <c r="C7" s="158"/>
      <c r="D7" s="158"/>
      <c r="E7" s="158"/>
      <c r="F7" s="158"/>
      <c r="G7" s="158"/>
      <c r="H7" s="158"/>
      <c r="I7" s="158"/>
      <c r="J7" s="158"/>
      <c r="K7" s="158"/>
      <c r="L7" s="158"/>
      <c r="M7" s="158"/>
      <c r="N7" s="158"/>
      <c r="O7" s="155"/>
    </row>
    <row r="8" spans="1:15" s="157" customFormat="1" ht="87.75" customHeight="1" x14ac:dyDescent="0.25">
      <c r="A8" s="155"/>
      <c r="B8" s="443" t="s">
        <v>4179</v>
      </c>
      <c r="C8" s="443"/>
      <c r="D8" s="443"/>
      <c r="E8" s="443"/>
      <c r="F8" s="443"/>
      <c r="G8" s="443"/>
      <c r="H8" s="443"/>
      <c r="I8" s="443"/>
      <c r="J8" s="443"/>
      <c r="K8" s="443"/>
      <c r="L8" s="443"/>
      <c r="M8" s="443"/>
      <c r="N8" s="443"/>
      <c r="O8" s="155"/>
    </row>
    <row r="9" spans="1:15" s="157" customFormat="1" ht="5.0999999999999996" customHeight="1" x14ac:dyDescent="0.25">
      <c r="A9" s="155"/>
      <c r="B9" s="156"/>
      <c r="C9" s="156"/>
      <c r="D9" s="156"/>
      <c r="E9" s="156"/>
      <c r="F9" s="156"/>
      <c r="G9" s="156"/>
      <c r="H9" s="156"/>
      <c r="I9" s="156"/>
      <c r="J9" s="156"/>
      <c r="K9" s="156"/>
      <c r="L9" s="156"/>
      <c r="M9" s="156"/>
      <c r="N9" s="156"/>
      <c r="O9" s="155"/>
    </row>
    <row r="10" spans="1:15" s="157" customFormat="1" ht="24" customHeight="1" x14ac:dyDescent="0.25">
      <c r="A10" s="155"/>
      <c r="B10" s="441" t="s">
        <v>4180</v>
      </c>
      <c r="C10" s="441"/>
      <c r="D10" s="441"/>
      <c r="E10" s="441"/>
      <c r="F10" s="441"/>
      <c r="G10" s="441"/>
      <c r="H10" s="441"/>
      <c r="I10" s="441"/>
      <c r="J10" s="441"/>
      <c r="K10" s="441"/>
      <c r="L10" s="441"/>
      <c r="M10" s="441"/>
      <c r="N10" s="441"/>
      <c r="O10" s="155"/>
    </row>
    <row r="11" spans="1:15" s="157" customFormat="1" ht="5.0999999999999996" customHeight="1" x14ac:dyDescent="0.25">
      <c r="A11" s="155"/>
      <c r="B11" s="442"/>
      <c r="C11" s="442"/>
      <c r="D11" s="442"/>
      <c r="E11" s="442"/>
      <c r="F11" s="442"/>
      <c r="G11" s="442"/>
      <c r="H11" s="442"/>
      <c r="I11" s="442"/>
      <c r="J11" s="442"/>
      <c r="K11" s="442"/>
      <c r="L11" s="442"/>
      <c r="M11" s="442"/>
      <c r="N11" s="442"/>
      <c r="O11" s="155"/>
    </row>
    <row r="12" spans="1:15" s="160" customFormat="1" ht="23.25" customHeight="1" x14ac:dyDescent="0.25">
      <c r="A12" s="159"/>
      <c r="B12" s="451" t="s">
        <v>4181</v>
      </c>
      <c r="C12" s="451"/>
      <c r="D12" s="451"/>
      <c r="E12" s="451"/>
      <c r="F12" s="451"/>
      <c r="G12" s="451"/>
      <c r="H12" s="451"/>
      <c r="I12" s="451"/>
      <c r="J12" s="451"/>
      <c r="K12" s="451"/>
      <c r="L12" s="451"/>
      <c r="M12" s="451"/>
      <c r="N12" s="451"/>
      <c r="O12" s="159"/>
    </row>
    <row r="13" spans="1:15" s="160" customFormat="1" ht="23.25" customHeight="1" x14ac:dyDescent="0.25">
      <c r="A13" s="159"/>
      <c r="B13" s="438" t="s">
        <v>4182</v>
      </c>
      <c r="C13" s="438"/>
      <c r="D13" s="438"/>
      <c r="E13" s="438"/>
      <c r="F13" s="438"/>
      <c r="G13" s="438"/>
      <c r="H13" s="438"/>
      <c r="I13" s="438"/>
      <c r="J13" s="440" t="s">
        <v>359</v>
      </c>
      <c r="K13" s="440"/>
      <c r="L13" s="440"/>
      <c r="M13" s="440"/>
      <c r="N13" s="440"/>
      <c r="O13" s="159"/>
    </row>
    <row r="14" spans="1:15" s="160" customFormat="1" ht="23.25" customHeight="1" x14ac:dyDescent="0.25">
      <c r="A14" s="159"/>
      <c r="B14" s="438" t="s">
        <v>4183</v>
      </c>
      <c r="C14" s="438"/>
      <c r="D14" s="438"/>
      <c r="E14" s="438"/>
      <c r="F14" s="438"/>
      <c r="G14" s="438"/>
      <c r="H14" s="438"/>
      <c r="I14" s="438"/>
      <c r="J14" s="440" t="s">
        <v>360</v>
      </c>
      <c r="K14" s="440"/>
      <c r="L14" s="440"/>
      <c r="M14" s="440"/>
      <c r="N14" s="440"/>
      <c r="O14" s="159"/>
    </row>
    <row r="15" spans="1:15" s="160" customFormat="1" ht="23.25" customHeight="1" x14ac:dyDescent="0.25">
      <c r="A15" s="159"/>
      <c r="B15" s="438" t="s">
        <v>4184</v>
      </c>
      <c r="C15" s="438"/>
      <c r="D15" s="438"/>
      <c r="E15" s="438"/>
      <c r="F15" s="438"/>
      <c r="G15" s="438"/>
      <c r="H15" s="438"/>
      <c r="I15" s="438"/>
      <c r="J15" s="439" t="s">
        <v>5000</v>
      </c>
      <c r="K15" s="440"/>
      <c r="L15" s="440"/>
      <c r="M15" s="440"/>
      <c r="N15" s="440"/>
      <c r="O15" s="159"/>
    </row>
    <row r="16" spans="1:15" s="157" customFormat="1" ht="5.0999999999999996" customHeight="1" x14ac:dyDescent="0.25">
      <c r="A16" s="155"/>
      <c r="B16" s="161"/>
      <c r="C16" s="162"/>
      <c r="D16" s="162"/>
      <c r="E16" s="162"/>
      <c r="F16" s="162"/>
      <c r="G16" s="162"/>
      <c r="H16" s="162"/>
      <c r="I16" s="162"/>
      <c r="J16" s="162"/>
      <c r="K16" s="162"/>
      <c r="L16" s="162"/>
      <c r="M16" s="162"/>
      <c r="N16" s="162"/>
      <c r="O16" s="155"/>
    </row>
    <row r="17" spans="1:15" s="157" customFormat="1" ht="30" customHeight="1" x14ac:dyDescent="0.25">
      <c r="A17" s="155"/>
      <c r="B17" s="445" t="s">
        <v>4185</v>
      </c>
      <c r="C17" s="445"/>
      <c r="D17" s="445"/>
      <c r="E17" s="445"/>
      <c r="F17" s="445"/>
      <c r="G17" s="445"/>
      <c r="H17" s="445"/>
      <c r="I17" s="445"/>
      <c r="J17" s="445"/>
      <c r="K17" s="445"/>
      <c r="L17" s="445"/>
      <c r="M17" s="445"/>
      <c r="N17" s="445"/>
      <c r="O17" s="155"/>
    </row>
    <row r="18" spans="1:15" s="160" customFormat="1" ht="51" customHeight="1" x14ac:dyDescent="0.25">
      <c r="A18" s="159"/>
      <c r="B18" s="443" t="s">
        <v>4186</v>
      </c>
      <c r="C18" s="443"/>
      <c r="D18" s="443"/>
      <c r="E18" s="443"/>
      <c r="F18" s="443"/>
      <c r="G18" s="443"/>
      <c r="H18" s="443"/>
      <c r="I18" s="443"/>
      <c r="J18" s="443"/>
      <c r="K18" s="443"/>
      <c r="L18" s="443"/>
      <c r="M18" s="443"/>
      <c r="N18" s="443"/>
      <c r="O18" s="159"/>
    </row>
    <row r="19" spans="1:15" s="160" customFormat="1" ht="73.5" customHeight="1" x14ac:dyDescent="0.25">
      <c r="A19" s="159"/>
      <c r="B19" s="443" t="s">
        <v>4187</v>
      </c>
      <c r="C19" s="443"/>
      <c r="D19" s="443"/>
      <c r="E19" s="443"/>
      <c r="F19" s="443"/>
      <c r="G19" s="443"/>
      <c r="H19" s="443"/>
      <c r="I19" s="443"/>
      <c r="J19" s="443"/>
      <c r="K19" s="443"/>
      <c r="L19" s="443"/>
      <c r="M19" s="443"/>
      <c r="N19" s="443"/>
      <c r="O19" s="159"/>
    </row>
    <row r="20" spans="1:15" s="160" customFormat="1" ht="15.75" x14ac:dyDescent="0.25">
      <c r="A20" s="159"/>
      <c r="B20" s="438" t="s">
        <v>4585</v>
      </c>
      <c r="C20" s="438"/>
      <c r="D20" s="438"/>
      <c r="E20" s="438"/>
      <c r="F20" s="438"/>
      <c r="G20" s="438"/>
      <c r="H20" s="438"/>
      <c r="I20" s="438"/>
      <c r="J20" s="439" t="s">
        <v>4584</v>
      </c>
      <c r="K20" s="440"/>
      <c r="L20" s="440"/>
      <c r="M20" s="440"/>
      <c r="N20" s="440"/>
      <c r="O20" s="159"/>
    </row>
    <row r="21" spans="1:15" s="157" customFormat="1" ht="5.0999999999999996" customHeight="1" x14ac:dyDescent="0.25">
      <c r="A21" s="155"/>
      <c r="B21" s="163"/>
      <c r="C21" s="163"/>
      <c r="D21" s="163"/>
      <c r="E21" s="163"/>
      <c r="F21" s="163"/>
      <c r="G21" s="163"/>
      <c r="H21" s="163"/>
      <c r="I21" s="163"/>
      <c r="J21" s="163"/>
      <c r="K21" s="163"/>
      <c r="L21" s="163"/>
      <c r="M21" s="163"/>
      <c r="N21" s="163"/>
      <c r="O21" s="155"/>
    </row>
    <row r="22" spans="1:15" s="166" customFormat="1" ht="30" customHeight="1" x14ac:dyDescent="0.25">
      <c r="A22" s="164"/>
      <c r="B22" s="445" t="s">
        <v>4188</v>
      </c>
      <c r="C22" s="445"/>
      <c r="D22" s="445"/>
      <c r="E22" s="445"/>
      <c r="F22" s="445"/>
      <c r="G22" s="445"/>
      <c r="H22" s="445"/>
      <c r="I22" s="445"/>
      <c r="J22" s="445"/>
      <c r="K22" s="445"/>
      <c r="L22" s="445"/>
      <c r="M22" s="445"/>
      <c r="N22" s="445"/>
      <c r="O22" s="165"/>
    </row>
    <row r="23" spans="1:15" s="168" customFormat="1" ht="39.75" customHeight="1" x14ac:dyDescent="0.25">
      <c r="A23" s="164"/>
      <c r="B23" s="450" t="s">
        <v>4596</v>
      </c>
      <c r="C23" s="450"/>
      <c r="D23" s="450"/>
      <c r="E23" s="450"/>
      <c r="F23" s="450"/>
      <c r="G23" s="450"/>
      <c r="H23" s="450"/>
      <c r="I23" s="450"/>
      <c r="J23" s="450"/>
      <c r="K23" s="450"/>
      <c r="L23" s="450"/>
      <c r="M23" s="450"/>
      <c r="N23" s="450"/>
      <c r="O23" s="167"/>
    </row>
    <row r="24" spans="1:15" s="157" customFormat="1" ht="5.0999999999999996" customHeight="1" x14ac:dyDescent="0.25">
      <c r="A24" s="155"/>
      <c r="B24" s="163"/>
      <c r="C24" s="163"/>
      <c r="D24" s="163"/>
      <c r="E24" s="163"/>
      <c r="F24" s="163"/>
      <c r="G24" s="163"/>
      <c r="H24" s="163"/>
      <c r="I24" s="163"/>
      <c r="J24" s="163"/>
      <c r="K24" s="163"/>
      <c r="L24" s="163"/>
      <c r="M24" s="163"/>
      <c r="N24" s="163"/>
      <c r="O24" s="155"/>
    </row>
    <row r="25" spans="1:15" s="157" customFormat="1" ht="30" customHeight="1" x14ac:dyDescent="0.25">
      <c r="A25" s="155"/>
      <c r="B25" s="445" t="s">
        <v>4189</v>
      </c>
      <c r="C25" s="445"/>
      <c r="D25" s="445"/>
      <c r="E25" s="445"/>
      <c r="F25" s="445"/>
      <c r="G25" s="445"/>
      <c r="H25" s="445"/>
      <c r="I25" s="445"/>
      <c r="J25" s="445"/>
      <c r="K25" s="445"/>
      <c r="L25" s="445"/>
      <c r="M25" s="445"/>
      <c r="N25" s="445"/>
      <c r="O25" s="155"/>
    </row>
    <row r="26" spans="1:15" s="160" customFormat="1" ht="68.25" customHeight="1" x14ac:dyDescent="0.25">
      <c r="A26" s="159"/>
      <c r="B26" s="443" t="s">
        <v>4190</v>
      </c>
      <c r="C26" s="443"/>
      <c r="D26" s="443"/>
      <c r="E26" s="443"/>
      <c r="F26" s="443"/>
      <c r="G26" s="443"/>
      <c r="H26" s="443"/>
      <c r="I26" s="443"/>
      <c r="J26" s="443"/>
      <c r="K26" s="443"/>
      <c r="L26" s="443"/>
      <c r="M26" s="443"/>
      <c r="N26" s="443"/>
      <c r="O26" s="159"/>
    </row>
    <row r="27" spans="1:15" s="157" customFormat="1" ht="30" customHeight="1" x14ac:dyDescent="0.25">
      <c r="A27" s="155"/>
      <c r="B27" s="445" t="s">
        <v>4191</v>
      </c>
      <c r="C27" s="445"/>
      <c r="D27" s="445"/>
      <c r="E27" s="445"/>
      <c r="F27" s="445"/>
      <c r="G27" s="445"/>
      <c r="H27" s="445"/>
      <c r="I27" s="445"/>
      <c r="J27" s="445"/>
      <c r="K27" s="445"/>
      <c r="L27" s="445"/>
      <c r="M27" s="445"/>
      <c r="N27" s="445"/>
      <c r="O27" s="155"/>
    </row>
    <row r="28" spans="1:15" s="160" customFormat="1" ht="83.25" customHeight="1" x14ac:dyDescent="0.25">
      <c r="A28" s="159"/>
      <c r="B28" s="443" t="s">
        <v>4192</v>
      </c>
      <c r="C28" s="443"/>
      <c r="D28" s="443"/>
      <c r="E28" s="443"/>
      <c r="F28" s="443"/>
      <c r="G28" s="443"/>
      <c r="H28" s="443"/>
      <c r="I28" s="443"/>
      <c r="J28" s="443"/>
      <c r="K28" s="443"/>
      <c r="L28" s="443"/>
      <c r="M28" s="443"/>
      <c r="N28" s="443"/>
      <c r="O28" s="159"/>
    </row>
    <row r="29" spans="1:15" s="157" customFormat="1" ht="30" customHeight="1" x14ac:dyDescent="0.25">
      <c r="A29" s="155"/>
      <c r="B29" s="445" t="s">
        <v>4193</v>
      </c>
      <c r="C29" s="445"/>
      <c r="D29" s="445"/>
      <c r="E29" s="445"/>
      <c r="F29" s="445"/>
      <c r="G29" s="445"/>
      <c r="H29" s="445"/>
      <c r="I29" s="445"/>
      <c r="J29" s="445"/>
      <c r="K29" s="445"/>
      <c r="L29" s="445"/>
      <c r="M29" s="445"/>
      <c r="N29" s="445"/>
      <c r="O29" s="155"/>
    </row>
    <row r="30" spans="1:15" s="160" customFormat="1" ht="82.5" customHeight="1" x14ac:dyDescent="0.25">
      <c r="A30" s="159"/>
      <c r="B30" s="443" t="s">
        <v>4194</v>
      </c>
      <c r="C30" s="443"/>
      <c r="D30" s="443"/>
      <c r="E30" s="443"/>
      <c r="F30" s="443"/>
      <c r="G30" s="443"/>
      <c r="H30" s="443"/>
      <c r="I30" s="443"/>
      <c r="J30" s="443"/>
      <c r="K30" s="443"/>
      <c r="L30" s="443"/>
      <c r="M30" s="443"/>
      <c r="N30" s="443"/>
      <c r="O30" s="159"/>
    </row>
    <row r="31" spans="1:15" s="157" customFormat="1" ht="75" customHeight="1" x14ac:dyDescent="0.25">
      <c r="A31" s="155"/>
      <c r="B31" s="169"/>
      <c r="C31" s="170"/>
      <c r="D31" s="170"/>
      <c r="E31" s="170"/>
      <c r="F31" s="155"/>
      <c r="G31" s="155"/>
      <c r="H31" s="155"/>
      <c r="I31" s="155"/>
      <c r="J31" s="155"/>
      <c r="K31" s="155"/>
      <c r="L31" s="155"/>
      <c r="M31" s="155"/>
      <c r="N31" s="155"/>
      <c r="O31" s="155"/>
    </row>
    <row r="32" spans="1:15" s="172" customFormat="1" x14ac:dyDescent="0.25">
      <c r="A32" s="171"/>
      <c r="B32" s="171"/>
      <c r="C32" s="171"/>
      <c r="D32" s="171"/>
      <c r="E32" s="171"/>
      <c r="F32" s="171"/>
      <c r="G32" s="171"/>
      <c r="H32" s="171"/>
      <c r="I32" s="171"/>
      <c r="J32" s="171"/>
      <c r="K32" s="171"/>
      <c r="L32" s="171"/>
      <c r="M32" s="171"/>
      <c r="N32" s="171"/>
      <c r="O32" s="171"/>
    </row>
    <row r="33" spans="1:15" s="157" customFormat="1" ht="5.0999999999999996" customHeight="1" x14ac:dyDescent="0.25">
      <c r="A33" s="155"/>
      <c r="B33" s="169"/>
      <c r="C33" s="163"/>
      <c r="D33" s="155"/>
      <c r="E33" s="155"/>
      <c r="F33" s="155"/>
      <c r="G33" s="155"/>
      <c r="H33" s="155"/>
      <c r="I33" s="155"/>
      <c r="J33" s="155"/>
      <c r="K33" s="155"/>
      <c r="L33" s="155"/>
      <c r="M33" s="155"/>
      <c r="N33" s="155"/>
      <c r="O33" s="155"/>
    </row>
    <row r="34" spans="1:15" s="157" customFormat="1" ht="30" customHeight="1" x14ac:dyDescent="0.25">
      <c r="A34" s="155"/>
      <c r="B34" s="445" t="s">
        <v>4195</v>
      </c>
      <c r="C34" s="445"/>
      <c r="D34" s="445"/>
      <c r="E34" s="445"/>
      <c r="F34" s="445"/>
      <c r="G34" s="445"/>
      <c r="H34" s="445"/>
      <c r="I34" s="445"/>
      <c r="J34" s="445"/>
      <c r="K34" s="445"/>
      <c r="L34" s="445"/>
      <c r="M34" s="445"/>
      <c r="N34" s="445"/>
      <c r="O34" s="155"/>
    </row>
    <row r="35" spans="1:15" s="160" customFormat="1" ht="32.25" customHeight="1" x14ac:dyDescent="0.25">
      <c r="A35" s="159"/>
      <c r="B35" s="443" t="s">
        <v>4196</v>
      </c>
      <c r="C35" s="443"/>
      <c r="D35" s="443"/>
      <c r="E35" s="443"/>
      <c r="F35" s="443"/>
      <c r="G35" s="443"/>
      <c r="H35" s="443"/>
      <c r="I35" s="443"/>
      <c r="J35" s="443"/>
      <c r="K35" s="443"/>
      <c r="L35" s="443"/>
      <c r="M35" s="443"/>
      <c r="N35" s="443"/>
      <c r="O35" s="159"/>
    </row>
    <row r="36" spans="1:15" s="157" customFormat="1" ht="5.0999999999999996" customHeight="1" x14ac:dyDescent="0.25">
      <c r="A36" s="155"/>
      <c r="B36" s="163"/>
      <c r="C36" s="163"/>
      <c r="D36" s="163"/>
      <c r="E36" s="163"/>
      <c r="F36" s="163"/>
      <c r="G36" s="163"/>
      <c r="H36" s="163"/>
      <c r="I36" s="163"/>
      <c r="J36" s="163"/>
      <c r="K36" s="163"/>
      <c r="L36" s="163"/>
      <c r="M36" s="163"/>
      <c r="N36" s="163"/>
      <c r="O36" s="155"/>
    </row>
    <row r="37" spans="1:15" s="157" customFormat="1" ht="30" customHeight="1" x14ac:dyDescent="0.25">
      <c r="A37" s="155"/>
      <c r="B37" s="445" t="s">
        <v>4197</v>
      </c>
      <c r="C37" s="445"/>
      <c r="D37" s="445"/>
      <c r="E37" s="445"/>
      <c r="F37" s="445"/>
      <c r="G37" s="445"/>
      <c r="H37" s="445"/>
      <c r="I37" s="445"/>
      <c r="J37" s="445"/>
      <c r="K37" s="445"/>
      <c r="L37" s="445"/>
      <c r="M37" s="445"/>
      <c r="N37" s="445"/>
      <c r="O37" s="155"/>
    </row>
    <row r="38" spans="1:15" s="160" customFormat="1" ht="60.75" customHeight="1" x14ac:dyDescent="0.25">
      <c r="A38" s="159"/>
      <c r="B38" s="443" t="s">
        <v>4198</v>
      </c>
      <c r="C38" s="443"/>
      <c r="D38" s="443"/>
      <c r="E38" s="443"/>
      <c r="F38" s="443"/>
      <c r="G38" s="443"/>
      <c r="H38" s="443"/>
      <c r="I38" s="443"/>
      <c r="J38" s="443"/>
      <c r="K38" s="443"/>
      <c r="L38" s="443"/>
      <c r="M38" s="443"/>
      <c r="N38" s="444"/>
      <c r="O38" s="159"/>
    </row>
    <row r="39" spans="1:15" s="157" customFormat="1" ht="7.5" customHeight="1" x14ac:dyDescent="0.25">
      <c r="A39" s="155"/>
      <c r="B39" s="163"/>
      <c r="C39" s="163"/>
      <c r="D39" s="163"/>
      <c r="E39" s="163"/>
      <c r="F39" s="163"/>
      <c r="G39" s="163"/>
      <c r="H39" s="163"/>
      <c r="I39" s="163"/>
      <c r="J39" s="163"/>
      <c r="K39" s="163"/>
      <c r="L39" s="163"/>
      <c r="M39" s="163"/>
      <c r="N39" s="155"/>
      <c r="O39" s="155"/>
    </row>
    <row r="40" spans="1:15" s="157" customFormat="1" ht="30" customHeight="1" x14ac:dyDescent="0.25">
      <c r="A40" s="155"/>
      <c r="B40" s="445" t="s">
        <v>4199</v>
      </c>
      <c r="C40" s="445"/>
      <c r="D40" s="445"/>
      <c r="E40" s="445"/>
      <c r="F40" s="445"/>
      <c r="G40" s="445"/>
      <c r="H40" s="445"/>
      <c r="I40" s="445"/>
      <c r="J40" s="445"/>
      <c r="K40" s="445"/>
      <c r="L40" s="445"/>
      <c r="M40" s="445"/>
      <c r="N40" s="445"/>
      <c r="O40" s="155"/>
    </row>
    <row r="41" spans="1:15" s="160" customFormat="1" ht="47.25" customHeight="1" x14ac:dyDescent="0.25">
      <c r="A41" s="159"/>
      <c r="B41" s="443" t="s">
        <v>4200</v>
      </c>
      <c r="C41" s="443"/>
      <c r="D41" s="443"/>
      <c r="E41" s="443"/>
      <c r="F41" s="443"/>
      <c r="G41" s="443"/>
      <c r="H41" s="443"/>
      <c r="I41" s="443"/>
      <c r="J41" s="443"/>
      <c r="K41" s="443"/>
      <c r="L41" s="443"/>
      <c r="M41" s="443"/>
      <c r="N41" s="444"/>
      <c r="O41" s="159"/>
    </row>
    <row r="42" spans="1:15" s="157" customFormat="1" ht="5.0999999999999996" customHeight="1" x14ac:dyDescent="0.25">
      <c r="A42" s="155"/>
      <c r="B42" s="173"/>
      <c r="C42" s="155"/>
      <c r="D42" s="155"/>
      <c r="E42" s="155"/>
      <c r="F42" s="155"/>
      <c r="G42" s="155"/>
      <c r="H42" s="155"/>
      <c r="I42" s="155"/>
      <c r="J42" s="155"/>
      <c r="K42" s="155"/>
      <c r="L42" s="155"/>
      <c r="M42" s="155"/>
      <c r="N42" s="155"/>
      <c r="O42" s="155"/>
    </row>
    <row r="43" spans="1:15" s="157" customFormat="1" ht="30" customHeight="1" x14ac:dyDescent="0.25">
      <c r="A43" s="155"/>
      <c r="B43" s="445" t="s">
        <v>4201</v>
      </c>
      <c r="C43" s="445"/>
      <c r="D43" s="445"/>
      <c r="E43" s="445"/>
      <c r="F43" s="445"/>
      <c r="G43" s="445"/>
      <c r="H43" s="445"/>
      <c r="I43" s="445"/>
      <c r="J43" s="445"/>
      <c r="K43" s="445"/>
      <c r="L43" s="445"/>
      <c r="M43" s="445"/>
      <c r="N43" s="445"/>
      <c r="O43" s="155"/>
    </row>
    <row r="44" spans="1:15" s="160" customFormat="1" ht="51.75" customHeight="1" x14ac:dyDescent="0.25">
      <c r="A44" s="159"/>
      <c r="B44" s="443" t="s">
        <v>4202</v>
      </c>
      <c r="C44" s="444"/>
      <c r="D44" s="444"/>
      <c r="E44" s="444"/>
      <c r="F44" s="444"/>
      <c r="G44" s="444"/>
      <c r="H44" s="444"/>
      <c r="I44" s="444"/>
      <c r="J44" s="444"/>
      <c r="K44" s="444"/>
      <c r="L44" s="444"/>
      <c r="M44" s="444"/>
      <c r="N44" s="444"/>
      <c r="O44" s="159"/>
    </row>
    <row r="45" spans="1:15" s="157" customFormat="1" ht="5.0999999999999996" customHeight="1" x14ac:dyDescent="0.25">
      <c r="A45" s="155"/>
      <c r="B45" s="173"/>
      <c r="C45" s="155"/>
      <c r="D45" s="155"/>
      <c r="E45" s="155"/>
      <c r="F45" s="155"/>
      <c r="G45" s="155"/>
      <c r="H45" s="155"/>
      <c r="I45" s="155"/>
      <c r="J45" s="155"/>
      <c r="K45" s="155"/>
      <c r="L45" s="155"/>
      <c r="M45" s="155"/>
      <c r="N45" s="155"/>
      <c r="O45" s="155"/>
    </row>
    <row r="46" spans="1:15" s="157" customFormat="1" ht="30" customHeight="1" x14ac:dyDescent="0.25">
      <c r="A46" s="155"/>
      <c r="B46" s="445" t="s">
        <v>4203</v>
      </c>
      <c r="C46" s="445"/>
      <c r="D46" s="445"/>
      <c r="E46" s="445"/>
      <c r="F46" s="445"/>
      <c r="G46" s="445"/>
      <c r="H46" s="445"/>
      <c r="I46" s="445"/>
      <c r="J46" s="445"/>
      <c r="K46" s="445"/>
      <c r="L46" s="445"/>
      <c r="M46" s="445"/>
      <c r="N46" s="445"/>
      <c r="O46" s="155"/>
    </row>
    <row r="47" spans="1:15" s="160" customFormat="1" ht="50.25" customHeight="1" x14ac:dyDescent="0.25">
      <c r="A47" s="159"/>
      <c r="B47" s="443" t="s">
        <v>4204</v>
      </c>
      <c r="C47" s="444"/>
      <c r="D47" s="444"/>
      <c r="E47" s="444"/>
      <c r="F47" s="444"/>
      <c r="G47" s="444"/>
      <c r="H47" s="444"/>
      <c r="I47" s="444"/>
      <c r="J47" s="444"/>
      <c r="K47" s="444"/>
      <c r="L47" s="444"/>
      <c r="M47" s="444"/>
      <c r="N47" s="444"/>
      <c r="O47" s="159"/>
    </row>
    <row r="48" spans="1:15" s="157" customFormat="1" ht="5.0999999999999996" customHeight="1" x14ac:dyDescent="0.25">
      <c r="A48" s="155"/>
      <c r="B48" s="163"/>
      <c r="C48" s="155"/>
      <c r="D48" s="155"/>
      <c r="E48" s="155"/>
      <c r="F48" s="155"/>
      <c r="G48" s="155"/>
      <c r="H48" s="155"/>
      <c r="I48" s="155"/>
      <c r="J48" s="155"/>
      <c r="K48" s="155"/>
      <c r="L48" s="155"/>
      <c r="M48" s="155"/>
      <c r="N48" s="155"/>
      <c r="O48" s="155"/>
    </row>
    <row r="49" spans="1:15" s="157" customFormat="1" ht="30" customHeight="1" x14ac:dyDescent="0.25">
      <c r="A49" s="155"/>
      <c r="B49" s="445" t="s">
        <v>4205</v>
      </c>
      <c r="C49" s="445"/>
      <c r="D49" s="445"/>
      <c r="E49" s="445"/>
      <c r="F49" s="445"/>
      <c r="G49" s="445"/>
      <c r="H49" s="445"/>
      <c r="I49" s="445"/>
      <c r="J49" s="445"/>
      <c r="K49" s="445"/>
      <c r="L49" s="445"/>
      <c r="M49" s="445"/>
      <c r="N49" s="445"/>
      <c r="O49" s="155"/>
    </row>
    <row r="50" spans="1:15" s="160" customFormat="1" ht="74.25" customHeight="1" x14ac:dyDescent="0.25">
      <c r="A50" s="159"/>
      <c r="B50" s="443" t="s">
        <v>4206</v>
      </c>
      <c r="C50" s="443"/>
      <c r="D50" s="443"/>
      <c r="E50" s="443"/>
      <c r="F50" s="443"/>
      <c r="G50" s="443"/>
      <c r="H50" s="443"/>
      <c r="I50" s="443"/>
      <c r="J50" s="443"/>
      <c r="K50" s="443"/>
      <c r="L50" s="443"/>
      <c r="M50" s="443"/>
      <c r="N50" s="443"/>
      <c r="O50" s="159"/>
    </row>
    <row r="51" spans="1:15" s="157" customFormat="1" ht="5.0999999999999996" customHeight="1" x14ac:dyDescent="0.25">
      <c r="A51" s="155"/>
      <c r="B51" s="163"/>
      <c r="C51" s="163"/>
      <c r="D51" s="163"/>
      <c r="E51" s="163"/>
      <c r="F51" s="163"/>
      <c r="G51" s="163"/>
      <c r="H51" s="163"/>
      <c r="I51" s="163"/>
      <c r="J51" s="163"/>
      <c r="K51" s="163"/>
      <c r="L51" s="163"/>
      <c r="M51" s="163"/>
      <c r="N51" s="155"/>
      <c r="O51" s="155"/>
    </row>
    <row r="52" spans="1:15" s="157" customFormat="1" ht="24" customHeight="1" x14ac:dyDescent="0.25">
      <c r="A52" s="155"/>
      <c r="B52" s="441" t="s">
        <v>4207</v>
      </c>
      <c r="C52" s="441"/>
      <c r="D52" s="441"/>
      <c r="E52" s="441"/>
      <c r="F52" s="441"/>
      <c r="G52" s="441"/>
      <c r="H52" s="441"/>
      <c r="I52" s="441"/>
      <c r="J52" s="441"/>
      <c r="K52" s="441"/>
      <c r="L52" s="441"/>
      <c r="M52" s="441"/>
      <c r="N52" s="441"/>
      <c r="O52" s="155"/>
    </row>
    <row r="53" spans="1:15" s="157" customFormat="1" ht="5.0999999999999996" customHeight="1" x14ac:dyDescent="0.25">
      <c r="A53" s="155"/>
      <c r="B53" s="442"/>
      <c r="C53" s="442"/>
      <c r="D53" s="442"/>
      <c r="E53" s="442"/>
      <c r="F53" s="442"/>
      <c r="G53" s="442"/>
      <c r="H53" s="442"/>
      <c r="I53" s="442"/>
      <c r="J53" s="442"/>
      <c r="K53" s="442"/>
      <c r="L53" s="442"/>
      <c r="M53" s="442"/>
      <c r="N53" s="442"/>
      <c r="O53" s="155"/>
    </row>
    <row r="54" spans="1:15" s="175" customFormat="1" ht="15.75" x14ac:dyDescent="0.25">
      <c r="A54" s="174"/>
      <c r="B54" s="452" t="s">
        <v>4208</v>
      </c>
      <c r="C54" s="452"/>
      <c r="D54" s="452"/>
      <c r="E54" s="452"/>
      <c r="F54" s="452"/>
      <c r="G54" s="452"/>
      <c r="H54" s="452"/>
      <c r="I54" s="452"/>
      <c r="J54" s="452"/>
      <c r="K54" s="452"/>
      <c r="L54" s="452"/>
      <c r="M54" s="452"/>
      <c r="N54" s="452"/>
      <c r="O54" s="174"/>
    </row>
    <row r="55" spans="1:15" s="175" customFormat="1" ht="15.75" x14ac:dyDescent="0.25">
      <c r="A55" s="174"/>
      <c r="B55" s="176"/>
      <c r="C55" s="176"/>
      <c r="D55" s="174"/>
      <c r="E55" s="174"/>
      <c r="F55" s="174"/>
      <c r="G55" s="174"/>
      <c r="H55" s="174"/>
      <c r="I55" s="174"/>
      <c r="J55" s="174"/>
      <c r="K55" s="174"/>
      <c r="L55" s="174"/>
      <c r="M55" s="174"/>
      <c r="N55" s="174"/>
      <c r="O55" s="174"/>
    </row>
    <row r="56" spans="1:15" s="177" customFormat="1" ht="15.75" x14ac:dyDescent="0.25">
      <c r="A56" s="174"/>
      <c r="B56" s="176"/>
      <c r="C56" s="174" t="s">
        <v>4209</v>
      </c>
      <c r="D56" s="453" t="s">
        <v>360</v>
      </c>
      <c r="E56" s="453"/>
      <c r="F56" s="453"/>
      <c r="G56" s="453"/>
      <c r="H56" s="174"/>
      <c r="I56" s="174"/>
      <c r="J56" s="174"/>
      <c r="K56" s="174"/>
      <c r="L56" s="174"/>
      <c r="M56" s="174"/>
      <c r="N56" s="174"/>
      <c r="O56" s="174"/>
    </row>
    <row r="57" spans="1:15" s="177" customFormat="1" ht="15.75" x14ac:dyDescent="0.25">
      <c r="A57" s="174"/>
      <c r="B57" s="176"/>
      <c r="C57" s="174" t="s">
        <v>4210</v>
      </c>
      <c r="D57" s="454" t="s">
        <v>364</v>
      </c>
      <c r="E57" s="454"/>
      <c r="F57" s="454"/>
      <c r="G57" s="454"/>
      <c r="H57" s="174"/>
      <c r="I57" s="174"/>
      <c r="J57" s="174"/>
      <c r="K57" s="174"/>
      <c r="L57" s="174"/>
      <c r="M57" s="174"/>
      <c r="N57" s="174"/>
      <c r="O57" s="174"/>
    </row>
    <row r="58" spans="1:15" s="177" customFormat="1" ht="15.75" x14ac:dyDescent="0.25">
      <c r="A58" s="174"/>
      <c r="B58" s="176"/>
      <c r="C58" s="174" t="s">
        <v>4211</v>
      </c>
      <c r="D58" s="454" t="s">
        <v>365</v>
      </c>
      <c r="E58" s="452"/>
      <c r="F58" s="452"/>
      <c r="G58" s="452"/>
      <c r="H58" s="174"/>
      <c r="I58" s="174"/>
      <c r="J58" s="174"/>
      <c r="K58" s="174"/>
      <c r="L58" s="174"/>
      <c r="M58" s="174"/>
      <c r="N58" s="174"/>
      <c r="O58" s="174"/>
    </row>
    <row r="59" spans="1:15" s="177" customFormat="1" ht="15.75" x14ac:dyDescent="0.25">
      <c r="A59" s="174"/>
      <c r="B59" s="176"/>
      <c r="C59" s="174" t="s">
        <v>4212</v>
      </c>
      <c r="D59" s="452" t="s">
        <v>366</v>
      </c>
      <c r="E59" s="452"/>
      <c r="F59" s="452"/>
      <c r="G59" s="452"/>
      <c r="H59" s="174"/>
      <c r="I59" s="174"/>
      <c r="J59" s="174"/>
      <c r="K59" s="174"/>
      <c r="L59" s="174"/>
      <c r="M59" s="174"/>
      <c r="N59" s="174"/>
      <c r="O59" s="174"/>
    </row>
    <row r="60" spans="1:15" s="177" customFormat="1" ht="15.75" x14ac:dyDescent="0.25">
      <c r="A60" s="174"/>
      <c r="B60" s="176"/>
      <c r="C60" s="174"/>
      <c r="D60" s="452" t="s">
        <v>361</v>
      </c>
      <c r="E60" s="452"/>
      <c r="F60" s="452"/>
      <c r="G60" s="452"/>
      <c r="H60" s="174"/>
      <c r="I60" s="174"/>
      <c r="J60" s="174"/>
      <c r="K60" s="174"/>
      <c r="L60" s="174"/>
      <c r="M60" s="174"/>
      <c r="N60" s="174"/>
      <c r="O60" s="174"/>
    </row>
    <row r="61" spans="1:15" s="177" customFormat="1" ht="15.75" x14ac:dyDescent="0.25">
      <c r="A61" s="174"/>
      <c r="B61" s="176"/>
      <c r="C61" s="174"/>
      <c r="D61" s="452" t="s">
        <v>363</v>
      </c>
      <c r="E61" s="452"/>
      <c r="F61" s="452"/>
      <c r="G61" s="452"/>
      <c r="H61" s="174"/>
      <c r="I61" s="174"/>
      <c r="J61" s="174"/>
      <c r="K61" s="174"/>
      <c r="L61" s="174"/>
      <c r="M61" s="174"/>
      <c r="N61" s="174"/>
      <c r="O61" s="174"/>
    </row>
    <row r="62" spans="1:15" s="177" customFormat="1" ht="15.75" x14ac:dyDescent="0.25">
      <c r="A62" s="174"/>
      <c r="B62" s="176"/>
      <c r="C62" s="174"/>
      <c r="D62" s="452" t="s">
        <v>362</v>
      </c>
      <c r="E62" s="452"/>
      <c r="F62" s="452"/>
      <c r="G62" s="452"/>
      <c r="H62" s="174"/>
      <c r="I62" s="174"/>
      <c r="J62" s="174"/>
      <c r="K62" s="174"/>
      <c r="L62" s="174"/>
      <c r="M62" s="174"/>
      <c r="N62" s="174"/>
      <c r="O62" s="174"/>
    </row>
    <row r="63" spans="1:15" s="177" customFormat="1" ht="15.75" x14ac:dyDescent="0.25">
      <c r="A63" s="174"/>
      <c r="B63" s="176"/>
      <c r="C63" s="174" t="s">
        <v>4213</v>
      </c>
      <c r="D63" s="453" t="s">
        <v>367</v>
      </c>
      <c r="E63" s="453"/>
      <c r="F63" s="453"/>
      <c r="G63" s="453"/>
      <c r="H63" s="174"/>
      <c r="I63" s="174"/>
      <c r="J63" s="174"/>
      <c r="K63" s="174"/>
      <c r="L63" s="174"/>
      <c r="M63" s="174"/>
      <c r="N63" s="174"/>
      <c r="O63" s="174"/>
    </row>
    <row r="64" spans="1:15" x14ac:dyDescent="0.25">
      <c r="A64" s="153"/>
      <c r="B64" s="169"/>
      <c r="C64" s="169"/>
      <c r="D64" s="153"/>
      <c r="E64" s="153"/>
      <c r="F64" s="153"/>
      <c r="G64" s="153"/>
      <c r="H64" s="153"/>
      <c r="I64" s="153"/>
      <c r="J64" s="153"/>
      <c r="K64" s="153"/>
      <c r="L64" s="153"/>
      <c r="M64" s="153"/>
      <c r="N64" s="153"/>
      <c r="O64" s="153"/>
    </row>
  </sheetData>
  <sheetProtection algorithmName="SHA-512" hashValue="JMoDwvvR4zPE1M7INcfYWybDOVAYObm+OdEpkPqu6RKdSwKHnM4ygx5K58/maaiUTZTLQbL+DOSaPADEVriPOQ==" saltValue="EaQpxIjbTUu4WLLtJeXdDg==" spinCount="100000" sheet="1" objects="1" scenarios="1" formatCells="0" formatColumns="0" formatRows="0" sort="0" autoFilter="0"/>
  <mergeCells count="50">
    <mergeCell ref="D61:G61"/>
    <mergeCell ref="D62:G62"/>
    <mergeCell ref="D63:G63"/>
    <mergeCell ref="B54:N54"/>
    <mergeCell ref="D56:G56"/>
    <mergeCell ref="D57:G57"/>
    <mergeCell ref="D58:G58"/>
    <mergeCell ref="D59:G59"/>
    <mergeCell ref="B25:N25"/>
    <mergeCell ref="B27:N27"/>
    <mergeCell ref="B29:N29"/>
    <mergeCell ref="B34:N34"/>
    <mergeCell ref="D60:G60"/>
    <mergeCell ref="B12:N12"/>
    <mergeCell ref="B13:I13"/>
    <mergeCell ref="B14:I14"/>
    <mergeCell ref="B15:I15"/>
    <mergeCell ref="B17:N17"/>
    <mergeCell ref="B1:N1"/>
    <mergeCell ref="B2:N2"/>
    <mergeCell ref="B30:N30"/>
    <mergeCell ref="B4:N4"/>
    <mergeCell ref="B6:N6"/>
    <mergeCell ref="B8:N8"/>
    <mergeCell ref="B10:N10"/>
    <mergeCell ref="B11:N11"/>
    <mergeCell ref="B18:N18"/>
    <mergeCell ref="B19:N19"/>
    <mergeCell ref="B23:N23"/>
    <mergeCell ref="B26:N26"/>
    <mergeCell ref="B28:N28"/>
    <mergeCell ref="J13:N13"/>
    <mergeCell ref="J14:N14"/>
    <mergeCell ref="J15:N15"/>
    <mergeCell ref="B20:I20"/>
    <mergeCell ref="J20:N20"/>
    <mergeCell ref="B52:N52"/>
    <mergeCell ref="B53:N53"/>
    <mergeCell ref="B35:N35"/>
    <mergeCell ref="B38:N38"/>
    <mergeCell ref="B41:N41"/>
    <mergeCell ref="B44:N44"/>
    <mergeCell ref="B47:N47"/>
    <mergeCell ref="B50:N50"/>
    <mergeCell ref="B37:N37"/>
    <mergeCell ref="B40:N40"/>
    <mergeCell ref="B43:N43"/>
    <mergeCell ref="B46:N46"/>
    <mergeCell ref="B49:N49"/>
    <mergeCell ref="B22:N22"/>
  </mergeCells>
  <hyperlinks>
    <hyperlink ref="J13" r:id="rId1"/>
    <hyperlink ref="J14" r:id="rId2"/>
    <hyperlink ref="J15" r:id="rId3"/>
    <hyperlink ref="D56" r:id="rId4"/>
    <hyperlink ref="D63" r:id="rId5"/>
    <hyperlink ref="J20" r:id="rId6"/>
  </hyperlinks>
  <pageMargins left="0.23622047244094491" right="0.23622047244094491" top="0.74803149606299213" bottom="0.74803149606299213" header="0.31496062992125984" footer="0.31496062992125984"/>
  <pageSetup scale="50" fitToHeight="0" orientation="portrait" r:id="rId7"/>
  <headerFooter>
    <oddFooter>&amp;C&amp;P&amp;R&amp;F</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W40"/>
  <sheetViews>
    <sheetView showGridLines="0" topLeftCell="C1" zoomScaleNormal="100" workbookViewId="0">
      <pane xSplit="19" ySplit="13" topLeftCell="V14" activePane="bottomRight" state="frozen"/>
      <selection activeCell="C1" sqref="C1"/>
      <selection pane="topRight" activeCell="V1" sqref="V1"/>
      <selection pane="bottomLeft" activeCell="C14" sqref="C14"/>
      <selection pane="bottomRight"/>
    </sheetView>
  </sheetViews>
  <sheetFormatPr defaultColWidth="11.42578125" defaultRowHeight="15" x14ac:dyDescent="0.25"/>
  <cols>
    <col min="1" max="1" width="18.28515625" style="139" hidden="1" customWidth="1"/>
    <col min="2" max="2" width="6.85546875" style="139" hidden="1" customWidth="1"/>
    <col min="3" max="3" width="5.7109375" style="139" customWidth="1"/>
    <col min="4" max="4" width="10" style="139" customWidth="1"/>
    <col min="5" max="5" width="12.85546875" style="139" customWidth="1"/>
    <col min="6" max="6" width="23.85546875" style="139" customWidth="1"/>
    <col min="7" max="7" width="7"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2" width="5.7109375" style="139" customWidth="1"/>
    <col min="53" max="16384" width="11.42578125" style="139"/>
  </cols>
  <sheetData>
    <row r="1" spans="1:75" ht="45" customHeight="1" x14ac:dyDescent="0.25">
      <c r="A1" s="221" t="s">
        <v>81</v>
      </c>
      <c r="B1" s="222" t="s">
        <v>120</v>
      </c>
      <c r="C1" s="223"/>
      <c r="D1" s="224" t="s">
        <v>4310</v>
      </c>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I1" s="2"/>
      <c r="BJ1" s="2"/>
      <c r="BK1" s="2"/>
      <c r="BL1" s="2"/>
      <c r="BM1" s="2"/>
      <c r="BN1" s="2"/>
      <c r="BO1" s="2"/>
      <c r="BP1" s="2"/>
      <c r="BQ1" s="2"/>
      <c r="BR1" s="2"/>
      <c r="BS1" s="2"/>
      <c r="BT1" s="2"/>
      <c r="BU1" s="2"/>
      <c r="BV1" s="2"/>
      <c r="BW1" s="2"/>
    </row>
    <row r="2" spans="1:75" ht="3.75" customHeight="1" x14ac:dyDescent="0.25">
      <c r="A2" s="221" t="s">
        <v>64</v>
      </c>
      <c r="B2" s="222" t="str">
        <f>VLOOKUP(VAL_A1!$B$2,VAL_Drop_Down_Lists!$A$3:$B$214,2,FALSE)</f>
        <v>_X</v>
      </c>
      <c r="C2" s="349"/>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349"/>
      <c r="BI2" s="2"/>
      <c r="BJ2" s="2"/>
      <c r="BK2" s="2"/>
      <c r="BL2" s="2"/>
      <c r="BM2" s="2"/>
      <c r="BN2" s="2"/>
      <c r="BO2" s="2"/>
      <c r="BP2" s="2"/>
      <c r="BQ2" s="2"/>
      <c r="BR2" s="2"/>
      <c r="BS2" s="2"/>
      <c r="BT2" s="2"/>
      <c r="BU2" s="2"/>
      <c r="BV2" s="2"/>
      <c r="BW2" s="2"/>
    </row>
    <row r="3" spans="1:75" ht="32.25" customHeight="1" x14ac:dyDescent="0.25">
      <c r="A3" s="221" t="s">
        <v>84</v>
      </c>
      <c r="B3" s="226" t="str">
        <f>IF(VAL_A1!$H$33&lt;&gt;"", YEAR(VAL_A1!$H$33),"")</f>
        <v/>
      </c>
      <c r="C3" s="349"/>
      <c r="D3" s="486" t="s">
        <v>4593</v>
      </c>
      <c r="E3" s="487"/>
      <c r="F3" s="496"/>
      <c r="G3" s="227"/>
      <c r="H3" s="227"/>
      <c r="I3" s="227"/>
      <c r="J3" s="227"/>
      <c r="K3" s="227"/>
      <c r="L3" s="227"/>
      <c r="M3" s="227"/>
      <c r="N3" s="227"/>
      <c r="O3" s="227"/>
      <c r="P3" s="227"/>
      <c r="Q3" s="227"/>
      <c r="R3" s="227"/>
      <c r="S3" s="227"/>
      <c r="T3" s="227"/>
      <c r="U3" s="227"/>
      <c r="V3" s="483" t="s">
        <v>4241</v>
      </c>
      <c r="W3" s="483"/>
      <c r="X3" s="483"/>
      <c r="Y3" s="483"/>
      <c r="Z3" s="483"/>
      <c r="AA3" s="483"/>
      <c r="AB3" s="483"/>
      <c r="AC3" s="483"/>
      <c r="AD3" s="483"/>
      <c r="AE3" s="508" t="s">
        <v>4242</v>
      </c>
      <c r="AF3" s="508"/>
      <c r="AG3" s="508"/>
      <c r="AH3" s="508" t="s">
        <v>4243</v>
      </c>
      <c r="AI3" s="508"/>
      <c r="AJ3" s="508"/>
      <c r="AK3" s="508" t="s">
        <v>4244</v>
      </c>
      <c r="AL3" s="508"/>
      <c r="AM3" s="508"/>
      <c r="AN3" s="508" t="s">
        <v>4245</v>
      </c>
      <c r="AO3" s="508"/>
      <c r="AP3" s="508"/>
      <c r="AQ3" s="508"/>
      <c r="AR3" s="508"/>
      <c r="AS3" s="508"/>
      <c r="AT3" s="508"/>
      <c r="AU3" s="508"/>
      <c r="AV3" s="508"/>
      <c r="AW3" s="508" t="s">
        <v>4246</v>
      </c>
      <c r="AX3" s="508"/>
      <c r="AY3" s="508"/>
      <c r="AZ3" s="349"/>
      <c r="BI3" s="2"/>
      <c r="BJ3" s="2"/>
      <c r="BK3" s="2"/>
      <c r="BL3" s="2"/>
      <c r="BM3" s="2"/>
      <c r="BN3" s="2"/>
      <c r="BO3" s="2"/>
      <c r="BP3" s="2"/>
      <c r="BQ3" s="2"/>
      <c r="BR3" s="2"/>
      <c r="BS3" s="2"/>
      <c r="BT3" s="2"/>
      <c r="BU3" s="2"/>
      <c r="BV3" s="2"/>
      <c r="BW3" s="2"/>
    </row>
    <row r="4" spans="1:75" ht="49.5" customHeight="1" x14ac:dyDescent="0.25">
      <c r="A4" s="221" t="s">
        <v>85</v>
      </c>
      <c r="B4" s="226" t="str">
        <f>IF(VAL_A1!$H$34&lt;&gt;"", YEAR(VAL_A1!$H$34),"")</f>
        <v/>
      </c>
      <c r="C4" s="349"/>
      <c r="D4" s="477"/>
      <c r="E4" s="533"/>
      <c r="F4" s="478"/>
      <c r="G4" s="227"/>
      <c r="H4" s="227"/>
      <c r="I4" s="227"/>
      <c r="J4" s="227"/>
      <c r="K4" s="227"/>
      <c r="L4" s="227"/>
      <c r="M4" s="227"/>
      <c r="N4" s="227"/>
      <c r="O4" s="227"/>
      <c r="P4" s="227"/>
      <c r="Q4" s="227"/>
      <c r="R4" s="227"/>
      <c r="S4" s="227"/>
      <c r="T4" s="227"/>
      <c r="U4" s="227"/>
      <c r="V4" s="508" t="s">
        <v>4247</v>
      </c>
      <c r="W4" s="508"/>
      <c r="X4" s="508"/>
      <c r="Y4" s="508" t="s">
        <v>4248</v>
      </c>
      <c r="Z4" s="508"/>
      <c r="AA4" s="508"/>
      <c r="AB4" s="527" t="s">
        <v>4249</v>
      </c>
      <c r="AC4" s="527"/>
      <c r="AD4" s="527"/>
      <c r="AE4" s="508" t="s">
        <v>4249</v>
      </c>
      <c r="AF4" s="508"/>
      <c r="AG4" s="508"/>
      <c r="AH4" s="508" t="s">
        <v>4249</v>
      </c>
      <c r="AI4" s="508"/>
      <c r="AJ4" s="508"/>
      <c r="AK4" s="508" t="s">
        <v>4249</v>
      </c>
      <c r="AL4" s="508"/>
      <c r="AM4" s="508"/>
      <c r="AN4" s="508" t="s">
        <v>4250</v>
      </c>
      <c r="AO4" s="508"/>
      <c r="AP4" s="508"/>
      <c r="AQ4" s="508" t="s">
        <v>4251</v>
      </c>
      <c r="AR4" s="508"/>
      <c r="AS4" s="508"/>
      <c r="AT4" s="527" t="s">
        <v>4249</v>
      </c>
      <c r="AU4" s="527"/>
      <c r="AV4" s="527"/>
      <c r="AW4" s="508" t="s">
        <v>4249</v>
      </c>
      <c r="AX4" s="508"/>
      <c r="AY4" s="508"/>
      <c r="AZ4" s="349"/>
      <c r="BI4" s="2"/>
      <c r="BJ4" s="2"/>
      <c r="BK4" s="2"/>
      <c r="BL4" s="2"/>
      <c r="BM4" s="2"/>
      <c r="BN4" s="2"/>
      <c r="BO4" s="2"/>
      <c r="BP4" s="2"/>
      <c r="BQ4" s="2"/>
      <c r="BR4" s="2"/>
      <c r="BS4" s="2"/>
      <c r="BT4" s="2"/>
      <c r="BU4" s="2"/>
      <c r="BV4" s="2"/>
      <c r="BW4" s="2"/>
    </row>
    <row r="5" spans="1:75" x14ac:dyDescent="0.25">
      <c r="A5" s="221" t="s">
        <v>138</v>
      </c>
      <c r="B5" s="222" t="s">
        <v>0</v>
      </c>
      <c r="C5" s="349"/>
      <c r="D5" s="497"/>
      <c r="E5" s="534"/>
      <c r="F5" s="498"/>
      <c r="G5" s="227"/>
      <c r="H5" s="227"/>
      <c r="I5" s="227"/>
      <c r="J5" s="227"/>
      <c r="K5" s="227"/>
      <c r="L5" s="227"/>
      <c r="M5" s="227"/>
      <c r="N5" s="227"/>
      <c r="O5" s="227"/>
      <c r="P5" s="227"/>
      <c r="Q5" s="227"/>
      <c r="R5" s="227"/>
      <c r="S5" s="227"/>
      <c r="T5" s="227"/>
      <c r="U5" s="227"/>
      <c r="V5" s="508" t="s">
        <v>4252</v>
      </c>
      <c r="W5" s="508"/>
      <c r="X5" s="508"/>
      <c r="Y5" s="508" t="s">
        <v>4253</v>
      </c>
      <c r="Z5" s="508"/>
      <c r="AA5" s="508"/>
      <c r="AB5" s="527" t="s">
        <v>4254</v>
      </c>
      <c r="AC5" s="527"/>
      <c r="AD5" s="527"/>
      <c r="AE5" s="508" t="s">
        <v>4255</v>
      </c>
      <c r="AF5" s="508"/>
      <c r="AG5" s="508"/>
      <c r="AH5" s="508" t="s">
        <v>4258</v>
      </c>
      <c r="AI5" s="508"/>
      <c r="AJ5" s="508"/>
      <c r="AK5" s="508" t="s">
        <v>4261</v>
      </c>
      <c r="AL5" s="508"/>
      <c r="AM5" s="508"/>
      <c r="AN5" s="508" t="s">
        <v>4262</v>
      </c>
      <c r="AO5" s="508"/>
      <c r="AP5" s="508"/>
      <c r="AQ5" s="508" t="s">
        <v>4263</v>
      </c>
      <c r="AR5" s="508"/>
      <c r="AS5" s="508"/>
      <c r="AT5" s="527" t="s">
        <v>4264</v>
      </c>
      <c r="AU5" s="527"/>
      <c r="AV5" s="527"/>
      <c r="AW5" s="508" t="s">
        <v>4267</v>
      </c>
      <c r="AX5" s="508"/>
      <c r="AY5" s="508"/>
      <c r="AZ5" s="349"/>
      <c r="BI5" s="2"/>
      <c r="BJ5" s="2"/>
      <c r="BK5" s="2"/>
      <c r="BL5" s="2"/>
      <c r="BM5" s="2"/>
      <c r="BN5" s="2"/>
      <c r="BO5" s="2"/>
      <c r="BP5" s="2"/>
      <c r="BQ5" s="2"/>
      <c r="BR5" s="2"/>
      <c r="BS5" s="2"/>
      <c r="BT5" s="2"/>
      <c r="BU5" s="2"/>
      <c r="BV5" s="2"/>
      <c r="BW5" s="2"/>
    </row>
    <row r="6" spans="1:75" hidden="1" x14ac:dyDescent="0.25">
      <c r="A6" s="221" t="s">
        <v>86</v>
      </c>
      <c r="B6" s="222"/>
      <c r="C6" s="349"/>
      <c r="D6" s="234"/>
      <c r="E6" s="234"/>
      <c r="F6" s="225"/>
      <c r="G6" s="228"/>
      <c r="H6" s="229"/>
      <c r="I6" s="229"/>
      <c r="J6" s="229"/>
      <c r="K6" s="229"/>
      <c r="L6" s="229"/>
      <c r="M6" s="229"/>
      <c r="N6" s="229"/>
      <c r="O6" s="229"/>
      <c r="P6" s="229"/>
      <c r="Q6" s="229"/>
      <c r="R6" s="229"/>
      <c r="S6" s="229"/>
      <c r="T6" s="229"/>
      <c r="U6" s="381" t="s">
        <v>76</v>
      </c>
      <c r="V6" s="381" t="s">
        <v>94</v>
      </c>
      <c r="W6" s="377"/>
      <c r="X6" s="382"/>
      <c r="Y6" s="381" t="s">
        <v>94</v>
      </c>
      <c r="Z6" s="377"/>
      <c r="AA6" s="382"/>
      <c r="AB6" s="381" t="s">
        <v>94</v>
      </c>
      <c r="AC6" s="377"/>
      <c r="AD6" s="382"/>
      <c r="AE6" s="381" t="s">
        <v>95</v>
      </c>
      <c r="AF6" s="377"/>
      <c r="AG6" s="382"/>
      <c r="AH6" s="381" t="s">
        <v>96</v>
      </c>
      <c r="AI6" s="377"/>
      <c r="AJ6" s="382"/>
      <c r="AK6" s="381" t="s">
        <v>97</v>
      </c>
      <c r="AL6" s="377"/>
      <c r="AM6" s="382"/>
      <c r="AN6" s="381" t="s">
        <v>98</v>
      </c>
      <c r="AO6" s="377"/>
      <c r="AP6" s="382"/>
      <c r="AQ6" s="381" t="s">
        <v>98</v>
      </c>
      <c r="AR6" s="377"/>
      <c r="AS6" s="382"/>
      <c r="AT6" s="381" t="s">
        <v>98</v>
      </c>
      <c r="AU6" s="377"/>
      <c r="AV6" s="382"/>
      <c r="AW6" s="381" t="s">
        <v>99</v>
      </c>
      <c r="AX6" s="377"/>
      <c r="AY6" s="382"/>
      <c r="AZ6" s="349"/>
      <c r="BI6" s="2"/>
      <c r="BJ6" s="2"/>
      <c r="BK6" s="2"/>
      <c r="BL6" s="2"/>
      <c r="BM6" s="2"/>
      <c r="BN6" s="2"/>
      <c r="BO6" s="2"/>
      <c r="BP6" s="2"/>
      <c r="BQ6" s="2"/>
      <c r="BR6" s="2"/>
      <c r="BS6" s="2"/>
      <c r="BT6" s="2"/>
      <c r="BU6" s="2"/>
      <c r="BV6" s="2"/>
      <c r="BW6" s="2"/>
    </row>
    <row r="7" spans="1:75" hidden="1" x14ac:dyDescent="0.25">
      <c r="A7" s="221" t="s">
        <v>78</v>
      </c>
      <c r="B7" s="226" t="str">
        <f>IF(VAL_A1!$H$34&lt;&gt;"", YEAR(VAL_A1!$H$34),"")</f>
        <v/>
      </c>
      <c r="C7" s="349"/>
      <c r="D7" s="234"/>
      <c r="E7" s="383"/>
      <c r="F7" s="234"/>
      <c r="G7" s="229"/>
      <c r="H7" s="528"/>
      <c r="I7" s="528"/>
      <c r="J7" s="528"/>
      <c r="K7" s="528"/>
      <c r="L7" s="528"/>
      <c r="M7" s="528"/>
      <c r="N7" s="529"/>
      <c r="O7" s="258"/>
      <c r="P7" s="258"/>
      <c r="Q7" s="258"/>
      <c r="R7" s="258"/>
      <c r="S7" s="258"/>
      <c r="T7" s="258"/>
      <c r="U7" s="381" t="s">
        <v>136</v>
      </c>
      <c r="V7" s="381" t="s">
        <v>92</v>
      </c>
      <c r="W7" s="377"/>
      <c r="X7" s="382"/>
      <c r="Y7" s="381" t="s">
        <v>93</v>
      </c>
      <c r="Z7" s="377"/>
      <c r="AA7" s="382"/>
      <c r="AB7" s="381" t="s">
        <v>0</v>
      </c>
      <c r="AC7" s="377"/>
      <c r="AD7" s="382"/>
      <c r="AE7" s="381" t="s">
        <v>0</v>
      </c>
      <c r="AF7" s="377"/>
      <c r="AG7" s="382"/>
      <c r="AH7" s="381" t="s">
        <v>0</v>
      </c>
      <c r="AI7" s="377"/>
      <c r="AJ7" s="382"/>
      <c r="AK7" s="381" t="s">
        <v>0</v>
      </c>
      <c r="AL7" s="377"/>
      <c r="AM7" s="382"/>
      <c r="AN7" s="381" t="s">
        <v>100</v>
      </c>
      <c r="AO7" s="377"/>
      <c r="AP7" s="382"/>
      <c r="AQ7" s="381" t="s">
        <v>101</v>
      </c>
      <c r="AR7" s="377"/>
      <c r="AS7" s="382"/>
      <c r="AT7" s="381" t="s">
        <v>0</v>
      </c>
      <c r="AU7" s="377"/>
      <c r="AV7" s="382"/>
      <c r="AW7" s="381" t="s">
        <v>0</v>
      </c>
      <c r="AX7" s="377"/>
      <c r="AY7" s="382"/>
      <c r="AZ7" s="349"/>
      <c r="BI7" s="2"/>
      <c r="BJ7" s="2"/>
      <c r="BK7" s="2"/>
      <c r="BL7" s="2"/>
      <c r="BM7" s="2"/>
      <c r="BN7" s="2"/>
      <c r="BO7" s="2"/>
      <c r="BP7" s="2"/>
      <c r="BQ7" s="2"/>
      <c r="BR7" s="2"/>
      <c r="BS7" s="2"/>
      <c r="BT7" s="2"/>
      <c r="BU7" s="2"/>
      <c r="BV7" s="2"/>
      <c r="BW7" s="2"/>
    </row>
    <row r="8" spans="1:75" hidden="1" x14ac:dyDescent="0.25">
      <c r="A8" s="221" t="s">
        <v>82</v>
      </c>
      <c r="B8" s="226" t="str">
        <f>IF(VAL_A1!$H$35&lt;&gt;"", YEAR(VAL_A1!$H$35),"")</f>
        <v/>
      </c>
      <c r="C8" s="349"/>
      <c r="D8" s="234"/>
      <c r="E8" s="383"/>
      <c r="F8" s="234"/>
      <c r="G8" s="229"/>
      <c r="H8" s="231"/>
      <c r="I8" s="231"/>
      <c r="J8" s="231"/>
      <c r="K8" s="231"/>
      <c r="L8" s="231"/>
      <c r="M8" s="231"/>
      <c r="N8" s="231"/>
      <c r="O8" s="231"/>
      <c r="P8" s="231"/>
      <c r="Q8" s="231"/>
      <c r="R8" s="231"/>
      <c r="S8" s="231"/>
      <c r="T8" s="231"/>
      <c r="U8" s="381" t="s">
        <v>137</v>
      </c>
      <c r="V8" s="381" t="s">
        <v>0</v>
      </c>
      <c r="W8" s="377"/>
      <c r="X8" s="382"/>
      <c r="Y8" s="381" t="s">
        <v>0</v>
      </c>
      <c r="Z8" s="377"/>
      <c r="AA8" s="382"/>
      <c r="AB8" s="381" t="s">
        <v>0</v>
      </c>
      <c r="AC8" s="377"/>
      <c r="AD8" s="382"/>
      <c r="AE8" s="381" t="s">
        <v>0</v>
      </c>
      <c r="AF8" s="377"/>
      <c r="AG8" s="382"/>
      <c r="AH8" s="381" t="s">
        <v>0</v>
      </c>
      <c r="AI8" s="377"/>
      <c r="AJ8" s="382"/>
      <c r="AK8" s="381" t="s">
        <v>0</v>
      </c>
      <c r="AL8" s="377"/>
      <c r="AM8" s="382"/>
      <c r="AN8" s="381" t="s">
        <v>0</v>
      </c>
      <c r="AO8" s="377"/>
      <c r="AP8" s="382"/>
      <c r="AQ8" s="381" t="s">
        <v>0</v>
      </c>
      <c r="AR8" s="377"/>
      <c r="AS8" s="382"/>
      <c r="AT8" s="381" t="s">
        <v>0</v>
      </c>
      <c r="AU8" s="377"/>
      <c r="AV8" s="382"/>
      <c r="AW8" s="381" t="s">
        <v>0</v>
      </c>
      <c r="AX8" s="377"/>
      <c r="AY8" s="382"/>
      <c r="AZ8" s="349"/>
      <c r="BI8" s="2"/>
      <c r="BJ8" s="2"/>
      <c r="BK8" s="2"/>
      <c r="BL8" s="2"/>
      <c r="BM8" s="2"/>
      <c r="BN8" s="2"/>
      <c r="BO8" s="2"/>
      <c r="BP8" s="2"/>
      <c r="BQ8" s="2"/>
      <c r="BR8" s="2"/>
      <c r="BS8" s="2"/>
      <c r="BT8" s="2"/>
      <c r="BU8" s="2"/>
      <c r="BV8" s="2"/>
      <c r="BW8" s="2"/>
    </row>
    <row r="9" spans="1:75" hidden="1" x14ac:dyDescent="0.25">
      <c r="A9" s="221" t="s">
        <v>83</v>
      </c>
      <c r="B9" s="222" t="s">
        <v>381</v>
      </c>
      <c r="C9" s="349"/>
      <c r="D9" s="234"/>
      <c r="E9" s="383"/>
      <c r="F9" s="234"/>
      <c r="G9" s="229"/>
      <c r="H9" s="231"/>
      <c r="I9" s="231"/>
      <c r="J9" s="231"/>
      <c r="K9" s="231"/>
      <c r="L9" s="231"/>
      <c r="M9" s="231"/>
      <c r="N9" s="231"/>
      <c r="O9" s="231"/>
      <c r="P9" s="231"/>
      <c r="Q9" s="231"/>
      <c r="R9" s="231"/>
      <c r="S9" s="231"/>
      <c r="T9" s="231"/>
      <c r="U9" s="381" t="s">
        <v>1</v>
      </c>
      <c r="V9" s="381" t="s">
        <v>0</v>
      </c>
      <c r="W9" s="377"/>
      <c r="X9" s="382"/>
      <c r="Y9" s="381" t="s">
        <v>0</v>
      </c>
      <c r="Z9" s="377"/>
      <c r="AA9" s="382"/>
      <c r="AB9" s="381" t="s">
        <v>0</v>
      </c>
      <c r="AC9" s="377"/>
      <c r="AD9" s="382"/>
      <c r="AE9" s="381" t="s">
        <v>0</v>
      </c>
      <c r="AF9" s="377"/>
      <c r="AG9" s="382"/>
      <c r="AH9" s="381" t="s">
        <v>0</v>
      </c>
      <c r="AI9" s="377"/>
      <c r="AJ9" s="382"/>
      <c r="AK9" s="381" t="s">
        <v>0</v>
      </c>
      <c r="AL9" s="377"/>
      <c r="AM9" s="382"/>
      <c r="AN9" s="381" t="s">
        <v>0</v>
      </c>
      <c r="AO9" s="377"/>
      <c r="AP9" s="382"/>
      <c r="AQ9" s="381" t="s">
        <v>0</v>
      </c>
      <c r="AR9" s="377"/>
      <c r="AS9" s="382"/>
      <c r="AT9" s="381" t="s">
        <v>0</v>
      </c>
      <c r="AU9" s="377"/>
      <c r="AV9" s="382"/>
      <c r="AW9" s="381" t="s">
        <v>0</v>
      </c>
      <c r="AX9" s="377"/>
      <c r="AY9" s="382"/>
      <c r="AZ9" s="349"/>
      <c r="BI9" s="2"/>
      <c r="BJ9" s="2"/>
      <c r="BK9" s="2"/>
      <c r="BL9" s="2"/>
      <c r="BM9" s="2"/>
      <c r="BN9" s="2"/>
      <c r="BO9" s="2"/>
      <c r="BP9" s="2"/>
      <c r="BQ9" s="2"/>
      <c r="BR9" s="2"/>
      <c r="BS9" s="2"/>
      <c r="BT9" s="2"/>
      <c r="BU9" s="2"/>
      <c r="BV9" s="2"/>
      <c r="BW9" s="2"/>
    </row>
    <row r="10" spans="1:75" hidden="1" x14ac:dyDescent="0.25">
      <c r="A10" s="221" t="s">
        <v>71</v>
      </c>
      <c r="B10" s="222">
        <v>0</v>
      </c>
      <c r="C10" s="349"/>
      <c r="D10" s="234"/>
      <c r="E10" s="383"/>
      <c r="F10" s="234"/>
      <c r="G10" s="229"/>
      <c r="H10" s="231"/>
      <c r="I10" s="231"/>
      <c r="J10" s="231"/>
      <c r="K10" s="231"/>
      <c r="L10" s="231"/>
      <c r="M10" s="231"/>
      <c r="N10" s="231"/>
      <c r="O10" s="231"/>
      <c r="P10" s="231"/>
      <c r="Q10" s="231"/>
      <c r="R10" s="231"/>
      <c r="S10" s="231"/>
      <c r="T10" s="231"/>
      <c r="U10" s="381"/>
      <c r="V10" s="381"/>
      <c r="W10" s="377"/>
      <c r="X10" s="382"/>
      <c r="Y10" s="381"/>
      <c r="Z10" s="377"/>
      <c r="AA10" s="382"/>
      <c r="AB10" s="381"/>
      <c r="AC10" s="377"/>
      <c r="AD10" s="382"/>
      <c r="AE10" s="381"/>
      <c r="AF10" s="377"/>
      <c r="AG10" s="382"/>
      <c r="AH10" s="381"/>
      <c r="AI10" s="377"/>
      <c r="AJ10" s="382"/>
      <c r="AK10" s="381"/>
      <c r="AL10" s="377"/>
      <c r="AM10" s="382"/>
      <c r="AN10" s="381"/>
      <c r="AO10" s="377"/>
      <c r="AP10" s="382"/>
      <c r="AQ10" s="381"/>
      <c r="AR10" s="377"/>
      <c r="AS10" s="382"/>
      <c r="AT10" s="381"/>
      <c r="AU10" s="377"/>
      <c r="AV10" s="382"/>
      <c r="AW10" s="381"/>
      <c r="AX10" s="377"/>
      <c r="AY10" s="382"/>
      <c r="AZ10" s="349"/>
      <c r="BI10" s="2"/>
      <c r="BJ10" s="2"/>
      <c r="BK10" s="2"/>
      <c r="BL10" s="2"/>
      <c r="BM10" s="2"/>
      <c r="BN10" s="2"/>
      <c r="BO10" s="2"/>
      <c r="BP10" s="2"/>
      <c r="BQ10" s="2"/>
      <c r="BR10" s="2"/>
      <c r="BS10" s="2"/>
      <c r="BT10" s="2"/>
      <c r="BU10" s="2"/>
      <c r="BV10" s="2"/>
      <c r="BW10" s="2"/>
    </row>
    <row r="11" spans="1:75" hidden="1" x14ac:dyDescent="0.25">
      <c r="A11" s="221" t="s">
        <v>73</v>
      </c>
      <c r="B11" s="222">
        <v>0</v>
      </c>
      <c r="C11" s="349"/>
      <c r="D11" s="234"/>
      <c r="E11" s="383"/>
      <c r="F11" s="234"/>
      <c r="G11" s="229"/>
      <c r="H11" s="231"/>
      <c r="I11" s="231"/>
      <c r="J11" s="231"/>
      <c r="K11" s="231"/>
      <c r="L11" s="231"/>
      <c r="M11" s="231"/>
      <c r="N11" s="231"/>
      <c r="O11" s="231"/>
      <c r="P11" s="231"/>
      <c r="Q11" s="231"/>
      <c r="R11" s="231"/>
      <c r="S11" s="231"/>
      <c r="T11" s="231"/>
      <c r="U11" s="381"/>
      <c r="V11" s="381"/>
      <c r="W11" s="377"/>
      <c r="X11" s="382"/>
      <c r="Y11" s="381"/>
      <c r="Z11" s="377"/>
      <c r="AA11" s="382"/>
      <c r="AB11" s="381"/>
      <c r="AC11" s="377"/>
      <c r="AD11" s="382"/>
      <c r="AE11" s="381"/>
      <c r="AF11" s="377"/>
      <c r="AG11" s="382"/>
      <c r="AH11" s="381"/>
      <c r="AI11" s="377"/>
      <c r="AJ11" s="382"/>
      <c r="AK11" s="381"/>
      <c r="AL11" s="377"/>
      <c r="AM11" s="382"/>
      <c r="AN11" s="381"/>
      <c r="AO11" s="377"/>
      <c r="AP11" s="382"/>
      <c r="AQ11" s="381"/>
      <c r="AR11" s="377"/>
      <c r="AS11" s="382"/>
      <c r="AT11" s="381"/>
      <c r="AU11" s="377"/>
      <c r="AV11" s="382"/>
      <c r="AW11" s="381"/>
      <c r="AX11" s="377"/>
      <c r="AY11" s="382"/>
      <c r="AZ11" s="349"/>
      <c r="BI11" s="2"/>
      <c r="BJ11" s="2"/>
      <c r="BK11" s="2"/>
      <c r="BL11" s="2"/>
      <c r="BM11" s="2"/>
      <c r="BN11" s="2"/>
      <c r="BO11" s="2"/>
      <c r="BP11" s="2"/>
      <c r="BQ11" s="2"/>
      <c r="BR11" s="2"/>
      <c r="BS11" s="2"/>
      <c r="BT11" s="2"/>
      <c r="BU11" s="2"/>
      <c r="BV11" s="2"/>
      <c r="BW11" s="2"/>
    </row>
    <row r="12" spans="1:75" ht="73.5" hidden="1" customHeight="1" x14ac:dyDescent="0.25">
      <c r="C12" s="349"/>
      <c r="D12" s="234"/>
      <c r="E12" s="383"/>
      <c r="F12" s="234"/>
      <c r="G12" s="358" t="s">
        <v>2</v>
      </c>
      <c r="H12" s="358" t="s">
        <v>3</v>
      </c>
      <c r="I12" s="358" t="s">
        <v>79</v>
      </c>
      <c r="J12" s="358" t="s">
        <v>4</v>
      </c>
      <c r="K12" s="358" t="s">
        <v>80</v>
      </c>
      <c r="L12" s="358" t="s">
        <v>5</v>
      </c>
      <c r="M12" s="358" t="s">
        <v>6</v>
      </c>
      <c r="N12" s="358" t="s">
        <v>77</v>
      </c>
      <c r="O12" s="238" t="s">
        <v>397</v>
      </c>
      <c r="P12" s="238" t="s">
        <v>398</v>
      </c>
      <c r="Q12" s="384"/>
      <c r="R12" s="384"/>
      <c r="S12" s="384"/>
      <c r="T12" s="384"/>
      <c r="U12" s="384"/>
      <c r="V12" s="253"/>
      <c r="W12" s="262"/>
      <c r="X12" s="385"/>
      <c r="Y12" s="242"/>
      <c r="Z12" s="242"/>
      <c r="AA12" s="243"/>
      <c r="AB12" s="243"/>
      <c r="AC12" s="243"/>
      <c r="AD12" s="243"/>
      <c r="AE12" s="243"/>
      <c r="AF12" s="386"/>
      <c r="AG12" s="386"/>
      <c r="AH12" s="386"/>
      <c r="AI12" s="386"/>
      <c r="AJ12" s="386"/>
      <c r="AK12" s="386"/>
      <c r="AL12" s="386"/>
      <c r="AM12" s="386"/>
      <c r="AN12" s="386"/>
      <c r="AO12" s="386"/>
      <c r="AP12" s="386"/>
      <c r="AQ12" s="386"/>
      <c r="AR12" s="386"/>
      <c r="AS12" s="386"/>
      <c r="AT12" s="386"/>
      <c r="AU12" s="386"/>
      <c r="AV12" s="386"/>
      <c r="AW12" s="386"/>
      <c r="AX12" s="386"/>
      <c r="AY12" s="386"/>
      <c r="AZ12" s="349"/>
      <c r="BI12" s="2"/>
      <c r="BJ12" s="2"/>
      <c r="BK12" s="2"/>
      <c r="BL12" s="2"/>
      <c r="BM12" s="2"/>
      <c r="BN12" s="2"/>
      <c r="BO12" s="2"/>
      <c r="BP12" s="2"/>
      <c r="BQ12" s="2"/>
      <c r="BR12" s="2"/>
      <c r="BS12" s="2"/>
      <c r="BT12" s="2"/>
      <c r="BU12" s="2"/>
      <c r="BV12" s="2"/>
      <c r="BW12" s="2"/>
    </row>
    <row r="13" spans="1:75" s="151" customFormat="1" x14ac:dyDescent="0.25">
      <c r="A13" s="139"/>
      <c r="B13" s="139"/>
      <c r="C13" s="349"/>
      <c r="D13" s="434" t="s">
        <v>4590</v>
      </c>
      <c r="E13" s="234"/>
      <c r="F13" s="387"/>
      <c r="G13" s="359"/>
      <c r="H13" s="359"/>
      <c r="I13" s="359"/>
      <c r="J13" s="359"/>
      <c r="K13" s="359"/>
      <c r="L13" s="359"/>
      <c r="M13" s="359"/>
      <c r="N13" s="359"/>
      <c r="O13" s="240"/>
      <c r="P13" s="240"/>
      <c r="Q13" s="359"/>
      <c r="R13" s="359"/>
      <c r="S13" s="359"/>
      <c r="T13" s="359"/>
      <c r="U13" s="387"/>
      <c r="V13" s="287"/>
      <c r="W13" s="387"/>
      <c r="X13" s="387"/>
      <c r="Y13" s="287"/>
      <c r="Z13" s="265"/>
      <c r="AA13" s="287"/>
      <c r="AB13" s="287"/>
      <c r="AC13" s="287"/>
      <c r="AD13" s="287"/>
      <c r="AE13" s="287"/>
      <c r="AF13" s="288"/>
      <c r="AG13" s="288"/>
      <c r="AH13" s="287"/>
      <c r="AI13" s="288"/>
      <c r="AJ13" s="288"/>
      <c r="AK13" s="287"/>
      <c r="AL13" s="288"/>
      <c r="AM13" s="288"/>
      <c r="AN13" s="287"/>
      <c r="AO13" s="288"/>
      <c r="AP13" s="288"/>
      <c r="AQ13" s="287"/>
      <c r="AR13" s="288"/>
      <c r="AS13" s="288"/>
      <c r="AT13" s="287"/>
      <c r="AU13" s="288"/>
      <c r="AV13" s="288"/>
      <c r="AW13" s="287"/>
      <c r="AX13" s="288"/>
      <c r="AY13" s="288"/>
      <c r="AZ13" s="349"/>
      <c r="BA13" s="139"/>
      <c r="BB13" s="139"/>
      <c r="BC13" s="139"/>
      <c r="BD13" s="139"/>
      <c r="BE13" s="139"/>
      <c r="BF13" s="139"/>
      <c r="BG13" s="139"/>
      <c r="BH13" s="139"/>
      <c r="BI13" s="2"/>
      <c r="BJ13" s="2"/>
      <c r="BK13" s="2"/>
      <c r="BL13" s="2"/>
      <c r="BM13" s="2"/>
      <c r="BN13" s="2"/>
      <c r="BO13" s="43"/>
      <c r="BP13" s="43"/>
      <c r="BQ13" s="43"/>
      <c r="BR13" s="43"/>
      <c r="BS13" s="43"/>
      <c r="BT13" s="43"/>
      <c r="BU13" s="43"/>
      <c r="BV13" s="43"/>
      <c r="BW13" s="43"/>
    </row>
    <row r="14" spans="1:75" ht="21" customHeight="1" x14ac:dyDescent="0.25">
      <c r="C14" s="349"/>
      <c r="D14" s="486" t="s">
        <v>4268</v>
      </c>
      <c r="E14" s="496"/>
      <c r="F14" s="388" t="s">
        <v>4269</v>
      </c>
      <c r="G14" s="381" t="s">
        <v>121</v>
      </c>
      <c r="H14" s="267" t="s">
        <v>7</v>
      </c>
      <c r="I14" s="267" t="s">
        <v>89</v>
      </c>
      <c r="J14" s="244" t="s">
        <v>0</v>
      </c>
      <c r="K14" s="244" t="s">
        <v>87</v>
      </c>
      <c r="L14" s="244" t="s">
        <v>0</v>
      </c>
      <c r="M14" s="244" t="s">
        <v>353</v>
      </c>
      <c r="N14" s="244" t="s">
        <v>353</v>
      </c>
      <c r="O14" s="244" t="s">
        <v>0</v>
      </c>
      <c r="P14" s="244" t="s">
        <v>381</v>
      </c>
      <c r="Q14" s="244"/>
      <c r="R14" s="244"/>
      <c r="S14" s="244"/>
      <c r="T14" s="244"/>
      <c r="U14" s="389"/>
      <c r="V14" s="104"/>
      <c r="W14" s="28"/>
      <c r="X14" s="29"/>
      <c r="Y14" s="104"/>
      <c r="Z14" s="28"/>
      <c r="AA14" s="29"/>
      <c r="AB14" s="25" t="str">
        <f>IF(OR(EXACT(V14,W14),EXACT(Y14,Z14),AND(W14="X",Z14="X"),OR(W14="M",Z14="M")),"",SUM(V14,Y14))</f>
        <v/>
      </c>
      <c r="AC14" s="26" t="str">
        <f>IF(AND(AND(W14="X",Z14="X"),SUM(V14,Y14)=0,ISNUMBER(AB14)),"",IF(OR(W14="M",Z14="M"),"M",IF(AND(W14=Z14,OR(W14="X",W14="W",W14="Z")),UPPER(W14),"")))</f>
        <v/>
      </c>
      <c r="AD14" s="27"/>
      <c r="AE14" s="104"/>
      <c r="AF14" s="28"/>
      <c r="AG14" s="29"/>
      <c r="AH14" s="104"/>
      <c r="AI14" s="28"/>
      <c r="AJ14" s="29"/>
      <c r="AK14" s="104"/>
      <c r="AL14" s="28"/>
      <c r="AM14" s="29"/>
      <c r="AN14" s="104"/>
      <c r="AO14" s="28"/>
      <c r="AP14" s="29"/>
      <c r="AQ14" s="104"/>
      <c r="AR14" s="28"/>
      <c r="AS14" s="29"/>
      <c r="AT14" s="25" t="str">
        <f>IF(OR(EXACT(AN14,AO14),EXACT(AQ14,AR14),AND(AO14="X",AR14="X"),OR(AO14="M",AR14="M")),"",SUM(AN14,AQ14))</f>
        <v/>
      </c>
      <c r="AU14" s="26" t="str">
        <f>IF(AND(AND(AO14="X",AR14="X"),SUM(AN14,AQ14)=0,ISNUMBER(AT14)),"",IF(OR(AO14="M",AR14="M"),"M",IF(AND(AO14=AR14,OR(AO14="X",AO14="W",AO14="Z")),UPPER(AO14),"")))</f>
        <v/>
      </c>
      <c r="AV14" s="27"/>
      <c r="AW14" s="104"/>
      <c r="AX14" s="28"/>
      <c r="AY14" s="29"/>
      <c r="AZ14" s="349"/>
      <c r="BI14" s="2"/>
      <c r="BJ14" s="2"/>
      <c r="BK14" s="2"/>
      <c r="BL14" s="2"/>
      <c r="BM14" s="2"/>
      <c r="BN14" s="2"/>
      <c r="BO14" s="2"/>
      <c r="BP14" s="2"/>
      <c r="BQ14" s="2"/>
      <c r="BR14" s="2"/>
      <c r="BS14" s="2"/>
      <c r="BT14" s="2"/>
      <c r="BU14" s="2"/>
      <c r="BV14" s="2"/>
      <c r="BW14" s="2"/>
    </row>
    <row r="15" spans="1:75" ht="21" customHeight="1" x14ac:dyDescent="0.25">
      <c r="C15" s="349"/>
      <c r="D15" s="477"/>
      <c r="E15" s="478"/>
      <c r="F15" s="388" t="s">
        <v>4270</v>
      </c>
      <c r="G15" s="381" t="s">
        <v>121</v>
      </c>
      <c r="H15" s="267" t="s">
        <v>8</v>
      </c>
      <c r="I15" s="267" t="s">
        <v>89</v>
      </c>
      <c r="J15" s="244" t="s">
        <v>0</v>
      </c>
      <c r="K15" s="244" t="s">
        <v>87</v>
      </c>
      <c r="L15" s="244" t="s">
        <v>0</v>
      </c>
      <c r="M15" s="244" t="s">
        <v>353</v>
      </c>
      <c r="N15" s="244" t="s">
        <v>353</v>
      </c>
      <c r="O15" s="244" t="s">
        <v>0</v>
      </c>
      <c r="P15" s="244" t="s">
        <v>381</v>
      </c>
      <c r="Q15" s="244"/>
      <c r="R15" s="244"/>
      <c r="S15" s="244"/>
      <c r="T15" s="244"/>
      <c r="U15" s="389"/>
      <c r="V15" s="104"/>
      <c r="W15" s="28"/>
      <c r="X15" s="29"/>
      <c r="Y15" s="104"/>
      <c r="Z15" s="28"/>
      <c r="AA15" s="29"/>
      <c r="AB15" s="25" t="str">
        <f>IF(OR(EXACT(V15,W15),EXACT(Y15,Z15),AND(W15="X",Z15="X"),OR(W15="M",Z15="M")),"",SUM(V15,Y15))</f>
        <v/>
      </c>
      <c r="AC15" s="26" t="str">
        <f>IF(AND(AND(W15="X",Z15="X"),SUM(V15,Y15)=0,ISNUMBER(AB15)),"",IF(OR(W15="M",Z15="M"),"M",IF(AND(W15=Z15,OR(W15="X",W15="W",W15="Z")),UPPER(W15),"")))</f>
        <v/>
      </c>
      <c r="AD15" s="27"/>
      <c r="AE15" s="104"/>
      <c r="AF15" s="28"/>
      <c r="AG15" s="29"/>
      <c r="AH15" s="104"/>
      <c r="AI15" s="28"/>
      <c r="AJ15" s="29"/>
      <c r="AK15" s="104"/>
      <c r="AL15" s="28"/>
      <c r="AM15" s="29"/>
      <c r="AN15" s="104"/>
      <c r="AO15" s="28"/>
      <c r="AP15" s="29"/>
      <c r="AQ15" s="104"/>
      <c r="AR15" s="28"/>
      <c r="AS15" s="29"/>
      <c r="AT15" s="25" t="str">
        <f>IF(OR(EXACT(AN15,AO15),EXACT(AQ15,AR15),AND(AO15="X",AR15="X"),OR(AO15="M",AR15="M")),"",SUM(AN15,AQ15))</f>
        <v/>
      </c>
      <c r="AU15" s="26" t="str">
        <f>IF(AND(AND(AO15="X",AR15="X"),SUM(AN15,AQ15)=0,ISNUMBER(AT15)),"",IF(OR(AO15="M",AR15="M"),"M",IF(AND(AO15=AR15,OR(AO15="X",AO15="W",AO15="Z")),UPPER(AO15),"")))</f>
        <v/>
      </c>
      <c r="AV15" s="27"/>
      <c r="AW15" s="104"/>
      <c r="AX15" s="28"/>
      <c r="AY15" s="29"/>
      <c r="AZ15" s="349"/>
      <c r="BI15" s="2"/>
      <c r="BJ15" s="2"/>
      <c r="BK15" s="2"/>
      <c r="BL15" s="2"/>
      <c r="BM15" s="2"/>
      <c r="BN15" s="2"/>
      <c r="BO15" s="2"/>
      <c r="BP15" s="2"/>
      <c r="BQ15" s="2"/>
      <c r="BR15" s="2"/>
      <c r="BS15" s="2"/>
      <c r="BT15" s="2"/>
      <c r="BU15" s="2"/>
      <c r="BV15" s="2"/>
      <c r="BW15" s="2"/>
    </row>
    <row r="16" spans="1:75" ht="21" customHeight="1" x14ac:dyDescent="0.25">
      <c r="C16" s="349"/>
      <c r="D16" s="497"/>
      <c r="E16" s="498"/>
      <c r="F16" s="390" t="s">
        <v>4271</v>
      </c>
      <c r="G16" s="381" t="s">
        <v>121</v>
      </c>
      <c r="H16" s="267" t="s">
        <v>0</v>
      </c>
      <c r="I16" s="267" t="s">
        <v>89</v>
      </c>
      <c r="J16" s="244" t="s">
        <v>0</v>
      </c>
      <c r="K16" s="244" t="s">
        <v>87</v>
      </c>
      <c r="L16" s="244" t="s">
        <v>0</v>
      </c>
      <c r="M16" s="244" t="s">
        <v>353</v>
      </c>
      <c r="N16" s="244" t="s">
        <v>353</v>
      </c>
      <c r="O16" s="244" t="s">
        <v>0</v>
      </c>
      <c r="P16" s="244" t="s">
        <v>381</v>
      </c>
      <c r="Q16" s="244"/>
      <c r="R16" s="244"/>
      <c r="S16" s="244"/>
      <c r="T16" s="244"/>
      <c r="U16" s="391"/>
      <c r="V16" s="25" t="str">
        <f>IF(OR(AND(V14="",W14=""),AND(V15="",W15=""),AND(W14="X",W15="X"),OR(W14="M",W15="M")),"",SUM(V14,V15))</f>
        <v/>
      </c>
      <c r="W16" s="26" t="str">
        <f>IF(AND(AND(W14="X",W15="X"),SUM(V14,V15)=0,ISNUMBER(V16)),"",IF(OR(W14="M",W15="M"),"M",IF(AND(W14=W15,OR(W14="X",W14="W",W14="Z")),UPPER(W14),"")))</f>
        <v/>
      </c>
      <c r="X16" s="27"/>
      <c r="Y16" s="31" t="str">
        <f>IF(OR(AND(Y14="",Z14=""),AND(Y15="",Z15=""),AND(Z14="X",Z15="X"),OR(Z14="M",Z15="M")),"",SUM(Y14,Y15))</f>
        <v/>
      </c>
      <c r="Z16" s="26" t="str">
        <f>IF(AND(AND(Z14="X",Z15="X"),SUM(Y14,Y15)=0,ISNUMBER(Y16)),"",IF(OR(Z14="M",Z15="M"),"M",IF(AND(Z14=Z15,OR(Z14="X",Z14="W",Z14="Z")),UPPER(Z14),"")))</f>
        <v/>
      </c>
      <c r="AA16" s="27"/>
      <c r="AB16" s="31" t="str">
        <f>IF(OR(AND(AB14="",AC14=""),AND(AB15="",AC15=""),AND(AC14="X",AC15="X"),OR(AC14="M",AC15="M")),"",SUM(AB14,AB15))</f>
        <v/>
      </c>
      <c r="AC16" s="26" t="str">
        <f>IF(AND(AND(AC14="X",AC15="X"),SUM(AB14,AB15)=0,ISNUMBER(AB16)),"",IF(OR(AC14="M",AC15="M"),"M",IF(AND(AC14=AC15,OR(AC14="X",AC14="W",AC14="Z")),UPPER(AC14),"")))</f>
        <v/>
      </c>
      <c r="AD16" s="27"/>
      <c r="AE16" s="31" t="str">
        <f>IF(OR(AND(AE14="",AF14=""),AND(AE15="",AF15=""),AND(AF14="X",AF15="X"),OR(AF14="M",AF15="M")),"",SUM(AE14,AE15))</f>
        <v/>
      </c>
      <c r="AF16" s="26" t="str">
        <f>IF(AND(AND(AF14="X",AF15="X"),SUM(AE14,AE15)=0,ISNUMBER(AE16)),"",IF(OR(AF14="M",AF15="M"),"M",IF(AND(AF14=AF15,OR(AF14="X",AF14="W",AF14="Z")),UPPER(AF14),"")))</f>
        <v/>
      </c>
      <c r="AG16" s="27"/>
      <c r="AH16" s="31" t="str">
        <f>IF(OR(AND(AH14="",AI14=""),AND(AH15="",AI15=""),AND(AI14="X",AI15="X"),OR(AI14="M",AI15="M")),"",SUM(AH14,AH15))</f>
        <v/>
      </c>
      <c r="AI16" s="26" t="str">
        <f>IF(AND(AND(AI14="X",AI15="X"),SUM(AH14,AH15)=0,ISNUMBER(AH16)),"",IF(OR(AI14="M",AI15="M"),"M",IF(AND(AI14=AI15,OR(AI14="X",AI14="W",AI14="Z")),UPPER(AI14),"")))</f>
        <v/>
      </c>
      <c r="AJ16" s="27"/>
      <c r="AK16" s="31" t="str">
        <f>IF(OR(AND(AK14="",AL14=""),AND(AK15="",AL15=""),AND(AL14="X",AL15="X"),OR(AL14="M",AL15="M")),"",SUM(AK14,AK15))</f>
        <v/>
      </c>
      <c r="AL16" s="26" t="str">
        <f>IF(AND(AND(AL14="X",AL15="X"),SUM(AK14,AK15)=0,ISNUMBER(AK16)),"",IF(OR(AL14="M",AL15="M"),"M",IF(AND(AL14=AL15,OR(AL14="X",AL14="W",AL14="Z")),UPPER(AL14),"")))</f>
        <v/>
      </c>
      <c r="AM16" s="27"/>
      <c r="AN16" s="31" t="str">
        <f>IF(OR(AND(AN14="",AO14=""),AND(AN15="",AO15=""),AND(AO14="X",AO15="X"),OR(AO14="M",AO15="M")),"",SUM(AN14,AN15))</f>
        <v/>
      </c>
      <c r="AO16" s="26" t="str">
        <f>IF(AND(AND(AO14="X",AO15="X"),SUM(AN14,AN15)=0,ISNUMBER(AN16)),"",IF(OR(AO14="M",AO15="M"),"M",IF(AND(AO14=AO15,OR(AO14="X",AO14="W",AO14="Z")),UPPER(AO14),"")))</f>
        <v/>
      </c>
      <c r="AP16" s="27"/>
      <c r="AQ16" s="31" t="str">
        <f>IF(OR(AND(AQ14="",AR14=""),AND(AQ15="",AR15=""),AND(AR14="X",AR15="X"),OR(AR14="M",AR15="M")),"",SUM(AQ14,AQ15))</f>
        <v/>
      </c>
      <c r="AR16" s="26" t="str">
        <f>IF(AND(AND(AR14="X",AR15="X"),SUM(AQ14,AQ15)=0,ISNUMBER(AQ16)),"",IF(OR(AR14="M",AR15="M"),"M",IF(AND(AR14=AR15,OR(AR14="X",AR14="W",AR14="Z")),UPPER(AR14),"")))</f>
        <v/>
      </c>
      <c r="AS16" s="27"/>
      <c r="AT16" s="31" t="str">
        <f>IF(OR(AND(AT14="",AU14=""),AND(AT15="",AU15=""),AND(AU14="X",AU15="X"),OR(AU14="M",AU15="M")),"",SUM(AT14,AT15))</f>
        <v/>
      </c>
      <c r="AU16" s="26" t="str">
        <f>IF(AND(AND(AU14="X",AU15="X"),SUM(AT14,AT15)=0,ISNUMBER(AT16)),"",IF(OR(AU14="M",AU15="M"),"M",IF(AND(AU14=AU15,OR(AU14="X",AU14="W",AU14="Z")),UPPER(AU14),"")))</f>
        <v/>
      </c>
      <c r="AV16" s="27"/>
      <c r="AW16" s="31" t="str">
        <f>IF(OR(AND(AW14="",AX14=""),AND(AW15="",AX15=""),AND(AX14="X",AX15="X"),OR(AX14="M",AX15="M")),"",SUM(AW14,AW15))</f>
        <v/>
      </c>
      <c r="AX16" s="26" t="str">
        <f>IF(AND(AND(AX14="X",AX15="X"),SUM(AW14,AW15)=0,ISNUMBER(AW16)),"",IF(OR(AX14="M",AX15="M"),"M",IF(AND(AX14=AX15,OR(AX14="X",AX14="W",AX14="Z")),UPPER(AX14),"")))</f>
        <v/>
      </c>
      <c r="AY16" s="27"/>
      <c r="AZ16" s="349"/>
      <c r="BI16" s="2"/>
      <c r="BJ16" s="2"/>
      <c r="BK16" s="2"/>
      <c r="BL16" s="2"/>
      <c r="BM16" s="2"/>
      <c r="BN16" s="2"/>
      <c r="BO16" s="2"/>
      <c r="BP16" s="2"/>
      <c r="BQ16" s="2"/>
      <c r="BR16" s="2"/>
      <c r="BS16" s="2"/>
      <c r="BT16" s="2"/>
      <c r="BU16" s="2"/>
      <c r="BV16" s="2"/>
      <c r="BW16" s="2"/>
    </row>
    <row r="17" spans="3:75" ht="21" customHeight="1" x14ac:dyDescent="0.25">
      <c r="C17" s="349"/>
      <c r="D17" s="486" t="s">
        <v>4272</v>
      </c>
      <c r="E17" s="496"/>
      <c r="F17" s="388" t="s">
        <v>4269</v>
      </c>
      <c r="G17" s="381" t="s">
        <v>121</v>
      </c>
      <c r="H17" s="267" t="s">
        <v>7</v>
      </c>
      <c r="I17" s="267" t="s">
        <v>90</v>
      </c>
      <c r="J17" s="244" t="s">
        <v>0</v>
      </c>
      <c r="K17" s="244" t="s">
        <v>87</v>
      </c>
      <c r="L17" s="244" t="s">
        <v>0</v>
      </c>
      <c r="M17" s="244" t="s">
        <v>353</v>
      </c>
      <c r="N17" s="244" t="s">
        <v>353</v>
      </c>
      <c r="O17" s="244" t="s">
        <v>0</v>
      </c>
      <c r="P17" s="244" t="s">
        <v>381</v>
      </c>
      <c r="Q17" s="244"/>
      <c r="R17" s="244"/>
      <c r="S17" s="244"/>
      <c r="T17" s="244"/>
      <c r="U17" s="391"/>
      <c r="V17" s="104"/>
      <c r="W17" s="28"/>
      <c r="X17" s="29"/>
      <c r="Y17" s="104"/>
      <c r="Z17" s="28"/>
      <c r="AA17" s="29"/>
      <c r="AB17" s="25" t="str">
        <f>IF(OR(EXACT(V17,W17),EXACT(Y17,Z17),AND(W17="X",Z17="X"),OR(W17="M",Z17="M")),"",SUM(V17,Y17))</f>
        <v/>
      </c>
      <c r="AC17" s="26" t="str">
        <f>IF(AND(AND(W17="X",Z17="X"),SUM(V17,Y17)=0,ISNUMBER(AB17)),"",IF(OR(W17="M",Z17="M"),"M",IF(AND(W17=Z17,OR(W17="X",W17="W",W17="Z")),UPPER(W17),"")))</f>
        <v/>
      </c>
      <c r="AD17" s="27"/>
      <c r="AE17" s="104"/>
      <c r="AF17" s="28"/>
      <c r="AG17" s="29"/>
      <c r="AH17" s="104"/>
      <c r="AI17" s="28"/>
      <c r="AJ17" s="29"/>
      <c r="AK17" s="104"/>
      <c r="AL17" s="28"/>
      <c r="AM17" s="29"/>
      <c r="AN17" s="104"/>
      <c r="AO17" s="28"/>
      <c r="AP17" s="29"/>
      <c r="AQ17" s="104"/>
      <c r="AR17" s="28"/>
      <c r="AS17" s="29"/>
      <c r="AT17" s="25" t="str">
        <f>IF(OR(EXACT(AN17,AO17),EXACT(AQ17,AR17),AND(AO17="X",AR17="X"),OR(AO17="M",AR17="M")),"",SUM(AN17,AQ17))</f>
        <v/>
      </c>
      <c r="AU17" s="26" t="str">
        <f>IF(AND(AND(AO17="X",AR17="X"),SUM(AN17,AQ17)=0,ISNUMBER(AT17)),"",IF(OR(AO17="M",AR17="M"),"M",IF(AND(AO17=AR17,OR(AO17="X",AO17="W",AO17="Z")),UPPER(AO17),"")))</f>
        <v/>
      </c>
      <c r="AV17" s="27"/>
      <c r="AW17" s="104"/>
      <c r="AX17" s="28"/>
      <c r="AY17" s="29"/>
      <c r="AZ17" s="349"/>
      <c r="BI17" s="2"/>
      <c r="BJ17" s="2"/>
      <c r="BK17" s="2"/>
      <c r="BL17" s="2"/>
      <c r="BM17" s="2"/>
      <c r="BN17" s="2"/>
      <c r="BO17" s="2"/>
      <c r="BP17" s="2"/>
      <c r="BQ17" s="2"/>
      <c r="BR17" s="2"/>
      <c r="BS17" s="2"/>
      <c r="BT17" s="2"/>
      <c r="BU17" s="2"/>
      <c r="BV17" s="2"/>
      <c r="BW17" s="2"/>
    </row>
    <row r="18" spans="3:75" ht="21" customHeight="1" x14ac:dyDescent="0.25">
      <c r="C18" s="349"/>
      <c r="D18" s="477"/>
      <c r="E18" s="478"/>
      <c r="F18" s="388" t="s">
        <v>4270</v>
      </c>
      <c r="G18" s="381" t="s">
        <v>121</v>
      </c>
      <c r="H18" s="267" t="s">
        <v>8</v>
      </c>
      <c r="I18" s="267" t="s">
        <v>90</v>
      </c>
      <c r="J18" s="244" t="s">
        <v>0</v>
      </c>
      <c r="K18" s="244" t="s">
        <v>87</v>
      </c>
      <c r="L18" s="244" t="s">
        <v>0</v>
      </c>
      <c r="M18" s="244" t="s">
        <v>353</v>
      </c>
      <c r="N18" s="244" t="s">
        <v>353</v>
      </c>
      <c r="O18" s="244" t="s">
        <v>0</v>
      </c>
      <c r="P18" s="244" t="s">
        <v>381</v>
      </c>
      <c r="Q18" s="244"/>
      <c r="R18" s="244"/>
      <c r="S18" s="244"/>
      <c r="T18" s="244"/>
      <c r="U18" s="391"/>
      <c r="V18" s="104"/>
      <c r="W18" s="28"/>
      <c r="X18" s="29"/>
      <c r="Y18" s="104"/>
      <c r="Z18" s="28"/>
      <c r="AA18" s="29"/>
      <c r="AB18" s="25" t="str">
        <f>IF(OR(EXACT(V18,W18),EXACT(Y18,Z18),AND(W18="X",Z18="X"),OR(W18="M",Z18="M")),"",SUM(V18,Y18))</f>
        <v/>
      </c>
      <c r="AC18" s="26" t="str">
        <f>IF(AND(AND(W18="X",Z18="X"),SUM(V18,Y18)=0,ISNUMBER(AB18)),"",IF(OR(W18="M",Z18="M"),"M",IF(AND(W18=Z18,OR(W18="X",W18="W",W18="Z")),UPPER(W18),"")))</f>
        <v/>
      </c>
      <c r="AD18" s="27"/>
      <c r="AE18" s="104"/>
      <c r="AF18" s="28"/>
      <c r="AG18" s="29"/>
      <c r="AH18" s="104"/>
      <c r="AI18" s="28"/>
      <c r="AJ18" s="29"/>
      <c r="AK18" s="104"/>
      <c r="AL18" s="28"/>
      <c r="AM18" s="29"/>
      <c r="AN18" s="104"/>
      <c r="AO18" s="28"/>
      <c r="AP18" s="29"/>
      <c r="AQ18" s="104"/>
      <c r="AR18" s="28"/>
      <c r="AS18" s="29"/>
      <c r="AT18" s="25" t="str">
        <f>IF(OR(EXACT(AN18,AO18),EXACT(AQ18,AR18),AND(AO18="X",AR18="X"),OR(AO18="M",AR18="M")),"",SUM(AN18,AQ18))</f>
        <v/>
      </c>
      <c r="AU18" s="26" t="str">
        <f>IF(AND(AND(AO18="X",AR18="X"),SUM(AN18,AQ18)=0,ISNUMBER(AT18)),"",IF(OR(AO18="M",AR18="M"),"M",IF(AND(AO18=AR18,OR(AO18="X",AO18="W",AO18="Z")),UPPER(AO18),"")))</f>
        <v/>
      </c>
      <c r="AV18" s="27"/>
      <c r="AW18" s="104"/>
      <c r="AX18" s="28"/>
      <c r="AY18" s="29"/>
      <c r="AZ18" s="349"/>
      <c r="BI18" s="2"/>
      <c r="BJ18" s="2"/>
      <c r="BK18" s="2"/>
      <c r="BL18" s="2"/>
      <c r="BM18" s="2"/>
      <c r="BN18" s="2"/>
      <c r="BO18" s="2"/>
      <c r="BP18" s="2"/>
      <c r="BQ18" s="2"/>
      <c r="BR18" s="2"/>
      <c r="BS18" s="2"/>
      <c r="BT18" s="2"/>
      <c r="BU18" s="2"/>
      <c r="BV18" s="2"/>
      <c r="BW18" s="2"/>
    </row>
    <row r="19" spans="3:75" ht="21" customHeight="1" x14ac:dyDescent="0.25">
      <c r="C19" s="349"/>
      <c r="D19" s="497"/>
      <c r="E19" s="498"/>
      <c r="F19" s="390" t="s">
        <v>4271</v>
      </c>
      <c r="G19" s="381" t="s">
        <v>121</v>
      </c>
      <c r="H19" s="267" t="s">
        <v>0</v>
      </c>
      <c r="I19" s="267" t="s">
        <v>90</v>
      </c>
      <c r="J19" s="244" t="s">
        <v>0</v>
      </c>
      <c r="K19" s="244" t="s">
        <v>87</v>
      </c>
      <c r="L19" s="244" t="s">
        <v>0</v>
      </c>
      <c r="M19" s="244" t="s">
        <v>353</v>
      </c>
      <c r="N19" s="244" t="s">
        <v>353</v>
      </c>
      <c r="O19" s="244" t="s">
        <v>0</v>
      </c>
      <c r="P19" s="244" t="s">
        <v>381</v>
      </c>
      <c r="Q19" s="244"/>
      <c r="R19" s="244"/>
      <c r="S19" s="244"/>
      <c r="T19" s="244"/>
      <c r="U19" s="391"/>
      <c r="V19" s="25" t="str">
        <f>IF(OR(AND(V17="",W17=""),AND(V18="",W18=""),AND(W17="X",W18="X"),OR(W17="M",W18="M")),"",SUM(V17,V18))</f>
        <v/>
      </c>
      <c r="W19" s="26" t="str">
        <f>IF(AND(AND(W17="X",W18="X"),SUM(V17,V18)=0,ISNUMBER(V19)),"",IF(OR(W17="M",W18="M"),"M",IF(AND(W17=W18,OR(W17="X",W17="W",W17="Z")),UPPER(W17),"")))</f>
        <v/>
      </c>
      <c r="X19" s="27"/>
      <c r="Y19" s="31" t="str">
        <f>IF(OR(AND(Y17="",Z17=""),AND(Y18="",Z18=""),AND(Z17="X",Z18="X"),OR(Z17="M",Z18="M")),"",SUM(Y17,Y18))</f>
        <v/>
      </c>
      <c r="Z19" s="26" t="str">
        <f>IF(AND(AND(Z17="X",Z18="X"),SUM(Y17,Y18)=0,ISNUMBER(Y19)),"",IF(OR(Z17="M",Z18="M"),"M",IF(AND(Z17=Z18,OR(Z17="X",Z17="W",Z17="Z")),UPPER(Z17),"")))</f>
        <v/>
      </c>
      <c r="AA19" s="27"/>
      <c r="AB19" s="31" t="str">
        <f>IF(OR(AND(AB17="",AC17=""),AND(AB18="",AC18=""),AND(AC17="X",AC18="X"),OR(AC17="M",AC18="M")),"",SUM(AB17,AB18))</f>
        <v/>
      </c>
      <c r="AC19" s="26" t="str">
        <f>IF(AND(AND(AC17="X",AC18="X"),SUM(AB17,AB18)=0,ISNUMBER(AB19)),"",IF(OR(AC17="M",AC18="M"),"M",IF(AND(AC17=AC18,OR(AC17="X",AC17="W",AC17="Z")),UPPER(AC17),"")))</f>
        <v/>
      </c>
      <c r="AD19" s="27"/>
      <c r="AE19" s="31" t="str">
        <f>IF(OR(AND(AE17="",AF17=""),AND(AE18="",AF18=""),AND(AF17="X",AF18="X"),OR(AF17="M",AF18="M")),"",SUM(AE17,AE18))</f>
        <v/>
      </c>
      <c r="AF19" s="26" t="str">
        <f>IF(AND(AND(AF17="X",AF18="X"),SUM(AE17,AE18)=0,ISNUMBER(AE19)),"",IF(OR(AF17="M",AF18="M"),"M",IF(AND(AF17=AF18,OR(AF17="X",AF17="W",AF17="Z")),UPPER(AF17),"")))</f>
        <v/>
      </c>
      <c r="AG19" s="27"/>
      <c r="AH19" s="31" t="str">
        <f>IF(OR(AND(AH17="",AI17=""),AND(AH18="",AI18=""),AND(AI17="X",AI18="X"),OR(AI17="M",AI18="M")),"",SUM(AH17,AH18))</f>
        <v/>
      </c>
      <c r="AI19" s="26" t="str">
        <f>IF(AND(AND(AI17="X",AI18="X"),SUM(AH17,AH18)=0,ISNUMBER(AH19)),"",IF(OR(AI17="M",AI18="M"),"M",IF(AND(AI17=AI18,OR(AI17="X",AI17="W",AI17="Z")),UPPER(AI17),"")))</f>
        <v/>
      </c>
      <c r="AJ19" s="27"/>
      <c r="AK19" s="31" t="str">
        <f>IF(OR(AND(AK17="",AL17=""),AND(AK18="",AL18=""),AND(AL17="X",AL18="X"),OR(AL17="M",AL18="M")),"",SUM(AK17,AK18))</f>
        <v/>
      </c>
      <c r="AL19" s="26" t="str">
        <f>IF(AND(AND(AL17="X",AL18="X"),SUM(AK17,AK18)=0,ISNUMBER(AK19)),"",IF(OR(AL17="M",AL18="M"),"M",IF(AND(AL17=AL18,OR(AL17="X",AL17="W",AL17="Z")),UPPER(AL17),"")))</f>
        <v/>
      </c>
      <c r="AM19" s="27"/>
      <c r="AN19" s="31" t="str">
        <f>IF(OR(AND(AN17="",AO17=""),AND(AN18="",AO18=""),AND(AO17="X",AO18="X"),OR(AO17="M",AO18="M")),"",SUM(AN17,AN18))</f>
        <v/>
      </c>
      <c r="AO19" s="26" t="str">
        <f>IF(AND(AND(AO17="X",AO18="X"),SUM(AN17,AN18)=0,ISNUMBER(AN19)),"",IF(OR(AO17="M",AO18="M"),"M",IF(AND(AO17=AO18,OR(AO17="X",AO17="W",AO17="Z")),UPPER(AO17),"")))</f>
        <v/>
      </c>
      <c r="AP19" s="27"/>
      <c r="AQ19" s="31" t="str">
        <f>IF(OR(AND(AQ17="",AR17=""),AND(AQ18="",AR18=""),AND(AR17="X",AR18="X"),OR(AR17="M",AR18="M")),"",SUM(AQ17,AQ18))</f>
        <v/>
      </c>
      <c r="AR19" s="26" t="str">
        <f>IF(AND(AND(AR17="X",AR18="X"),SUM(AQ17,AQ18)=0,ISNUMBER(AQ19)),"",IF(OR(AR17="M",AR18="M"),"M",IF(AND(AR17=AR18,OR(AR17="X",AR17="W",AR17="Z")),UPPER(AR17),"")))</f>
        <v/>
      </c>
      <c r="AS19" s="27"/>
      <c r="AT19" s="31" t="str">
        <f>IF(OR(AND(AT17="",AU17=""),AND(AT18="",AU18=""),AND(AU17="X",AU18="X"),OR(AU17="M",AU18="M")),"",SUM(AT17,AT18))</f>
        <v/>
      </c>
      <c r="AU19" s="26" t="str">
        <f>IF(AND(AND(AU17="X",AU18="X"),SUM(AT17,AT18)=0,ISNUMBER(AT19)),"",IF(OR(AU17="M",AU18="M"),"M",IF(AND(AU17=AU18,OR(AU17="X",AU17="W",AU17="Z")),UPPER(AU17),"")))</f>
        <v/>
      </c>
      <c r="AV19" s="27"/>
      <c r="AW19" s="31" t="str">
        <f>IF(OR(AND(AW17="",AX17=""),AND(AW18="",AX18=""),AND(AX17="X",AX18="X"),OR(AX17="M",AX18="M")),"",SUM(AW17,AW18))</f>
        <v/>
      </c>
      <c r="AX19" s="26" t="str">
        <f>IF(AND(AND(AX17="X",AX18="X"),SUM(AW17,AW18)=0,ISNUMBER(AW19)),"",IF(OR(AX17="M",AX18="M"),"M",IF(AND(AX17=AX18,OR(AX17="X",AX17="W",AX17="Z")),UPPER(AX17),"")))</f>
        <v/>
      </c>
      <c r="AY19" s="27"/>
      <c r="AZ19" s="349"/>
      <c r="BI19" s="2"/>
      <c r="BJ19" s="2"/>
      <c r="BK19" s="2"/>
      <c r="BL19" s="2"/>
      <c r="BM19" s="2"/>
      <c r="BN19" s="2"/>
      <c r="BO19" s="2"/>
      <c r="BP19" s="2"/>
      <c r="BQ19" s="2"/>
      <c r="BR19" s="2"/>
      <c r="BS19" s="2"/>
      <c r="BT19" s="2"/>
      <c r="BU19" s="2"/>
      <c r="BV19" s="2"/>
      <c r="BW19" s="2"/>
    </row>
    <row r="20" spans="3:75" ht="21" customHeight="1" x14ac:dyDescent="0.25">
      <c r="C20" s="349"/>
      <c r="D20" s="535" t="s">
        <v>4273</v>
      </c>
      <c r="E20" s="536"/>
      <c r="F20" s="390" t="s">
        <v>4269</v>
      </c>
      <c r="G20" s="381" t="s">
        <v>121</v>
      </c>
      <c r="H20" s="267" t="s">
        <v>7</v>
      </c>
      <c r="I20" s="267" t="s">
        <v>91</v>
      </c>
      <c r="J20" s="244" t="s">
        <v>0</v>
      </c>
      <c r="K20" s="244" t="s">
        <v>87</v>
      </c>
      <c r="L20" s="244" t="s">
        <v>0</v>
      </c>
      <c r="M20" s="244" t="s">
        <v>353</v>
      </c>
      <c r="N20" s="244" t="s">
        <v>353</v>
      </c>
      <c r="O20" s="244" t="s">
        <v>0</v>
      </c>
      <c r="P20" s="244" t="s">
        <v>381</v>
      </c>
      <c r="Q20" s="244"/>
      <c r="R20" s="244"/>
      <c r="S20" s="244"/>
      <c r="T20" s="244"/>
      <c r="U20" s="391"/>
      <c r="V20" s="25" t="str">
        <f>IF(OR(AND(V14="",W14=""),AND(V17="",W17=""),AND(W14="X",W17="X"),OR(W14="M",W17="M")),"",SUM(V14,V17))</f>
        <v/>
      </c>
      <c r="W20" s="26" t="str">
        <f>IF(AND(AND(W14="X",W17="X"),SUM(V14,V17)=0,ISNUMBER(V20)),"",IF(OR(W14="M",W17="M"),"M",IF(AND(W14=W17,OR(W14="X",W14="W",W14="Z")),UPPER(W14),"")))</f>
        <v/>
      </c>
      <c r="X20" s="27"/>
      <c r="Y20" s="31" t="str">
        <f>IF(OR(AND(Y14="",Z14=""),AND(Y17="",Z17=""),AND(Z14="X",Z17="X"),OR(Z14="M",Z17="M")),"",SUM(Y14,Y17))</f>
        <v/>
      </c>
      <c r="Z20" s="26" t="str">
        <f>IF(AND(AND(Z14="X",Z17="X"),SUM(Y14,Y17)=0,ISNUMBER(Y20)),"",IF(OR(Z14="M",Z17="M"),"M",IF(AND(Z14=Z17,OR(Z14="X",Z14="W",Z14="Z")),UPPER(Z14),"")))</f>
        <v/>
      </c>
      <c r="AA20" s="27"/>
      <c r="AB20" s="31" t="str">
        <f>IF(OR(AND(AB14="",AC14=""),AND(AB17="",AC17=""),AND(AC14="X",AC17="X"),OR(AC14="M",AC17="M")),"",SUM(AB14,AB17))</f>
        <v/>
      </c>
      <c r="AC20" s="26" t="str">
        <f>IF(AND(AND(AC14="X",AC17="X"),SUM(AB14,AB17)=0,ISNUMBER(AB20)),"",IF(OR(AC14="M",AC17="M"),"M",IF(AND(AC14=AC17,OR(AC14="X",AC14="W",AC14="Z")),UPPER(AC14),"")))</f>
        <v/>
      </c>
      <c r="AD20" s="27"/>
      <c r="AE20" s="31" t="str">
        <f>IF(OR(AND(AE14="",AF14=""),AND(AE17="",AF17=""),AND(AF14="X",AF17="X"),OR(AF14="M",AF17="M")),"",SUM(AE14,AE17))</f>
        <v/>
      </c>
      <c r="AF20" s="26" t="str">
        <f>IF(AND(AND(AF14="X",AF17="X"),SUM(AE14,AE17)=0,ISNUMBER(AE20)),"",IF(OR(AF14="M",AF17="M"),"M",IF(AND(AF14=AF17,OR(AF14="X",AF14="W",AF14="Z")),UPPER(AF14),"")))</f>
        <v/>
      </c>
      <c r="AG20" s="27"/>
      <c r="AH20" s="31" t="str">
        <f>IF(OR(AND(AH14="",AI14=""),AND(AH17="",AI17=""),AND(AI14="X",AI17="X"),OR(AI14="M",AI17="M")),"",SUM(AH14,AH17))</f>
        <v/>
      </c>
      <c r="AI20" s="26" t="str">
        <f>IF(AND(AND(AI14="X",AI17="X"),SUM(AH14,AH17)=0,ISNUMBER(AH20)),"",IF(OR(AI14="M",AI17="M"),"M",IF(AND(AI14=AI17,OR(AI14="X",AI14="W",AI14="Z")),UPPER(AI14),"")))</f>
        <v/>
      </c>
      <c r="AJ20" s="27"/>
      <c r="AK20" s="31" t="str">
        <f>IF(OR(AND(AK14="",AL14=""),AND(AK17="",AL17=""),AND(AL14="X",AL17="X"),OR(AL14="M",AL17="M")),"",SUM(AK14,AK17))</f>
        <v/>
      </c>
      <c r="AL20" s="26" t="str">
        <f>IF(AND(AND(AL14="X",AL17="X"),SUM(AK14,AK17)=0,ISNUMBER(AK20)),"",IF(OR(AL14="M",AL17="M"),"M",IF(AND(AL14=AL17,OR(AL14="X",AL14="W",AL14="Z")),UPPER(AL14),"")))</f>
        <v/>
      </c>
      <c r="AM20" s="27"/>
      <c r="AN20" s="31" t="str">
        <f>IF(OR(AND(AN14="",AO14=""),AND(AN17="",AO17=""),AND(AO14="X",AO17="X"),OR(AO14="M",AO17="M")),"",SUM(AN14,AN17))</f>
        <v/>
      </c>
      <c r="AO20" s="26" t="str">
        <f>IF(AND(AND(AO14="X",AO17="X"),SUM(AN14,AN17)=0,ISNUMBER(AN20)),"",IF(OR(AO14="M",AO17="M"),"M",IF(AND(AO14=AO17,OR(AO14="X",AO14="W",AO14="Z")),UPPER(AO14),"")))</f>
        <v/>
      </c>
      <c r="AP20" s="27"/>
      <c r="AQ20" s="31" t="str">
        <f>IF(OR(AND(AQ14="",AR14=""),AND(AQ17="",AR17=""),AND(AR14="X",AR17="X"),OR(AR14="M",AR17="M")),"",SUM(AQ14,AQ17))</f>
        <v/>
      </c>
      <c r="AR20" s="26" t="str">
        <f>IF(AND(AND(AR14="X",AR17="X"),SUM(AQ14,AQ17)=0,ISNUMBER(AQ20)),"",IF(OR(AR14="M",AR17="M"),"M",IF(AND(AR14=AR17,OR(AR14="X",AR14="W",AR14="Z")),UPPER(AR14),"")))</f>
        <v/>
      </c>
      <c r="AS20" s="27"/>
      <c r="AT20" s="31" t="str">
        <f>IF(OR(AND(AT14="",AU14=""),AND(AT17="",AU17=""),AND(AU14="X",AU17="X"),OR(AU14="M",AU17="M")),"",SUM(AT14,AT17))</f>
        <v/>
      </c>
      <c r="AU20" s="26" t="str">
        <f>IF(AND(AND(AU14="X",AU17="X"),SUM(AT14,AT17)=0,ISNUMBER(AT20)),"",IF(OR(AU14="M",AU17="M"),"M",IF(AND(AU14=AU17,OR(AU14="X",AU14="W",AU14="Z")),UPPER(AU14),"")))</f>
        <v/>
      </c>
      <c r="AV20" s="27"/>
      <c r="AW20" s="31" t="str">
        <f>IF(OR(AND(AW14="",AX14=""),AND(AW17="",AX17=""),AND(AX14="X",AX17="X"),OR(AX14="M",AX17="M")),"",SUM(AW14,AW17))</f>
        <v/>
      </c>
      <c r="AX20" s="26" t="str">
        <f>IF(AND(AND(AX14="X",AX17="X"),SUM(AW14,AW17)=0,ISNUMBER(AW20)),"",IF(OR(AX14="M",AX17="M"),"M",IF(AND(AX14=AX17,OR(AX14="X",AX14="W",AX14="Z")),UPPER(AX14),"")))</f>
        <v/>
      </c>
      <c r="AY20" s="27"/>
      <c r="AZ20" s="349"/>
      <c r="BI20" s="2"/>
      <c r="BJ20" s="2"/>
      <c r="BK20" s="2"/>
      <c r="BL20" s="2"/>
      <c r="BM20" s="2"/>
      <c r="BN20" s="2"/>
      <c r="BO20" s="2"/>
      <c r="BP20" s="2"/>
      <c r="BQ20" s="2"/>
      <c r="BR20" s="2"/>
      <c r="BS20" s="2"/>
      <c r="BT20" s="2"/>
      <c r="BU20" s="2"/>
      <c r="BV20" s="2"/>
      <c r="BW20" s="2"/>
    </row>
    <row r="21" spans="3:75" ht="21" customHeight="1" x14ac:dyDescent="0.25">
      <c r="C21" s="349"/>
      <c r="D21" s="535"/>
      <c r="E21" s="536"/>
      <c r="F21" s="390" t="s">
        <v>4270</v>
      </c>
      <c r="G21" s="381" t="s">
        <v>121</v>
      </c>
      <c r="H21" s="267" t="s">
        <v>8</v>
      </c>
      <c r="I21" s="267" t="s">
        <v>91</v>
      </c>
      <c r="J21" s="244" t="s">
        <v>0</v>
      </c>
      <c r="K21" s="244" t="s">
        <v>87</v>
      </c>
      <c r="L21" s="244" t="s">
        <v>0</v>
      </c>
      <c r="M21" s="244" t="s">
        <v>353</v>
      </c>
      <c r="N21" s="244" t="s">
        <v>353</v>
      </c>
      <c r="O21" s="244" t="s">
        <v>0</v>
      </c>
      <c r="P21" s="244" t="s">
        <v>381</v>
      </c>
      <c r="Q21" s="244"/>
      <c r="R21" s="244"/>
      <c r="S21" s="244"/>
      <c r="T21" s="244"/>
      <c r="U21" s="391"/>
      <c r="V21" s="25" t="str">
        <f>IF(OR(AND(V15="",W15=""),AND(V18="",W18=""),AND(W15="X",W18="X"),OR(W15="M",W18="M")),"",SUM(V15,V18))</f>
        <v/>
      </c>
      <c r="W21" s="26" t="str">
        <f>IF(AND(AND(W15="X",W18="X"),SUM(V15,V18)=0,ISNUMBER(V21)),"",IF(OR(W15="M",W18="M"),"M",IF(AND(W15=W18,OR(W15="X",W15="W",W15="Z")),UPPER(W15),"")))</f>
        <v/>
      </c>
      <c r="X21" s="27"/>
      <c r="Y21" s="31" t="str">
        <f>IF(OR(AND(Y15="",Z15=""),AND(Y18="",Z18=""),AND(Z15="X",Z18="X"),OR(Z15="M",Z18="M")),"",SUM(Y15,Y18))</f>
        <v/>
      </c>
      <c r="Z21" s="26" t="str">
        <f>IF(AND(AND(Z15="X",Z18="X"),SUM(Y15,Y18)=0,ISNUMBER(Y21)),"",IF(OR(Z15="M",Z18="M"),"M",IF(AND(Z15=Z18,OR(Z15="X",Z15="W",Z15="Z")),UPPER(Z15),"")))</f>
        <v/>
      </c>
      <c r="AA21" s="27"/>
      <c r="AB21" s="31" t="str">
        <f>IF(OR(AND(AB15="",AC15=""),AND(AB18="",AC18=""),AND(AC15="X",AC18="X"),OR(AC15="M",AC18="M")),"",SUM(AB15,AB18))</f>
        <v/>
      </c>
      <c r="AC21" s="26" t="str">
        <f>IF(AND(AND(AC15="X",AC18="X"),SUM(AB15,AB18)=0,ISNUMBER(AB21)),"",IF(OR(AC15="M",AC18="M"),"M",IF(AND(AC15=AC18,OR(AC15="X",AC15="W",AC15="Z")),UPPER(AC15),"")))</f>
        <v/>
      </c>
      <c r="AD21" s="27"/>
      <c r="AE21" s="31" t="str">
        <f>IF(OR(AND(AE15="",AF15=""),AND(AE18="",AF18=""),AND(AF15="X",AF18="X"),OR(AF15="M",AF18="M")),"",SUM(AE15,AE18))</f>
        <v/>
      </c>
      <c r="AF21" s="26" t="str">
        <f>IF(AND(AND(AF15="X",AF18="X"),SUM(AE15,AE18)=0,ISNUMBER(AE21)),"",IF(OR(AF15="M",AF18="M"),"M",IF(AND(AF15=AF18,OR(AF15="X",AF15="W",AF15="Z")),UPPER(AF15),"")))</f>
        <v/>
      </c>
      <c r="AG21" s="27"/>
      <c r="AH21" s="31" t="str">
        <f>IF(OR(AND(AH15="",AI15=""),AND(AH18="",AI18=""),AND(AI15="X",AI18="X"),OR(AI15="M",AI18="M")),"",SUM(AH15,AH18))</f>
        <v/>
      </c>
      <c r="AI21" s="26" t="str">
        <f>IF(AND(AND(AI15="X",AI18="X"),SUM(AH15,AH18)=0,ISNUMBER(AH21)),"",IF(OR(AI15="M",AI18="M"),"M",IF(AND(AI15=AI18,OR(AI15="X",AI15="W",AI15="Z")),UPPER(AI15),"")))</f>
        <v/>
      </c>
      <c r="AJ21" s="27"/>
      <c r="AK21" s="31" t="str">
        <f>IF(OR(AND(AK15="",AL15=""),AND(AK18="",AL18=""),AND(AL15="X",AL18="X"),OR(AL15="M",AL18="M")),"",SUM(AK15,AK18))</f>
        <v/>
      </c>
      <c r="AL21" s="26" t="str">
        <f>IF(AND(AND(AL15="X",AL18="X"),SUM(AK15,AK18)=0,ISNUMBER(AK21)),"",IF(OR(AL15="M",AL18="M"),"M",IF(AND(AL15=AL18,OR(AL15="X",AL15="W",AL15="Z")),UPPER(AL15),"")))</f>
        <v/>
      </c>
      <c r="AM21" s="27"/>
      <c r="AN21" s="31" t="str">
        <f>IF(OR(AND(AN15="",AO15=""),AND(AN18="",AO18=""),AND(AO15="X",AO18="X"),OR(AO15="M",AO18="M")),"",SUM(AN15,AN18))</f>
        <v/>
      </c>
      <c r="AO21" s="26" t="str">
        <f>IF(AND(AND(AO15="X",AO18="X"),SUM(AN15,AN18)=0,ISNUMBER(AN21)),"",IF(OR(AO15="M",AO18="M"),"M",IF(AND(AO15=AO18,OR(AO15="X",AO15="W",AO15="Z")),UPPER(AO15),"")))</f>
        <v/>
      </c>
      <c r="AP21" s="27"/>
      <c r="AQ21" s="31" t="str">
        <f>IF(OR(AND(AQ15="",AR15=""),AND(AQ18="",AR18=""),AND(AR15="X",AR18="X"),OR(AR15="M",AR18="M")),"",SUM(AQ15,AQ18))</f>
        <v/>
      </c>
      <c r="AR21" s="26" t="str">
        <f>IF(AND(AND(AR15="X",AR18="X"),SUM(AQ15,AQ18)=0,ISNUMBER(AQ21)),"",IF(OR(AR15="M",AR18="M"),"M",IF(AND(AR15=AR18,OR(AR15="X",AR15="W",AR15="Z")),UPPER(AR15),"")))</f>
        <v/>
      </c>
      <c r="AS21" s="27"/>
      <c r="AT21" s="31" t="str">
        <f>IF(OR(AND(AT15="",AU15=""),AND(AT18="",AU18=""),AND(AU15="X",AU18="X"),OR(AU15="M",AU18="M")),"",SUM(AT15,AT18))</f>
        <v/>
      </c>
      <c r="AU21" s="26" t="str">
        <f>IF(AND(AND(AU15="X",AU18="X"),SUM(AT15,AT18)=0,ISNUMBER(AT21)),"",IF(OR(AU15="M",AU18="M"),"M",IF(AND(AU15=AU18,OR(AU15="X",AU15="W",AU15="Z")),UPPER(AU15),"")))</f>
        <v/>
      </c>
      <c r="AV21" s="27"/>
      <c r="AW21" s="31" t="str">
        <f>IF(OR(AND(AW15="",AX15=""),AND(AW18="",AX18=""),AND(AX15="X",AX18="X"),OR(AX15="M",AX18="M")),"",SUM(AW15,AW18))</f>
        <v/>
      </c>
      <c r="AX21" s="26" t="str">
        <f>IF(AND(AND(AX15="X",AX18="X"),SUM(AW15,AW18)=0,ISNUMBER(AW21)),"",IF(OR(AX15="M",AX18="M"),"M",IF(AND(AX15=AX18,OR(AX15="X",AX15="W",AX15="Z")),UPPER(AX15),"")))</f>
        <v/>
      </c>
      <c r="AY21" s="27"/>
      <c r="AZ21" s="349"/>
      <c r="BI21" s="2"/>
      <c r="BJ21" s="2"/>
      <c r="BK21" s="2"/>
      <c r="BL21" s="2"/>
      <c r="BM21" s="2"/>
      <c r="BN21" s="2"/>
      <c r="BO21" s="2"/>
      <c r="BP21" s="2"/>
      <c r="BQ21" s="2"/>
      <c r="BR21" s="2"/>
      <c r="BS21" s="2"/>
      <c r="BT21" s="2"/>
      <c r="BU21" s="2"/>
      <c r="BV21" s="2"/>
      <c r="BW21" s="2"/>
    </row>
    <row r="22" spans="3:75" ht="21" customHeight="1" x14ac:dyDescent="0.25">
      <c r="C22" s="349"/>
      <c r="D22" s="535"/>
      <c r="E22" s="536"/>
      <c r="F22" s="390" t="s">
        <v>4271</v>
      </c>
      <c r="G22" s="381" t="s">
        <v>121</v>
      </c>
      <c r="H22" s="267" t="s">
        <v>0</v>
      </c>
      <c r="I22" s="267" t="s">
        <v>91</v>
      </c>
      <c r="J22" s="244" t="s">
        <v>0</v>
      </c>
      <c r="K22" s="244" t="s">
        <v>87</v>
      </c>
      <c r="L22" s="244" t="s">
        <v>0</v>
      </c>
      <c r="M22" s="244" t="s">
        <v>353</v>
      </c>
      <c r="N22" s="244" t="s">
        <v>353</v>
      </c>
      <c r="O22" s="244" t="s">
        <v>0</v>
      </c>
      <c r="P22" s="244" t="s">
        <v>381</v>
      </c>
      <c r="Q22" s="244"/>
      <c r="R22" s="244"/>
      <c r="S22" s="244"/>
      <c r="T22" s="244"/>
      <c r="U22" s="391"/>
      <c r="V22" s="25" t="str">
        <f>IF(OR(AND(V16="",W16=""),AND(V19="",W19=""),AND(W16="X",W19="X"),OR(W16="M",W19="M")),"",SUM(V16,V19))</f>
        <v/>
      </c>
      <c r="W22" s="26" t="str">
        <f>IF(AND(AND(W16="X",W19="X"),SUM(V16,V19)=0,ISNUMBER(V22)),"",IF(OR(W16="M",W19="M"),"M",IF(AND(W16=W19,OR(W16="X",W16="W",W16="Z")),UPPER(W16),"")))</f>
        <v/>
      </c>
      <c r="X22" s="27"/>
      <c r="Y22" s="31" t="str">
        <f>IF(OR(AND(Y16="",Z16=""),AND(Y19="",Z19=""),AND(Z16="X",Z19="X"),OR(Z16="M",Z19="M")),"",SUM(Y16,Y19))</f>
        <v/>
      </c>
      <c r="Z22" s="26" t="str">
        <f>IF(AND(AND(Z16="X",Z19="X"),SUM(Y16,Y19)=0,ISNUMBER(Y22)),"",IF(OR(Z16="M",Z19="M"),"M",IF(AND(Z16=Z19,OR(Z16="X",Z16="W",Z16="Z")),UPPER(Z16),"")))</f>
        <v/>
      </c>
      <c r="AA22" s="27"/>
      <c r="AB22" s="31" t="str">
        <f>IF(OR(AND(AB16="",AC16=""),AND(AB19="",AC19=""),AND(AC16="X",AC19="X"),OR(AC16="M",AC19="M")),"",SUM(AB16,AB19))</f>
        <v/>
      </c>
      <c r="AC22" s="26" t="str">
        <f>IF(AND(AND(AC16="X",AC19="X"),SUM(AB16,AB19)=0,ISNUMBER(AB22)),"",IF(OR(AC16="M",AC19="M"),"M",IF(AND(AC16=AC19,OR(AC16="X",AC16="W",AC16="Z")),UPPER(AC16),"")))</f>
        <v/>
      </c>
      <c r="AD22" s="27"/>
      <c r="AE22" s="31" t="str">
        <f>IF(OR(AND(AE16="",AF16=""),AND(AE19="",AF19=""),AND(AF16="X",AF19="X"),OR(AF16="M",AF19="M")),"",SUM(AE16,AE19))</f>
        <v/>
      </c>
      <c r="AF22" s="26" t="str">
        <f>IF(AND(AND(AF16="X",AF19="X"),SUM(AE16,AE19)=0,ISNUMBER(AE22)),"",IF(OR(AF16="M",AF19="M"),"M",IF(AND(AF16=AF19,OR(AF16="X",AF16="W",AF16="Z")),UPPER(AF16),"")))</f>
        <v/>
      </c>
      <c r="AG22" s="27"/>
      <c r="AH22" s="31" t="str">
        <f>IF(OR(AND(AH16="",AI16=""),AND(AH19="",AI19=""),AND(AI16="X",AI19="X"),OR(AI16="M",AI19="M")),"",SUM(AH16,AH19))</f>
        <v/>
      </c>
      <c r="AI22" s="26" t="str">
        <f>IF(AND(AND(AI16="X",AI19="X"),SUM(AH16,AH19)=0,ISNUMBER(AH22)),"",IF(OR(AI16="M",AI19="M"),"M",IF(AND(AI16=AI19,OR(AI16="X",AI16="W",AI16="Z")),UPPER(AI16),"")))</f>
        <v/>
      </c>
      <c r="AJ22" s="27"/>
      <c r="AK22" s="31" t="str">
        <f>IF(OR(AND(AK16="",AL16=""),AND(AK19="",AL19=""),AND(AL16="X",AL19="X"),OR(AL16="M",AL19="M")),"",SUM(AK16,AK19))</f>
        <v/>
      </c>
      <c r="AL22" s="26" t="str">
        <f>IF(AND(AND(AL16="X",AL19="X"),SUM(AK16,AK19)=0,ISNUMBER(AK22)),"",IF(OR(AL16="M",AL19="M"),"M",IF(AND(AL16=AL19,OR(AL16="X",AL16="W",AL16="Z")),UPPER(AL16),"")))</f>
        <v/>
      </c>
      <c r="AM22" s="27"/>
      <c r="AN22" s="31" t="str">
        <f>IF(OR(AND(AN16="",AO16=""),AND(AN19="",AO19=""),AND(AO16="X",AO19="X"),OR(AO16="M",AO19="M")),"",SUM(AN16,AN19))</f>
        <v/>
      </c>
      <c r="AO22" s="26" t="str">
        <f>IF(AND(AND(AO16="X",AO19="X"),SUM(AN16,AN19)=0,ISNUMBER(AN22)),"",IF(OR(AO16="M",AO19="M"),"M",IF(AND(AO16=AO19,OR(AO16="X",AO16="W",AO16="Z")),UPPER(AO16),"")))</f>
        <v/>
      </c>
      <c r="AP22" s="27"/>
      <c r="AQ22" s="31" t="str">
        <f>IF(OR(AND(AQ16="",AR16=""),AND(AQ19="",AR19=""),AND(AR16="X",AR19="X"),OR(AR16="M",AR19="M")),"",SUM(AQ16,AQ19))</f>
        <v/>
      </c>
      <c r="AR22" s="26" t="str">
        <f>IF(AND(AND(AR16="X",AR19="X"),SUM(AQ16,AQ19)=0,ISNUMBER(AQ22)),"",IF(OR(AR16="M",AR19="M"),"M",IF(AND(AR16=AR19,OR(AR16="X",AR16="W",AR16="Z")),UPPER(AR16),"")))</f>
        <v/>
      </c>
      <c r="AS22" s="27"/>
      <c r="AT22" s="31" t="str">
        <f>IF(OR(AND(AT16="",AU16=""),AND(AT19="",AU19=""),AND(AU16="X",AU19="X"),OR(AU16="M",AU19="M")),"",SUM(AT16,AT19))</f>
        <v/>
      </c>
      <c r="AU22" s="26" t="str">
        <f>IF(AND(AND(AU16="X",AU19="X"),SUM(AT16,AT19)=0,ISNUMBER(AT22)),"",IF(OR(AU16="M",AU19="M"),"M",IF(AND(AU16=AU19,OR(AU16="X",AU16="W",AU16="Z")),UPPER(AU16),"")))</f>
        <v/>
      </c>
      <c r="AV22" s="27"/>
      <c r="AW22" s="31" t="str">
        <f>IF(OR(AND(AW16="",AX16=""),AND(AW19="",AX19=""),AND(AX16="X",AX19="X"),OR(AX16="M",AX19="M")),"",SUM(AW16,AW19))</f>
        <v/>
      </c>
      <c r="AX22" s="26" t="str">
        <f>IF(AND(AND(AX16="X",AX19="X"),SUM(AW16,AW19)=0,ISNUMBER(AW22)),"",IF(OR(AX16="M",AX19="M"),"M",IF(AND(AX16=AX19,OR(AX16="X",AX16="W",AX16="Z")),UPPER(AX16),"")))</f>
        <v/>
      </c>
      <c r="AY22" s="27"/>
      <c r="AZ22" s="349"/>
      <c r="BI22" s="2"/>
      <c r="BJ22" s="2"/>
      <c r="BK22" s="2"/>
      <c r="BL22" s="2"/>
      <c r="BM22" s="2"/>
      <c r="BN22" s="2"/>
      <c r="BO22" s="2"/>
      <c r="BP22" s="2"/>
      <c r="BQ22" s="2"/>
      <c r="BR22" s="2"/>
      <c r="BS22" s="2"/>
      <c r="BT22" s="2"/>
      <c r="BU22" s="2"/>
      <c r="BV22" s="2"/>
      <c r="BW22" s="2"/>
    </row>
    <row r="23" spans="3:75" s="397" customFormat="1" ht="21" customHeight="1" x14ac:dyDescent="0.25">
      <c r="C23" s="349"/>
      <c r="D23" s="392"/>
      <c r="E23" s="530" t="s">
        <v>4311</v>
      </c>
      <c r="F23" s="393" t="s">
        <v>4269</v>
      </c>
      <c r="G23" s="394" t="s">
        <v>392</v>
      </c>
      <c r="H23" s="395" t="s">
        <v>7</v>
      </c>
      <c r="I23" s="395" t="s">
        <v>91</v>
      </c>
      <c r="J23" s="396" t="s">
        <v>0</v>
      </c>
      <c r="K23" s="396" t="s">
        <v>87</v>
      </c>
      <c r="L23" s="396" t="s">
        <v>0</v>
      </c>
      <c r="M23" s="396" t="s">
        <v>353</v>
      </c>
      <c r="N23" s="396" t="s">
        <v>353</v>
      </c>
      <c r="O23" s="396" t="s">
        <v>0</v>
      </c>
      <c r="P23" s="244" t="s">
        <v>381</v>
      </c>
      <c r="Q23" s="396"/>
      <c r="R23" s="396"/>
      <c r="S23" s="396"/>
      <c r="T23" s="396"/>
      <c r="U23" s="391"/>
      <c r="V23" s="104"/>
      <c r="W23" s="28"/>
      <c r="X23" s="29"/>
      <c r="Y23" s="104"/>
      <c r="Z23" s="28"/>
      <c r="AA23" s="29"/>
      <c r="AB23" s="25" t="str">
        <f>IF(OR(EXACT(V23,W23),EXACT(Y23,Z23),AND(W23="X",Z23="X"),OR(W23="M",Z23="M")),"",SUM(V23,Y23))</f>
        <v/>
      </c>
      <c r="AC23" s="26" t="str">
        <f>IF(AND(AND(W23="X",Z23="X"),SUM(V23,Y23)=0,ISNUMBER(AB23)),"",IF(OR(W23="M",Z23="M"),"M",IF(AND(W23=Z23,OR(W23="X",W23="W",W23="Z")),UPPER(W23),"")))</f>
        <v/>
      </c>
      <c r="AD23" s="27"/>
      <c r="AE23" s="104"/>
      <c r="AF23" s="28"/>
      <c r="AG23" s="29"/>
      <c r="AH23" s="104"/>
      <c r="AI23" s="28"/>
      <c r="AJ23" s="29"/>
      <c r="AK23" s="104"/>
      <c r="AL23" s="28"/>
      <c r="AM23" s="29"/>
      <c r="AN23" s="104"/>
      <c r="AO23" s="28"/>
      <c r="AP23" s="29"/>
      <c r="AQ23" s="104"/>
      <c r="AR23" s="28"/>
      <c r="AS23" s="29"/>
      <c r="AT23" s="25" t="str">
        <f>IF(OR(EXACT(AN23,AO23),EXACT(AQ23,AR23),AND(AO23="X",AR23="X"),OR(AO23="M",AR23="M")),"",SUM(AN23,AQ23))</f>
        <v/>
      </c>
      <c r="AU23" s="26" t="str">
        <f>IF(AND(AND(AO23="X",AR23="X"),SUM(AN23,AQ23)=0,ISNUMBER(AT23)),"",IF(OR(AO23="M",AR23="M"),"M",IF(AND(AO23=AR23,OR(AO23="X",AO23="W",AO23="Z")),UPPER(AO23),"")))</f>
        <v/>
      </c>
      <c r="AV23" s="27"/>
      <c r="AW23" s="104"/>
      <c r="AX23" s="28"/>
      <c r="AY23" s="29"/>
      <c r="AZ23" s="349"/>
      <c r="BI23" s="96"/>
      <c r="BJ23" s="96"/>
      <c r="BK23" s="96"/>
      <c r="BL23" s="96"/>
      <c r="BM23" s="96"/>
      <c r="BN23" s="96"/>
      <c r="BO23" s="96"/>
      <c r="BP23" s="96"/>
      <c r="BQ23" s="96"/>
      <c r="BR23" s="96"/>
      <c r="BS23" s="96"/>
      <c r="BT23" s="96"/>
      <c r="BU23" s="96"/>
      <c r="BV23" s="96"/>
      <c r="BW23" s="96"/>
    </row>
    <row r="24" spans="3:75" s="398" customFormat="1" ht="21" customHeight="1" x14ac:dyDescent="0.25">
      <c r="C24" s="349"/>
      <c r="D24" s="392"/>
      <c r="E24" s="531"/>
      <c r="F24" s="393" t="s">
        <v>4270</v>
      </c>
      <c r="G24" s="394" t="s">
        <v>392</v>
      </c>
      <c r="H24" s="395" t="s">
        <v>8</v>
      </c>
      <c r="I24" s="395" t="s">
        <v>91</v>
      </c>
      <c r="J24" s="396" t="s">
        <v>0</v>
      </c>
      <c r="K24" s="396" t="s">
        <v>87</v>
      </c>
      <c r="L24" s="396" t="s">
        <v>0</v>
      </c>
      <c r="M24" s="396" t="s">
        <v>353</v>
      </c>
      <c r="N24" s="396" t="s">
        <v>353</v>
      </c>
      <c r="O24" s="396" t="s">
        <v>0</v>
      </c>
      <c r="P24" s="244" t="s">
        <v>381</v>
      </c>
      <c r="Q24" s="396"/>
      <c r="R24" s="396"/>
      <c r="S24" s="396"/>
      <c r="T24" s="396"/>
      <c r="U24" s="391"/>
      <c r="V24" s="104"/>
      <c r="W24" s="28"/>
      <c r="X24" s="29"/>
      <c r="Y24" s="104"/>
      <c r="Z24" s="28"/>
      <c r="AA24" s="29"/>
      <c r="AB24" s="25" t="str">
        <f>IF(OR(EXACT(V24,W24),EXACT(Y24,Z24),AND(W24="X",Z24="X"),OR(W24="M",Z24="M")),"",SUM(V24,Y24))</f>
        <v/>
      </c>
      <c r="AC24" s="26" t="str">
        <f>IF(AND(AND(W24="X",Z24="X"),SUM(V24,Y24)=0,ISNUMBER(AB24)),"",IF(OR(W24="M",Z24="M"),"M",IF(AND(W24=Z24,OR(W24="X",W24="W",W24="Z")),UPPER(W24),"")))</f>
        <v/>
      </c>
      <c r="AD24" s="27"/>
      <c r="AE24" s="104"/>
      <c r="AF24" s="28"/>
      <c r="AG24" s="29"/>
      <c r="AH24" s="104"/>
      <c r="AI24" s="28"/>
      <c r="AJ24" s="29"/>
      <c r="AK24" s="104"/>
      <c r="AL24" s="28"/>
      <c r="AM24" s="29"/>
      <c r="AN24" s="104"/>
      <c r="AO24" s="28"/>
      <c r="AP24" s="29"/>
      <c r="AQ24" s="104"/>
      <c r="AR24" s="28"/>
      <c r="AS24" s="29"/>
      <c r="AT24" s="25" t="str">
        <f>IF(OR(EXACT(AN24,AO24),EXACT(AQ24,AR24),AND(AO24="X",AR24="X"),OR(AO24="M",AR24="M")),"",SUM(AN24,AQ24))</f>
        <v/>
      </c>
      <c r="AU24" s="26" t="str">
        <f>IF(AND(AND(AO24="X",AR24="X"),SUM(AN24,AQ24)=0,ISNUMBER(AT24)),"",IF(OR(AO24="M",AR24="M"),"M",IF(AND(AO24=AR24,OR(AO24="X",AO24="W",AO24="Z")),UPPER(AO24),"")))</f>
        <v/>
      </c>
      <c r="AV24" s="27"/>
      <c r="AW24" s="104"/>
      <c r="AX24" s="28"/>
      <c r="AY24" s="29"/>
      <c r="AZ24" s="349"/>
      <c r="BI24" s="32"/>
      <c r="BJ24" s="32"/>
      <c r="BK24" s="32"/>
      <c r="BL24" s="32"/>
      <c r="BM24" s="32"/>
      <c r="BN24" s="32"/>
      <c r="BO24" s="32"/>
      <c r="BP24" s="32"/>
      <c r="BQ24" s="32"/>
      <c r="BR24" s="32"/>
      <c r="BS24" s="32"/>
      <c r="BT24" s="32"/>
      <c r="BU24" s="32"/>
      <c r="BV24" s="32"/>
      <c r="BW24" s="32"/>
    </row>
    <row r="25" spans="3:75" s="398" customFormat="1" ht="21" customHeight="1" x14ac:dyDescent="0.25">
      <c r="C25" s="349"/>
      <c r="D25" s="399"/>
      <c r="E25" s="532"/>
      <c r="F25" s="400" t="s">
        <v>4271</v>
      </c>
      <c r="G25" s="401" t="s">
        <v>392</v>
      </c>
      <c r="H25" s="395" t="s">
        <v>0</v>
      </c>
      <c r="I25" s="395" t="s">
        <v>91</v>
      </c>
      <c r="J25" s="396" t="s">
        <v>0</v>
      </c>
      <c r="K25" s="396" t="s">
        <v>87</v>
      </c>
      <c r="L25" s="396" t="s">
        <v>0</v>
      </c>
      <c r="M25" s="396" t="s">
        <v>353</v>
      </c>
      <c r="N25" s="396" t="s">
        <v>353</v>
      </c>
      <c r="O25" s="396" t="s">
        <v>0</v>
      </c>
      <c r="P25" s="244" t="s">
        <v>381</v>
      </c>
      <c r="Q25" s="396"/>
      <c r="R25" s="396"/>
      <c r="S25" s="396"/>
      <c r="T25" s="396"/>
      <c r="U25" s="402"/>
      <c r="V25" s="25" t="str">
        <f>IF(OR(AND(V23="",W23=""),AND(V24="",W24=""),AND(W23="X",W24="X"),OR(W23="M",W24="M")),"",SUM(V23,V24))</f>
        <v/>
      </c>
      <c r="W25" s="26" t="str">
        <f>IF(AND(AND(W23="X",W24="X"),SUM(V23,V24)=0,ISNUMBER(V29)),"",IF(OR(W23="M",W24="M"),"M",IF(AND(W23=W24,OR(W23="X",W23="W",W23="Z")),UPPER(W23),"")))</f>
        <v/>
      </c>
      <c r="X25" s="27"/>
      <c r="Y25" s="31" t="str">
        <f>IF(OR(AND(Y23="",Z23=""),AND(Y24="",Z24=""),AND(Z23="X",Z24="X"),OR(Z23="M",Z24="M")),"",SUM(Y23,Y24))</f>
        <v/>
      </c>
      <c r="Z25" s="26" t="str">
        <f>IF(AND(AND(Z23="X",Z24="X"),SUM(Y23,Y24)=0,ISNUMBER(Y25)),"",IF(OR(Z23="M",Z24="M"),"M",IF(AND(Z23=Z24,OR(Z23="X",Z23="W",Z23="Z")),UPPER(Z23),"")))</f>
        <v/>
      </c>
      <c r="AA25" s="27"/>
      <c r="AB25" s="31" t="str">
        <f>IF(OR(AND(AB23="",AC23=""),AND(AB24="",AC24=""),AND(AC23="X",AC24="X"),OR(AC23="M",AC24="M")),"",SUM(AB23,AB24))</f>
        <v/>
      </c>
      <c r="AC25" s="26" t="str">
        <f>IF(AND(AND(AC23="X",AC24="X"),SUM(AB23,AB24)=0,ISNUMBER(AB25)),"",IF(OR(AC23="M",AC24="M"),"M",IF(AND(AC23=AC24,OR(AC23="X",AC23="W",AC23="Z")),UPPER(AC23),"")))</f>
        <v/>
      </c>
      <c r="AD25" s="27"/>
      <c r="AE25" s="31" t="str">
        <f>IF(OR(AND(AE23="",AF23=""),AND(AE24="",AF24=""),AND(AF23="X",AF24="X"),OR(AF23="M",AF24="M")),"",SUM(AE23,AE24))</f>
        <v/>
      </c>
      <c r="AF25" s="26" t="str">
        <f>IF(AND(AND(AF23="X",AF24="X"),SUM(AE23,AE24)=0,ISNUMBER(AE25)),"",IF(OR(AF23="M",AF24="M"),"M",IF(AND(AF23=AF24,OR(AF23="X",AF23="W",AF23="Z")),UPPER(AF23),"")))</f>
        <v/>
      </c>
      <c r="AG25" s="27"/>
      <c r="AH25" s="31" t="str">
        <f>IF(OR(AND(AH23="",AI23=""),AND(AH24="",AI24=""),AND(AI23="X",AI24="X"),OR(AI23="M",AI24="M")),"",SUM(AH23,AH24))</f>
        <v/>
      </c>
      <c r="AI25" s="26" t="str">
        <f>IF(AND(AND(AI23="X",AI24="X"),SUM(AH23,AH24)=0,ISNUMBER(AH25)),"",IF(OR(AI23="M",AI24="M"),"M",IF(AND(AI23=AI24,OR(AI23="X",AI23="W",AI23="Z")),UPPER(AI23),"")))</f>
        <v/>
      </c>
      <c r="AJ25" s="27"/>
      <c r="AK25" s="31" t="str">
        <f>IF(OR(AND(AK23="",AL23=""),AND(AK24="",AL24=""),AND(AL23="X",AL24="X"),OR(AL23="M",AL24="M")),"",SUM(AK23,AK24))</f>
        <v/>
      </c>
      <c r="AL25" s="26" t="str">
        <f>IF(AND(AND(AL23="X",AL24="X"),SUM(AK23,AK24)=0,ISNUMBER(AK25)),"",IF(OR(AL23="M",AL24="M"),"M",IF(AND(AL23=AL24,OR(AL23="X",AL23="W",AL23="Z")),UPPER(AL23),"")))</f>
        <v/>
      </c>
      <c r="AM25" s="27"/>
      <c r="AN25" s="31" t="str">
        <f>IF(OR(AND(AN23="",AO23=""),AND(AN24="",AO24=""),AND(AO23="X",AO24="X"),OR(AO23="M",AO24="M")),"",SUM(AN23,AN24))</f>
        <v/>
      </c>
      <c r="AO25" s="26" t="str">
        <f>IF(AND(AND(AO23="X",AO24="X"),SUM(AN23,AN24)=0,ISNUMBER(AN25)),"",IF(OR(AO23="M",AO24="M"),"M",IF(AND(AO23=AO24,OR(AO23="X",AO23="W",AO23="Z")),UPPER(AO23),"")))</f>
        <v/>
      </c>
      <c r="AP25" s="27"/>
      <c r="AQ25" s="31" t="str">
        <f>IF(OR(AND(AQ23="",AR23=""),AND(AQ24="",AR24=""),AND(AR23="X",AR24="X"),OR(AR23="M",AR24="M")),"",SUM(AQ23,AQ24))</f>
        <v/>
      </c>
      <c r="AR25" s="26" t="str">
        <f>IF(AND(AND(AR23="X",AR24="X"),SUM(AQ23,AQ24)=0,ISNUMBER(AQ25)),"",IF(OR(AR23="M",AR24="M"),"M",IF(AND(AR23=AR24,OR(AR23="X",AR23="W",AR23="Z")),UPPER(AR23),"")))</f>
        <v/>
      </c>
      <c r="AS25" s="27"/>
      <c r="AT25" s="31" t="str">
        <f>IF(OR(AND(AT23="",AU23=""),AND(AT24="",AU24=""),AND(AU23="X",AU24="X"),OR(AU23="M",AU24="M")),"",SUM(AT23,AT24))</f>
        <v/>
      </c>
      <c r="AU25" s="26" t="str">
        <f>IF(AND(AND(AU23="X",AU24="X"),SUM(AT23,AT24)=0,ISNUMBER(AT25)),"",IF(OR(AU23="M",AU24="M"),"M",IF(AND(AU23=AU24,OR(AU23="X",AU23="W",AU23="Z")),UPPER(AU23),"")))</f>
        <v/>
      </c>
      <c r="AV25" s="27"/>
      <c r="AW25" s="31" t="str">
        <f>IF(OR(AND(AW23="",AX23=""),AND(AW24="",AX24=""),AND(AX23="X",AX24="X"),OR(AX23="M",AX24="M")),"",SUM(AW23,AW24))</f>
        <v/>
      </c>
      <c r="AX25" s="26" t="str">
        <f>IF(AND(AND(AX23="X",AX24="X"),SUM(AW23,AW24)=0,ISNUMBER(AW29)),"",IF(OR(AX23="M",AX24="M"),"M",IF(AND(AX23=AX24,OR(AX23="X",AX23="W",AX23="Z")),UPPER(AX23),"")))</f>
        <v/>
      </c>
      <c r="AY25" s="27"/>
      <c r="AZ25" s="349"/>
      <c r="BI25" s="32"/>
      <c r="BJ25" s="32"/>
      <c r="BK25" s="32"/>
      <c r="BL25" s="32"/>
      <c r="BM25" s="32"/>
      <c r="BN25" s="32"/>
      <c r="BO25" s="32"/>
      <c r="BP25" s="32"/>
      <c r="BQ25" s="32"/>
      <c r="BR25" s="32"/>
      <c r="BS25" s="32"/>
      <c r="BT25" s="32"/>
      <c r="BU25" s="32"/>
      <c r="BV25" s="32"/>
      <c r="BW25" s="32"/>
    </row>
    <row r="26" spans="3:75" s="398" customFormat="1" x14ac:dyDescent="0.25">
      <c r="C26" s="349"/>
      <c r="D26" s="434" t="s">
        <v>4592</v>
      </c>
      <c r="E26" s="234"/>
      <c r="F26" s="387"/>
      <c r="G26" s="359"/>
      <c r="H26" s="359"/>
      <c r="I26" s="359"/>
      <c r="J26" s="359"/>
      <c r="K26" s="359"/>
      <c r="L26" s="359"/>
      <c r="M26" s="359"/>
      <c r="N26" s="359"/>
      <c r="O26" s="240"/>
      <c r="P26" s="240"/>
      <c r="Q26" s="359"/>
      <c r="R26" s="359"/>
      <c r="S26" s="359"/>
      <c r="T26" s="359"/>
      <c r="U26" s="387"/>
      <c r="V26" s="287"/>
      <c r="W26" s="387"/>
      <c r="X26" s="387"/>
      <c r="Y26" s="287"/>
      <c r="Z26" s="265"/>
      <c r="AA26" s="287"/>
      <c r="AB26" s="287"/>
      <c r="AC26" s="287"/>
      <c r="AD26" s="287"/>
      <c r="AE26" s="287"/>
      <c r="AF26" s="288"/>
      <c r="AG26" s="288"/>
      <c r="AH26" s="287"/>
      <c r="AI26" s="288"/>
      <c r="AJ26" s="288"/>
      <c r="AK26" s="287"/>
      <c r="AL26" s="288"/>
      <c r="AM26" s="288"/>
      <c r="AN26" s="287"/>
      <c r="AO26" s="288"/>
      <c r="AP26" s="288"/>
      <c r="AQ26" s="287"/>
      <c r="AR26" s="288"/>
      <c r="AS26" s="288"/>
      <c r="AT26" s="287"/>
      <c r="AU26" s="288"/>
      <c r="AV26" s="288"/>
      <c r="AW26" s="287"/>
      <c r="AX26" s="288"/>
      <c r="AY26" s="288"/>
      <c r="AZ26" s="349"/>
      <c r="BI26" s="32"/>
      <c r="BJ26" s="32"/>
      <c r="BK26" s="32"/>
      <c r="BL26" s="32"/>
      <c r="BM26" s="32"/>
      <c r="BN26" s="32"/>
      <c r="BO26" s="32"/>
      <c r="BP26" s="32"/>
      <c r="BQ26" s="32"/>
      <c r="BR26" s="32"/>
      <c r="BS26" s="32"/>
      <c r="BT26" s="32"/>
      <c r="BU26" s="32"/>
      <c r="BV26" s="32"/>
      <c r="BW26" s="32"/>
    </row>
    <row r="27" spans="3:75" ht="21" customHeight="1" x14ac:dyDescent="0.25">
      <c r="C27" s="349"/>
      <c r="D27" s="521" t="s">
        <v>4271</v>
      </c>
      <c r="E27" s="522"/>
      <c r="F27" s="393" t="s">
        <v>4269</v>
      </c>
      <c r="G27" s="381" t="s">
        <v>121</v>
      </c>
      <c r="H27" s="267" t="s">
        <v>7</v>
      </c>
      <c r="I27" s="267" t="s">
        <v>91</v>
      </c>
      <c r="J27" s="244" t="s">
        <v>0</v>
      </c>
      <c r="K27" s="244" t="s">
        <v>4591</v>
      </c>
      <c r="L27" s="244" t="s">
        <v>0</v>
      </c>
      <c r="M27" s="244" t="s">
        <v>353</v>
      </c>
      <c r="N27" s="244" t="s">
        <v>353</v>
      </c>
      <c r="O27" s="244" t="s">
        <v>0</v>
      </c>
      <c r="P27" s="244" t="s">
        <v>381</v>
      </c>
      <c r="Q27" s="244"/>
      <c r="R27" s="244"/>
      <c r="S27" s="244"/>
      <c r="T27" s="244"/>
      <c r="U27" s="391"/>
      <c r="V27" s="104"/>
      <c r="W27" s="28"/>
      <c r="X27" s="29"/>
      <c r="Y27" s="104"/>
      <c r="Z27" s="28"/>
      <c r="AA27" s="29"/>
      <c r="AB27" s="25" t="str">
        <f>IF(OR(EXACT(V27,W27),EXACT(Y27,Z27),AND(W27="X",Z27="X"),OR(W27="M",Z27="M")),"",SUM(V27,Y27))</f>
        <v/>
      </c>
      <c r="AC27" s="26" t="str">
        <f>IF(AND(AND(W27="X",Z27="X"),SUM(V27,Y27)=0,ISNUMBER(AB27)),"",IF(OR(W27="M",Z27="M"),"M",IF(AND(W27=Z27,OR(W27="X",W27="W",W27="Z")),UPPER(W27),"")))</f>
        <v/>
      </c>
      <c r="AD27" s="27"/>
      <c r="AE27" s="104"/>
      <c r="AF27" s="28"/>
      <c r="AG27" s="29"/>
      <c r="AH27" s="104"/>
      <c r="AI27" s="28"/>
      <c r="AJ27" s="29"/>
      <c r="AK27" s="104"/>
      <c r="AL27" s="28"/>
      <c r="AM27" s="29"/>
      <c r="AN27" s="104"/>
      <c r="AO27" s="28"/>
      <c r="AP27" s="29"/>
      <c r="AQ27" s="104"/>
      <c r="AR27" s="28"/>
      <c r="AS27" s="29"/>
      <c r="AT27" s="25" t="str">
        <f>IF(OR(EXACT(AN27,AO27),EXACT(AQ27,AR27),AND(AO27="X",AR27="X"),OR(AO27="M",AR27="M")),"",SUM(AN27,AQ27))</f>
        <v/>
      </c>
      <c r="AU27" s="26" t="str">
        <f>IF(AND(AND(AO27="X",AR27="X"),SUM(AN27,AQ27)=0,ISNUMBER(AT27)),"",IF(OR(AO27="M",AR27="M"),"M",IF(AND(AO27=AR27,OR(AO27="X",AO27="W",AO27="Z")),UPPER(AO27),"")))</f>
        <v/>
      </c>
      <c r="AV27" s="27"/>
      <c r="AW27" s="104"/>
      <c r="AX27" s="28"/>
      <c r="AY27" s="29"/>
      <c r="AZ27" s="349"/>
      <c r="BI27" s="2"/>
      <c r="BJ27" s="2"/>
      <c r="BK27" s="2"/>
      <c r="BL27" s="2"/>
      <c r="BM27" s="2"/>
      <c r="BN27" s="2"/>
      <c r="BO27" s="2"/>
      <c r="BP27" s="2"/>
      <c r="BQ27" s="2"/>
      <c r="BR27" s="2"/>
      <c r="BS27" s="2"/>
      <c r="BT27" s="2"/>
      <c r="BU27" s="2"/>
      <c r="BV27" s="2"/>
      <c r="BW27" s="2"/>
    </row>
    <row r="28" spans="3:75" ht="21" customHeight="1" x14ac:dyDescent="0.25">
      <c r="C28" s="349"/>
      <c r="D28" s="523"/>
      <c r="E28" s="524"/>
      <c r="F28" s="393" t="s">
        <v>4270</v>
      </c>
      <c r="G28" s="381" t="s">
        <v>121</v>
      </c>
      <c r="H28" s="267" t="s">
        <v>8</v>
      </c>
      <c r="I28" s="267" t="s">
        <v>91</v>
      </c>
      <c r="J28" s="244" t="s">
        <v>0</v>
      </c>
      <c r="K28" s="244" t="s">
        <v>4591</v>
      </c>
      <c r="L28" s="244" t="s">
        <v>0</v>
      </c>
      <c r="M28" s="244" t="s">
        <v>353</v>
      </c>
      <c r="N28" s="244" t="s">
        <v>353</v>
      </c>
      <c r="O28" s="244" t="s">
        <v>0</v>
      </c>
      <c r="P28" s="244" t="s">
        <v>381</v>
      </c>
      <c r="Q28" s="244"/>
      <c r="R28" s="244"/>
      <c r="S28" s="244"/>
      <c r="T28" s="244"/>
      <c r="U28" s="391"/>
      <c r="V28" s="104"/>
      <c r="W28" s="28"/>
      <c r="X28" s="29"/>
      <c r="Y28" s="104"/>
      <c r="Z28" s="28"/>
      <c r="AA28" s="29"/>
      <c r="AB28" s="25" t="str">
        <f>IF(OR(EXACT(V28,W28),EXACT(Y28,Z28),AND(W28="X",Z28="X"),OR(W28="M",Z28="M")),"",SUM(V28,Y28))</f>
        <v/>
      </c>
      <c r="AC28" s="26" t="str">
        <f>IF(AND(AND(W28="X",Z28="X"),SUM(V28,Y28)=0,ISNUMBER(AB28)),"",IF(OR(W28="M",Z28="M"),"M",IF(AND(W28=Z28,OR(W28="X",W28="W",W28="Z")),UPPER(W28),"")))</f>
        <v/>
      </c>
      <c r="AD28" s="27"/>
      <c r="AE28" s="104"/>
      <c r="AF28" s="28"/>
      <c r="AG28" s="29"/>
      <c r="AH28" s="104"/>
      <c r="AI28" s="28"/>
      <c r="AJ28" s="29"/>
      <c r="AK28" s="104"/>
      <c r="AL28" s="28"/>
      <c r="AM28" s="29"/>
      <c r="AN28" s="104"/>
      <c r="AO28" s="28"/>
      <c r="AP28" s="29"/>
      <c r="AQ28" s="104"/>
      <c r="AR28" s="28"/>
      <c r="AS28" s="29"/>
      <c r="AT28" s="25" t="str">
        <f>IF(OR(EXACT(AN28,AO28),EXACT(AQ28,AR28),AND(AO28="X",AR28="X"),OR(AO28="M",AR28="M")),"",SUM(AN28,AQ28))</f>
        <v/>
      </c>
      <c r="AU28" s="26" t="str">
        <f>IF(AND(AND(AO28="X",AR28="X"),SUM(AN28,AQ28)=0,ISNUMBER(AT28)),"",IF(OR(AO28="M",AR28="M"),"M",IF(AND(AO28=AR28,OR(AO28="X",AO28="W",AO28="Z")),UPPER(AO28),"")))</f>
        <v/>
      </c>
      <c r="AV28" s="27"/>
      <c r="AW28" s="104"/>
      <c r="AX28" s="28"/>
      <c r="AY28" s="29"/>
      <c r="AZ28" s="349"/>
      <c r="BI28" s="2"/>
      <c r="BJ28" s="2"/>
      <c r="BK28" s="2"/>
      <c r="BL28" s="2"/>
      <c r="BM28" s="2"/>
      <c r="BN28" s="2"/>
      <c r="BO28" s="2"/>
      <c r="BP28" s="2"/>
      <c r="BQ28" s="2"/>
      <c r="BR28" s="2"/>
      <c r="BS28" s="2"/>
      <c r="BT28" s="2"/>
      <c r="BU28" s="2"/>
      <c r="BV28" s="2"/>
      <c r="BW28" s="2"/>
    </row>
    <row r="29" spans="3:75" ht="21" customHeight="1" x14ac:dyDescent="0.25">
      <c r="C29" s="349"/>
      <c r="D29" s="525"/>
      <c r="E29" s="526"/>
      <c r="F29" s="400" t="s">
        <v>4271</v>
      </c>
      <c r="G29" s="381" t="s">
        <v>121</v>
      </c>
      <c r="H29" s="395" t="s">
        <v>0</v>
      </c>
      <c r="I29" s="267" t="s">
        <v>91</v>
      </c>
      <c r="J29" s="244" t="s">
        <v>0</v>
      </c>
      <c r="K29" s="244" t="s">
        <v>4591</v>
      </c>
      <c r="L29" s="244" t="s">
        <v>0</v>
      </c>
      <c r="M29" s="244" t="s">
        <v>353</v>
      </c>
      <c r="N29" s="244" t="s">
        <v>353</v>
      </c>
      <c r="O29" s="244" t="s">
        <v>0</v>
      </c>
      <c r="P29" s="244" t="s">
        <v>381</v>
      </c>
      <c r="Q29" s="244"/>
      <c r="R29" s="244"/>
      <c r="S29" s="244"/>
      <c r="T29" s="244"/>
      <c r="U29" s="391"/>
      <c r="V29" s="25" t="str">
        <f>IF(OR(AND(V27="",W27=""),AND(V28="",W28=""),AND(W27="X",W28="X"),OR(W27="M",W28="M")),"",SUM(V27,V28))</f>
        <v/>
      </c>
      <c r="W29" s="26" t="str">
        <f>IF(AND(AND(W27="X",W28="X"),SUM(V27,V28)=0,ISNUMBER(V29)),"",IF(OR(W27="M",W28="M"),"M",IF(AND(W27=W28,OR(W27="X",W27="W",W27="Z")),UPPER(W27),"")))</f>
        <v/>
      </c>
      <c r="X29" s="27"/>
      <c r="Y29" s="31" t="str">
        <f t="shared" ref="Y29" si="0">IF(OR(AND(Y27="",Z27=""),AND(Y28="",Z28=""),AND(Z27="X",Z28="X"),OR(Z27="M",Z28="M")),"",SUM(Y27,Y28))</f>
        <v/>
      </c>
      <c r="Z29" s="26" t="str">
        <f t="shared" ref="Z29" si="1">IF(AND(AND(Z27="X",Z28="X"),SUM(Y27,Y28)=0,ISNUMBER(Y29)),"",IF(OR(Z27="M",Z28="M"),"M",IF(AND(Z27=Z28,OR(Z27="X",Z27="W",Z27="Z")),UPPER(Z27),"")))</f>
        <v/>
      </c>
      <c r="AA29" s="27"/>
      <c r="AB29" s="31" t="str">
        <f t="shared" ref="AB29" si="2">IF(OR(AND(AB27="",AC27=""),AND(AB28="",AC28=""),AND(AC27="X",AC28="X"),OR(AC27="M",AC28="M")),"",SUM(AB27,AB28))</f>
        <v/>
      </c>
      <c r="AC29" s="26" t="str">
        <f t="shared" ref="AC29" si="3">IF(AND(AND(AC27="X",AC28="X"),SUM(AB27,AB28)=0,ISNUMBER(AB29)),"",IF(OR(AC27="M",AC28="M"),"M",IF(AND(AC27=AC28,OR(AC27="X",AC27="W",AC27="Z")),UPPER(AC27),"")))</f>
        <v/>
      </c>
      <c r="AD29" s="27"/>
      <c r="AE29" s="31" t="str">
        <f t="shared" ref="AE29" si="4">IF(OR(AND(AE27="",AF27=""),AND(AE28="",AF28=""),AND(AF27="X",AF28="X"),OR(AF27="M",AF28="M")),"",SUM(AE27,AE28))</f>
        <v/>
      </c>
      <c r="AF29" s="26" t="str">
        <f t="shared" ref="AF29" si="5">IF(AND(AND(AF27="X",AF28="X"),SUM(AE27,AE28)=0,ISNUMBER(AE29)),"",IF(OR(AF27="M",AF28="M"),"M",IF(AND(AF27=AF28,OR(AF27="X",AF27="W",AF27="Z")),UPPER(AF27),"")))</f>
        <v/>
      </c>
      <c r="AG29" s="27"/>
      <c r="AH29" s="31" t="str">
        <f t="shared" ref="AH29" si="6">IF(OR(AND(AH27="",AI27=""),AND(AH28="",AI28=""),AND(AI27="X",AI28="X"),OR(AI27="M",AI28="M")),"",SUM(AH27,AH28))</f>
        <v/>
      </c>
      <c r="AI29" s="26" t="str">
        <f t="shared" ref="AI29" si="7">IF(AND(AND(AI27="X",AI28="X"),SUM(AH27,AH28)=0,ISNUMBER(AH29)),"",IF(OR(AI27="M",AI28="M"),"M",IF(AND(AI27=AI28,OR(AI27="X",AI27="W",AI27="Z")),UPPER(AI27),"")))</f>
        <v/>
      </c>
      <c r="AJ29" s="27"/>
      <c r="AK29" s="31" t="str">
        <f t="shared" ref="AK29" si="8">IF(OR(AND(AK27="",AL27=""),AND(AK28="",AL28=""),AND(AL27="X",AL28="X"),OR(AL27="M",AL28="M")),"",SUM(AK27,AK28))</f>
        <v/>
      </c>
      <c r="AL29" s="26" t="str">
        <f t="shared" ref="AL29" si="9">IF(AND(AND(AL27="X",AL28="X"),SUM(AK27,AK28)=0,ISNUMBER(AK29)),"",IF(OR(AL27="M",AL28="M"),"M",IF(AND(AL27=AL28,OR(AL27="X",AL27="W",AL27="Z")),UPPER(AL27),"")))</f>
        <v/>
      </c>
      <c r="AM29" s="27"/>
      <c r="AN29" s="31" t="str">
        <f t="shared" ref="AN29" si="10">IF(OR(AND(AN27="",AO27=""),AND(AN28="",AO28=""),AND(AO27="X",AO28="X"),OR(AO27="M",AO28="M")),"",SUM(AN27,AN28))</f>
        <v/>
      </c>
      <c r="AO29" s="26" t="str">
        <f t="shared" ref="AO29" si="11">IF(AND(AND(AO27="X",AO28="X"),SUM(AN27,AN28)=0,ISNUMBER(AN29)),"",IF(OR(AO27="M",AO28="M"),"M",IF(AND(AO27=AO28,OR(AO27="X",AO27="W",AO27="Z")),UPPER(AO27),"")))</f>
        <v/>
      </c>
      <c r="AP29" s="27"/>
      <c r="AQ29" s="31" t="str">
        <f t="shared" ref="AQ29" si="12">IF(OR(AND(AQ27="",AR27=""),AND(AQ28="",AR28=""),AND(AR27="X",AR28="X"),OR(AR27="M",AR28="M")),"",SUM(AQ27,AQ28))</f>
        <v/>
      </c>
      <c r="AR29" s="26" t="str">
        <f t="shared" ref="AR29" si="13">IF(AND(AND(AR27="X",AR28="X"),SUM(AQ27,AQ28)=0,ISNUMBER(AQ29)),"",IF(OR(AR27="M",AR28="M"),"M",IF(AND(AR27=AR28,OR(AR27="X",AR27="W",AR27="Z")),UPPER(AR27),"")))</f>
        <v/>
      </c>
      <c r="AS29" s="27"/>
      <c r="AT29" s="31" t="str">
        <f t="shared" ref="AT29" si="14">IF(OR(AND(AT27="",AU27=""),AND(AT28="",AU28=""),AND(AU27="X",AU28="X"),OR(AU27="M",AU28="M")),"",SUM(AT27,AT28))</f>
        <v/>
      </c>
      <c r="AU29" s="26" t="str">
        <f t="shared" ref="AU29" si="15">IF(AND(AND(AU27="X",AU28="X"),SUM(AT27,AT28)=0,ISNUMBER(AT29)),"",IF(OR(AU27="M",AU28="M"),"M",IF(AND(AU27=AU28,OR(AU27="X",AU27="W",AU27="Z")),UPPER(AU27),"")))</f>
        <v/>
      </c>
      <c r="AV29" s="27"/>
      <c r="AW29" s="31" t="str">
        <f t="shared" ref="AW29" si="16">IF(OR(AND(AW27="",AX27=""),AND(AW28="",AX28=""),AND(AX27="X",AX28="X"),OR(AX27="M",AX28="M")),"",SUM(AW27,AW28))</f>
        <v/>
      </c>
      <c r="AX29" s="26" t="str">
        <f t="shared" ref="AX29" si="17">IF(AND(AND(AX27="X",AX28="X"),SUM(AW27,AW28)=0,ISNUMBER(AW29)),"",IF(OR(AX27="M",AX28="M"),"M",IF(AND(AX27=AX28,OR(AX27="X",AX27="W",AX27="Z")),UPPER(AX27),"")))</f>
        <v/>
      </c>
      <c r="AY29" s="27"/>
      <c r="AZ29" s="349"/>
      <c r="BI29" s="2"/>
      <c r="BJ29" s="2"/>
      <c r="BK29" s="2"/>
      <c r="BL29" s="2"/>
      <c r="BM29" s="2"/>
      <c r="BN29" s="2"/>
      <c r="BO29" s="2"/>
      <c r="BP29" s="2"/>
      <c r="BQ29" s="2"/>
      <c r="BR29" s="2"/>
      <c r="BS29" s="2"/>
      <c r="BT29" s="2"/>
      <c r="BU29" s="2"/>
      <c r="BV29" s="2"/>
      <c r="BW29" s="2"/>
    </row>
    <row r="30" spans="3:75" ht="15" customHeight="1" x14ac:dyDescent="0.25">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row>
    <row r="31" spans="3:75" hidden="1" x14ac:dyDescent="0.25"/>
    <row r="32" spans="3:75" hidden="1" x14ac:dyDescent="0.25">
      <c r="V32" s="235">
        <f>SUMPRODUCT(--(V14:V29=0),--(V14:V29&lt;&gt;""),--(W14:W29="Z"))+SUMPRODUCT(--(V14:V29=0),--(V14:V29&lt;&gt;""),--(W14:W29=""))+SUMPRODUCT(--(V14:V29&gt;0),--(W14:W29="W"))+SUMPRODUCT(--(V14:V29&gt;0), --(V14:V29&lt;&gt;""),--(W14:W29=""))+SUMPRODUCT(--(V14:V29=""),--(W14:W29="Z"))</f>
        <v>0</v>
      </c>
      <c r="W32" s="235"/>
      <c r="X32" s="235"/>
      <c r="Y32" s="235">
        <f t="shared" ref="Y32" si="18">SUMPRODUCT(--(Y14:Y29=0),--(Y14:Y29&lt;&gt;""),--(Z14:Z29="Z"))+SUMPRODUCT(--(Y14:Y29=0),--(Y14:Y29&lt;&gt;""),--(Z14:Z29=""))+SUMPRODUCT(--(Y14:Y29&gt;0),--(Z14:Z29="W"))+SUMPRODUCT(--(Y14:Y29&gt;0), --(Y14:Y29&lt;&gt;""),--(Z14:Z29=""))+SUMPRODUCT(--(Y14:Y29=""),--(Z14:Z29="Z"))</f>
        <v>0</v>
      </c>
      <c r="Z32" s="235"/>
      <c r="AA32" s="235"/>
      <c r="AB32" s="235">
        <f t="shared" ref="AB32" si="19">SUMPRODUCT(--(AB14:AB29=0),--(AB14:AB29&lt;&gt;""),--(AC14:AC29="Z"))+SUMPRODUCT(--(AB14:AB29=0),--(AB14:AB29&lt;&gt;""),--(AC14:AC29=""))+SUMPRODUCT(--(AB14:AB29&gt;0),--(AC14:AC29="W"))+SUMPRODUCT(--(AB14:AB29&gt;0), --(AB14:AB29&lt;&gt;""),--(AC14:AC29=""))+SUMPRODUCT(--(AB14:AB29=""),--(AC14:AC29="Z"))</f>
        <v>0</v>
      </c>
      <c r="AC32" s="235"/>
      <c r="AD32" s="235"/>
      <c r="AE32" s="235">
        <f t="shared" ref="AE32" si="20">SUMPRODUCT(--(AE14:AE29=0),--(AE14:AE29&lt;&gt;""),--(AF14:AF29="Z"))+SUMPRODUCT(--(AE14:AE29=0),--(AE14:AE29&lt;&gt;""),--(AF14:AF29=""))+SUMPRODUCT(--(AE14:AE29&gt;0),--(AF14:AF29="W"))+SUMPRODUCT(--(AE14:AE29&gt;0), --(AE14:AE29&lt;&gt;""),--(AF14:AF29=""))+SUMPRODUCT(--(AE14:AE29=""),--(AF14:AF29="Z"))</f>
        <v>0</v>
      </c>
      <c r="AF32" s="235"/>
      <c r="AG32" s="235"/>
      <c r="AH32" s="235">
        <f t="shared" ref="AH32" si="21">SUMPRODUCT(--(AH14:AH29=0),--(AH14:AH29&lt;&gt;""),--(AI14:AI29="Z"))+SUMPRODUCT(--(AH14:AH29=0),--(AH14:AH29&lt;&gt;""),--(AI14:AI29=""))+SUMPRODUCT(--(AH14:AH29&gt;0),--(AI14:AI29="W"))+SUMPRODUCT(--(AH14:AH29&gt;0), --(AH14:AH29&lt;&gt;""),--(AI14:AI29=""))+SUMPRODUCT(--(AH14:AH29=""),--(AI14:AI29="Z"))</f>
        <v>0</v>
      </c>
      <c r="AI32" s="235"/>
      <c r="AJ32" s="235"/>
      <c r="AK32" s="235">
        <f t="shared" ref="AK32" si="22">SUMPRODUCT(--(AK14:AK29=0),--(AK14:AK29&lt;&gt;""),--(AL14:AL29="Z"))+SUMPRODUCT(--(AK14:AK29=0),--(AK14:AK29&lt;&gt;""),--(AL14:AL29=""))+SUMPRODUCT(--(AK14:AK29&gt;0),--(AL14:AL29="W"))+SUMPRODUCT(--(AK14:AK29&gt;0), --(AK14:AK29&lt;&gt;""),--(AL14:AL29=""))+SUMPRODUCT(--(AK14:AK29=""),--(AL14:AL29="Z"))</f>
        <v>0</v>
      </c>
      <c r="AL32" s="235"/>
      <c r="AM32" s="235"/>
      <c r="AN32" s="235">
        <f t="shared" ref="AN32" si="23">SUMPRODUCT(--(AN14:AN29=0),--(AN14:AN29&lt;&gt;""),--(AO14:AO29="Z"))+SUMPRODUCT(--(AN14:AN29=0),--(AN14:AN29&lt;&gt;""),--(AO14:AO29=""))+SUMPRODUCT(--(AN14:AN29&gt;0),--(AO14:AO29="W"))+SUMPRODUCT(--(AN14:AN29&gt;0), --(AN14:AN29&lt;&gt;""),--(AO14:AO29=""))+SUMPRODUCT(--(AN14:AN29=""),--(AO14:AO29="Z"))</f>
        <v>0</v>
      </c>
      <c r="AO32" s="235"/>
      <c r="AP32" s="235"/>
      <c r="AQ32" s="235">
        <f t="shared" ref="AQ32" si="24">SUMPRODUCT(--(AQ14:AQ29=0),--(AQ14:AQ29&lt;&gt;""),--(AR14:AR29="Z"))+SUMPRODUCT(--(AQ14:AQ29=0),--(AQ14:AQ29&lt;&gt;""),--(AR14:AR29=""))+SUMPRODUCT(--(AQ14:AQ29&gt;0),--(AR14:AR29="W"))+SUMPRODUCT(--(AQ14:AQ29&gt;0), --(AQ14:AQ29&lt;&gt;""),--(AR14:AR29=""))+SUMPRODUCT(--(AQ14:AQ29=""),--(AR14:AR29="Z"))</f>
        <v>0</v>
      </c>
      <c r="AR32" s="235"/>
      <c r="AS32" s="235"/>
      <c r="AT32" s="235">
        <f t="shared" ref="AT32" si="25">SUMPRODUCT(--(AT14:AT29=0),--(AT14:AT29&lt;&gt;""),--(AU14:AU29="Z"))+SUMPRODUCT(--(AT14:AT29=0),--(AT14:AT29&lt;&gt;""),--(AU14:AU29=""))+SUMPRODUCT(--(AT14:AT29&gt;0),--(AU14:AU29="W"))+SUMPRODUCT(--(AT14:AT29&gt;0), --(AT14:AT29&lt;&gt;""),--(AU14:AU29=""))+SUMPRODUCT(--(AT14:AT29=""),--(AU14:AU29="Z"))</f>
        <v>0</v>
      </c>
      <c r="AU32" s="235"/>
      <c r="AV32" s="235"/>
      <c r="AW32" s="235">
        <f t="shared" ref="AW32" si="26">SUMPRODUCT(--(AW14:AW29=0),--(AW14:AW29&lt;&gt;""),--(AX14:AX29="Z"))+SUMPRODUCT(--(AW14:AW29=0),--(AW14:AW29&lt;&gt;""),--(AX14:AX29=""))+SUMPRODUCT(--(AW14:AW29&gt;0),--(AX14:AX29="W"))+SUMPRODUCT(--(AW14:AW29&gt;0), --(AW14:AW29&lt;&gt;""),--(AX14:AX29=""))+SUMPRODUCT(--(AW14:AW29=""),--(AX14:AX29="Z"))</f>
        <v>0</v>
      </c>
      <c r="AX32" s="235"/>
      <c r="AY32" s="235"/>
    </row>
    <row r="33" hidden="1" x14ac:dyDescent="0.25"/>
    <row r="34" hidden="1" x14ac:dyDescent="0.25"/>
    <row r="35" hidden="1" x14ac:dyDescent="0.25"/>
    <row r="36" hidden="1" x14ac:dyDescent="0.25"/>
    <row r="37" hidden="1" x14ac:dyDescent="0.25"/>
    <row r="38" hidden="1" x14ac:dyDescent="0.25"/>
    <row r="39" hidden="1" x14ac:dyDescent="0.25"/>
    <row r="40" hidden="1" x14ac:dyDescent="0.25"/>
  </sheetData>
  <sheetProtection algorithmName="SHA-512" hashValue="f3d9jE1LcReaGWTmAHiO7uQQ5ttUiXlPDGOa0BWDFReh1XYZ3otqfleDt8xX6ujpCc6dGxuuVp/+3WqIxqfj/A==" saltValue="w9PfKMrmpxWBt4J0qroesA==" spinCount="100000" sheet="1" objects="1" scenarios="1" formatCells="0" formatColumns="0" formatRows="0" sort="0" autoFilter="0"/>
  <mergeCells count="33">
    <mergeCell ref="D14:E16"/>
    <mergeCell ref="E23:E25"/>
    <mergeCell ref="D3:F5"/>
    <mergeCell ref="V3:AD3"/>
    <mergeCell ref="AE3:AG3"/>
    <mergeCell ref="D17:E19"/>
    <mergeCell ref="D20:E22"/>
    <mergeCell ref="V5:X5"/>
    <mergeCell ref="Y5:AA5"/>
    <mergeCell ref="AB5:AD5"/>
    <mergeCell ref="AE5:AG5"/>
    <mergeCell ref="AH5:AJ5"/>
    <mergeCell ref="V4:X4"/>
    <mergeCell ref="Y4:AA4"/>
    <mergeCell ref="AB4:AD4"/>
    <mergeCell ref="AE4:AG4"/>
    <mergeCell ref="AH4:AJ4"/>
    <mergeCell ref="D27:E29"/>
    <mergeCell ref="AT5:AV5"/>
    <mergeCell ref="AW5:AY5"/>
    <mergeCell ref="AK3:AM3"/>
    <mergeCell ref="AN3:AV3"/>
    <mergeCell ref="AW3:AY3"/>
    <mergeCell ref="AQ4:AS4"/>
    <mergeCell ref="AK4:AM4"/>
    <mergeCell ref="AN4:AP4"/>
    <mergeCell ref="AT4:AV4"/>
    <mergeCell ref="AW4:AY4"/>
    <mergeCell ref="AK5:AM5"/>
    <mergeCell ref="AN5:AP5"/>
    <mergeCell ref="AQ5:AS5"/>
    <mergeCell ref="AH3:AJ3"/>
    <mergeCell ref="H7:N7"/>
  </mergeCells>
  <conditionalFormatting sqref="V14:V18 Y14:Y18 AB14 AE14:AE18 AH14:AH18 AK14:AK18 AN14:AN18 AQ14:AQ18 AT16 AW14:AW18 AB16 V20:V22 Y20:Y22 AB20:AB22 AE20:AE22 AH20:AH22 AK20:AK22 AN20:AN22 AQ20:AQ22 AT20:AT22 AW20:AW22">
    <cfRule type="expression" dxfId="421" priority="127">
      <formula xml:space="preserve"> OR(AND(V14=0,V14&lt;&gt;"",W14&lt;&gt;"Z",W14&lt;&gt;""),AND(V14&gt;0,V14&lt;&gt;"",W14&lt;&gt;"W",W14&lt;&gt;""),AND(V14="", W14="W"))</formula>
    </cfRule>
  </conditionalFormatting>
  <conditionalFormatting sqref="W14:W18 Z14:Z18 AC14 AF14:AF18 AI14:AI18 AL14:AL18 AO14:AO18 AR14:AR18 AU16 AX14:AX18 AC16 W20:W22 Z20:Z22 AC20:AC22 AF20:AF22 AI20:AI22 AL20:AL22 AO20:AO22 AR20:AR22 AU20:AU22 AX20:AX22">
    <cfRule type="expression" dxfId="420" priority="126">
      <formula xml:space="preserve"> OR(AND(V14=0,V14&lt;&gt;"",W14&lt;&gt;"Z",W14&lt;&gt;""),AND(V14&gt;0,V14&lt;&gt;"",W14&lt;&gt;"W",W14&lt;&gt;""),AND(V14="", W14="W"))</formula>
    </cfRule>
  </conditionalFormatting>
  <conditionalFormatting sqref="X14:X18 AA14:AA18 AD14 AG14:AG18 AJ14:AJ18 AM14:AM18 AP14:AP18 AS14:AS18 AV16 AY14:AY18 AD16 X20:X22 AA20:AA22 AD20:AD22 AG20:AG22 AJ20:AJ22 AM20:AM22 AP20:AP22 AS20:AS22 AV20:AV22 AY20:AY22">
    <cfRule type="expression" dxfId="419" priority="125">
      <formula xml:space="preserve"> AND(OR(W14="X",W14="W"),X14="")</formula>
    </cfRule>
  </conditionalFormatting>
  <conditionalFormatting sqref="V16 Y16 AB16 AE16 AH16 AK16 AN16 AQ16 AT16 AW16">
    <cfRule type="expression" dxfId="418" priority="128">
      <formula>OR(AND(W14="X",W15="X"),AND(W14="M",W15="M"))</formula>
    </cfRule>
    <cfRule type="expression" dxfId="417" priority="129">
      <formula>IF(OR(AND(V14="",W14=""),AND(V15="",W15=""),AND(W14="X",W15="X"),OR(W14="M",W15="M")),"",SUM(V14,V15)) &lt;&gt; V16</formula>
    </cfRule>
  </conditionalFormatting>
  <conditionalFormatting sqref="AC16 AU16 AF16 AI16 AL16 AO16 AR16 AX16">
    <cfRule type="expression" dxfId="416" priority="130">
      <formula>OR(AND(W14="X",W15="X"),AND(W14="M",W15="M"))</formula>
    </cfRule>
    <cfRule type="expression" dxfId="415" priority="131">
      <formula>IF(AND(OR(AND(AC14="M",AC15="M"),AND(AC14="X",AC15="X")),SUM(AB14,AB15)=0,ISNUMBER(AB16)),"",IF(OR(AC14="M",AC15="M"),"M",IF(AND(AC14=AC15,OR(AC14="X",AC14="W",AC14="Z")),UPPER(AC14),""))) &lt;&gt; AC16</formula>
    </cfRule>
  </conditionalFormatting>
  <conditionalFormatting sqref="AB14">
    <cfRule type="expression" dxfId="414" priority="132">
      <formula>OR(AND(W14="X",Z14="X"),AND(W14="M",Z14="M"))</formula>
    </cfRule>
    <cfRule type="expression" dxfId="413" priority="133">
      <formula>IF(OR(EXACT(V14,W14),EXACT(Y14,Z14),AND(W14="X",Z14="X"),OR(W14="M",Z14="M")),"",SUM(V14,Y14)) &lt;&gt; AB14</formula>
    </cfRule>
  </conditionalFormatting>
  <conditionalFormatting sqref="AC14">
    <cfRule type="expression" dxfId="412" priority="134">
      <formula>OR(AND(W14="X",Z14="X"),AND(W14="M",Z14="M"))</formula>
    </cfRule>
  </conditionalFormatting>
  <conditionalFormatting sqref="AC14">
    <cfRule type="expression" dxfId="411" priority="135">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410" priority="136">
      <formula>OR(AND(W14="X",W17="X"),AND(W14="M",W17="M"))</formula>
    </cfRule>
  </conditionalFormatting>
  <conditionalFormatting sqref="V20:V22 Y20:Y22 AB20:AB22 AE20:AE22 AH20:AH22 AK20:AK22 AN20:AN22 AQ20:AQ22 AT20:AT22 AW20:AW22">
    <cfRule type="expression" dxfId="409" priority="137">
      <formula>IF(OR(AND(V14="",W14=""),AND(V17="",W17=""),AND(W14="X",W17="X"),OR(W14="M",W17="M")),"",SUM(V14,V17)) &lt;&gt; V20</formula>
    </cfRule>
  </conditionalFormatting>
  <conditionalFormatting sqref="W20:W22 Z20:Z22 AC20:AC22 AF20:AF22 AI20:AI22 AL20:AL22 AO20:AO22 AR20:AR22 AU20:AU22 AX20:AX22">
    <cfRule type="expression" dxfId="408" priority="138">
      <formula>OR(AND(W14="X",W17="X"),AND(W14="M",W17="M"))</formula>
    </cfRule>
  </conditionalFormatting>
  <conditionalFormatting sqref="W20:W22 Z20:Z22 AC20:AC22 AF20:AF22 AI20:AI22 AL20:AL22 AO20:AO22 AR20:AR22 AU20:AU22 AX20:AX22">
    <cfRule type="expression" dxfId="407" priority="139">
      <formula>IF(AND(OR(AND(W14="M",W17="M"),AND(W14="X",W17="X")),SUM(V14,V17)=0,ISNUMBER(V20)),"",IF(OR(W14="M",W17="M"),"M",IF(AND(W14=W17,OR(W14="X",W14="W",W14="Z")),UPPER(W14),""))) &lt;&gt; W20</formula>
    </cfRule>
  </conditionalFormatting>
  <conditionalFormatting sqref="W16 Z16 AC16 AF16 AI16 AL16 AO16 AR16 AU16 AX16">
    <cfRule type="expression" dxfId="406" priority="140">
      <formula>OR(AND(P14="X",P15="X"),AND(P14="M",P15="M"))</formula>
    </cfRule>
    <cfRule type="expression" dxfId="405" priority="141">
      <formula>IF(AND(OR(AND(W14="M",W15="M"),AND(W14="X",W15="X")),SUM(V14,V15)=0,ISNUMBER(V16)),"",IF(OR(W14="M",W15="M"),"M",IF(AND(W14=W15,OR(W14="X",W14="W",W14="Z")),UPPER(W14),""))) &lt;&gt; W16</formula>
    </cfRule>
  </conditionalFormatting>
  <conditionalFormatting sqref="V19 Y19 AB19 AE19 AH19 AK19 AN19 AQ19 AT19 AW19">
    <cfRule type="expression" dxfId="404" priority="120">
      <formula xml:space="preserve"> OR(AND(V19=0,V19&lt;&gt;"",W19&lt;&gt;"Z",W19&lt;&gt;""),AND(V19&gt;0,V19&lt;&gt;"",W19&lt;&gt;"W",W19&lt;&gt;""),AND(V19="", W19="W"))</formula>
    </cfRule>
  </conditionalFormatting>
  <conditionalFormatting sqref="W19 Z19 AC19 AF19 AI19 AL19 AO19 AR19 AU19 AX19">
    <cfRule type="expression" dxfId="403" priority="119">
      <formula xml:space="preserve"> OR(AND(V19=0,V19&lt;&gt;"",W19&lt;&gt;"Z",W19&lt;&gt;""),AND(V19&gt;0,V19&lt;&gt;"",W19&lt;&gt;"W",W19&lt;&gt;""),AND(V19="", W19="W"))</formula>
    </cfRule>
  </conditionalFormatting>
  <conditionalFormatting sqref="X19 AA19 AD19 AG19 AJ19 AM19 AP19 AS19 AV19 AY19">
    <cfRule type="expression" dxfId="402" priority="118">
      <formula xml:space="preserve"> AND(OR(W19="X",W19="W"),X19="")</formula>
    </cfRule>
  </conditionalFormatting>
  <conditionalFormatting sqref="V19 Y19 AB19 AE19 AH19 AK19 AN19 AQ19 AT19 AW19">
    <cfRule type="expression" dxfId="401" priority="121">
      <formula>OR(AND(W17="X",W18="X"),AND(W17="M",W18="M"))</formula>
    </cfRule>
    <cfRule type="expression" dxfId="400" priority="122">
      <formula>IF(OR(AND(V17="",W17=""),AND(V18="",W18=""),AND(W17="X",W18="X"),OR(W17="M",W18="M")),"",SUM(V17,V18)) &lt;&gt; V19</formula>
    </cfRule>
  </conditionalFormatting>
  <conditionalFormatting sqref="W19 Z19 AC19 AF19 AI19 AL19 AO19 AR19 AU19 AX19">
    <cfRule type="expression" dxfId="399" priority="123">
      <formula>OR(AND(P17="X",P18="X"),AND(P17="M",P18="M"))</formula>
    </cfRule>
    <cfRule type="expression" dxfId="398" priority="124">
      <formula>IF(AND(OR(AND(W17="M",W18="M"),AND(W17="X",W18="X")),SUM(V17,V18)=0,ISNUMBER(V19)),"",IF(OR(W17="M",W18="M"),"M",IF(AND(W17=W18,OR(W17="X",W17="W",W17="Z")),UPPER(W17),""))) &lt;&gt; W19</formula>
    </cfRule>
  </conditionalFormatting>
  <conditionalFormatting sqref="AB15">
    <cfRule type="expression" dxfId="397" priority="113">
      <formula xml:space="preserve"> OR(AND(AB15=0,AB15&lt;&gt;"",AC15&lt;&gt;"Z",AC15&lt;&gt;""),AND(AB15&gt;0,AB15&lt;&gt;"",AC15&lt;&gt;"W",AC15&lt;&gt;""),AND(AB15="", AC15="W"))</formula>
    </cfRule>
  </conditionalFormatting>
  <conditionalFormatting sqref="AC15">
    <cfRule type="expression" dxfId="396" priority="112">
      <formula xml:space="preserve"> OR(AND(AB15=0,AB15&lt;&gt;"",AC15&lt;&gt;"Z",AC15&lt;&gt;""),AND(AB15&gt;0,AB15&lt;&gt;"",AC15&lt;&gt;"W",AC15&lt;&gt;""),AND(AB15="", AC15="W"))</formula>
    </cfRule>
  </conditionalFormatting>
  <conditionalFormatting sqref="AD15">
    <cfRule type="expression" dxfId="395" priority="111">
      <formula xml:space="preserve"> AND(OR(AC15="X",AC15="W"),AD15="")</formula>
    </cfRule>
  </conditionalFormatting>
  <conditionalFormatting sqref="AB15">
    <cfRule type="expression" dxfId="394" priority="114">
      <formula>OR(AND(W15="X",Z15="X"),AND(W15="M",Z15="M"))</formula>
    </cfRule>
    <cfRule type="expression" dxfId="393" priority="115">
      <formula>IF(OR(EXACT(V15,W15),EXACT(Y15,Z15),AND(W15="X",Z15="X"),OR(W15="M",Z15="M")),"",SUM(V15,Y15)) &lt;&gt; AB15</formula>
    </cfRule>
  </conditionalFormatting>
  <conditionalFormatting sqref="AC15">
    <cfRule type="expression" dxfId="392" priority="116">
      <formula>OR(AND(W15="X",Z15="X"),AND(W15="M",Z15="M"))</formula>
    </cfRule>
  </conditionalFormatting>
  <conditionalFormatting sqref="AC15">
    <cfRule type="expression" dxfId="391" priority="117">
      <formula>IF(AND(OR(AND(W15="M",Z15="M"),AND(W15="X",Z15="X")),SUM(V15,Y15)=0,ISNUMBER(AB15)),"",IF(OR(W15="M",Z15="M"),"M",IF(AND(W15=Z15,OR(W15="X",W15="W",W15="Z")),UPPER(W15),""))) &lt;&gt; AC15</formula>
    </cfRule>
  </conditionalFormatting>
  <conditionalFormatting sqref="AB17">
    <cfRule type="expression" dxfId="390" priority="106">
      <formula xml:space="preserve"> OR(AND(AB17=0,AB17&lt;&gt;"",AC17&lt;&gt;"Z",AC17&lt;&gt;""),AND(AB17&gt;0,AB17&lt;&gt;"",AC17&lt;&gt;"W",AC17&lt;&gt;""),AND(AB17="", AC17="W"))</formula>
    </cfRule>
  </conditionalFormatting>
  <conditionalFormatting sqref="AC17">
    <cfRule type="expression" dxfId="389" priority="105">
      <formula xml:space="preserve"> OR(AND(AB17=0,AB17&lt;&gt;"",AC17&lt;&gt;"Z",AC17&lt;&gt;""),AND(AB17&gt;0,AB17&lt;&gt;"",AC17&lt;&gt;"W",AC17&lt;&gt;""),AND(AB17="", AC17="W"))</formula>
    </cfRule>
  </conditionalFormatting>
  <conditionalFormatting sqref="AD17">
    <cfRule type="expression" dxfId="388" priority="104">
      <formula xml:space="preserve"> AND(OR(AC17="X",AC17="W"),AD17="")</formula>
    </cfRule>
  </conditionalFormatting>
  <conditionalFormatting sqref="AB17">
    <cfRule type="expression" dxfId="387" priority="107">
      <formula>OR(AND(W17="X",Z17="X"),AND(W17="M",Z17="M"))</formula>
    </cfRule>
    <cfRule type="expression" dxfId="386" priority="108">
      <formula>IF(OR(EXACT(V17,W17),EXACT(Y17,Z17),AND(W17="X",Z17="X"),OR(W17="M",Z17="M")),"",SUM(V17,Y17)) &lt;&gt; AB17</formula>
    </cfRule>
  </conditionalFormatting>
  <conditionalFormatting sqref="AC17">
    <cfRule type="expression" dxfId="385" priority="109">
      <formula>OR(AND(W17="X",Z17="X"),AND(W17="M",Z17="M"))</formula>
    </cfRule>
  </conditionalFormatting>
  <conditionalFormatting sqref="AC17">
    <cfRule type="expression" dxfId="384" priority="110">
      <formula>IF(AND(OR(AND(W17="M",Z17="M"),AND(W17="X",Z17="X")),SUM(V17,Y17)=0,ISNUMBER(AB17)),"",IF(OR(W17="M",Z17="M"),"M",IF(AND(W17=Z17,OR(W17="X",W17="W",W17="Z")),UPPER(W17),""))) &lt;&gt; AC17</formula>
    </cfRule>
  </conditionalFormatting>
  <conditionalFormatting sqref="AB18">
    <cfRule type="expression" dxfId="383" priority="99">
      <formula xml:space="preserve"> OR(AND(AB18=0,AB18&lt;&gt;"",AC18&lt;&gt;"Z",AC18&lt;&gt;""),AND(AB18&gt;0,AB18&lt;&gt;"",AC18&lt;&gt;"W",AC18&lt;&gt;""),AND(AB18="", AC18="W"))</formula>
    </cfRule>
  </conditionalFormatting>
  <conditionalFormatting sqref="AC18">
    <cfRule type="expression" dxfId="382" priority="98">
      <formula xml:space="preserve"> OR(AND(AB18=0,AB18&lt;&gt;"",AC18&lt;&gt;"Z",AC18&lt;&gt;""),AND(AB18&gt;0,AB18&lt;&gt;"",AC18&lt;&gt;"W",AC18&lt;&gt;""),AND(AB18="", AC18="W"))</formula>
    </cfRule>
  </conditionalFormatting>
  <conditionalFormatting sqref="AD18">
    <cfRule type="expression" dxfId="381" priority="97">
      <formula xml:space="preserve"> AND(OR(AC18="X",AC18="W"),AD18="")</formula>
    </cfRule>
  </conditionalFormatting>
  <conditionalFormatting sqref="AB18">
    <cfRule type="expression" dxfId="380" priority="100">
      <formula>OR(AND(W18="X",Z18="X"),AND(W18="M",Z18="M"))</formula>
    </cfRule>
    <cfRule type="expression" dxfId="379" priority="101">
      <formula>IF(OR(EXACT(V18,W18),EXACT(Y18,Z18),AND(W18="X",Z18="X"),OR(W18="M",Z18="M")),"",SUM(V18,Y18)) &lt;&gt; AB18</formula>
    </cfRule>
  </conditionalFormatting>
  <conditionalFormatting sqref="AC18">
    <cfRule type="expression" dxfId="378" priority="102">
      <formula>OR(AND(W18="X",Z18="X"),AND(W18="M",Z18="M"))</formula>
    </cfRule>
  </conditionalFormatting>
  <conditionalFormatting sqref="AC18">
    <cfRule type="expression" dxfId="377" priority="103">
      <formula>IF(AND(OR(AND(W18="M",Z18="M"),AND(W18="X",Z18="X")),SUM(V18,Y18)=0,ISNUMBER(AB18)),"",IF(OR(W18="M",Z18="M"),"M",IF(AND(W18=Z18,OR(W18="X",W18="W",W18="Z")),UPPER(W18),""))) &lt;&gt; AC18</formula>
    </cfRule>
  </conditionalFormatting>
  <conditionalFormatting sqref="AT14">
    <cfRule type="expression" dxfId="376" priority="92">
      <formula xml:space="preserve"> OR(AND(AT14=0,AT14&lt;&gt;"",AU14&lt;&gt;"Z",AU14&lt;&gt;""),AND(AT14&gt;0,AT14&lt;&gt;"",AU14&lt;&gt;"W",AU14&lt;&gt;""),AND(AT14="", AU14="W"))</formula>
    </cfRule>
  </conditionalFormatting>
  <conditionalFormatting sqref="AU14">
    <cfRule type="expression" dxfId="375" priority="91">
      <formula xml:space="preserve"> OR(AND(AT14=0,AT14&lt;&gt;"",AU14&lt;&gt;"Z",AU14&lt;&gt;""),AND(AT14&gt;0,AT14&lt;&gt;"",AU14&lt;&gt;"W",AU14&lt;&gt;""),AND(AT14="", AU14="W"))</formula>
    </cfRule>
  </conditionalFormatting>
  <conditionalFormatting sqref="AV14">
    <cfRule type="expression" dxfId="374" priority="90">
      <formula xml:space="preserve"> AND(OR(AU14="X",AU14="W"),AV14="")</formula>
    </cfRule>
  </conditionalFormatting>
  <conditionalFormatting sqref="AT14">
    <cfRule type="expression" dxfId="373" priority="93">
      <formula>OR(AND(AO14="X",AR14="X"),AND(AO14="M",AR14="M"))</formula>
    </cfRule>
    <cfRule type="expression" dxfId="372" priority="94">
      <formula>IF(OR(EXACT(AN14,AO14),EXACT(AQ14,AR14),AND(AO14="X",AR14="X"),OR(AO14="M",AR14="M")),"",SUM(AN14,AQ14)) &lt;&gt; AT14</formula>
    </cfRule>
  </conditionalFormatting>
  <conditionalFormatting sqref="AU14">
    <cfRule type="expression" dxfId="371" priority="95">
      <formula>OR(AND(AO14="X",AR14="X"),AND(AO14="M",AR14="M"))</formula>
    </cfRule>
  </conditionalFormatting>
  <conditionalFormatting sqref="AU14">
    <cfRule type="expression" dxfId="370" priority="96">
      <formula>IF(AND(OR(AND(AO14="M",AR14="M"),AND(AO14="X",AR14="X")),SUM(AN14,AQ14)=0,ISNUMBER(AT14)),"",IF(OR(AO14="M",AR14="M"),"M",IF(AND(AO14=AR14,OR(AO14="X",AO14="W",AO14="Z")),UPPER(AO14),""))) &lt;&gt; AU14</formula>
    </cfRule>
  </conditionalFormatting>
  <conditionalFormatting sqref="AT15">
    <cfRule type="expression" dxfId="369" priority="85">
      <formula xml:space="preserve"> OR(AND(AT15=0,AT15&lt;&gt;"",AU15&lt;&gt;"Z",AU15&lt;&gt;""),AND(AT15&gt;0,AT15&lt;&gt;"",AU15&lt;&gt;"W",AU15&lt;&gt;""),AND(AT15="", AU15="W"))</formula>
    </cfRule>
  </conditionalFormatting>
  <conditionalFormatting sqref="AU15">
    <cfRule type="expression" dxfId="368" priority="84">
      <formula xml:space="preserve"> OR(AND(AT15=0,AT15&lt;&gt;"",AU15&lt;&gt;"Z",AU15&lt;&gt;""),AND(AT15&gt;0,AT15&lt;&gt;"",AU15&lt;&gt;"W",AU15&lt;&gt;""),AND(AT15="", AU15="W"))</formula>
    </cfRule>
  </conditionalFormatting>
  <conditionalFormatting sqref="AV15">
    <cfRule type="expression" dxfId="367" priority="83">
      <formula xml:space="preserve"> AND(OR(AU15="X",AU15="W"),AV15="")</formula>
    </cfRule>
  </conditionalFormatting>
  <conditionalFormatting sqref="AT15">
    <cfRule type="expression" dxfId="366" priority="86">
      <formula>OR(AND(AO15="X",AR15="X"),AND(AO15="M",AR15="M"))</formula>
    </cfRule>
    <cfRule type="expression" dxfId="365" priority="87">
      <formula>IF(OR(EXACT(AN15,AO15),EXACT(AQ15,AR15),AND(AO15="X",AR15="X"),OR(AO15="M",AR15="M")),"",SUM(AN15,AQ15)) &lt;&gt; AT15</formula>
    </cfRule>
  </conditionalFormatting>
  <conditionalFormatting sqref="AU15">
    <cfRule type="expression" dxfId="364" priority="88">
      <formula>OR(AND(AO15="X",AR15="X"),AND(AO15="M",AR15="M"))</formula>
    </cfRule>
  </conditionalFormatting>
  <conditionalFormatting sqref="AU15">
    <cfRule type="expression" dxfId="363" priority="89">
      <formula>IF(AND(OR(AND(AO15="M",AR15="M"),AND(AO15="X",AR15="X")),SUM(AN15,AQ15)=0,ISNUMBER(AT15)),"",IF(OR(AO15="M",AR15="M"),"M",IF(AND(AO15=AR15,OR(AO15="X",AO15="W",AO15="Z")),UPPER(AO15),""))) &lt;&gt; AU15</formula>
    </cfRule>
  </conditionalFormatting>
  <conditionalFormatting sqref="AT17">
    <cfRule type="expression" dxfId="362" priority="78">
      <formula xml:space="preserve"> OR(AND(AT17=0,AT17&lt;&gt;"",AU17&lt;&gt;"Z",AU17&lt;&gt;""),AND(AT17&gt;0,AT17&lt;&gt;"",AU17&lt;&gt;"W",AU17&lt;&gt;""),AND(AT17="", AU17="W"))</formula>
    </cfRule>
  </conditionalFormatting>
  <conditionalFormatting sqref="AU17">
    <cfRule type="expression" dxfId="361" priority="77">
      <formula xml:space="preserve"> OR(AND(AT17=0,AT17&lt;&gt;"",AU17&lt;&gt;"Z",AU17&lt;&gt;""),AND(AT17&gt;0,AT17&lt;&gt;"",AU17&lt;&gt;"W",AU17&lt;&gt;""),AND(AT17="", AU17="W"))</formula>
    </cfRule>
  </conditionalFormatting>
  <conditionalFormatting sqref="AV17">
    <cfRule type="expression" dxfId="360" priority="76">
      <formula xml:space="preserve"> AND(OR(AU17="X",AU17="W"),AV17="")</formula>
    </cfRule>
  </conditionalFormatting>
  <conditionalFormatting sqref="AT17">
    <cfRule type="expression" dxfId="359" priority="79">
      <formula>OR(AND(AO17="X",AR17="X"),AND(AO17="M",AR17="M"))</formula>
    </cfRule>
    <cfRule type="expression" dxfId="358" priority="80">
      <formula>IF(OR(EXACT(AN17,AO17),EXACT(AQ17,AR17),AND(AO17="X",AR17="X"),OR(AO17="M",AR17="M")),"",SUM(AN17,AQ17)) &lt;&gt; AT17</formula>
    </cfRule>
  </conditionalFormatting>
  <conditionalFormatting sqref="AU17">
    <cfRule type="expression" dxfId="357" priority="81">
      <formula>OR(AND(AO17="X",AR17="X"),AND(AO17="M",AR17="M"))</formula>
    </cfRule>
  </conditionalFormatting>
  <conditionalFormatting sqref="AU17">
    <cfRule type="expression" dxfId="356" priority="82">
      <formula>IF(AND(OR(AND(AO17="M",AR17="M"),AND(AO17="X",AR17="X")),SUM(AN17,AQ17)=0,ISNUMBER(AT17)),"",IF(OR(AO17="M",AR17="M"),"M",IF(AND(AO17=AR17,OR(AO17="X",AO17="W",AO17="Z")),UPPER(AO17),""))) &lt;&gt; AU17</formula>
    </cfRule>
  </conditionalFormatting>
  <conditionalFormatting sqref="AT18">
    <cfRule type="expression" dxfId="355" priority="71">
      <formula xml:space="preserve"> OR(AND(AT18=0,AT18&lt;&gt;"",AU18&lt;&gt;"Z",AU18&lt;&gt;""),AND(AT18&gt;0,AT18&lt;&gt;"",AU18&lt;&gt;"W",AU18&lt;&gt;""),AND(AT18="", AU18="W"))</formula>
    </cfRule>
  </conditionalFormatting>
  <conditionalFormatting sqref="AU18">
    <cfRule type="expression" dxfId="354" priority="70">
      <formula xml:space="preserve"> OR(AND(AT18=0,AT18&lt;&gt;"",AU18&lt;&gt;"Z",AU18&lt;&gt;""),AND(AT18&gt;0,AT18&lt;&gt;"",AU18&lt;&gt;"W",AU18&lt;&gt;""),AND(AT18="", AU18="W"))</formula>
    </cfRule>
  </conditionalFormatting>
  <conditionalFormatting sqref="AV18">
    <cfRule type="expression" dxfId="353" priority="69">
      <formula xml:space="preserve"> AND(OR(AU18="X",AU18="W"),AV18="")</formula>
    </cfRule>
  </conditionalFormatting>
  <conditionalFormatting sqref="AT18">
    <cfRule type="expression" dxfId="352" priority="72">
      <formula>OR(AND(AO18="X",AR18="X"),AND(AO18="M",AR18="M"))</formula>
    </cfRule>
    <cfRule type="expression" dxfId="351" priority="73">
      <formula>IF(OR(EXACT(AN18,AO18),EXACT(AQ18,AR18),AND(AO18="X",AR18="X"),OR(AO18="M",AR18="M")),"",SUM(AN18,AQ18)) &lt;&gt; AT18</formula>
    </cfRule>
  </conditionalFormatting>
  <conditionalFormatting sqref="AU18">
    <cfRule type="expression" dxfId="350" priority="74">
      <formula>OR(AND(AO18="X",AR18="X"),AND(AO18="M",AR18="M"))</formula>
    </cfRule>
  </conditionalFormatting>
  <conditionalFormatting sqref="AU18">
    <cfRule type="expression" dxfId="349" priority="75">
      <formula>IF(AND(OR(AND(AO18="M",AR18="M"),AND(AO18="X",AR18="X")),SUM(AN18,AQ18)=0,ISNUMBER(AT18)),"",IF(OR(AO18="M",AR18="M"),"M",IF(AND(AO18=AR18,OR(AO18="X",AO18="W",AO18="Z")),UPPER(AO18),""))) &lt;&gt; AU18</formula>
    </cfRule>
  </conditionalFormatting>
  <conditionalFormatting sqref="V23:V25 Y23:Y25 AB23 AE23:AE25 AH23:AH25 AK23:AK25 AN23:AN25 AQ23:AQ25 AT25 AW23:AW25 AB25">
    <cfRule type="expression" dxfId="348" priority="58">
      <formula xml:space="preserve"> OR(AND(V23=0,V23&lt;&gt;"",W23&lt;&gt;"Z",W23&lt;&gt;""),AND(V23&gt;0,V23&lt;&gt;"",W23&lt;&gt;"W",W23&lt;&gt;""),AND(V23="", W23="W"))</formula>
    </cfRule>
  </conditionalFormatting>
  <conditionalFormatting sqref="W23:W25 Z23:Z25 AC23 AF23:AF25 AI23:AI25 AL23:AL25 AO23:AO25 AR23:AR25 AU25 AX23:AX25 AC25">
    <cfRule type="expression" dxfId="347" priority="57">
      <formula xml:space="preserve"> OR(AND(V23=0,V23&lt;&gt;"",W23&lt;&gt;"Z",W23&lt;&gt;""),AND(V23&gt;0,V23&lt;&gt;"",W23&lt;&gt;"W",W23&lt;&gt;""),AND(V23="", W23="W"))</formula>
    </cfRule>
  </conditionalFormatting>
  <conditionalFormatting sqref="X23:X25 AA23:AA25 AD23 AG23:AG25 AJ23:AJ25 AM23:AM25 AP23:AP25 AS23:AS25 AV25 AY23:AY25 AD25">
    <cfRule type="expression" dxfId="346" priority="56">
      <formula xml:space="preserve"> AND(OR(W23="X",W23="W"),X23="")</formula>
    </cfRule>
  </conditionalFormatting>
  <conditionalFormatting sqref="V25 Y25 AB25 AE25 AH25 AK25 AN25 AQ25 AT25 AW25">
    <cfRule type="expression" dxfId="345" priority="59">
      <formula>OR(AND(W23="X",W24="X"),AND(W23="M",W24="M"))</formula>
    </cfRule>
    <cfRule type="expression" dxfId="344" priority="60">
      <formula>IF(OR(AND(V23="",W23=""),AND(V24="",W24=""),AND(W23="X",W24="X"),OR(W23="M",W24="M")),"",SUM(V23,V24)) &lt;&gt; V25</formula>
    </cfRule>
  </conditionalFormatting>
  <conditionalFormatting sqref="AC25 AU25 AF25 AI25 AL25 AO25 AR25 AX25">
    <cfRule type="expression" dxfId="343" priority="61">
      <formula>OR(AND(W23="X",W24="X"),AND(W23="M",W24="M"))</formula>
    </cfRule>
    <cfRule type="expression" dxfId="342" priority="62">
      <formula>IF(AND(OR(AND(AC23="M",AC24="M"),AND(AC23="X",AC24="X")),SUM(AB23,AB24)=0,ISNUMBER(AB25)),"",IF(OR(AC23="M",AC24="M"),"M",IF(AND(AC23=AC24,OR(AC23="X",AC23="W",AC23="Z")),UPPER(AC23),""))) &lt;&gt; AC25</formula>
    </cfRule>
  </conditionalFormatting>
  <conditionalFormatting sqref="AB23">
    <cfRule type="expression" dxfId="341" priority="63">
      <formula>OR(AND(W23="X",Z23="X"),AND(W23="M",Z23="M"))</formula>
    </cfRule>
    <cfRule type="expression" dxfId="340" priority="64">
      <formula>IF(OR(EXACT(V23,W23),EXACT(Y23,Z23),AND(W23="X",Z23="X"),OR(W23="M",Z23="M")),"",SUM(V23,Y23)) &lt;&gt; AB23</formula>
    </cfRule>
  </conditionalFormatting>
  <conditionalFormatting sqref="AC23">
    <cfRule type="expression" dxfId="339" priority="65">
      <formula>OR(AND(W23="X",Z23="X"),AND(W23="M",Z23="M"))</formula>
    </cfRule>
  </conditionalFormatting>
  <conditionalFormatting sqref="AC23">
    <cfRule type="expression" dxfId="338" priority="66">
      <formula>IF(AND(OR(AND(W23="M",Z23="M"),AND(W23="X",Z23="X")),SUM(V23,Y23)=0,ISNUMBER(AB23)),"",IF(OR(W23="M",Z23="M"),"M",IF(AND(W23=Z23,OR(W23="X",W23="W",W23="Z")),UPPER(W23),""))) &lt;&gt; AC23</formula>
    </cfRule>
  </conditionalFormatting>
  <conditionalFormatting sqref="W25 Z25 AC25 AF25 AI25 AL25 AO25 AR25 AU25 AX25">
    <cfRule type="expression" dxfId="337" priority="67">
      <formula>OR(AND(P23="X",P24="X"),AND(P23="M",P24="M"))</formula>
    </cfRule>
    <cfRule type="expression" dxfId="336" priority="68">
      <formula>IF(AND(OR(AND(W23="M",W24="M"),AND(W23="X",W24="X")),SUM(V23,V24)=0,ISNUMBER(V25)),"",IF(OR(W23="M",W24="M"),"M",IF(AND(W23=W24,OR(W23="X",W23="W",W23="Z")),UPPER(W23),""))) &lt;&gt; W25</formula>
    </cfRule>
  </conditionalFormatting>
  <conditionalFormatting sqref="AB24">
    <cfRule type="expression" dxfId="335" priority="51">
      <formula xml:space="preserve"> OR(AND(AB24=0,AB24&lt;&gt;"",AC24&lt;&gt;"Z",AC24&lt;&gt;""),AND(AB24&gt;0,AB24&lt;&gt;"",AC24&lt;&gt;"W",AC24&lt;&gt;""),AND(AB24="", AC24="W"))</formula>
    </cfRule>
  </conditionalFormatting>
  <conditionalFormatting sqref="AC24">
    <cfRule type="expression" dxfId="334" priority="50">
      <formula xml:space="preserve"> OR(AND(AB24=0,AB24&lt;&gt;"",AC24&lt;&gt;"Z",AC24&lt;&gt;""),AND(AB24&gt;0,AB24&lt;&gt;"",AC24&lt;&gt;"W",AC24&lt;&gt;""),AND(AB24="", AC24="W"))</formula>
    </cfRule>
  </conditionalFormatting>
  <conditionalFormatting sqref="AD24">
    <cfRule type="expression" dxfId="333" priority="49">
      <formula xml:space="preserve"> AND(OR(AC24="X",AC24="W"),AD24="")</formula>
    </cfRule>
  </conditionalFormatting>
  <conditionalFormatting sqref="AB24">
    <cfRule type="expression" dxfId="332" priority="52">
      <formula>OR(AND(W24="X",Z24="X"),AND(W24="M",Z24="M"))</formula>
    </cfRule>
    <cfRule type="expression" dxfId="331" priority="53">
      <formula>IF(OR(EXACT(V24,W24),EXACT(Y24,Z24),AND(W24="X",Z24="X"),OR(W24="M",Z24="M")),"",SUM(V24,Y24)) &lt;&gt; AB24</formula>
    </cfRule>
  </conditionalFormatting>
  <conditionalFormatting sqref="AC24">
    <cfRule type="expression" dxfId="330" priority="54">
      <formula>OR(AND(W24="X",Z24="X"),AND(W24="M",Z24="M"))</formula>
    </cfRule>
  </conditionalFormatting>
  <conditionalFormatting sqref="AC24">
    <cfRule type="expression" dxfId="329" priority="55">
      <formula>IF(AND(OR(AND(W24="M",Z24="M"),AND(W24="X",Z24="X")),SUM(V24,Y24)=0,ISNUMBER(AB24)),"",IF(OR(W24="M",Z24="M"),"M",IF(AND(W24=Z24,OR(W24="X",W24="W",W24="Z")),UPPER(W24),""))) &lt;&gt; AC24</formula>
    </cfRule>
  </conditionalFormatting>
  <conditionalFormatting sqref="AT23">
    <cfRule type="expression" dxfId="328" priority="44">
      <formula xml:space="preserve"> OR(AND(AT23=0,AT23&lt;&gt;"",AU23&lt;&gt;"Z",AU23&lt;&gt;""),AND(AT23&gt;0,AT23&lt;&gt;"",AU23&lt;&gt;"W",AU23&lt;&gt;""),AND(AT23="", AU23="W"))</formula>
    </cfRule>
  </conditionalFormatting>
  <conditionalFormatting sqref="AU23">
    <cfRule type="expression" dxfId="327" priority="43">
      <formula xml:space="preserve"> OR(AND(AT23=0,AT23&lt;&gt;"",AU23&lt;&gt;"Z",AU23&lt;&gt;""),AND(AT23&gt;0,AT23&lt;&gt;"",AU23&lt;&gt;"W",AU23&lt;&gt;""),AND(AT23="", AU23="W"))</formula>
    </cfRule>
  </conditionalFormatting>
  <conditionalFormatting sqref="AV23">
    <cfRule type="expression" dxfId="326" priority="42">
      <formula xml:space="preserve"> AND(OR(AU23="X",AU23="W"),AV23="")</formula>
    </cfRule>
  </conditionalFormatting>
  <conditionalFormatting sqref="AT23">
    <cfRule type="expression" dxfId="325" priority="45">
      <formula>OR(AND(AO23="X",AR23="X"),AND(AO23="M",AR23="M"))</formula>
    </cfRule>
    <cfRule type="expression" dxfId="324" priority="46">
      <formula>IF(OR(EXACT(AN23,AO23),EXACT(AQ23,AR23),AND(AO23="X",AR23="X"),OR(AO23="M",AR23="M")),"",SUM(AN23,AQ23)) &lt;&gt; AT23</formula>
    </cfRule>
  </conditionalFormatting>
  <conditionalFormatting sqref="AU23">
    <cfRule type="expression" dxfId="323" priority="47">
      <formula>OR(AND(AO23="X",AR23="X"),AND(AO23="M",AR23="M"))</formula>
    </cfRule>
  </conditionalFormatting>
  <conditionalFormatting sqref="AU23">
    <cfRule type="expression" dxfId="322" priority="48">
      <formula>IF(AND(OR(AND(AO23="M",AR23="M"),AND(AO23="X",AR23="X")),SUM(AN23,AQ23)=0,ISNUMBER(AT23)),"",IF(OR(AO23="M",AR23="M"),"M",IF(AND(AO23=AR23,OR(AO23="X",AO23="W",AO23="Z")),UPPER(AO23),""))) &lt;&gt; AU23</formula>
    </cfRule>
  </conditionalFormatting>
  <conditionalFormatting sqref="AT24">
    <cfRule type="expression" dxfId="321" priority="37">
      <formula xml:space="preserve"> OR(AND(AT24=0,AT24&lt;&gt;"",AU24&lt;&gt;"Z",AU24&lt;&gt;""),AND(AT24&gt;0,AT24&lt;&gt;"",AU24&lt;&gt;"W",AU24&lt;&gt;""),AND(AT24="", AU24="W"))</formula>
    </cfRule>
  </conditionalFormatting>
  <conditionalFormatting sqref="AU24">
    <cfRule type="expression" dxfId="320" priority="36">
      <formula xml:space="preserve"> OR(AND(AT24=0,AT24&lt;&gt;"",AU24&lt;&gt;"Z",AU24&lt;&gt;""),AND(AT24&gt;0,AT24&lt;&gt;"",AU24&lt;&gt;"W",AU24&lt;&gt;""),AND(AT24="", AU24="W"))</formula>
    </cfRule>
  </conditionalFormatting>
  <conditionalFormatting sqref="AV24">
    <cfRule type="expression" dxfId="319" priority="35">
      <formula xml:space="preserve"> AND(OR(AU24="X",AU24="W"),AV24="")</formula>
    </cfRule>
  </conditionalFormatting>
  <conditionalFormatting sqref="AT24">
    <cfRule type="expression" dxfId="318" priority="38">
      <formula>OR(AND(AO24="X",AR24="X"),AND(AO24="M",AR24="M"))</formula>
    </cfRule>
    <cfRule type="expression" dxfId="317" priority="39">
      <formula>IF(OR(EXACT(AN24,AO24),EXACT(AQ24,AR24),AND(AO24="X",AR24="X"),OR(AO24="M",AR24="M")),"",SUM(AN24,AQ24)) &lt;&gt; AT24</formula>
    </cfRule>
  </conditionalFormatting>
  <conditionalFormatting sqref="AU24">
    <cfRule type="expression" dxfId="316" priority="40">
      <formula>OR(AND(AO24="X",AR24="X"),AND(AO24="M",AR24="M"))</formula>
    </cfRule>
  </conditionalFormatting>
  <conditionalFormatting sqref="AU24">
    <cfRule type="expression" dxfId="315" priority="41">
      <formula>IF(AND(OR(AND(AO24="M",AR24="M"),AND(AO24="X",AR24="X")),SUM(AN24,AQ24)=0,ISNUMBER(AT24)),"",IF(OR(AO24="M",AR24="M"),"M",IF(AND(AO24=AR24,OR(AO24="X",AO24="W",AO24="Z")),UPPER(AO24),""))) &lt;&gt; AU24</formula>
    </cfRule>
  </conditionalFormatting>
  <conditionalFormatting sqref="V27:V29 Y27:Y29 AB27 AE27:AE29 AH27:AH29 AK27:AK29 AN27:AN29 AQ27:AQ29 AT29 AW27:AW29 AB29">
    <cfRule type="expression" dxfId="314" priority="24">
      <formula xml:space="preserve"> OR(AND(V27=0,V27&lt;&gt;"",W27&lt;&gt;"Z",W27&lt;&gt;""),AND(V27&gt;0,V27&lt;&gt;"",W27&lt;&gt;"W",W27&lt;&gt;""),AND(V27="", W27="W"))</formula>
    </cfRule>
  </conditionalFormatting>
  <conditionalFormatting sqref="W27:W29 Z27:Z29 AC27 AF27:AF29 AI27:AI29 AL27:AL29 AO27:AO29 AR27:AR29 AU29 AX27:AX29 AC29">
    <cfRule type="expression" dxfId="313" priority="23">
      <formula xml:space="preserve"> OR(AND(V27=0,V27&lt;&gt;"",W27&lt;&gt;"Z",W27&lt;&gt;""),AND(V27&gt;0,V27&lt;&gt;"",W27&lt;&gt;"W",W27&lt;&gt;""),AND(V27="", W27="W"))</formula>
    </cfRule>
  </conditionalFormatting>
  <conditionalFormatting sqref="X27:X29 AA27:AA29 AD27 AG27:AG29 AJ27:AJ29 AM27:AM29 AP27:AP29 AS27:AS29 AV29 AY27:AY29 AD29">
    <cfRule type="expression" dxfId="312" priority="22">
      <formula xml:space="preserve"> AND(OR(W27="X",W27="W"),X27="")</formula>
    </cfRule>
  </conditionalFormatting>
  <conditionalFormatting sqref="V29 Y29 AB29 AE29 AH29 AK29 AN29 AQ29 AT29 AW29">
    <cfRule type="expression" dxfId="311" priority="25">
      <formula>OR(AND(W27="X",W28="X"),AND(W27="M",W28="M"))</formula>
    </cfRule>
    <cfRule type="expression" dxfId="310" priority="26">
      <formula>IF(OR(AND(V27="",W27=""),AND(V28="",W28=""),AND(W27="X",W28="X"),OR(W27="M",W28="M")),"",SUM(V27,V28)) &lt;&gt; V29</formula>
    </cfRule>
  </conditionalFormatting>
  <conditionalFormatting sqref="AC29 AU29 AF29 AI29 AL29 AO29 AR29 AX29">
    <cfRule type="expression" dxfId="309" priority="27">
      <formula>OR(AND(W27="X",W28="X"),AND(W27="M",W28="M"))</formula>
    </cfRule>
    <cfRule type="expression" dxfId="308" priority="28">
      <formula>IF(AND(OR(AND(AC27="M",AC28="M"),AND(AC27="X",AC28="X")),SUM(AB27,AB28)=0,ISNUMBER(AB29)),"",IF(OR(AC27="M",AC28="M"),"M",IF(AND(AC27=AC28,OR(AC27="X",AC27="W",AC27="Z")),UPPER(AC27),""))) &lt;&gt; AC29</formula>
    </cfRule>
  </conditionalFormatting>
  <conditionalFormatting sqref="AB27">
    <cfRule type="expression" dxfId="307" priority="29">
      <formula>OR(AND(W27="X",Z27="X"),AND(W27="M",Z27="M"))</formula>
    </cfRule>
    <cfRule type="expression" dxfId="306" priority="30">
      <formula>IF(OR(EXACT(V27,W27),EXACT(Y27,Z27),AND(W27="X",Z27="X"),OR(W27="M",Z27="M")),"",SUM(V27,Y27)) &lt;&gt; AB27</formula>
    </cfRule>
  </conditionalFormatting>
  <conditionalFormatting sqref="AC27">
    <cfRule type="expression" dxfId="305" priority="31">
      <formula>OR(AND(W27="X",Z27="X"),AND(W27="M",Z27="M"))</formula>
    </cfRule>
  </conditionalFormatting>
  <conditionalFormatting sqref="AC27">
    <cfRule type="expression" dxfId="304" priority="32">
      <formula>IF(AND(OR(AND(W27="M",Z27="M"),AND(W27="X",Z27="X")),SUM(V27,Y27)=0,ISNUMBER(AB27)),"",IF(OR(W27="M",Z27="M"),"M",IF(AND(W27=Z27,OR(W27="X",W27="W",W27="Z")),UPPER(W27),""))) &lt;&gt; AC27</formula>
    </cfRule>
  </conditionalFormatting>
  <conditionalFormatting sqref="W29 Z29 AC29 AF29 AI29 AL29 AO29 AR29 AU29 AX29">
    <cfRule type="expression" dxfId="303" priority="33">
      <formula>OR(AND(P27="X",P28="X"),AND(P27="M",P28="M"))</formula>
    </cfRule>
    <cfRule type="expression" dxfId="302" priority="34">
      <formula>IF(AND(OR(AND(W27="M",W28="M"),AND(W27="X",W28="X")),SUM(V27,V28)=0,ISNUMBER(V29)),"",IF(OR(W27="M",W28="M"),"M",IF(AND(W27=W28,OR(W27="X",W27="W",W27="Z")),UPPER(W27),""))) &lt;&gt; W29</formula>
    </cfRule>
  </conditionalFormatting>
  <conditionalFormatting sqref="AB28">
    <cfRule type="expression" dxfId="301" priority="17">
      <formula xml:space="preserve"> OR(AND(AB28=0,AB28&lt;&gt;"",AC28&lt;&gt;"Z",AC28&lt;&gt;""),AND(AB28&gt;0,AB28&lt;&gt;"",AC28&lt;&gt;"W",AC28&lt;&gt;""),AND(AB28="", AC28="W"))</formula>
    </cfRule>
  </conditionalFormatting>
  <conditionalFormatting sqref="AC28">
    <cfRule type="expression" dxfId="300" priority="16">
      <formula xml:space="preserve"> OR(AND(AB28=0,AB28&lt;&gt;"",AC28&lt;&gt;"Z",AC28&lt;&gt;""),AND(AB28&gt;0,AB28&lt;&gt;"",AC28&lt;&gt;"W",AC28&lt;&gt;""),AND(AB28="", AC28="W"))</formula>
    </cfRule>
  </conditionalFormatting>
  <conditionalFormatting sqref="AD28">
    <cfRule type="expression" dxfId="299" priority="15">
      <formula xml:space="preserve"> AND(OR(AC28="X",AC28="W"),AD28="")</formula>
    </cfRule>
  </conditionalFormatting>
  <conditionalFormatting sqref="AB28">
    <cfRule type="expression" dxfId="298" priority="18">
      <formula>OR(AND(W28="X",Z28="X"),AND(W28="M",Z28="M"))</formula>
    </cfRule>
    <cfRule type="expression" dxfId="297" priority="19">
      <formula>IF(OR(EXACT(V28,W28),EXACT(Y28,Z28),AND(W28="X",Z28="X"),OR(W28="M",Z28="M")),"",SUM(V28,Y28)) &lt;&gt; AB28</formula>
    </cfRule>
  </conditionalFormatting>
  <conditionalFormatting sqref="AC28">
    <cfRule type="expression" dxfId="296" priority="20">
      <formula>OR(AND(W28="X",Z28="X"),AND(W28="M",Z28="M"))</formula>
    </cfRule>
  </conditionalFormatting>
  <conditionalFormatting sqref="AC28">
    <cfRule type="expression" dxfId="295" priority="21">
      <formula>IF(AND(OR(AND(W28="M",Z28="M"),AND(W28="X",Z28="X")),SUM(V28,Y28)=0,ISNUMBER(AB28)),"",IF(OR(W28="M",Z28="M"),"M",IF(AND(W28=Z28,OR(W28="X",W28="W",W28="Z")),UPPER(W28),""))) &lt;&gt; AC28</formula>
    </cfRule>
  </conditionalFormatting>
  <conditionalFormatting sqref="AT27">
    <cfRule type="expression" dxfId="294" priority="10">
      <formula xml:space="preserve"> OR(AND(AT27=0,AT27&lt;&gt;"",AU27&lt;&gt;"Z",AU27&lt;&gt;""),AND(AT27&gt;0,AT27&lt;&gt;"",AU27&lt;&gt;"W",AU27&lt;&gt;""),AND(AT27="", AU27="W"))</formula>
    </cfRule>
  </conditionalFormatting>
  <conditionalFormatting sqref="AU27">
    <cfRule type="expression" dxfId="293" priority="9">
      <formula xml:space="preserve"> OR(AND(AT27=0,AT27&lt;&gt;"",AU27&lt;&gt;"Z",AU27&lt;&gt;""),AND(AT27&gt;0,AT27&lt;&gt;"",AU27&lt;&gt;"W",AU27&lt;&gt;""),AND(AT27="", AU27="W"))</formula>
    </cfRule>
  </conditionalFormatting>
  <conditionalFormatting sqref="AV27">
    <cfRule type="expression" dxfId="292" priority="8">
      <formula xml:space="preserve"> AND(OR(AU27="X",AU27="W"),AV27="")</formula>
    </cfRule>
  </conditionalFormatting>
  <conditionalFormatting sqref="AT27">
    <cfRule type="expression" dxfId="291" priority="11">
      <formula>OR(AND(AO27="X",AR27="X"),AND(AO27="M",AR27="M"))</formula>
    </cfRule>
    <cfRule type="expression" dxfId="290" priority="12">
      <formula>IF(OR(EXACT(AN27,AO27),EXACT(AQ27,AR27),AND(AO27="X",AR27="X"),OR(AO27="M",AR27="M")),"",SUM(AN27,AQ27)) &lt;&gt; AT27</formula>
    </cfRule>
  </conditionalFormatting>
  <conditionalFormatting sqref="AU27">
    <cfRule type="expression" dxfId="289" priority="13">
      <formula>OR(AND(AO27="X",AR27="X"),AND(AO27="M",AR27="M"))</formula>
    </cfRule>
  </conditionalFormatting>
  <conditionalFormatting sqref="AU27">
    <cfRule type="expression" dxfId="288" priority="14">
      <formula>IF(AND(OR(AND(AO27="M",AR27="M"),AND(AO27="X",AR27="X")),SUM(AN27,AQ27)=0,ISNUMBER(AT27)),"",IF(OR(AO27="M",AR27="M"),"M",IF(AND(AO27=AR27,OR(AO27="X",AO27="W",AO27="Z")),UPPER(AO27),""))) &lt;&gt; AU27</formula>
    </cfRule>
  </conditionalFormatting>
  <conditionalFormatting sqref="AT28">
    <cfRule type="expression" dxfId="287" priority="3">
      <formula xml:space="preserve"> OR(AND(AT28=0,AT28&lt;&gt;"",AU28&lt;&gt;"Z",AU28&lt;&gt;""),AND(AT28&gt;0,AT28&lt;&gt;"",AU28&lt;&gt;"W",AU28&lt;&gt;""),AND(AT28="", AU28="W"))</formula>
    </cfRule>
  </conditionalFormatting>
  <conditionalFormatting sqref="AU28">
    <cfRule type="expression" dxfId="286" priority="2">
      <formula xml:space="preserve"> OR(AND(AT28=0,AT28&lt;&gt;"",AU28&lt;&gt;"Z",AU28&lt;&gt;""),AND(AT28&gt;0,AT28&lt;&gt;"",AU28&lt;&gt;"W",AU28&lt;&gt;""),AND(AT28="", AU28="W"))</formula>
    </cfRule>
  </conditionalFormatting>
  <conditionalFormatting sqref="AV28">
    <cfRule type="expression" dxfId="285" priority="1">
      <formula xml:space="preserve"> AND(OR(AU28="X",AU28="W"),AV28="")</formula>
    </cfRule>
  </conditionalFormatting>
  <conditionalFormatting sqref="AT28">
    <cfRule type="expression" dxfId="284" priority="4">
      <formula>OR(AND(AO28="X",AR28="X"),AND(AO28="M",AR28="M"))</formula>
    </cfRule>
    <cfRule type="expression" dxfId="283" priority="5">
      <formula>IF(OR(EXACT(AN28,AO28),EXACT(AQ28,AR28),AND(AO28="X",AR28="X"),OR(AO28="M",AR28="M")),"",SUM(AN28,AQ28)) &lt;&gt; AT28</formula>
    </cfRule>
  </conditionalFormatting>
  <conditionalFormatting sqref="AU28">
    <cfRule type="expression" dxfId="282" priority="6">
      <formula>OR(AND(AO28="X",AR28="X"),AND(AO28="M",AR28="M"))</formula>
    </cfRule>
  </conditionalFormatting>
  <conditionalFormatting sqref="AU28">
    <cfRule type="expression" dxfId="281" priority="7">
      <formula>IF(AND(OR(AND(AO28="M",AR28="M"),AND(AO28="X",AR28="X")),SUM(AN28,AQ28)=0,ISNUMBER(AT28)),"",IF(OR(AO28="M",AR28="M"),"M",IF(AND(AO28=AR28,OR(AO28="X",AO28="W",AO28="Z")),UPPER(AO28),""))) &lt;&gt; AU28</formula>
    </cfRule>
  </conditionalFormatting>
  <dataValidations count="4">
    <dataValidation allowBlank="1" showInputMessage="1" showErrorMessage="1" sqref="V30:AY1048576 V1:AY13 G1:Q11 G12:N29 A30:P1048576 A1:F25 Q12:Q1048576 AZ1:XFD1048576 R1:U1048576 O14:O25 A26:C29 O27:O29 V26:AY26 D26:E26 F26:F29"/>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Z14:Z25 AC14:AC25 AF14:AF25 AI14:AI25 AL14:AL25 AO14:AO25 AR14:AR25 AU14:AU25 AX14:AX25 W14:W25 Z27:Z29 AC27:AC29 AF27:AF29 AI27:AI29 AL27:AL29 AO27:AO29 AR27:AR29 AU27:AU29 AX27:AX29 W27:W29">
      <formula1>"Z,M,X,W"</formula1>
    </dataValidation>
    <dataValidation type="textLength" allowBlank="1" showInputMessage="1" showErrorMessage="1" errorTitle="Неверный ввод" error="Длина введённого текста должна быть между 2 и 500 символами" sqref="AA14:AA25 AD14:AD25 AG14:AG25 AJ14:AJ25 AM14:AM25 AP14:AP25 AS14:AS25 AV14:AV25 AY14:AY25 X14:X25 AA27:AA29 AD27:AD29 AG27:AG29 AJ27:AJ29 AM27:AM29 AP27:AP29 AS27:AS29 AV27:AV29 AY27:AY29 X27:X29">
      <formula1>2</formula1>
      <formula2>500</formula2>
    </dataValidation>
    <dataValidation type="decimal" operator="greaterThanOrEqual" allowBlank="1" showInputMessage="1" showErrorMessage="1" errorTitle="Неверный ввод" error="Пожалуйста, введите числовое значение" sqref="Y14:Y25 AB14:AB25 AE14:AE25 AH14:AH25 AK14:AK25 AN14:AN25 AQ14:AQ25 AT14:AT25 AW14:AW25 V14:V25 Y27:Y29 AB27:AB29 AE27:AE29 AH27:AH29 AK27:AK29 AN27:AN29 AQ27:AQ29 AT27:AT29 AW27:AW29 V27:V29">
      <formula1>0</formula1>
    </dataValidation>
  </dataValidations>
  <pageMargins left="0.7" right="0.7" top="0.75" bottom="0.75" header="0.3" footer="0.3"/>
  <pageSetup scale="46" orientation="landscape" r:id="rId1"/>
  <headerFooter>
    <oddFooter>&amp;C&amp;P&amp;R&amp;F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W52"/>
  <sheetViews>
    <sheetView showGridLines="0" topLeftCell="C1" zoomScaleNormal="100" zoomScaleSheetLayoutView="70" workbookViewId="0">
      <pane xSplit="19" ySplit="13" topLeftCell="V14" activePane="bottomRight" state="frozen"/>
      <selection activeCell="C1" sqref="C1"/>
      <selection pane="topRight" activeCell="V1" sqref="V1"/>
      <selection pane="bottomLeft" activeCell="C14" sqref="C14"/>
      <selection pane="bottomRight"/>
    </sheetView>
  </sheetViews>
  <sheetFormatPr defaultColWidth="11.42578125" defaultRowHeight="15" x14ac:dyDescent="0.25"/>
  <cols>
    <col min="1" max="1" width="18.28515625" style="139" hidden="1" customWidth="1"/>
    <col min="2" max="2" width="6.85546875" style="139" hidden="1" customWidth="1"/>
    <col min="3" max="3" width="5.7109375" style="139" customWidth="1"/>
    <col min="4" max="4" width="36.28515625" style="139" customWidth="1"/>
    <col min="5" max="5" width="21.42578125" style="139" customWidth="1"/>
    <col min="6" max="6" width="21.7109375" style="139" bestFit="1" customWidth="1"/>
    <col min="7" max="7" width="15.5703125"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2" width="5.7109375" style="139" customWidth="1"/>
    <col min="53" max="16384" width="11.42578125" style="139"/>
  </cols>
  <sheetData>
    <row r="1" spans="1:75" ht="45" customHeight="1" x14ac:dyDescent="0.25">
      <c r="A1" s="221" t="s">
        <v>81</v>
      </c>
      <c r="B1" s="222" t="s">
        <v>122</v>
      </c>
      <c r="C1" s="223"/>
      <c r="D1" s="224" t="s">
        <v>4594</v>
      </c>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I1" s="2"/>
      <c r="BJ1" s="2"/>
      <c r="BK1" s="2"/>
      <c r="BL1" s="2"/>
      <c r="BM1" s="2"/>
      <c r="BN1" s="2"/>
      <c r="BO1" s="2"/>
      <c r="BP1" s="2"/>
      <c r="BQ1" s="2"/>
      <c r="BR1" s="2"/>
      <c r="BS1" s="2"/>
      <c r="BT1" s="2"/>
      <c r="BU1" s="2"/>
      <c r="BV1" s="2"/>
      <c r="BW1" s="2"/>
    </row>
    <row r="2" spans="1:75" ht="3.75" customHeight="1" x14ac:dyDescent="0.25">
      <c r="A2" s="221" t="s">
        <v>64</v>
      </c>
      <c r="B2" s="222" t="str">
        <f>VLOOKUP(VAL_A1!$B$2,VAL_Drop_Down_Lists!$A$3:$B$214,2,FALSE)</f>
        <v>_X</v>
      </c>
      <c r="C2" s="349"/>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349"/>
      <c r="BI2" s="2"/>
      <c r="BJ2" s="2"/>
      <c r="BK2" s="2"/>
      <c r="BL2" s="2"/>
      <c r="BM2" s="2"/>
      <c r="BN2" s="2"/>
      <c r="BO2" s="2"/>
      <c r="BP2" s="2"/>
      <c r="BQ2" s="2"/>
      <c r="BR2" s="2"/>
      <c r="BS2" s="2"/>
      <c r="BT2" s="2"/>
      <c r="BU2" s="2"/>
      <c r="BV2" s="2"/>
      <c r="BW2" s="2"/>
    </row>
    <row r="3" spans="1:75" ht="33" customHeight="1" x14ac:dyDescent="0.25">
      <c r="A3" s="221" t="s">
        <v>84</v>
      </c>
      <c r="B3" s="226" t="str">
        <f>IF(VAL_A1!$H$33&lt;&gt;"", YEAR(VAL_A1!$H$33),"")</f>
        <v/>
      </c>
      <c r="C3" s="349"/>
      <c r="D3" s="484" t="s">
        <v>4593</v>
      </c>
      <c r="E3" s="484"/>
      <c r="F3" s="484"/>
      <c r="G3" s="227"/>
      <c r="H3" s="227"/>
      <c r="I3" s="227"/>
      <c r="J3" s="227"/>
      <c r="K3" s="227"/>
      <c r="L3" s="227"/>
      <c r="M3" s="227"/>
      <c r="N3" s="227"/>
      <c r="O3" s="227"/>
      <c r="P3" s="227"/>
      <c r="Q3" s="227"/>
      <c r="R3" s="227"/>
      <c r="S3" s="227"/>
      <c r="T3" s="227"/>
      <c r="U3" s="227"/>
      <c r="V3" s="483" t="s">
        <v>4241</v>
      </c>
      <c r="W3" s="483"/>
      <c r="X3" s="483"/>
      <c r="Y3" s="483"/>
      <c r="Z3" s="483"/>
      <c r="AA3" s="483"/>
      <c r="AB3" s="483"/>
      <c r="AC3" s="483"/>
      <c r="AD3" s="483"/>
      <c r="AE3" s="508" t="s">
        <v>4242</v>
      </c>
      <c r="AF3" s="508"/>
      <c r="AG3" s="508"/>
      <c r="AH3" s="508" t="s">
        <v>4243</v>
      </c>
      <c r="AI3" s="508"/>
      <c r="AJ3" s="508"/>
      <c r="AK3" s="508" t="s">
        <v>4244</v>
      </c>
      <c r="AL3" s="508"/>
      <c r="AM3" s="508"/>
      <c r="AN3" s="508" t="s">
        <v>4245</v>
      </c>
      <c r="AO3" s="508"/>
      <c r="AP3" s="508"/>
      <c r="AQ3" s="508"/>
      <c r="AR3" s="508"/>
      <c r="AS3" s="508"/>
      <c r="AT3" s="508"/>
      <c r="AU3" s="508"/>
      <c r="AV3" s="508"/>
      <c r="AW3" s="508" t="s">
        <v>4246</v>
      </c>
      <c r="AX3" s="508"/>
      <c r="AY3" s="508"/>
      <c r="AZ3" s="349"/>
      <c r="BI3" s="2"/>
      <c r="BJ3" s="2"/>
      <c r="BK3" s="2"/>
      <c r="BL3" s="2"/>
      <c r="BM3" s="2"/>
      <c r="BN3" s="2"/>
      <c r="BO3" s="2"/>
      <c r="BP3" s="2"/>
      <c r="BQ3" s="2"/>
      <c r="BR3" s="2"/>
      <c r="BS3" s="2"/>
      <c r="BT3" s="2"/>
      <c r="BU3" s="2"/>
      <c r="BV3" s="2"/>
      <c r="BW3" s="2"/>
    </row>
    <row r="4" spans="1:75" ht="45" customHeight="1" x14ac:dyDescent="0.25">
      <c r="A4" s="221" t="s">
        <v>85</v>
      </c>
      <c r="B4" s="226" t="str">
        <f>IF(VAL_A1!$H$34&lt;&gt;"", YEAR(VAL_A1!$H$34),"")</f>
        <v/>
      </c>
      <c r="C4" s="349"/>
      <c r="D4" s="484"/>
      <c r="E4" s="484"/>
      <c r="F4" s="484"/>
      <c r="G4" s="227"/>
      <c r="H4" s="227"/>
      <c r="I4" s="227"/>
      <c r="J4" s="227"/>
      <c r="K4" s="227"/>
      <c r="L4" s="227"/>
      <c r="M4" s="227"/>
      <c r="N4" s="227"/>
      <c r="O4" s="227"/>
      <c r="P4" s="227"/>
      <c r="Q4" s="227"/>
      <c r="R4" s="227"/>
      <c r="S4" s="227"/>
      <c r="T4" s="227"/>
      <c r="U4" s="227"/>
      <c r="V4" s="508" t="s">
        <v>4247</v>
      </c>
      <c r="W4" s="508"/>
      <c r="X4" s="508"/>
      <c r="Y4" s="508" t="s">
        <v>4248</v>
      </c>
      <c r="Z4" s="508"/>
      <c r="AA4" s="508"/>
      <c r="AB4" s="527" t="s">
        <v>4249</v>
      </c>
      <c r="AC4" s="527"/>
      <c r="AD4" s="527"/>
      <c r="AE4" s="508" t="s">
        <v>4249</v>
      </c>
      <c r="AF4" s="508"/>
      <c r="AG4" s="508"/>
      <c r="AH4" s="508" t="s">
        <v>4249</v>
      </c>
      <c r="AI4" s="508"/>
      <c r="AJ4" s="508"/>
      <c r="AK4" s="508" t="s">
        <v>4249</v>
      </c>
      <c r="AL4" s="508"/>
      <c r="AM4" s="508"/>
      <c r="AN4" s="508" t="s">
        <v>4250</v>
      </c>
      <c r="AO4" s="508"/>
      <c r="AP4" s="508"/>
      <c r="AQ4" s="508" t="s">
        <v>4251</v>
      </c>
      <c r="AR4" s="508"/>
      <c r="AS4" s="508"/>
      <c r="AT4" s="527" t="s">
        <v>4249</v>
      </c>
      <c r="AU4" s="527"/>
      <c r="AV4" s="527"/>
      <c r="AW4" s="508" t="s">
        <v>4249</v>
      </c>
      <c r="AX4" s="508"/>
      <c r="AY4" s="508"/>
      <c r="AZ4" s="349"/>
      <c r="BI4" s="2"/>
      <c r="BJ4" s="2"/>
      <c r="BK4" s="2"/>
      <c r="BL4" s="2"/>
      <c r="BM4" s="2"/>
      <c r="BN4" s="2"/>
      <c r="BO4" s="2"/>
      <c r="BP4" s="2"/>
      <c r="BQ4" s="2"/>
      <c r="BR4" s="2"/>
      <c r="BS4" s="2"/>
      <c r="BT4" s="2"/>
      <c r="BU4" s="2"/>
      <c r="BV4" s="2"/>
      <c r="BW4" s="2"/>
    </row>
    <row r="5" spans="1:75" x14ac:dyDescent="0.25">
      <c r="A5" s="221" t="s">
        <v>138</v>
      </c>
      <c r="B5" s="222" t="s">
        <v>0</v>
      </c>
      <c r="C5" s="349"/>
      <c r="D5" s="484"/>
      <c r="E5" s="484"/>
      <c r="F5" s="484"/>
      <c r="G5" s="227"/>
      <c r="H5" s="227"/>
      <c r="I5" s="227"/>
      <c r="J5" s="227"/>
      <c r="K5" s="227"/>
      <c r="L5" s="227"/>
      <c r="M5" s="227"/>
      <c r="N5" s="227"/>
      <c r="O5" s="227"/>
      <c r="P5" s="227"/>
      <c r="Q5" s="227"/>
      <c r="R5" s="227"/>
      <c r="S5" s="227"/>
      <c r="T5" s="227"/>
      <c r="U5" s="227"/>
      <c r="V5" s="508" t="s">
        <v>4252</v>
      </c>
      <c r="W5" s="508"/>
      <c r="X5" s="508"/>
      <c r="Y5" s="508" t="s">
        <v>4253</v>
      </c>
      <c r="Z5" s="508"/>
      <c r="AA5" s="508"/>
      <c r="AB5" s="527" t="s">
        <v>4254</v>
      </c>
      <c r="AC5" s="527"/>
      <c r="AD5" s="527"/>
      <c r="AE5" s="508" t="s">
        <v>4255</v>
      </c>
      <c r="AF5" s="508"/>
      <c r="AG5" s="508"/>
      <c r="AH5" s="508" t="s">
        <v>4258</v>
      </c>
      <c r="AI5" s="508"/>
      <c r="AJ5" s="508"/>
      <c r="AK5" s="508" t="s">
        <v>4261</v>
      </c>
      <c r="AL5" s="508"/>
      <c r="AM5" s="508"/>
      <c r="AN5" s="508" t="s">
        <v>4262</v>
      </c>
      <c r="AO5" s="508"/>
      <c r="AP5" s="508"/>
      <c r="AQ5" s="508" t="s">
        <v>4263</v>
      </c>
      <c r="AR5" s="508"/>
      <c r="AS5" s="508"/>
      <c r="AT5" s="527" t="s">
        <v>4264</v>
      </c>
      <c r="AU5" s="527"/>
      <c r="AV5" s="527"/>
      <c r="AW5" s="508" t="s">
        <v>4267</v>
      </c>
      <c r="AX5" s="508"/>
      <c r="AY5" s="508"/>
      <c r="AZ5" s="349"/>
      <c r="BI5" s="2"/>
      <c r="BJ5" s="2"/>
      <c r="BK5" s="2"/>
      <c r="BL5" s="2"/>
      <c r="BM5" s="2"/>
      <c r="BN5" s="2"/>
      <c r="BO5" s="2"/>
      <c r="BP5" s="2"/>
      <c r="BQ5" s="2"/>
      <c r="BR5" s="2"/>
      <c r="BS5" s="2"/>
      <c r="BT5" s="2"/>
      <c r="BU5" s="2"/>
      <c r="BV5" s="2"/>
      <c r="BW5" s="2"/>
    </row>
    <row r="6" spans="1:75" hidden="1" x14ac:dyDescent="0.25">
      <c r="A6" s="221" t="s">
        <v>86</v>
      </c>
      <c r="B6" s="222"/>
      <c r="C6" s="349"/>
      <c r="D6" s="234"/>
      <c r="E6" s="234"/>
      <c r="F6" s="225"/>
      <c r="G6" s="228"/>
      <c r="H6" s="229"/>
      <c r="I6" s="229"/>
      <c r="J6" s="229"/>
      <c r="K6" s="229"/>
      <c r="L6" s="229"/>
      <c r="M6" s="229"/>
      <c r="N6" s="229"/>
      <c r="O6" s="229"/>
      <c r="P6" s="229"/>
      <c r="Q6" s="229"/>
      <c r="R6" s="229"/>
      <c r="S6" s="229"/>
      <c r="T6" s="229"/>
      <c r="U6" s="381" t="s">
        <v>76</v>
      </c>
      <c r="V6" s="381" t="s">
        <v>94</v>
      </c>
      <c r="W6" s="377"/>
      <c r="X6" s="382"/>
      <c r="Y6" s="381" t="s">
        <v>94</v>
      </c>
      <c r="Z6" s="377"/>
      <c r="AA6" s="382"/>
      <c r="AB6" s="381" t="s">
        <v>94</v>
      </c>
      <c r="AC6" s="377"/>
      <c r="AD6" s="382"/>
      <c r="AE6" s="381" t="s">
        <v>95</v>
      </c>
      <c r="AF6" s="377"/>
      <c r="AG6" s="382"/>
      <c r="AH6" s="381" t="s">
        <v>96</v>
      </c>
      <c r="AI6" s="377"/>
      <c r="AJ6" s="382"/>
      <c r="AK6" s="381" t="s">
        <v>97</v>
      </c>
      <c r="AL6" s="377"/>
      <c r="AM6" s="382"/>
      <c r="AN6" s="381" t="s">
        <v>98</v>
      </c>
      <c r="AO6" s="377"/>
      <c r="AP6" s="382"/>
      <c r="AQ6" s="381" t="s">
        <v>98</v>
      </c>
      <c r="AR6" s="377"/>
      <c r="AS6" s="382"/>
      <c r="AT6" s="381" t="s">
        <v>98</v>
      </c>
      <c r="AU6" s="377"/>
      <c r="AV6" s="382"/>
      <c r="AW6" s="381" t="s">
        <v>99</v>
      </c>
      <c r="AX6" s="377"/>
      <c r="AY6" s="382"/>
      <c r="AZ6" s="349"/>
      <c r="BI6" s="2"/>
      <c r="BJ6" s="2"/>
      <c r="BK6" s="2"/>
      <c r="BL6" s="2"/>
      <c r="BM6" s="2"/>
      <c r="BN6" s="2"/>
      <c r="BO6" s="2"/>
      <c r="BP6" s="2"/>
      <c r="BQ6" s="2"/>
      <c r="BR6" s="2"/>
      <c r="BS6" s="2"/>
      <c r="BT6" s="2"/>
      <c r="BU6" s="2"/>
      <c r="BV6" s="2"/>
      <c r="BW6" s="2"/>
    </row>
    <row r="7" spans="1:75" hidden="1" x14ac:dyDescent="0.25">
      <c r="A7" s="221" t="s">
        <v>78</v>
      </c>
      <c r="B7" s="226" t="str">
        <f>IF(VAL_A1!$H$34&lt;&gt;"", YEAR(VAL_A1!$H$34),"")</f>
        <v/>
      </c>
      <c r="C7" s="349"/>
      <c r="D7" s="234"/>
      <c r="E7" s="383"/>
      <c r="F7" s="234"/>
      <c r="G7" s="229"/>
      <c r="H7" s="528"/>
      <c r="I7" s="528"/>
      <c r="J7" s="528"/>
      <c r="K7" s="528"/>
      <c r="L7" s="528"/>
      <c r="M7" s="528"/>
      <c r="N7" s="529"/>
      <c r="O7" s="258"/>
      <c r="P7" s="258"/>
      <c r="Q7" s="258"/>
      <c r="R7" s="258"/>
      <c r="S7" s="258"/>
      <c r="T7" s="258"/>
      <c r="U7" s="381" t="s">
        <v>136</v>
      </c>
      <c r="V7" s="381" t="s">
        <v>92</v>
      </c>
      <c r="W7" s="377"/>
      <c r="X7" s="382"/>
      <c r="Y7" s="381" t="s">
        <v>93</v>
      </c>
      <c r="Z7" s="377"/>
      <c r="AA7" s="382"/>
      <c r="AB7" s="381" t="s">
        <v>0</v>
      </c>
      <c r="AC7" s="377"/>
      <c r="AD7" s="382"/>
      <c r="AE7" s="381" t="s">
        <v>0</v>
      </c>
      <c r="AF7" s="377"/>
      <c r="AG7" s="382"/>
      <c r="AH7" s="381" t="s">
        <v>0</v>
      </c>
      <c r="AI7" s="377"/>
      <c r="AJ7" s="382"/>
      <c r="AK7" s="381" t="s">
        <v>0</v>
      </c>
      <c r="AL7" s="377"/>
      <c r="AM7" s="382"/>
      <c r="AN7" s="381" t="s">
        <v>100</v>
      </c>
      <c r="AO7" s="377"/>
      <c r="AP7" s="382"/>
      <c r="AQ7" s="381" t="s">
        <v>101</v>
      </c>
      <c r="AR7" s="377"/>
      <c r="AS7" s="382"/>
      <c r="AT7" s="381" t="s">
        <v>0</v>
      </c>
      <c r="AU7" s="377"/>
      <c r="AV7" s="382"/>
      <c r="AW7" s="381" t="s">
        <v>0</v>
      </c>
      <c r="AX7" s="377"/>
      <c r="AY7" s="382"/>
      <c r="AZ7" s="349"/>
      <c r="BI7" s="2"/>
      <c r="BJ7" s="2"/>
      <c r="BK7" s="2"/>
      <c r="BL7" s="2"/>
      <c r="BM7" s="2"/>
      <c r="BN7" s="2"/>
      <c r="BO7" s="2"/>
      <c r="BP7" s="2"/>
      <c r="BQ7" s="2"/>
      <c r="BR7" s="2"/>
      <c r="BS7" s="2"/>
      <c r="BT7" s="2"/>
      <c r="BU7" s="2"/>
      <c r="BV7" s="2"/>
      <c r="BW7" s="2"/>
    </row>
    <row r="8" spans="1:75" hidden="1" x14ac:dyDescent="0.25">
      <c r="A8" s="221" t="s">
        <v>82</v>
      </c>
      <c r="B8" s="226" t="str">
        <f>IF(VAL_A1!$H$35&lt;&gt;"", YEAR(VAL_A1!$H$35),"")</f>
        <v/>
      </c>
      <c r="C8" s="349"/>
      <c r="D8" s="234"/>
      <c r="E8" s="383"/>
      <c r="F8" s="234"/>
      <c r="G8" s="229"/>
      <c r="H8" s="231"/>
      <c r="I8" s="231"/>
      <c r="J8" s="231"/>
      <c r="K8" s="231"/>
      <c r="L8" s="231"/>
      <c r="M8" s="231"/>
      <c r="N8" s="231"/>
      <c r="O8" s="231"/>
      <c r="P8" s="231"/>
      <c r="Q8" s="231"/>
      <c r="R8" s="231"/>
      <c r="S8" s="231"/>
      <c r="T8" s="231"/>
      <c r="U8" s="381" t="s">
        <v>137</v>
      </c>
      <c r="V8" s="381" t="s">
        <v>0</v>
      </c>
      <c r="W8" s="377"/>
      <c r="X8" s="382"/>
      <c r="Y8" s="381" t="s">
        <v>0</v>
      </c>
      <c r="Z8" s="377"/>
      <c r="AA8" s="382"/>
      <c r="AB8" s="381" t="s">
        <v>0</v>
      </c>
      <c r="AC8" s="377"/>
      <c r="AD8" s="382"/>
      <c r="AE8" s="381" t="s">
        <v>0</v>
      </c>
      <c r="AF8" s="377"/>
      <c r="AG8" s="382"/>
      <c r="AH8" s="381" t="s">
        <v>0</v>
      </c>
      <c r="AI8" s="377"/>
      <c r="AJ8" s="382"/>
      <c r="AK8" s="381" t="s">
        <v>0</v>
      </c>
      <c r="AL8" s="377"/>
      <c r="AM8" s="382"/>
      <c r="AN8" s="381" t="s">
        <v>0</v>
      </c>
      <c r="AO8" s="377"/>
      <c r="AP8" s="382"/>
      <c r="AQ8" s="381" t="s">
        <v>0</v>
      </c>
      <c r="AR8" s="377"/>
      <c r="AS8" s="382"/>
      <c r="AT8" s="381" t="s">
        <v>0</v>
      </c>
      <c r="AU8" s="377"/>
      <c r="AV8" s="382"/>
      <c r="AW8" s="381" t="s">
        <v>0</v>
      </c>
      <c r="AX8" s="377"/>
      <c r="AY8" s="382"/>
      <c r="AZ8" s="349"/>
      <c r="BI8" s="2"/>
      <c r="BJ8" s="2"/>
      <c r="BK8" s="2"/>
      <c r="BL8" s="2"/>
      <c r="BM8" s="2"/>
      <c r="BN8" s="2"/>
      <c r="BO8" s="2"/>
      <c r="BP8" s="2"/>
      <c r="BQ8" s="2"/>
      <c r="BR8" s="2"/>
      <c r="BS8" s="2"/>
      <c r="BT8" s="2"/>
      <c r="BU8" s="2"/>
      <c r="BV8" s="2"/>
      <c r="BW8" s="2"/>
    </row>
    <row r="9" spans="1:75" hidden="1" x14ac:dyDescent="0.25">
      <c r="A9" s="221" t="s">
        <v>83</v>
      </c>
      <c r="B9" s="222" t="s">
        <v>381</v>
      </c>
      <c r="C9" s="349"/>
      <c r="D9" s="234"/>
      <c r="E9" s="383"/>
      <c r="F9" s="234"/>
      <c r="G9" s="229"/>
      <c r="H9" s="231"/>
      <c r="I9" s="231"/>
      <c r="J9" s="231"/>
      <c r="K9" s="231"/>
      <c r="L9" s="231"/>
      <c r="M9" s="231"/>
      <c r="N9" s="231"/>
      <c r="O9" s="231"/>
      <c r="P9" s="231"/>
      <c r="Q9" s="231"/>
      <c r="R9" s="231"/>
      <c r="S9" s="231"/>
      <c r="T9" s="231"/>
      <c r="U9" s="381" t="s">
        <v>1</v>
      </c>
      <c r="V9" s="381" t="s">
        <v>0</v>
      </c>
      <c r="W9" s="377"/>
      <c r="X9" s="382"/>
      <c r="Y9" s="381" t="s">
        <v>0</v>
      </c>
      <c r="Z9" s="377"/>
      <c r="AA9" s="382"/>
      <c r="AB9" s="381" t="s">
        <v>0</v>
      </c>
      <c r="AC9" s="377"/>
      <c r="AD9" s="382"/>
      <c r="AE9" s="381" t="s">
        <v>0</v>
      </c>
      <c r="AF9" s="377"/>
      <c r="AG9" s="382"/>
      <c r="AH9" s="381" t="s">
        <v>0</v>
      </c>
      <c r="AI9" s="377"/>
      <c r="AJ9" s="382"/>
      <c r="AK9" s="381" t="s">
        <v>0</v>
      </c>
      <c r="AL9" s="377"/>
      <c r="AM9" s="382"/>
      <c r="AN9" s="381" t="s">
        <v>0</v>
      </c>
      <c r="AO9" s="377"/>
      <c r="AP9" s="382"/>
      <c r="AQ9" s="381" t="s">
        <v>0</v>
      </c>
      <c r="AR9" s="377"/>
      <c r="AS9" s="382"/>
      <c r="AT9" s="381" t="s">
        <v>0</v>
      </c>
      <c r="AU9" s="377"/>
      <c r="AV9" s="382"/>
      <c r="AW9" s="381" t="s">
        <v>0</v>
      </c>
      <c r="AX9" s="377"/>
      <c r="AY9" s="382"/>
      <c r="AZ9" s="349"/>
      <c r="BI9" s="2"/>
      <c r="BJ9" s="2"/>
      <c r="BK9" s="2"/>
      <c r="BL9" s="2"/>
      <c r="BM9" s="2"/>
      <c r="BN9" s="2"/>
      <c r="BO9" s="2"/>
      <c r="BP9" s="2"/>
      <c r="BQ9" s="2"/>
      <c r="BR9" s="2"/>
      <c r="BS9" s="2"/>
      <c r="BT9" s="2"/>
      <c r="BU9" s="2"/>
      <c r="BV9" s="2"/>
      <c r="BW9" s="2"/>
    </row>
    <row r="10" spans="1:75" hidden="1" x14ac:dyDescent="0.25">
      <c r="A10" s="221" t="s">
        <v>71</v>
      </c>
      <c r="B10" s="222">
        <v>0</v>
      </c>
      <c r="C10" s="349"/>
      <c r="D10" s="234"/>
      <c r="E10" s="383"/>
      <c r="F10" s="234"/>
      <c r="G10" s="229"/>
      <c r="H10" s="231"/>
      <c r="I10" s="231"/>
      <c r="J10" s="231"/>
      <c r="K10" s="231"/>
      <c r="L10" s="231"/>
      <c r="M10" s="231"/>
      <c r="N10" s="231"/>
      <c r="O10" s="231"/>
      <c r="P10" s="231"/>
      <c r="Q10" s="231"/>
      <c r="R10" s="231"/>
      <c r="S10" s="231"/>
      <c r="T10" s="231"/>
      <c r="U10" s="381"/>
      <c r="V10" s="381"/>
      <c r="W10" s="377"/>
      <c r="X10" s="382"/>
      <c r="Y10" s="381"/>
      <c r="Z10" s="377"/>
      <c r="AA10" s="382"/>
      <c r="AB10" s="381"/>
      <c r="AC10" s="377"/>
      <c r="AD10" s="382"/>
      <c r="AE10" s="381"/>
      <c r="AF10" s="377"/>
      <c r="AG10" s="382"/>
      <c r="AH10" s="381"/>
      <c r="AI10" s="377"/>
      <c r="AJ10" s="382"/>
      <c r="AK10" s="381"/>
      <c r="AL10" s="377"/>
      <c r="AM10" s="382"/>
      <c r="AN10" s="381"/>
      <c r="AO10" s="377"/>
      <c r="AP10" s="382"/>
      <c r="AQ10" s="381"/>
      <c r="AR10" s="377"/>
      <c r="AS10" s="382"/>
      <c r="AT10" s="381"/>
      <c r="AU10" s="377"/>
      <c r="AV10" s="382"/>
      <c r="AW10" s="381"/>
      <c r="AX10" s="377"/>
      <c r="AY10" s="382"/>
      <c r="AZ10" s="349"/>
      <c r="BI10" s="2"/>
      <c r="BJ10" s="2"/>
      <c r="BK10" s="2"/>
      <c r="BL10" s="2"/>
      <c r="BM10" s="2"/>
      <c r="BN10" s="2"/>
      <c r="BO10" s="2"/>
      <c r="BP10" s="2"/>
      <c r="BQ10" s="2"/>
      <c r="BR10" s="2"/>
      <c r="BS10" s="2"/>
      <c r="BT10" s="2"/>
      <c r="BU10" s="2"/>
      <c r="BV10" s="2"/>
      <c r="BW10" s="2"/>
    </row>
    <row r="11" spans="1:75" hidden="1" x14ac:dyDescent="0.25">
      <c r="A11" s="221" t="s">
        <v>73</v>
      </c>
      <c r="B11" s="222">
        <v>0</v>
      </c>
      <c r="C11" s="349"/>
      <c r="D11" s="234"/>
      <c r="E11" s="383"/>
      <c r="F11" s="234"/>
      <c r="G11" s="229"/>
      <c r="H11" s="231"/>
      <c r="I11" s="231"/>
      <c r="J11" s="231"/>
      <c r="K11" s="231"/>
      <c r="L11" s="231"/>
      <c r="M11" s="231"/>
      <c r="N11" s="231"/>
      <c r="O11" s="231"/>
      <c r="P11" s="231"/>
      <c r="Q11" s="231"/>
      <c r="R11" s="231"/>
      <c r="S11" s="231"/>
      <c r="T11" s="231"/>
      <c r="U11" s="381"/>
      <c r="V11" s="381"/>
      <c r="W11" s="377"/>
      <c r="X11" s="382"/>
      <c r="Y11" s="381"/>
      <c r="Z11" s="377"/>
      <c r="AA11" s="382"/>
      <c r="AB11" s="381"/>
      <c r="AC11" s="377"/>
      <c r="AD11" s="382"/>
      <c r="AE11" s="381"/>
      <c r="AF11" s="377"/>
      <c r="AG11" s="382"/>
      <c r="AH11" s="381"/>
      <c r="AI11" s="377"/>
      <c r="AJ11" s="382"/>
      <c r="AK11" s="381"/>
      <c r="AL11" s="377"/>
      <c r="AM11" s="382"/>
      <c r="AN11" s="381"/>
      <c r="AO11" s="377"/>
      <c r="AP11" s="382"/>
      <c r="AQ11" s="381"/>
      <c r="AR11" s="377"/>
      <c r="AS11" s="382"/>
      <c r="AT11" s="381"/>
      <c r="AU11" s="377"/>
      <c r="AV11" s="382"/>
      <c r="AW11" s="381"/>
      <c r="AX11" s="377"/>
      <c r="AY11" s="382"/>
      <c r="AZ11" s="349"/>
      <c r="BI11" s="2"/>
      <c r="BJ11" s="2"/>
      <c r="BK11" s="2"/>
      <c r="BL11" s="2"/>
      <c r="BM11" s="2"/>
      <c r="BN11" s="2"/>
      <c r="BO11" s="2"/>
      <c r="BP11" s="2"/>
      <c r="BQ11" s="2"/>
      <c r="BR11" s="2"/>
      <c r="BS11" s="2"/>
      <c r="BT11" s="2"/>
      <c r="BU11" s="2"/>
      <c r="BV11" s="2"/>
      <c r="BW11" s="2"/>
    </row>
    <row r="12" spans="1:75" ht="73.5" hidden="1" customHeight="1" x14ac:dyDescent="0.25">
      <c r="A12" s="151"/>
      <c r="B12" s="151"/>
      <c r="C12" s="349"/>
      <c r="D12" s="234"/>
      <c r="E12" s="383"/>
      <c r="F12" s="234"/>
      <c r="G12" s="358" t="s">
        <v>2</v>
      </c>
      <c r="H12" s="358" t="s">
        <v>3</v>
      </c>
      <c r="I12" s="358" t="s">
        <v>79</v>
      </c>
      <c r="J12" s="358" t="s">
        <v>4</v>
      </c>
      <c r="K12" s="358" t="s">
        <v>80</v>
      </c>
      <c r="L12" s="358" t="s">
        <v>5</v>
      </c>
      <c r="M12" s="358" t="s">
        <v>6</v>
      </c>
      <c r="N12" s="358" t="s">
        <v>77</v>
      </c>
      <c r="O12" s="238" t="s">
        <v>397</v>
      </c>
      <c r="P12" s="238" t="s">
        <v>398</v>
      </c>
      <c r="Q12" s="238"/>
      <c r="R12" s="384"/>
      <c r="S12" s="384"/>
      <c r="T12" s="384"/>
      <c r="U12" s="384"/>
      <c r="V12" s="253"/>
      <c r="W12" s="262"/>
      <c r="X12" s="385"/>
      <c r="Y12" s="242"/>
      <c r="Z12" s="242"/>
      <c r="AA12" s="243"/>
      <c r="AB12" s="243"/>
      <c r="AC12" s="243"/>
      <c r="AD12" s="243"/>
      <c r="AE12" s="243"/>
      <c r="AF12" s="386"/>
      <c r="AG12" s="386"/>
      <c r="AH12" s="386"/>
      <c r="AI12" s="386"/>
      <c r="AJ12" s="386"/>
      <c r="AK12" s="386"/>
      <c r="AL12" s="386"/>
      <c r="AM12" s="386"/>
      <c r="AN12" s="386"/>
      <c r="AO12" s="386"/>
      <c r="AP12" s="386"/>
      <c r="AQ12" s="386"/>
      <c r="AR12" s="386"/>
      <c r="AS12" s="386"/>
      <c r="AT12" s="386"/>
      <c r="AU12" s="386"/>
      <c r="AV12" s="386"/>
      <c r="AW12" s="386"/>
      <c r="AX12" s="386"/>
      <c r="AY12" s="386"/>
      <c r="AZ12" s="349"/>
      <c r="BI12" s="2"/>
      <c r="BJ12" s="2"/>
      <c r="BK12" s="2"/>
      <c r="BL12" s="2"/>
      <c r="BM12" s="2"/>
      <c r="BN12" s="2"/>
      <c r="BO12" s="2"/>
      <c r="BP12" s="2"/>
      <c r="BQ12" s="2"/>
      <c r="BR12" s="2"/>
      <c r="BS12" s="2"/>
      <c r="BT12" s="2"/>
      <c r="BU12" s="2"/>
      <c r="BV12" s="2"/>
      <c r="BW12" s="2"/>
    </row>
    <row r="13" spans="1:75" s="151" customFormat="1" x14ac:dyDescent="0.25">
      <c r="A13" s="139"/>
      <c r="B13" s="139"/>
      <c r="C13" s="349"/>
      <c r="D13" s="434" t="s">
        <v>4590</v>
      </c>
      <c r="E13" s="234"/>
      <c r="F13" s="387"/>
      <c r="G13" s="359"/>
      <c r="H13" s="359"/>
      <c r="I13" s="359"/>
      <c r="J13" s="359"/>
      <c r="K13" s="359"/>
      <c r="L13" s="359"/>
      <c r="M13" s="359"/>
      <c r="N13" s="359"/>
      <c r="O13" s="240"/>
      <c r="P13" s="240"/>
      <c r="Q13" s="359"/>
      <c r="R13" s="359"/>
      <c r="S13" s="359"/>
      <c r="T13" s="359"/>
      <c r="U13" s="387"/>
      <c r="V13" s="287"/>
      <c r="W13" s="387"/>
      <c r="X13" s="387"/>
      <c r="Y13" s="287"/>
      <c r="Z13" s="265"/>
      <c r="AA13" s="287"/>
      <c r="AB13" s="287"/>
      <c r="AC13" s="287"/>
      <c r="AD13" s="287"/>
      <c r="AE13" s="287"/>
      <c r="AF13" s="288"/>
      <c r="AG13" s="288"/>
      <c r="AH13" s="287"/>
      <c r="AI13" s="288"/>
      <c r="AJ13" s="288"/>
      <c r="AK13" s="287"/>
      <c r="AL13" s="288"/>
      <c r="AM13" s="288"/>
      <c r="AN13" s="287"/>
      <c r="AO13" s="288"/>
      <c r="AP13" s="288"/>
      <c r="AQ13" s="287"/>
      <c r="AR13" s="288"/>
      <c r="AS13" s="288"/>
      <c r="AT13" s="287"/>
      <c r="AU13" s="288"/>
      <c r="AV13" s="288"/>
      <c r="AW13" s="287"/>
      <c r="AX13" s="288"/>
      <c r="AY13" s="288"/>
      <c r="AZ13" s="349"/>
      <c r="BA13" s="139"/>
      <c r="BB13" s="139"/>
      <c r="BC13" s="139"/>
      <c r="BD13" s="139"/>
      <c r="BE13" s="139"/>
      <c r="BF13" s="139"/>
      <c r="BG13" s="139"/>
      <c r="BH13" s="139"/>
      <c r="BI13" s="2"/>
      <c r="BJ13" s="2"/>
      <c r="BK13" s="2"/>
      <c r="BL13" s="2"/>
      <c r="BM13" s="2"/>
      <c r="BN13" s="2"/>
      <c r="BO13" s="43"/>
      <c r="BP13" s="43"/>
      <c r="BQ13" s="43"/>
      <c r="BR13" s="43"/>
      <c r="BS13" s="43"/>
      <c r="BT13" s="43"/>
      <c r="BU13" s="43"/>
      <c r="BV13" s="43"/>
      <c r="BW13" s="43"/>
    </row>
    <row r="14" spans="1:75" ht="21" customHeight="1" x14ac:dyDescent="0.25">
      <c r="A14" s="151"/>
      <c r="B14" s="151"/>
      <c r="C14" s="349"/>
      <c r="D14" s="540" t="s">
        <v>4583</v>
      </c>
      <c r="E14" s="484" t="s">
        <v>4268</v>
      </c>
      <c r="F14" s="241" t="s">
        <v>4269</v>
      </c>
      <c r="G14" s="267" t="s">
        <v>379</v>
      </c>
      <c r="H14" s="267" t="s">
        <v>7</v>
      </c>
      <c r="I14" s="267" t="s">
        <v>89</v>
      </c>
      <c r="J14" s="244" t="s">
        <v>0</v>
      </c>
      <c r="K14" s="244" t="s">
        <v>87</v>
      </c>
      <c r="L14" s="244" t="s">
        <v>0</v>
      </c>
      <c r="M14" s="244" t="s">
        <v>353</v>
      </c>
      <c r="N14" s="244" t="s">
        <v>353</v>
      </c>
      <c r="O14" s="404" t="s">
        <v>0</v>
      </c>
      <c r="P14" s="404" t="s">
        <v>381</v>
      </c>
      <c r="Q14" s="404"/>
      <c r="R14" s="244"/>
      <c r="S14" s="244"/>
      <c r="T14" s="244"/>
      <c r="U14" s="269"/>
      <c r="V14" s="104"/>
      <c r="W14" s="28"/>
      <c r="X14" s="29"/>
      <c r="Y14" s="104"/>
      <c r="Z14" s="28"/>
      <c r="AA14" s="29"/>
      <c r="AB14" s="25" t="str">
        <f>IF(OR(EXACT(V14,W14),EXACT(Y14,Z14),AND(W14="X",Z14="X"),OR(W14="M",Z14="M")),"",SUM(V14,Y14))</f>
        <v/>
      </c>
      <c r="AC14" s="26" t="str">
        <f>IF(AND(AND(W14="X",Z14="X"),SUM(V14,Y14)=0,ISNUMBER(AB14)),"",IF(OR(W14="M",Z14="M"),"M",IF(AND(W14=Z14,OR(W14="X",W14="W",W14="Z")),UPPER(W14),"")))</f>
        <v/>
      </c>
      <c r="AD14" s="27"/>
      <c r="AE14" s="104"/>
      <c r="AF14" s="28"/>
      <c r="AG14" s="29"/>
      <c r="AH14" s="104"/>
      <c r="AI14" s="28"/>
      <c r="AJ14" s="29"/>
      <c r="AK14" s="104"/>
      <c r="AL14" s="28"/>
      <c r="AM14" s="29"/>
      <c r="AN14" s="104"/>
      <c r="AO14" s="28"/>
      <c r="AP14" s="29"/>
      <c r="AQ14" s="104"/>
      <c r="AR14" s="28"/>
      <c r="AS14" s="29"/>
      <c r="AT14" s="25" t="str">
        <f>IF(OR(EXACT(AN14,AO14),EXACT(AQ14,AR14),AND(AO14="X",AR14="X"),OR(AO14="M",AR14="M")),"",SUM(AN14,AQ14))</f>
        <v/>
      </c>
      <c r="AU14" s="26" t="str">
        <f>IF(AND(AND(AO14="X",AR14="X"),SUM(AN14,AQ14)=0,ISNUMBER(AT14)),"",IF(OR(AO14="M",AR14="M"),"M",IF(AND(AO14=AR14,OR(AO14="X",AO14="W",AO14="Z")),UPPER(AO14),"")))</f>
        <v/>
      </c>
      <c r="AV14" s="27"/>
      <c r="AW14" s="104"/>
      <c r="AX14" s="28"/>
      <c r="AY14" s="29"/>
      <c r="AZ14" s="349"/>
      <c r="BI14" s="2"/>
      <c r="BJ14" s="2"/>
      <c r="BK14" s="2"/>
      <c r="BL14" s="2"/>
      <c r="BM14" s="2"/>
      <c r="BN14" s="2"/>
      <c r="BO14" s="2"/>
      <c r="BP14" s="2"/>
      <c r="BQ14" s="2"/>
      <c r="BR14" s="2"/>
      <c r="BS14" s="2"/>
      <c r="BT14" s="2"/>
      <c r="BU14" s="2"/>
      <c r="BV14" s="2"/>
      <c r="BW14" s="2"/>
    </row>
    <row r="15" spans="1:75" ht="21" customHeight="1" x14ac:dyDescent="0.25">
      <c r="A15" s="151"/>
      <c r="B15" s="151"/>
      <c r="C15" s="349"/>
      <c r="D15" s="540"/>
      <c r="E15" s="484"/>
      <c r="F15" s="241" t="s">
        <v>4270</v>
      </c>
      <c r="G15" s="267" t="s">
        <v>379</v>
      </c>
      <c r="H15" s="267" t="s">
        <v>8</v>
      </c>
      <c r="I15" s="267" t="s">
        <v>89</v>
      </c>
      <c r="J15" s="244" t="s">
        <v>0</v>
      </c>
      <c r="K15" s="244" t="s">
        <v>87</v>
      </c>
      <c r="L15" s="244" t="s">
        <v>0</v>
      </c>
      <c r="M15" s="244" t="s">
        <v>353</v>
      </c>
      <c r="N15" s="244" t="s">
        <v>353</v>
      </c>
      <c r="O15" s="404" t="s">
        <v>0</v>
      </c>
      <c r="P15" s="404" t="s">
        <v>381</v>
      </c>
      <c r="Q15" s="404"/>
      <c r="R15" s="244"/>
      <c r="S15" s="244"/>
      <c r="T15" s="244"/>
      <c r="U15" s="269"/>
      <c r="V15" s="104"/>
      <c r="W15" s="28"/>
      <c r="X15" s="29"/>
      <c r="Y15" s="104"/>
      <c r="Z15" s="28"/>
      <c r="AA15" s="29"/>
      <c r="AB15" s="25" t="str">
        <f>IF(OR(EXACT(V15,W15),EXACT(Y15,Z15),AND(W15="X",Z15="X"),OR(W15="M",Z15="M")),"",SUM(V15,Y15))</f>
        <v/>
      </c>
      <c r="AC15" s="26" t="str">
        <f>IF(AND(AND(W15="X",Z15="X"),SUM(V15,Y15)=0,ISNUMBER(AB15)),"",IF(OR(W15="M",Z15="M"),"M",IF(AND(W15=Z15,OR(W15="X",W15="W",W15="Z")),UPPER(W15),"")))</f>
        <v/>
      </c>
      <c r="AD15" s="27"/>
      <c r="AE15" s="104"/>
      <c r="AF15" s="28"/>
      <c r="AG15" s="29"/>
      <c r="AH15" s="104"/>
      <c r="AI15" s="28"/>
      <c r="AJ15" s="29"/>
      <c r="AK15" s="104"/>
      <c r="AL15" s="28"/>
      <c r="AM15" s="29"/>
      <c r="AN15" s="104"/>
      <c r="AO15" s="28"/>
      <c r="AP15" s="29"/>
      <c r="AQ15" s="104"/>
      <c r="AR15" s="28"/>
      <c r="AS15" s="29"/>
      <c r="AT15" s="25" t="str">
        <f>IF(OR(EXACT(AN15,AO15),EXACT(AQ15,AR15),AND(AO15="X",AR15="X"),OR(AO15="M",AR15="M")),"",SUM(AN15,AQ15))</f>
        <v/>
      </c>
      <c r="AU15" s="26" t="str">
        <f>IF(AND(AND(AO15="X",AR15="X"),SUM(AN15,AQ15)=0,ISNUMBER(AT15)),"",IF(OR(AO15="M",AR15="M"),"M",IF(AND(AO15=AR15,OR(AO15="X",AO15="W",AO15="Z")),UPPER(AO15),"")))</f>
        <v/>
      </c>
      <c r="AV15" s="27"/>
      <c r="AW15" s="104"/>
      <c r="AX15" s="28"/>
      <c r="AY15" s="29"/>
      <c r="AZ15" s="349"/>
      <c r="BI15" s="2"/>
      <c r="BJ15" s="2"/>
      <c r="BK15" s="2"/>
      <c r="BL15" s="2"/>
      <c r="BM15" s="2"/>
      <c r="BN15" s="2"/>
      <c r="BO15" s="2"/>
      <c r="BP15" s="2"/>
      <c r="BQ15" s="2"/>
      <c r="BR15" s="2"/>
      <c r="BS15" s="2"/>
      <c r="BT15" s="2"/>
      <c r="BU15" s="2"/>
      <c r="BV15" s="2"/>
      <c r="BW15" s="2"/>
    </row>
    <row r="16" spans="1:75" ht="21" customHeight="1" x14ac:dyDescent="0.25">
      <c r="A16" s="151"/>
      <c r="B16" s="151"/>
      <c r="C16" s="349"/>
      <c r="D16" s="540"/>
      <c r="E16" s="484"/>
      <c r="F16" s="246" t="s">
        <v>4271</v>
      </c>
      <c r="G16" s="267" t="s">
        <v>379</v>
      </c>
      <c r="H16" s="267" t="s">
        <v>0</v>
      </c>
      <c r="I16" s="267" t="s">
        <v>89</v>
      </c>
      <c r="J16" s="244" t="s">
        <v>0</v>
      </c>
      <c r="K16" s="244" t="s">
        <v>87</v>
      </c>
      <c r="L16" s="244" t="s">
        <v>0</v>
      </c>
      <c r="M16" s="244" t="s">
        <v>353</v>
      </c>
      <c r="N16" s="244" t="s">
        <v>353</v>
      </c>
      <c r="O16" s="404" t="s">
        <v>0</v>
      </c>
      <c r="P16" s="404" t="s">
        <v>381</v>
      </c>
      <c r="Q16" s="404"/>
      <c r="R16" s="244"/>
      <c r="S16" s="244"/>
      <c r="T16" s="244"/>
      <c r="U16" s="269"/>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5" t="str">
        <f>IF(OR(AND(AN14="",AO14=""),AND(AN15="",AO15=""),AND(AO14="X",AO15="X"),OR(AO14="M",AO15="M")),"",SUM(AN14,AN15))</f>
        <v/>
      </c>
      <c r="AO16" s="26" t="str">
        <f>IF(AND(AND(AO14="X",AO15="X"),SUM(AN14,AN15)=0,ISNUMBER(AN16)),"",IF(OR(AO14="M",AO15="M"),"M",IF(AND(AO14=AO15,OR(AO14="X",AO14="W",AO14="Z")),UPPER(AO14),"")))</f>
        <v/>
      </c>
      <c r="AP16" s="27"/>
      <c r="AQ16" s="25" t="str">
        <f>IF(OR(AND(AQ14="",AR14=""),AND(AQ15="",AR15=""),AND(AR14="X",AR15="X"),OR(AR14="M",AR15="M")),"",SUM(AQ14,AQ15))</f>
        <v/>
      </c>
      <c r="AR16" s="26" t="str">
        <f>IF(AND(AND(AR14="X",AR15="X"),SUM(AQ14,AQ15)=0,ISNUMBER(AQ16)),"",IF(OR(AR14="M",AR15="M"),"M",IF(AND(AR14=AR15,OR(AR14="X",AR14="W",AR14="Z")),UPPER(AR14),"")))</f>
        <v/>
      </c>
      <c r="AS16" s="27"/>
      <c r="AT16" s="25" t="str">
        <f>IF(OR(AND(AT14="",AU14=""),AND(AT15="",AU15=""),AND(AU14="X",AU15="X"),OR(AU14="M",AU15="M")),"",SUM(AT14,AT15))</f>
        <v/>
      </c>
      <c r="AU16" s="26" t="str">
        <f>IF(AND(AND(AU14="X",AU15="X"),SUM(AT14,AT15)=0,ISNUMBER(AT16)),"",IF(OR(AU14="M",AU15="M"),"M",IF(AND(AU14=AU15,OR(AU14="X",AU14="W",AU14="Z")),UPPER(AU14),"")))</f>
        <v/>
      </c>
      <c r="AV16" s="27"/>
      <c r="AW16" s="25" t="str">
        <f>IF(OR(AND(AW14="",AX14=""),AND(AW15="",AX15=""),AND(AX14="X",AX15="X"),OR(AX14="M",AX15="M")),"",SUM(AW14,AW15))</f>
        <v/>
      </c>
      <c r="AX16" s="26" t="str">
        <f>IF(AND(AND(AX14="X",AX15="X"),SUM(AW14,AW15)=0,ISNUMBER(AW16)),"",IF(OR(AX14="M",AX15="M"),"M",IF(AND(AX14=AX15,OR(AX14="X",AX14="W",AX14="Z")),UPPER(AX14),"")))</f>
        <v/>
      </c>
      <c r="AY16" s="27"/>
      <c r="AZ16" s="349"/>
      <c r="BI16" s="2"/>
      <c r="BJ16" s="2"/>
      <c r="BK16" s="2"/>
      <c r="BL16" s="2"/>
      <c r="BM16" s="2"/>
      <c r="BN16" s="2"/>
      <c r="BO16" s="2"/>
      <c r="BP16" s="2"/>
      <c r="BQ16" s="2"/>
      <c r="BR16" s="2"/>
      <c r="BS16" s="2"/>
      <c r="BT16" s="2"/>
      <c r="BU16" s="2"/>
      <c r="BV16" s="2"/>
      <c r="BW16" s="2"/>
    </row>
    <row r="17" spans="1:75" ht="21" customHeight="1" x14ac:dyDescent="0.25">
      <c r="A17" s="151"/>
      <c r="B17" s="151"/>
      <c r="C17" s="349"/>
      <c r="D17" s="540"/>
      <c r="E17" s="484" t="s">
        <v>4272</v>
      </c>
      <c r="F17" s="241" t="s">
        <v>4269</v>
      </c>
      <c r="G17" s="267" t="s">
        <v>379</v>
      </c>
      <c r="H17" s="267" t="s">
        <v>7</v>
      </c>
      <c r="I17" s="267" t="s">
        <v>90</v>
      </c>
      <c r="J17" s="244" t="s">
        <v>0</v>
      </c>
      <c r="K17" s="244" t="s">
        <v>87</v>
      </c>
      <c r="L17" s="244" t="s">
        <v>0</v>
      </c>
      <c r="M17" s="244" t="s">
        <v>353</v>
      </c>
      <c r="N17" s="244" t="s">
        <v>353</v>
      </c>
      <c r="O17" s="404" t="s">
        <v>0</v>
      </c>
      <c r="P17" s="404" t="s">
        <v>381</v>
      </c>
      <c r="Q17" s="404"/>
      <c r="R17" s="244"/>
      <c r="S17" s="244"/>
      <c r="T17" s="244"/>
      <c r="U17" s="269"/>
      <c r="V17" s="104"/>
      <c r="W17" s="28"/>
      <c r="X17" s="29"/>
      <c r="Y17" s="104"/>
      <c r="Z17" s="28"/>
      <c r="AA17" s="29"/>
      <c r="AB17" s="25" t="str">
        <f>IF(OR(EXACT(V17,W17),EXACT(Y17,Z17),AND(W17="X",Z17="X"),OR(W17="M",Z17="M")),"",SUM(V17,Y17))</f>
        <v/>
      </c>
      <c r="AC17" s="26" t="str">
        <f>IF(AND(AND(W17="X",Z17="X"),SUM(V17,Y17)=0,ISNUMBER(AB17)),"",IF(OR(W17="M",Z17="M"),"M",IF(AND(W17=Z17,OR(W17="X",W17="W",W17="Z")),UPPER(W17),"")))</f>
        <v/>
      </c>
      <c r="AD17" s="27"/>
      <c r="AE17" s="104"/>
      <c r="AF17" s="28"/>
      <c r="AG17" s="29"/>
      <c r="AH17" s="104"/>
      <c r="AI17" s="28"/>
      <c r="AJ17" s="29"/>
      <c r="AK17" s="104"/>
      <c r="AL17" s="28"/>
      <c r="AM17" s="29"/>
      <c r="AN17" s="104"/>
      <c r="AO17" s="28"/>
      <c r="AP17" s="29"/>
      <c r="AQ17" s="104"/>
      <c r="AR17" s="28"/>
      <c r="AS17" s="29"/>
      <c r="AT17" s="25" t="str">
        <f>IF(OR(EXACT(AN17,AO17),EXACT(AQ17,AR17),AND(AO17="X",AR17="X"),OR(AO17="M",AR17="M")),"",SUM(AN17,AQ17))</f>
        <v/>
      </c>
      <c r="AU17" s="26" t="str">
        <f>IF(AND(AND(AO17="X",AR17="X"),SUM(AN17,AQ17)=0,ISNUMBER(AT17)),"",IF(OR(AO17="M",AR17="M"),"M",IF(AND(AO17=AR17,OR(AO17="X",AO17="W",AO17="Z")),UPPER(AO17),"")))</f>
        <v/>
      </c>
      <c r="AV17" s="27"/>
      <c r="AW17" s="104"/>
      <c r="AX17" s="28"/>
      <c r="AY17" s="29"/>
      <c r="AZ17" s="349"/>
      <c r="BI17" s="2"/>
      <c r="BJ17" s="2"/>
      <c r="BK17" s="2"/>
      <c r="BL17" s="2"/>
      <c r="BM17" s="2"/>
      <c r="BN17" s="2"/>
      <c r="BO17" s="2"/>
      <c r="BP17" s="2"/>
      <c r="BQ17" s="2"/>
      <c r="BR17" s="2"/>
      <c r="BS17" s="2"/>
      <c r="BT17" s="2"/>
      <c r="BU17" s="2"/>
      <c r="BV17" s="2"/>
      <c r="BW17" s="2"/>
    </row>
    <row r="18" spans="1:75" ht="21" customHeight="1" x14ac:dyDescent="0.25">
      <c r="A18" s="151"/>
      <c r="B18" s="151"/>
      <c r="C18" s="349"/>
      <c r="D18" s="540"/>
      <c r="E18" s="484"/>
      <c r="F18" s="241" t="s">
        <v>4270</v>
      </c>
      <c r="G18" s="267" t="s">
        <v>379</v>
      </c>
      <c r="H18" s="267" t="s">
        <v>8</v>
      </c>
      <c r="I18" s="267" t="s">
        <v>90</v>
      </c>
      <c r="J18" s="244" t="s">
        <v>0</v>
      </c>
      <c r="K18" s="244" t="s">
        <v>87</v>
      </c>
      <c r="L18" s="244" t="s">
        <v>0</v>
      </c>
      <c r="M18" s="244" t="s">
        <v>353</v>
      </c>
      <c r="N18" s="244" t="s">
        <v>353</v>
      </c>
      <c r="O18" s="404" t="s">
        <v>0</v>
      </c>
      <c r="P18" s="404" t="s">
        <v>381</v>
      </c>
      <c r="Q18" s="404"/>
      <c r="R18" s="244"/>
      <c r="S18" s="244"/>
      <c r="T18" s="244"/>
      <c r="U18" s="269"/>
      <c r="V18" s="104"/>
      <c r="W18" s="28"/>
      <c r="X18" s="29"/>
      <c r="Y18" s="104"/>
      <c r="Z18" s="28"/>
      <c r="AA18" s="29"/>
      <c r="AB18" s="25" t="str">
        <f>IF(OR(EXACT(V18,W18),EXACT(Y18,Z18),AND(W18="X",Z18="X"),OR(W18="M",Z18="M")),"",SUM(V18,Y18))</f>
        <v/>
      </c>
      <c r="AC18" s="26" t="str">
        <f>IF(AND(AND(W18="X",Z18="X"),SUM(V18,Y18)=0,ISNUMBER(AB18)),"",IF(OR(W18="M",Z18="M"),"M",IF(AND(W18=Z18,OR(W18="X",W18="W",W18="Z")),UPPER(W18),"")))</f>
        <v/>
      </c>
      <c r="AD18" s="27"/>
      <c r="AE18" s="104"/>
      <c r="AF18" s="28"/>
      <c r="AG18" s="29"/>
      <c r="AH18" s="104"/>
      <c r="AI18" s="28"/>
      <c r="AJ18" s="29"/>
      <c r="AK18" s="104"/>
      <c r="AL18" s="28"/>
      <c r="AM18" s="29"/>
      <c r="AN18" s="104"/>
      <c r="AO18" s="28"/>
      <c r="AP18" s="29"/>
      <c r="AQ18" s="104"/>
      <c r="AR18" s="28"/>
      <c r="AS18" s="29"/>
      <c r="AT18" s="25" t="str">
        <f>IF(OR(EXACT(AN18,AO18),EXACT(AQ18,AR18),AND(AO18="X",AR18="X"),OR(AO18="M",AR18="M")),"",SUM(AN18,AQ18))</f>
        <v/>
      </c>
      <c r="AU18" s="26" t="str">
        <f>IF(AND(AND(AO18="X",AR18="X"),SUM(AN18,AQ18)=0,ISNUMBER(AT18)),"",IF(OR(AO18="M",AR18="M"),"M",IF(AND(AO18=AR18,OR(AO18="X",AO18="W",AO18="Z")),UPPER(AO18),"")))</f>
        <v/>
      </c>
      <c r="AV18" s="27"/>
      <c r="AW18" s="104"/>
      <c r="AX18" s="28"/>
      <c r="AY18" s="29"/>
      <c r="AZ18" s="349"/>
      <c r="BI18" s="2"/>
      <c r="BJ18" s="2"/>
      <c r="BK18" s="2"/>
      <c r="BL18" s="2"/>
      <c r="BM18" s="2"/>
      <c r="BN18" s="2"/>
      <c r="BO18" s="2"/>
      <c r="BP18" s="2"/>
      <c r="BQ18" s="2"/>
      <c r="BR18" s="2"/>
      <c r="BS18" s="2"/>
      <c r="BT18" s="2"/>
      <c r="BU18" s="2"/>
      <c r="BV18" s="2"/>
      <c r="BW18" s="2"/>
    </row>
    <row r="19" spans="1:75" ht="21" customHeight="1" x14ac:dyDescent="0.25">
      <c r="A19" s="151"/>
      <c r="B19" s="151"/>
      <c r="C19" s="349"/>
      <c r="D19" s="540"/>
      <c r="E19" s="484"/>
      <c r="F19" s="246" t="s">
        <v>4271</v>
      </c>
      <c r="G19" s="267" t="s">
        <v>379</v>
      </c>
      <c r="H19" s="267" t="s">
        <v>0</v>
      </c>
      <c r="I19" s="267" t="s">
        <v>90</v>
      </c>
      <c r="J19" s="244" t="s">
        <v>0</v>
      </c>
      <c r="K19" s="244" t="s">
        <v>87</v>
      </c>
      <c r="L19" s="244" t="s">
        <v>0</v>
      </c>
      <c r="M19" s="244" t="s">
        <v>353</v>
      </c>
      <c r="N19" s="244" t="s">
        <v>353</v>
      </c>
      <c r="O19" s="404" t="s">
        <v>0</v>
      </c>
      <c r="P19" s="404" t="s">
        <v>381</v>
      </c>
      <c r="Q19" s="404"/>
      <c r="R19" s="244"/>
      <c r="S19" s="244"/>
      <c r="T19" s="244"/>
      <c r="U19" s="269"/>
      <c r="V19" s="25" t="str">
        <f>IF(OR(AND(V17="",W17=""),AND(V18="",W18=""),AND(W17="X",W18="X"),OR(W17="M",W18="M")),"",SUM(V17,V18))</f>
        <v/>
      </c>
      <c r="W19" s="26" t="str">
        <f>IF(AND(AND(W17="X",W18="X"),SUM(V17,V18)=0,ISNUMBER(V19)),"",IF(OR(W17="M",W18="M"),"M",IF(AND(W17=W18,OR(W17="X",W17="W",W17="Z")),UPPER(W17),"")))</f>
        <v/>
      </c>
      <c r="X19" s="27"/>
      <c r="Y19" s="25" t="str">
        <f>IF(OR(AND(Y17="",Z17=""),AND(Y18="",Z18=""),AND(Z17="X",Z18="X"),OR(Z17="M",Z18="M")),"",SUM(Y17,Y18))</f>
        <v/>
      </c>
      <c r="Z19" s="26" t="str">
        <f>IF(AND(AND(Z17="X",Z18="X"),SUM(Y17,Y18)=0,ISNUMBER(Y19)),"",IF(OR(Z17="M",Z18="M"),"M",IF(AND(Z17=Z18,OR(Z17="X",Z17="W",Z17="Z")),UPPER(Z17),"")))</f>
        <v/>
      </c>
      <c r="AA19" s="27"/>
      <c r="AB19" s="25" t="str">
        <f>IF(OR(AND(AB17="",AC17=""),AND(AB18="",AC18=""),AND(AC17="X",AC18="X"),OR(AC17="M",AC18="M")),"",SUM(AB17,AB18))</f>
        <v/>
      </c>
      <c r="AC19" s="26" t="str">
        <f>IF(AND(AND(AC17="X",AC18="X"),SUM(AB17,AB18)=0,ISNUMBER(AB19)),"",IF(OR(AC17="M",AC18="M"),"M",IF(AND(AC17=AC18,OR(AC17="X",AC17="W",AC17="Z")),UPPER(AC17),"")))</f>
        <v/>
      </c>
      <c r="AD19" s="27"/>
      <c r="AE19" s="25" t="str">
        <f>IF(OR(AND(AE17="",AF17=""),AND(AE18="",AF18=""),AND(AF17="X",AF18="X"),OR(AF17="M",AF18="M")),"",SUM(AE17,AE18))</f>
        <v/>
      </c>
      <c r="AF19" s="26" t="str">
        <f>IF(AND(AND(AF17="X",AF18="X"),SUM(AE17,AE18)=0,ISNUMBER(AE19)),"",IF(OR(AF17="M",AF18="M"),"M",IF(AND(AF17=AF18,OR(AF17="X",AF17="W",AF17="Z")),UPPER(AF17),"")))</f>
        <v/>
      </c>
      <c r="AG19" s="27"/>
      <c r="AH19" s="25" t="str">
        <f>IF(OR(AND(AH17="",AI17=""),AND(AH18="",AI18=""),AND(AI17="X",AI18="X"),OR(AI17="M",AI18="M")),"",SUM(AH17,AH18))</f>
        <v/>
      </c>
      <c r="AI19" s="26" t="str">
        <f>IF(AND(AND(AI17="X",AI18="X"),SUM(AH17,AH18)=0,ISNUMBER(AH19)),"",IF(OR(AI17="M",AI18="M"),"M",IF(AND(AI17=AI18,OR(AI17="X",AI17="W",AI17="Z")),UPPER(AI17),"")))</f>
        <v/>
      </c>
      <c r="AJ19" s="27"/>
      <c r="AK19" s="25" t="str">
        <f>IF(OR(AND(AK17="",AL17=""),AND(AK18="",AL18=""),AND(AL17="X",AL18="X"),OR(AL17="M",AL18="M")),"",SUM(AK17,AK18))</f>
        <v/>
      </c>
      <c r="AL19" s="26" t="str">
        <f>IF(AND(AND(AL17="X",AL18="X"),SUM(AK17,AK18)=0,ISNUMBER(AK19)),"",IF(OR(AL17="M",AL18="M"),"M",IF(AND(AL17=AL18,OR(AL17="X",AL17="W",AL17="Z")),UPPER(AL17),"")))</f>
        <v/>
      </c>
      <c r="AM19" s="27"/>
      <c r="AN19" s="25" t="str">
        <f>IF(OR(AND(AN17="",AO17=""),AND(AN18="",AO18=""),AND(AO17="X",AO18="X"),OR(AO17="M",AO18="M")),"",SUM(AN17,AN18))</f>
        <v/>
      </c>
      <c r="AO19" s="26" t="str">
        <f>IF(AND(AND(AO17="X",AO18="X"),SUM(AN17,AN18)=0,ISNUMBER(AN19)),"",IF(OR(AO17="M",AO18="M"),"M",IF(AND(AO17=AO18,OR(AO17="X",AO17="W",AO17="Z")),UPPER(AO17),"")))</f>
        <v/>
      </c>
      <c r="AP19" s="27"/>
      <c r="AQ19" s="25" t="str">
        <f>IF(OR(AND(AQ17="",AR17=""),AND(AQ18="",AR18=""),AND(AR17="X",AR18="X"),OR(AR17="M",AR18="M")),"",SUM(AQ17,AQ18))</f>
        <v/>
      </c>
      <c r="AR19" s="26" t="str">
        <f>IF(AND(AND(AR17="X",AR18="X"),SUM(AQ17,AQ18)=0,ISNUMBER(AQ19)),"",IF(OR(AR17="M",AR18="M"),"M",IF(AND(AR17=AR18,OR(AR17="X",AR17="W",AR17="Z")),UPPER(AR17),"")))</f>
        <v/>
      </c>
      <c r="AS19" s="27"/>
      <c r="AT19" s="25" t="str">
        <f>IF(OR(AND(AT17="",AU17=""),AND(AT18="",AU18=""),AND(AU17="X",AU18="X"),OR(AU17="M",AU18="M")),"",SUM(AT17,AT18))</f>
        <v/>
      </c>
      <c r="AU19" s="26" t="str">
        <f>IF(AND(AND(AU17="X",AU18="X"),SUM(AT17,AT18)=0,ISNUMBER(AT19)),"",IF(OR(AU17="M",AU18="M"),"M",IF(AND(AU17=AU18,OR(AU17="X",AU17="W",AU17="Z")),UPPER(AU17),"")))</f>
        <v/>
      </c>
      <c r="AV19" s="27"/>
      <c r="AW19" s="25" t="str">
        <f>IF(OR(AND(AW17="",AX17=""),AND(AW18="",AX18=""),AND(AX17="X",AX18="X"),OR(AX17="M",AX18="M")),"",SUM(AW17,AW18))</f>
        <v/>
      </c>
      <c r="AX19" s="26" t="str">
        <f>IF(AND(AND(AX17="X",AX18="X"),SUM(AW17,AW18)=0,ISNUMBER(AW19)),"",IF(OR(AX17="M",AX18="M"),"M",IF(AND(AX17=AX18,OR(AX17="X",AX17="W",AX17="Z")),UPPER(AX17),"")))</f>
        <v/>
      </c>
      <c r="AY19" s="27"/>
      <c r="AZ19" s="349"/>
      <c r="BI19" s="2"/>
      <c r="BJ19" s="2"/>
      <c r="BK19" s="2"/>
      <c r="BL19" s="2"/>
      <c r="BM19" s="2"/>
      <c r="BN19" s="2"/>
      <c r="BO19" s="2"/>
      <c r="BP19" s="2"/>
      <c r="BQ19" s="2"/>
      <c r="BR19" s="2"/>
      <c r="BS19" s="2"/>
      <c r="BT19" s="2"/>
      <c r="BU19" s="2"/>
      <c r="BV19" s="2"/>
      <c r="BW19" s="2"/>
    </row>
    <row r="20" spans="1:75" ht="21" customHeight="1" x14ac:dyDescent="0.25">
      <c r="A20" s="151"/>
      <c r="B20" s="151"/>
      <c r="C20" s="349"/>
      <c r="D20" s="540"/>
      <c r="E20" s="485" t="s">
        <v>4273</v>
      </c>
      <c r="F20" s="246" t="s">
        <v>4269</v>
      </c>
      <c r="G20" s="267" t="s">
        <v>379</v>
      </c>
      <c r="H20" s="267" t="s">
        <v>7</v>
      </c>
      <c r="I20" s="267" t="s">
        <v>91</v>
      </c>
      <c r="J20" s="244" t="s">
        <v>0</v>
      </c>
      <c r="K20" s="244" t="s">
        <v>87</v>
      </c>
      <c r="L20" s="244" t="s">
        <v>0</v>
      </c>
      <c r="M20" s="244" t="s">
        <v>353</v>
      </c>
      <c r="N20" s="244" t="s">
        <v>353</v>
      </c>
      <c r="O20" s="404" t="s">
        <v>0</v>
      </c>
      <c r="P20" s="404" t="s">
        <v>381</v>
      </c>
      <c r="Q20" s="404"/>
      <c r="R20" s="244"/>
      <c r="S20" s="244"/>
      <c r="T20" s="244"/>
      <c r="U20" s="269"/>
      <c r="V20" s="25" t="str">
        <f>IF(OR(AND(V14="",W14=""),AND(V17="",W17=""),AND(W14="X",W17="X"),OR(W14="M",W17="M")),"",SUM(V14,V17))</f>
        <v/>
      </c>
      <c r="W20" s="26" t="str">
        <f>IF(AND(AND(W14="X",W17="X"),SUM(V14,V17)=0,ISNUMBER(V20)),"",IF(OR(W14="M",W17="M"),"M",IF(AND(W14=W17,OR(W14="X",W14="W",W14="Z")),UPPER(W14),"")))</f>
        <v/>
      </c>
      <c r="X20" s="27"/>
      <c r="Y20" s="25" t="str">
        <f>IF(OR(AND(Y14="",Z14=""),AND(Y17="",Z17=""),AND(Z14="X",Z17="X"),OR(Z14="M",Z17="M")),"",SUM(Y14,Y17))</f>
        <v/>
      </c>
      <c r="Z20" s="26" t="str">
        <f>IF(AND(AND(Z14="X",Z17="X"),SUM(Y14,Y17)=0,ISNUMBER(Y20)),"",IF(OR(Z14="M",Z17="M"),"M",IF(AND(Z14=Z17,OR(Z14="X",Z14="W",Z14="Z")),UPPER(Z14),"")))</f>
        <v/>
      </c>
      <c r="AA20" s="27"/>
      <c r="AB20" s="25" t="str">
        <f>IF(OR(AND(AB14="",AC14=""),AND(AB17="",AC17=""),AND(AC14="X",AC17="X"),OR(AC14="M",AC17="M")),"",SUM(AB14,AB17))</f>
        <v/>
      </c>
      <c r="AC20" s="26" t="str">
        <f>IF(AND(AND(AC14="X",AC17="X"),SUM(AB14,AB17)=0,ISNUMBER(AB20)),"",IF(OR(AC14="M",AC17="M"),"M",IF(AND(AC14=AC17,OR(AC14="X",AC14="W",AC14="Z")),UPPER(AC14),"")))</f>
        <v/>
      </c>
      <c r="AD20" s="27"/>
      <c r="AE20" s="25" t="str">
        <f>IF(OR(AND(AE14="",AF14=""),AND(AE17="",AF17=""),AND(AF14="X",AF17="X"),OR(AF14="M",AF17="M")),"",SUM(AE14,AE17))</f>
        <v/>
      </c>
      <c r="AF20" s="26" t="str">
        <f>IF(AND(AND(AF14="X",AF17="X"),SUM(AE14,AE17)=0,ISNUMBER(AE20)),"",IF(OR(AF14="M",AF17="M"),"M",IF(AND(AF14=AF17,OR(AF14="X",AF14="W",AF14="Z")),UPPER(AF14),"")))</f>
        <v/>
      </c>
      <c r="AG20" s="27"/>
      <c r="AH20" s="25" t="str">
        <f>IF(OR(AND(AH14="",AI14=""),AND(AH17="",AI17=""),AND(AI14="X",AI17="X"),OR(AI14="M",AI17="M")),"",SUM(AH14,AH17))</f>
        <v/>
      </c>
      <c r="AI20" s="26" t="str">
        <f>IF(AND(AND(AI14="X",AI17="X"),SUM(AH14,AH17)=0,ISNUMBER(AH20)),"",IF(OR(AI14="M",AI17="M"),"M",IF(AND(AI14=AI17,OR(AI14="X",AI14="W",AI14="Z")),UPPER(AI14),"")))</f>
        <v/>
      </c>
      <c r="AJ20" s="27"/>
      <c r="AK20" s="25" t="str">
        <f>IF(OR(AND(AK14="",AL14=""),AND(AK17="",AL17=""),AND(AL14="X",AL17="X"),OR(AL14="M",AL17="M")),"",SUM(AK14,AK17))</f>
        <v/>
      </c>
      <c r="AL20" s="26" t="str">
        <f>IF(AND(AND(AL14="X",AL17="X"),SUM(AK14,AK17)=0,ISNUMBER(AK20)),"",IF(OR(AL14="M",AL17="M"),"M",IF(AND(AL14=AL17,OR(AL14="X",AL14="W",AL14="Z")),UPPER(AL14),"")))</f>
        <v/>
      </c>
      <c r="AM20" s="27"/>
      <c r="AN20" s="25" t="str">
        <f>IF(OR(AND(AN14="",AO14=""),AND(AN17="",AO17=""),AND(AO14="X",AO17="X"),OR(AO14="M",AO17="M")),"",SUM(AN14,AN17))</f>
        <v/>
      </c>
      <c r="AO20" s="26" t="str">
        <f>IF(AND(AND(AO14="X",AO17="X"),SUM(AN14,AN17)=0,ISNUMBER(AN20)),"",IF(OR(AO14="M",AO17="M"),"M",IF(AND(AO14=AO17,OR(AO14="X",AO14="W",AO14="Z")),UPPER(AO14),"")))</f>
        <v/>
      </c>
      <c r="AP20" s="27"/>
      <c r="AQ20" s="25" t="str">
        <f>IF(OR(AND(AQ14="",AR14=""),AND(AQ17="",AR17=""),AND(AR14="X",AR17="X"),OR(AR14="M",AR17="M")),"",SUM(AQ14,AQ17))</f>
        <v/>
      </c>
      <c r="AR20" s="26" t="str">
        <f>IF(AND(AND(AR14="X",AR17="X"),SUM(AQ14,AQ17)=0,ISNUMBER(AQ20)),"",IF(OR(AR14="M",AR17="M"),"M",IF(AND(AR14=AR17,OR(AR14="X",AR14="W",AR14="Z")),UPPER(AR14),"")))</f>
        <v/>
      </c>
      <c r="AS20" s="27"/>
      <c r="AT20" s="25" t="str">
        <f>IF(OR(AND(AT14="",AU14=""),AND(AT17="",AU17=""),AND(AU14="X",AU17="X"),OR(AU14="M",AU17="M")),"",SUM(AT14,AT17))</f>
        <v/>
      </c>
      <c r="AU20" s="26" t="str">
        <f>IF(AND(AND(AU14="X",AU17="X"),SUM(AT14,AT17)=0,ISNUMBER(AT20)),"",IF(OR(AU14="M",AU17="M"),"M",IF(AND(AU14=AU17,OR(AU14="X",AU14="W",AU14="Z")),UPPER(AU14),"")))</f>
        <v/>
      </c>
      <c r="AV20" s="27"/>
      <c r="AW20" s="25" t="str">
        <f>IF(OR(AND(AW14="",AX14=""),AND(AW17="",AX17=""),AND(AX14="X",AX17="X"),OR(AX14="M",AX17="M")),"",SUM(AW14,AW17))</f>
        <v/>
      </c>
      <c r="AX20" s="26" t="str">
        <f>IF(AND(AND(AX14="X",AX17="X"),SUM(AW14,AW17)=0,ISNUMBER(AW20)),"",IF(OR(AX14="M",AX17="M"),"M",IF(AND(AX14=AX17,OR(AX14="X",AX14="W",AX14="Z")),UPPER(AX14),"")))</f>
        <v/>
      </c>
      <c r="AY20" s="27"/>
      <c r="AZ20" s="349"/>
      <c r="BI20" s="2"/>
      <c r="BJ20" s="2"/>
      <c r="BK20" s="2"/>
      <c r="BL20" s="2"/>
      <c r="BM20" s="2"/>
      <c r="BN20" s="2"/>
      <c r="BO20" s="2"/>
      <c r="BP20" s="2"/>
      <c r="BQ20" s="2"/>
      <c r="BR20" s="2"/>
      <c r="BS20" s="2"/>
      <c r="BT20" s="2"/>
      <c r="BU20" s="2"/>
      <c r="BV20" s="2"/>
      <c r="BW20" s="2"/>
    </row>
    <row r="21" spans="1:75" ht="21" customHeight="1" x14ac:dyDescent="0.25">
      <c r="A21" s="151"/>
      <c r="B21" s="151"/>
      <c r="C21" s="349"/>
      <c r="D21" s="540"/>
      <c r="E21" s="485"/>
      <c r="F21" s="246" t="s">
        <v>4270</v>
      </c>
      <c r="G21" s="267" t="s">
        <v>379</v>
      </c>
      <c r="H21" s="267" t="s">
        <v>8</v>
      </c>
      <c r="I21" s="267" t="s">
        <v>91</v>
      </c>
      <c r="J21" s="244" t="s">
        <v>0</v>
      </c>
      <c r="K21" s="244" t="s">
        <v>87</v>
      </c>
      <c r="L21" s="244" t="s">
        <v>0</v>
      </c>
      <c r="M21" s="244" t="s">
        <v>353</v>
      </c>
      <c r="N21" s="244" t="s">
        <v>353</v>
      </c>
      <c r="O21" s="404" t="s">
        <v>0</v>
      </c>
      <c r="P21" s="404" t="s">
        <v>381</v>
      </c>
      <c r="Q21" s="404"/>
      <c r="R21" s="244"/>
      <c r="S21" s="244"/>
      <c r="T21" s="244"/>
      <c r="U21" s="269"/>
      <c r="V21" s="25" t="str">
        <f>IF(OR(AND(V15="",W15=""),AND(V18="",W18=""),AND(W15="X",W18="X"),OR(W15="M",W18="M")),"",SUM(V15,V18))</f>
        <v/>
      </c>
      <c r="W21" s="26" t="str">
        <f>IF(AND(AND(W15="X",W18="X"),SUM(V15,V18)=0,ISNUMBER(V21)),"",IF(OR(W15="M",W18="M"),"M",IF(AND(W15=W18,OR(W15="X",W15="W",W15="Z")),UPPER(W15),"")))</f>
        <v/>
      </c>
      <c r="X21" s="27"/>
      <c r="Y21" s="25" t="str">
        <f>IF(OR(AND(Y15="",Z15=""),AND(Y18="",Z18=""),AND(Z15="X",Z18="X"),OR(Z15="M",Z18="M")),"",SUM(Y15,Y18))</f>
        <v/>
      </c>
      <c r="Z21" s="26" t="str">
        <f>IF(AND(AND(Z15="X",Z18="X"),SUM(Y15,Y18)=0,ISNUMBER(Y21)),"",IF(OR(Z15="M",Z18="M"),"M",IF(AND(Z15=Z18,OR(Z15="X",Z15="W",Z15="Z")),UPPER(Z15),"")))</f>
        <v/>
      </c>
      <c r="AA21" s="27"/>
      <c r="AB21" s="25" t="str">
        <f>IF(OR(AND(AB15="",AC15=""),AND(AB18="",AC18=""),AND(AC15="X",AC18="X"),OR(AC15="M",AC18="M")),"",SUM(AB15,AB18))</f>
        <v/>
      </c>
      <c r="AC21" s="26" t="str">
        <f>IF(AND(AND(AC15="X",AC18="X"),SUM(AB15,AB18)=0,ISNUMBER(AB21)),"",IF(OR(AC15="M",AC18="M"),"M",IF(AND(AC15=AC18,OR(AC15="X",AC15="W",AC15="Z")),UPPER(AC15),"")))</f>
        <v/>
      </c>
      <c r="AD21" s="27"/>
      <c r="AE21" s="25" t="str">
        <f>IF(OR(AND(AE15="",AF15=""),AND(AE18="",AF18=""),AND(AF15="X",AF18="X"),OR(AF15="M",AF18="M")),"",SUM(AE15,AE18))</f>
        <v/>
      </c>
      <c r="AF21" s="26" t="str">
        <f>IF(AND(AND(AF15="X",AF18="X"),SUM(AE15,AE18)=0,ISNUMBER(AE21)),"",IF(OR(AF15="M",AF18="M"),"M",IF(AND(AF15=AF18,OR(AF15="X",AF15="W",AF15="Z")),UPPER(AF15),"")))</f>
        <v/>
      </c>
      <c r="AG21" s="27"/>
      <c r="AH21" s="25" t="str">
        <f>IF(OR(AND(AH15="",AI15=""),AND(AH18="",AI18=""),AND(AI15="X",AI18="X"),OR(AI15="M",AI18="M")),"",SUM(AH15,AH18))</f>
        <v/>
      </c>
      <c r="AI21" s="26" t="str">
        <f>IF(AND(AND(AI15="X",AI18="X"),SUM(AH15,AH18)=0,ISNUMBER(AH21)),"",IF(OR(AI15="M",AI18="M"),"M",IF(AND(AI15=AI18,OR(AI15="X",AI15="W",AI15="Z")),UPPER(AI15),"")))</f>
        <v/>
      </c>
      <c r="AJ21" s="27"/>
      <c r="AK21" s="25" t="str">
        <f>IF(OR(AND(AK15="",AL15=""),AND(AK18="",AL18=""),AND(AL15="X",AL18="X"),OR(AL15="M",AL18="M")),"",SUM(AK15,AK18))</f>
        <v/>
      </c>
      <c r="AL21" s="26" t="str">
        <f>IF(AND(AND(AL15="X",AL18="X"),SUM(AK15,AK18)=0,ISNUMBER(AK21)),"",IF(OR(AL15="M",AL18="M"),"M",IF(AND(AL15=AL18,OR(AL15="X",AL15="W",AL15="Z")),UPPER(AL15),"")))</f>
        <v/>
      </c>
      <c r="AM21" s="27"/>
      <c r="AN21" s="25" t="str">
        <f>IF(OR(AND(AN15="",AO15=""),AND(AN18="",AO18=""),AND(AO15="X",AO18="X"),OR(AO15="M",AO18="M")),"",SUM(AN15,AN18))</f>
        <v/>
      </c>
      <c r="AO21" s="26" t="str">
        <f>IF(AND(AND(AO15="X",AO18="X"),SUM(AN15,AN18)=0,ISNUMBER(AN21)),"",IF(OR(AO15="M",AO18="M"),"M",IF(AND(AO15=AO18,OR(AO15="X",AO15="W",AO15="Z")),UPPER(AO15),"")))</f>
        <v/>
      </c>
      <c r="AP21" s="27"/>
      <c r="AQ21" s="25" t="str">
        <f>IF(OR(AND(AQ15="",AR15=""),AND(AQ18="",AR18=""),AND(AR15="X",AR18="X"),OR(AR15="M",AR18="M")),"",SUM(AQ15,AQ18))</f>
        <v/>
      </c>
      <c r="AR21" s="26" t="str">
        <f>IF(AND(AND(AR15="X",AR18="X"),SUM(AQ15,AQ18)=0,ISNUMBER(AQ21)),"",IF(OR(AR15="M",AR18="M"),"M",IF(AND(AR15=AR18,OR(AR15="X",AR15="W",AR15="Z")),UPPER(AR15),"")))</f>
        <v/>
      </c>
      <c r="AS21" s="27"/>
      <c r="AT21" s="25" t="str">
        <f>IF(OR(AND(AT15="",AU15=""),AND(AT18="",AU18=""),AND(AU15="X",AU18="X"),OR(AU15="M",AU18="M")),"",SUM(AT15,AT18))</f>
        <v/>
      </c>
      <c r="AU21" s="26" t="str">
        <f>IF(AND(AND(AU15="X",AU18="X"),SUM(AT15,AT18)=0,ISNUMBER(AT21)),"",IF(OR(AU15="M",AU18="M"),"M",IF(AND(AU15=AU18,OR(AU15="X",AU15="W",AU15="Z")),UPPER(AU15),"")))</f>
        <v/>
      </c>
      <c r="AV21" s="27"/>
      <c r="AW21" s="25" t="str">
        <f>IF(OR(AND(AW15="",AX15=""),AND(AW18="",AX18=""),AND(AX15="X",AX18="X"),OR(AX15="M",AX18="M")),"",SUM(AW15,AW18))</f>
        <v/>
      </c>
      <c r="AX21" s="26" t="str">
        <f>IF(AND(AND(AX15="X",AX18="X"),SUM(AW15,AW18)=0,ISNUMBER(AW21)),"",IF(OR(AX15="M",AX18="M"),"M",IF(AND(AX15=AX18,OR(AX15="X",AX15="W",AX15="Z")),UPPER(AX15),"")))</f>
        <v/>
      </c>
      <c r="AY21" s="27"/>
      <c r="AZ21" s="349"/>
      <c r="BI21" s="2"/>
      <c r="BJ21" s="2"/>
      <c r="BK21" s="2"/>
      <c r="BL21" s="2"/>
      <c r="BM21" s="2"/>
      <c r="BN21" s="2"/>
      <c r="BO21" s="2"/>
      <c r="BP21" s="2"/>
      <c r="BQ21" s="2"/>
      <c r="BR21" s="2"/>
      <c r="BS21" s="2"/>
      <c r="BT21" s="2"/>
      <c r="BU21" s="2"/>
      <c r="BV21" s="2"/>
      <c r="BW21" s="2"/>
    </row>
    <row r="22" spans="1:75" ht="21" customHeight="1" x14ac:dyDescent="0.25">
      <c r="A22" s="151"/>
      <c r="B22" s="151"/>
      <c r="C22" s="349"/>
      <c r="D22" s="540"/>
      <c r="E22" s="485"/>
      <c r="F22" s="246" t="s">
        <v>4271</v>
      </c>
      <c r="G22" s="267" t="s">
        <v>379</v>
      </c>
      <c r="H22" s="267" t="s">
        <v>0</v>
      </c>
      <c r="I22" s="267" t="s">
        <v>91</v>
      </c>
      <c r="J22" s="244" t="s">
        <v>0</v>
      </c>
      <c r="K22" s="244" t="s">
        <v>87</v>
      </c>
      <c r="L22" s="244" t="s">
        <v>0</v>
      </c>
      <c r="M22" s="244" t="s">
        <v>353</v>
      </c>
      <c r="N22" s="244" t="s">
        <v>353</v>
      </c>
      <c r="O22" s="404" t="s">
        <v>0</v>
      </c>
      <c r="P22" s="404" t="s">
        <v>381</v>
      </c>
      <c r="Q22" s="404"/>
      <c r="R22" s="244"/>
      <c r="S22" s="244"/>
      <c r="T22" s="244"/>
      <c r="U22" s="269"/>
      <c r="V22" s="25" t="str">
        <f>IF(OR(AND(V16="",W16=""),AND(V19="",W19=""),AND(W16="X",W19="X"),OR(W16="M",W19="M")),"",SUM(V16,V19))</f>
        <v/>
      </c>
      <c r="W22" s="26" t="str">
        <f>IF(AND(AND(W16="X",W19="X"),SUM(V16,V19)=0,ISNUMBER(V22)),"",IF(OR(W16="M",W19="M"),"M",IF(AND(W16=W19,OR(W16="X",W16="W",W16="Z")),UPPER(W16),"")))</f>
        <v/>
      </c>
      <c r="X22" s="27"/>
      <c r="Y22" s="25" t="str">
        <f>IF(OR(AND(Y16="",Z16=""),AND(Y19="",Z19=""),AND(Z16="X",Z19="X"),OR(Z16="M",Z19="M")),"",SUM(Y16,Y19))</f>
        <v/>
      </c>
      <c r="Z22" s="26" t="str">
        <f>IF(AND(AND(Z16="X",Z19="X"),SUM(Y16,Y19)=0,ISNUMBER(Y22)),"",IF(OR(Z16="M",Z19="M"),"M",IF(AND(Z16=Z19,OR(Z16="X",Z16="W",Z16="Z")),UPPER(Z16),"")))</f>
        <v/>
      </c>
      <c r="AA22" s="27"/>
      <c r="AB22" s="25" t="str">
        <f>IF(OR(AND(AB16="",AC16=""),AND(AB19="",AC19=""),AND(AC16="X",AC19="X"),OR(AC16="M",AC19="M")),"",SUM(AB16,AB19))</f>
        <v/>
      </c>
      <c r="AC22" s="26" t="str">
        <f>IF(AND(AND(AC16="X",AC19="X"),SUM(AB16,AB19)=0,ISNUMBER(AB22)),"",IF(OR(AC16="M",AC19="M"),"M",IF(AND(AC16=AC19,OR(AC16="X",AC16="W",AC16="Z")),UPPER(AC16),"")))</f>
        <v/>
      </c>
      <c r="AD22" s="27"/>
      <c r="AE22" s="25" t="str">
        <f>IF(OR(AND(AE16="",AF16=""),AND(AE19="",AF19=""),AND(AF16="X",AF19="X"),OR(AF16="M",AF19="M")),"",SUM(AE16,AE19))</f>
        <v/>
      </c>
      <c r="AF22" s="26" t="str">
        <f>IF(AND(AND(AF16="X",AF19="X"),SUM(AE16,AE19)=0,ISNUMBER(AE22)),"",IF(OR(AF16="M",AF19="M"),"M",IF(AND(AF16=AF19,OR(AF16="X",AF16="W",AF16="Z")),UPPER(AF16),"")))</f>
        <v/>
      </c>
      <c r="AG22" s="27"/>
      <c r="AH22" s="25" t="str">
        <f>IF(OR(AND(AH16="",AI16=""),AND(AH19="",AI19=""),AND(AI16="X",AI19="X"),OR(AI16="M",AI19="M")),"",SUM(AH16,AH19))</f>
        <v/>
      </c>
      <c r="AI22" s="26" t="str">
        <f>IF(AND(AND(AI16="X",AI19="X"),SUM(AH16,AH19)=0,ISNUMBER(AH22)),"",IF(OR(AI16="M",AI19="M"),"M",IF(AND(AI16=AI19,OR(AI16="X",AI16="W",AI16="Z")),UPPER(AI16),"")))</f>
        <v/>
      </c>
      <c r="AJ22" s="27"/>
      <c r="AK22" s="25" t="str">
        <f>IF(OR(AND(AK16="",AL16=""),AND(AK19="",AL19=""),AND(AL16="X",AL19="X"),OR(AL16="M",AL19="M")),"",SUM(AK16,AK19))</f>
        <v/>
      </c>
      <c r="AL22" s="26" t="str">
        <f>IF(AND(AND(AL16="X",AL19="X"),SUM(AK16,AK19)=0,ISNUMBER(AK22)),"",IF(OR(AL16="M",AL19="M"),"M",IF(AND(AL16=AL19,OR(AL16="X",AL16="W",AL16="Z")),UPPER(AL16),"")))</f>
        <v/>
      </c>
      <c r="AM22" s="27"/>
      <c r="AN22" s="25" t="str">
        <f>IF(OR(AND(AN16="",AO16=""),AND(AN19="",AO19=""),AND(AO16="X",AO19="X"),OR(AO16="M",AO19="M")),"",SUM(AN16,AN19))</f>
        <v/>
      </c>
      <c r="AO22" s="26" t="str">
        <f>IF(AND(AND(AO16="X",AO19="X"),SUM(AN16,AN19)=0,ISNUMBER(AN22)),"",IF(OR(AO16="M",AO19="M"),"M",IF(AND(AO16=AO19,OR(AO16="X",AO16="W",AO16="Z")),UPPER(AO16),"")))</f>
        <v/>
      </c>
      <c r="AP22" s="27"/>
      <c r="AQ22" s="25" t="str">
        <f>IF(OR(AND(AQ16="",AR16=""),AND(AQ19="",AR19=""),AND(AR16="X",AR19="X"),OR(AR16="M",AR19="M")),"",SUM(AQ16,AQ19))</f>
        <v/>
      </c>
      <c r="AR22" s="26" t="str">
        <f>IF(AND(AND(AR16="X",AR19="X"),SUM(AQ16,AQ19)=0,ISNUMBER(AQ22)),"",IF(OR(AR16="M",AR19="M"),"M",IF(AND(AR16=AR19,OR(AR16="X",AR16="W",AR16="Z")),UPPER(AR16),"")))</f>
        <v/>
      </c>
      <c r="AS22" s="27"/>
      <c r="AT22" s="25" t="str">
        <f>IF(OR(AND(AT16="",AU16=""),AND(AT19="",AU19=""),AND(AU16="X",AU19="X"),OR(AU16="M",AU19="M")),"",SUM(AT16,AT19))</f>
        <v/>
      </c>
      <c r="AU22" s="26" t="str">
        <f>IF(AND(AND(AU16="X",AU19="X"),SUM(AT16,AT19)=0,ISNUMBER(AT22)),"",IF(OR(AU16="M",AU19="M"),"M",IF(AND(AU16=AU19,OR(AU16="X",AU16="W",AU16="Z")),UPPER(AU16),"")))</f>
        <v/>
      </c>
      <c r="AV22" s="27"/>
      <c r="AW22" s="25" t="str">
        <f>IF(OR(AND(AW16="",AX16=""),AND(AW19="",AX19=""),AND(AX16="X",AX19="X"),OR(AX16="M",AX19="M")),"",SUM(AW16,AW19))</f>
        <v/>
      </c>
      <c r="AX22" s="26" t="str">
        <f>IF(AND(AND(AX16="X",AX19="X"),SUM(AW16,AW19)=0,ISNUMBER(AW22)),"",IF(OR(AX16="M",AX19="M"),"M",IF(AND(AX16=AX19,OR(AX16="X",AX16="W",AX16="Z")),UPPER(AX16),"")))</f>
        <v/>
      </c>
      <c r="AY22" s="27"/>
      <c r="AZ22" s="349"/>
      <c r="BI22" s="2"/>
      <c r="BJ22" s="2"/>
      <c r="BK22" s="2"/>
      <c r="BL22" s="2"/>
      <c r="BM22" s="2"/>
      <c r="BN22" s="2"/>
      <c r="BO22" s="2"/>
      <c r="BP22" s="2"/>
      <c r="BQ22" s="2"/>
      <c r="BR22" s="2"/>
      <c r="BS22" s="2"/>
      <c r="BT22" s="2"/>
      <c r="BU22" s="2"/>
      <c r="BV22" s="2"/>
      <c r="BW22" s="2"/>
    </row>
    <row r="23" spans="1:75" ht="3" customHeight="1" x14ac:dyDescent="0.25">
      <c r="A23" s="151"/>
      <c r="B23" s="151"/>
      <c r="C23" s="349"/>
      <c r="D23" s="224"/>
      <c r="E23" s="349"/>
      <c r="F23" s="349"/>
      <c r="G23" s="151"/>
      <c r="H23" s="405"/>
      <c r="I23" s="405"/>
      <c r="J23" s="405"/>
      <c r="K23" s="405"/>
      <c r="L23" s="405"/>
      <c r="M23" s="405"/>
      <c r="N23" s="405"/>
      <c r="O23" s="405"/>
      <c r="P23" s="405"/>
      <c r="Q23" s="405"/>
      <c r="R23" s="405"/>
      <c r="S23" s="405"/>
      <c r="T23" s="405"/>
      <c r="U23" s="406"/>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I23" s="2"/>
      <c r="BJ23" s="2"/>
      <c r="BK23" s="2"/>
      <c r="BL23" s="2"/>
      <c r="BM23" s="2"/>
      <c r="BN23" s="2"/>
      <c r="BO23" s="2"/>
      <c r="BP23" s="2"/>
      <c r="BQ23" s="2"/>
      <c r="BR23" s="2"/>
      <c r="BS23" s="2"/>
      <c r="BT23" s="2"/>
      <c r="BU23" s="2"/>
      <c r="BV23" s="2"/>
      <c r="BW23" s="2"/>
    </row>
    <row r="24" spans="1:75" ht="21" customHeight="1" x14ac:dyDescent="0.25">
      <c r="A24" s="151"/>
      <c r="B24" s="151"/>
      <c r="C24" s="349"/>
      <c r="D24" s="541" t="s">
        <v>4582</v>
      </c>
      <c r="E24" s="484" t="s">
        <v>4268</v>
      </c>
      <c r="F24" s="241" t="s">
        <v>4269</v>
      </c>
      <c r="G24" s="267" t="s">
        <v>378</v>
      </c>
      <c r="H24" s="267" t="s">
        <v>7</v>
      </c>
      <c r="I24" s="267" t="s">
        <v>89</v>
      </c>
      <c r="J24" s="244" t="s">
        <v>0</v>
      </c>
      <c r="K24" s="244" t="s">
        <v>87</v>
      </c>
      <c r="L24" s="244" t="s">
        <v>0</v>
      </c>
      <c r="M24" s="244" t="s">
        <v>353</v>
      </c>
      <c r="N24" s="244" t="s">
        <v>353</v>
      </c>
      <c r="O24" s="404" t="s">
        <v>0</v>
      </c>
      <c r="P24" s="404" t="s">
        <v>381</v>
      </c>
      <c r="Q24" s="404"/>
      <c r="R24" s="244"/>
      <c r="S24" s="244"/>
      <c r="T24" s="244"/>
      <c r="U24" s="269"/>
      <c r="V24" s="104"/>
      <c r="W24" s="28"/>
      <c r="X24" s="29"/>
      <c r="Y24" s="104"/>
      <c r="Z24" s="28"/>
      <c r="AA24" s="29"/>
      <c r="AB24" s="25" t="str">
        <f>IF(OR(EXACT(V24,W24),EXACT(Y24,Z24),AND(W24="X",Z24="X"),OR(W24="M",Z24="M")),"",SUM(V24,Y24))</f>
        <v/>
      </c>
      <c r="AC24" s="26" t="str">
        <f>IF(AND(AND(W24="X",Z24="X"),SUM(V24,Y24)=0,ISNUMBER(AB24)),"",IF(OR(W24="M",Z24="M"),"M",IF(AND(W24=Z24,OR(W24="X",W24="W",W24="Z")),UPPER(W24),"")))</f>
        <v/>
      </c>
      <c r="AD24" s="27"/>
      <c r="AE24" s="104"/>
      <c r="AF24" s="28"/>
      <c r="AG24" s="29"/>
      <c r="AH24" s="104"/>
      <c r="AI24" s="28"/>
      <c r="AJ24" s="29"/>
      <c r="AK24" s="104"/>
      <c r="AL24" s="28"/>
      <c r="AM24" s="29"/>
      <c r="AN24" s="104"/>
      <c r="AO24" s="28"/>
      <c r="AP24" s="29"/>
      <c r="AQ24" s="104"/>
      <c r="AR24" s="28"/>
      <c r="AS24" s="29"/>
      <c r="AT24" s="25" t="str">
        <f>IF(OR(EXACT(AN24,AO24),EXACT(AQ24,AR24),AND(AO24="X",AR24="X"),OR(AO24="M",AR24="M")),"",SUM(AN24,AQ24))</f>
        <v/>
      </c>
      <c r="AU24" s="26" t="str">
        <f>IF(AND(AND(AO24="X",AR24="X"),SUM(AN24,AQ24)=0,ISNUMBER(AT24)),"",IF(OR(AO24="M",AR24="M"),"M",IF(AND(AO24=AR24,OR(AO24="X",AO24="W",AO24="Z")),UPPER(AO24),"")))</f>
        <v/>
      </c>
      <c r="AV24" s="27"/>
      <c r="AW24" s="104"/>
      <c r="AX24" s="28"/>
      <c r="AY24" s="29"/>
      <c r="AZ24" s="349"/>
      <c r="BI24" s="2"/>
      <c r="BJ24" s="2"/>
      <c r="BK24" s="2"/>
      <c r="BL24" s="2"/>
      <c r="BM24" s="2"/>
      <c r="BN24" s="2"/>
      <c r="BO24" s="2"/>
      <c r="BP24" s="2"/>
      <c r="BQ24" s="2"/>
      <c r="BR24" s="2"/>
      <c r="BS24" s="2"/>
      <c r="BT24" s="2"/>
      <c r="BU24" s="2"/>
      <c r="BV24" s="2"/>
      <c r="BW24" s="2"/>
    </row>
    <row r="25" spans="1:75" ht="21" customHeight="1" x14ac:dyDescent="0.25">
      <c r="A25" s="151"/>
      <c r="B25" s="151"/>
      <c r="C25" s="349"/>
      <c r="D25" s="542"/>
      <c r="E25" s="484"/>
      <c r="F25" s="241" t="s">
        <v>4270</v>
      </c>
      <c r="G25" s="267" t="s">
        <v>378</v>
      </c>
      <c r="H25" s="267" t="s">
        <v>8</v>
      </c>
      <c r="I25" s="267" t="s">
        <v>89</v>
      </c>
      <c r="J25" s="244" t="s">
        <v>0</v>
      </c>
      <c r="K25" s="244" t="s">
        <v>87</v>
      </c>
      <c r="L25" s="244" t="s">
        <v>0</v>
      </c>
      <c r="M25" s="244" t="s">
        <v>353</v>
      </c>
      <c r="N25" s="244" t="s">
        <v>353</v>
      </c>
      <c r="O25" s="404" t="s">
        <v>0</v>
      </c>
      <c r="P25" s="404" t="s">
        <v>381</v>
      </c>
      <c r="Q25" s="404"/>
      <c r="R25" s="244"/>
      <c r="S25" s="244"/>
      <c r="T25" s="244"/>
      <c r="U25" s="269"/>
      <c r="V25" s="104"/>
      <c r="W25" s="28"/>
      <c r="X25" s="29"/>
      <c r="Y25" s="104"/>
      <c r="Z25" s="28"/>
      <c r="AA25" s="29"/>
      <c r="AB25" s="25" t="str">
        <f>IF(OR(EXACT(V25,W25),EXACT(Y25,Z25),AND(W25="X",Z25="X"),OR(W25="M",Z25="M")),"",SUM(V25,Y25))</f>
        <v/>
      </c>
      <c r="AC25" s="26" t="str">
        <f>IF(AND(AND(W25="X",Z25="X"),SUM(V25,Y25)=0,ISNUMBER(AB25)),"",IF(OR(W25="M",Z25="M"),"M",IF(AND(W25=Z25,OR(W25="X",W25="W",W25="Z")),UPPER(W25),"")))</f>
        <v/>
      </c>
      <c r="AD25" s="27"/>
      <c r="AE25" s="104"/>
      <c r="AF25" s="28"/>
      <c r="AG25" s="29"/>
      <c r="AH25" s="104"/>
      <c r="AI25" s="28"/>
      <c r="AJ25" s="29"/>
      <c r="AK25" s="104"/>
      <c r="AL25" s="28"/>
      <c r="AM25" s="29"/>
      <c r="AN25" s="104"/>
      <c r="AO25" s="28"/>
      <c r="AP25" s="29"/>
      <c r="AQ25" s="104"/>
      <c r="AR25" s="28"/>
      <c r="AS25" s="29"/>
      <c r="AT25" s="25" t="str">
        <f>IF(OR(EXACT(AN25,AO25),EXACT(AQ25,AR25),AND(AO25="X",AR25="X"),OR(AO25="M",AR25="M")),"",SUM(AN25,AQ25))</f>
        <v/>
      </c>
      <c r="AU25" s="26" t="str">
        <f>IF(AND(AND(AO25="X",AR25="X"),SUM(AN25,AQ25)=0,ISNUMBER(AT25)),"",IF(OR(AO25="M",AR25="M"),"M",IF(AND(AO25=AR25,OR(AO25="X",AO25="W",AO25="Z")),UPPER(AO25),"")))</f>
        <v/>
      </c>
      <c r="AV25" s="27"/>
      <c r="AW25" s="104"/>
      <c r="AX25" s="28"/>
      <c r="AY25" s="29"/>
      <c r="AZ25" s="349"/>
      <c r="BI25" s="2"/>
      <c r="BJ25" s="2"/>
      <c r="BK25" s="2"/>
      <c r="BL25" s="2"/>
      <c r="BM25" s="2"/>
      <c r="BN25" s="2"/>
      <c r="BO25" s="2"/>
      <c r="BP25" s="2"/>
      <c r="BQ25" s="2"/>
      <c r="BR25" s="2"/>
      <c r="BS25" s="2"/>
      <c r="BT25" s="2"/>
      <c r="BU25" s="2"/>
      <c r="BV25" s="2"/>
      <c r="BW25" s="2"/>
    </row>
    <row r="26" spans="1:75" ht="21" customHeight="1" x14ac:dyDescent="0.25">
      <c r="A26" s="151"/>
      <c r="B26" s="151"/>
      <c r="C26" s="349"/>
      <c r="D26" s="542"/>
      <c r="E26" s="484"/>
      <c r="F26" s="246" t="s">
        <v>4271</v>
      </c>
      <c r="G26" s="267" t="s">
        <v>378</v>
      </c>
      <c r="H26" s="267" t="s">
        <v>0</v>
      </c>
      <c r="I26" s="267" t="s">
        <v>89</v>
      </c>
      <c r="J26" s="244" t="s">
        <v>0</v>
      </c>
      <c r="K26" s="244" t="s">
        <v>87</v>
      </c>
      <c r="L26" s="244" t="s">
        <v>0</v>
      </c>
      <c r="M26" s="244" t="s">
        <v>353</v>
      </c>
      <c r="N26" s="244" t="s">
        <v>353</v>
      </c>
      <c r="O26" s="404" t="s">
        <v>0</v>
      </c>
      <c r="P26" s="404" t="s">
        <v>381</v>
      </c>
      <c r="Q26" s="404"/>
      <c r="R26" s="244"/>
      <c r="S26" s="244"/>
      <c r="T26" s="244"/>
      <c r="U26" s="269"/>
      <c r="V26" s="25" t="str">
        <f>IF(OR(AND(V24="",W24=""),AND(V25="",W25=""),AND(W24="X",W25="X"),OR(W24="M",W25="M")),"",SUM(V24,V25))</f>
        <v/>
      </c>
      <c r="W26" s="26" t="str">
        <f>IF(AND(AND(W24="X",W25="X"),SUM(V24,V25)=0,ISNUMBER(V26)),"",IF(OR(W24="M",W25="M"),"M",IF(AND(W24=W25,OR(W24="X",W24="W",W24="Z")),UPPER(W24),"")))</f>
        <v/>
      </c>
      <c r="X26" s="27"/>
      <c r="Y26" s="25" t="str">
        <f>IF(OR(AND(Y24="",Z24=""),AND(Y25="",Z25=""),AND(Z24="X",Z25="X"),OR(Z24="M",Z25="M")),"",SUM(Y24,Y25))</f>
        <v/>
      </c>
      <c r="Z26" s="26" t="str">
        <f>IF(AND(AND(Z24="X",Z25="X"),SUM(Y24,Y25)=0,ISNUMBER(Y26)),"",IF(OR(Z24="M",Z25="M"),"M",IF(AND(Z24=Z25,OR(Z24="X",Z24="W",Z24="Z")),UPPER(Z24),"")))</f>
        <v/>
      </c>
      <c r="AA26" s="27"/>
      <c r="AB26" s="25" t="str">
        <f>IF(OR(AND(AB24="",AC24=""),AND(AB25="",AC25=""),AND(AC24="X",AC25="X"),OR(AC24="M",AC25="M")),"",SUM(AB24,AB25))</f>
        <v/>
      </c>
      <c r="AC26" s="26" t="str">
        <f>IF(AND(AND(AC24="X",AC25="X"),SUM(AB24,AB25)=0,ISNUMBER(AB26)),"",IF(OR(AC24="M",AC25="M"),"M",IF(AND(AC24=AC25,OR(AC24="X",AC24="W",AC24="Z")),UPPER(AC24),"")))</f>
        <v/>
      </c>
      <c r="AD26" s="27"/>
      <c r="AE26" s="25" t="str">
        <f>IF(OR(AND(AE24="",AF24=""),AND(AE25="",AF25=""),AND(AF24="X",AF25="X"),OR(AF24="M",AF25="M")),"",SUM(AE24,AE25))</f>
        <v/>
      </c>
      <c r="AF26" s="26" t="str">
        <f>IF(AND(AND(AF24="X",AF25="X"),SUM(AE24,AE25)=0,ISNUMBER(AE26)),"",IF(OR(AF24="M",AF25="M"),"M",IF(AND(AF24=AF25,OR(AF24="X",AF24="W",AF24="Z")),UPPER(AF24),"")))</f>
        <v/>
      </c>
      <c r="AG26" s="27"/>
      <c r="AH26" s="25" t="str">
        <f>IF(OR(AND(AH24="",AI24=""),AND(AH25="",AI25=""),AND(AI24="X",AI25="X"),OR(AI24="M",AI25="M")),"",SUM(AH24,AH25))</f>
        <v/>
      </c>
      <c r="AI26" s="26" t="str">
        <f>IF(AND(AND(AI24="X",AI25="X"),SUM(AH24,AH25)=0,ISNUMBER(AH26)),"",IF(OR(AI24="M",AI25="M"),"M",IF(AND(AI24=AI25,OR(AI24="X",AI24="W",AI24="Z")),UPPER(AI24),"")))</f>
        <v/>
      </c>
      <c r="AJ26" s="27"/>
      <c r="AK26" s="25" t="str">
        <f>IF(OR(AND(AK24="",AL24=""),AND(AK25="",AL25=""),AND(AL24="X",AL25="X"),OR(AL24="M",AL25="M")),"",SUM(AK24,AK25))</f>
        <v/>
      </c>
      <c r="AL26" s="26" t="str">
        <f>IF(AND(AND(AL24="X",AL25="X"),SUM(AK24,AK25)=0,ISNUMBER(AK26)),"",IF(OR(AL24="M",AL25="M"),"M",IF(AND(AL24=AL25,OR(AL24="X",AL24="W",AL24="Z")),UPPER(AL24),"")))</f>
        <v/>
      </c>
      <c r="AM26" s="27"/>
      <c r="AN26" s="25" t="str">
        <f>IF(OR(AND(AN24="",AO24=""),AND(AN25="",AO25=""),AND(AO24="X",AO25="X"),OR(AO24="M",AO25="M")),"",SUM(AN24,AN25))</f>
        <v/>
      </c>
      <c r="AO26" s="26" t="str">
        <f>IF(AND(AND(AO24="X",AO25="X"),SUM(AN24,AN25)=0,ISNUMBER(AN26)),"",IF(OR(AO24="M",AO25="M"),"M",IF(AND(AO24=AO25,OR(AO24="X",AO24="W",AO24="Z")),UPPER(AO24),"")))</f>
        <v/>
      </c>
      <c r="AP26" s="27"/>
      <c r="AQ26" s="25" t="str">
        <f>IF(OR(AND(AQ24="",AR24=""),AND(AQ25="",AR25=""),AND(AR24="X",AR25="X"),OR(AR24="M",AR25="M")),"",SUM(AQ24,AQ25))</f>
        <v/>
      </c>
      <c r="AR26" s="26" t="str">
        <f>IF(AND(AND(AR24="X",AR25="X"),SUM(AQ24,AQ25)=0,ISNUMBER(AQ26)),"",IF(OR(AR24="M",AR25="M"),"M",IF(AND(AR24=AR25,OR(AR24="X",AR24="W",AR24="Z")),UPPER(AR24),"")))</f>
        <v/>
      </c>
      <c r="AS26" s="27"/>
      <c r="AT26" s="25" t="str">
        <f>IF(OR(AND(AT24="",AU24=""),AND(AT25="",AU25=""),AND(AU24="X",AU25="X"),OR(AU24="M",AU25="M")),"",SUM(AT24,AT25))</f>
        <v/>
      </c>
      <c r="AU26" s="26" t="str">
        <f>IF(AND(AND(AU24="X",AU25="X"),SUM(AT24,AT25)=0,ISNUMBER(AT26)),"",IF(OR(AU24="M",AU25="M"),"M",IF(AND(AU24=AU25,OR(AU24="X",AU24="W",AU24="Z")),UPPER(AU24),"")))</f>
        <v/>
      </c>
      <c r="AV26" s="27"/>
      <c r="AW26" s="25" t="str">
        <f>IF(OR(AND(AW24="",AX24=""),AND(AW25="",AX25=""),AND(AX24="X",AX25="X"),OR(AX24="M",AX25="M")),"",SUM(AW24,AW25))</f>
        <v/>
      </c>
      <c r="AX26" s="26" t="str">
        <f>IF(AND(AND(AX24="X",AX25="X"),SUM(AW24,AW25)=0,ISNUMBER(AW26)),"",IF(OR(AX24="M",AX25="M"),"M",IF(AND(AX24=AX25,OR(AX24="X",AX24="W",AX24="Z")),UPPER(AX24),"")))</f>
        <v/>
      </c>
      <c r="AY26" s="27"/>
      <c r="AZ26" s="349"/>
      <c r="BI26" s="2"/>
      <c r="BJ26" s="2"/>
      <c r="BK26" s="2"/>
      <c r="BL26" s="2"/>
      <c r="BM26" s="2"/>
      <c r="BN26" s="2"/>
      <c r="BO26" s="2"/>
      <c r="BP26" s="2"/>
      <c r="BQ26" s="2"/>
      <c r="BR26" s="2"/>
      <c r="BS26" s="2"/>
      <c r="BT26" s="2"/>
      <c r="BU26" s="2"/>
      <c r="BV26" s="2"/>
      <c r="BW26" s="2"/>
    </row>
    <row r="27" spans="1:75" ht="21" customHeight="1" x14ac:dyDescent="0.25">
      <c r="A27" s="151"/>
      <c r="B27" s="151"/>
      <c r="C27" s="349"/>
      <c r="D27" s="542"/>
      <c r="E27" s="484" t="s">
        <v>4272</v>
      </c>
      <c r="F27" s="241" t="s">
        <v>4269</v>
      </c>
      <c r="G27" s="267" t="s">
        <v>378</v>
      </c>
      <c r="H27" s="267" t="s">
        <v>7</v>
      </c>
      <c r="I27" s="267" t="s">
        <v>90</v>
      </c>
      <c r="J27" s="244" t="s">
        <v>0</v>
      </c>
      <c r="K27" s="244" t="s">
        <v>87</v>
      </c>
      <c r="L27" s="244" t="s">
        <v>0</v>
      </c>
      <c r="M27" s="244" t="s">
        <v>353</v>
      </c>
      <c r="N27" s="244" t="s">
        <v>353</v>
      </c>
      <c r="O27" s="404" t="s">
        <v>0</v>
      </c>
      <c r="P27" s="404" t="s">
        <v>381</v>
      </c>
      <c r="Q27" s="404"/>
      <c r="R27" s="244"/>
      <c r="S27" s="244"/>
      <c r="T27" s="244"/>
      <c r="U27" s="269"/>
      <c r="V27" s="104"/>
      <c r="W27" s="28"/>
      <c r="X27" s="29"/>
      <c r="Y27" s="104"/>
      <c r="Z27" s="28"/>
      <c r="AA27" s="29"/>
      <c r="AB27" s="25" t="str">
        <f>IF(OR(EXACT(V27,W27),EXACT(Y27,Z27),AND(W27="X",Z27="X"),OR(W27="M",Z27="M")),"",SUM(V27,Y27))</f>
        <v/>
      </c>
      <c r="AC27" s="26" t="str">
        <f>IF(AND(AND(W27="X",Z27="X"),SUM(V27,Y27)=0,ISNUMBER(AB27)),"",IF(OR(W27="M",Z27="M"),"M",IF(AND(W27=Z27,OR(W27="X",W27="W",W27="Z")),UPPER(W27),"")))</f>
        <v/>
      </c>
      <c r="AD27" s="27"/>
      <c r="AE27" s="104"/>
      <c r="AF27" s="28"/>
      <c r="AG27" s="29"/>
      <c r="AH27" s="104"/>
      <c r="AI27" s="28"/>
      <c r="AJ27" s="29"/>
      <c r="AK27" s="104"/>
      <c r="AL27" s="28"/>
      <c r="AM27" s="29"/>
      <c r="AN27" s="104"/>
      <c r="AO27" s="28"/>
      <c r="AP27" s="29"/>
      <c r="AQ27" s="104"/>
      <c r="AR27" s="28"/>
      <c r="AS27" s="29"/>
      <c r="AT27" s="25" t="str">
        <f>IF(OR(EXACT(AN27,AO27),EXACT(AQ27,AR27),AND(AO27="X",AR27="X"),OR(AO27="M",AR27="M")),"",SUM(AN27,AQ27))</f>
        <v/>
      </c>
      <c r="AU27" s="26" t="str">
        <f>IF(AND(AND(AO27="X",AR27="X"),SUM(AN27,AQ27)=0,ISNUMBER(AT27)),"",IF(OR(AO27="M",AR27="M"),"M",IF(AND(AO27=AR27,OR(AO27="X",AO27="W",AO27="Z")),UPPER(AO27),"")))</f>
        <v/>
      </c>
      <c r="AV27" s="27"/>
      <c r="AW27" s="104"/>
      <c r="AX27" s="28"/>
      <c r="AY27" s="29"/>
      <c r="AZ27" s="349"/>
      <c r="BI27" s="2"/>
      <c r="BJ27" s="2"/>
      <c r="BK27" s="2"/>
      <c r="BL27" s="2"/>
      <c r="BM27" s="2"/>
      <c r="BN27" s="2"/>
      <c r="BO27" s="2"/>
      <c r="BP27" s="2"/>
      <c r="BQ27" s="2"/>
      <c r="BR27" s="2"/>
      <c r="BS27" s="2"/>
      <c r="BT27" s="2"/>
      <c r="BU27" s="2"/>
      <c r="BV27" s="2"/>
      <c r="BW27" s="2"/>
    </row>
    <row r="28" spans="1:75" ht="21" customHeight="1" x14ac:dyDescent="0.25">
      <c r="A28" s="151"/>
      <c r="B28" s="151"/>
      <c r="C28" s="349"/>
      <c r="D28" s="542"/>
      <c r="E28" s="484"/>
      <c r="F28" s="241" t="s">
        <v>4270</v>
      </c>
      <c r="G28" s="267" t="s">
        <v>378</v>
      </c>
      <c r="H28" s="267" t="s">
        <v>8</v>
      </c>
      <c r="I28" s="267" t="s">
        <v>90</v>
      </c>
      <c r="J28" s="244" t="s">
        <v>0</v>
      </c>
      <c r="K28" s="244" t="s">
        <v>87</v>
      </c>
      <c r="L28" s="244" t="s">
        <v>0</v>
      </c>
      <c r="M28" s="244" t="s">
        <v>353</v>
      </c>
      <c r="N28" s="244" t="s">
        <v>353</v>
      </c>
      <c r="O28" s="404" t="s">
        <v>0</v>
      </c>
      <c r="P28" s="404" t="s">
        <v>381</v>
      </c>
      <c r="Q28" s="404"/>
      <c r="R28" s="244"/>
      <c r="S28" s="244"/>
      <c r="T28" s="244"/>
      <c r="U28" s="269"/>
      <c r="V28" s="104"/>
      <c r="W28" s="28"/>
      <c r="X28" s="29"/>
      <c r="Y28" s="104"/>
      <c r="Z28" s="28"/>
      <c r="AA28" s="29"/>
      <c r="AB28" s="25" t="str">
        <f>IF(OR(EXACT(V28,W28),EXACT(Y28,Z28),AND(W28="X",Z28="X"),OR(W28="M",Z28="M")),"",SUM(V28,Y28))</f>
        <v/>
      </c>
      <c r="AC28" s="26" t="str">
        <f>IF(AND(AND(W28="X",Z28="X"),SUM(V28,Y28)=0,ISNUMBER(AB28)),"",IF(OR(W28="M",Z28="M"),"M",IF(AND(W28=Z28,OR(W28="X",W28="W",W28="Z")),UPPER(W28),"")))</f>
        <v/>
      </c>
      <c r="AD28" s="27"/>
      <c r="AE28" s="104"/>
      <c r="AF28" s="28"/>
      <c r="AG28" s="29"/>
      <c r="AH28" s="104"/>
      <c r="AI28" s="28"/>
      <c r="AJ28" s="29"/>
      <c r="AK28" s="104"/>
      <c r="AL28" s="28"/>
      <c r="AM28" s="29"/>
      <c r="AN28" s="104"/>
      <c r="AO28" s="28"/>
      <c r="AP28" s="29"/>
      <c r="AQ28" s="104"/>
      <c r="AR28" s="28"/>
      <c r="AS28" s="29"/>
      <c r="AT28" s="25" t="str">
        <f>IF(OR(EXACT(AN28,AO28),EXACT(AQ28,AR28),AND(AO28="X",AR28="X"),OR(AO28="M",AR28="M")),"",SUM(AN28,AQ28))</f>
        <v/>
      </c>
      <c r="AU28" s="26" t="str">
        <f>IF(AND(AND(AO28="X",AR28="X"),SUM(AN28,AQ28)=0,ISNUMBER(AT28)),"",IF(OR(AO28="M",AR28="M"),"M",IF(AND(AO28=AR28,OR(AO28="X",AO28="W",AO28="Z")),UPPER(AO28),"")))</f>
        <v/>
      </c>
      <c r="AV28" s="27"/>
      <c r="AW28" s="104"/>
      <c r="AX28" s="28"/>
      <c r="AY28" s="29"/>
      <c r="AZ28" s="349"/>
      <c r="BI28" s="2"/>
      <c r="BJ28" s="2"/>
      <c r="BK28" s="2"/>
      <c r="BL28" s="2"/>
      <c r="BM28" s="2"/>
      <c r="BN28" s="2"/>
      <c r="BO28" s="2"/>
      <c r="BP28" s="2"/>
      <c r="BQ28" s="2"/>
      <c r="BR28" s="2"/>
      <c r="BS28" s="2"/>
      <c r="BT28" s="2"/>
      <c r="BU28" s="2"/>
      <c r="BV28" s="2"/>
      <c r="BW28" s="2"/>
    </row>
    <row r="29" spans="1:75" ht="21" customHeight="1" x14ac:dyDescent="0.25">
      <c r="A29" s="151"/>
      <c r="B29" s="151"/>
      <c r="C29" s="349"/>
      <c r="D29" s="542"/>
      <c r="E29" s="484"/>
      <c r="F29" s="246" t="s">
        <v>4271</v>
      </c>
      <c r="G29" s="267" t="s">
        <v>378</v>
      </c>
      <c r="H29" s="267" t="s">
        <v>0</v>
      </c>
      <c r="I29" s="267" t="s">
        <v>90</v>
      </c>
      <c r="J29" s="244" t="s">
        <v>0</v>
      </c>
      <c r="K29" s="244" t="s">
        <v>87</v>
      </c>
      <c r="L29" s="244" t="s">
        <v>0</v>
      </c>
      <c r="M29" s="244" t="s">
        <v>353</v>
      </c>
      <c r="N29" s="244" t="s">
        <v>353</v>
      </c>
      <c r="O29" s="404" t="s">
        <v>0</v>
      </c>
      <c r="P29" s="404" t="s">
        <v>381</v>
      </c>
      <c r="Q29" s="404"/>
      <c r="R29" s="244"/>
      <c r="S29" s="244"/>
      <c r="T29" s="244"/>
      <c r="U29" s="269"/>
      <c r="V29" s="25" t="str">
        <f>IF(OR(AND(V27="",W27=""),AND(V28="",W28=""),AND(W27="X",W28="X"),OR(W27="M",W28="M")),"",SUM(V27,V28))</f>
        <v/>
      </c>
      <c r="W29" s="26" t="str">
        <f>IF(AND(AND(W27="X",W28="X"),SUM(V27,V28)=0,ISNUMBER(V29)),"",IF(OR(W27="M",W28="M"),"M",IF(AND(W27=W28,OR(W27="X",W27="W",W27="Z")),UPPER(W27),"")))</f>
        <v/>
      </c>
      <c r="X29" s="27"/>
      <c r="Y29" s="25" t="str">
        <f>IF(OR(AND(Y27="",Z27=""),AND(Y28="",Z28=""),AND(Z27="X",Z28="X"),OR(Z27="M",Z28="M")),"",SUM(Y27,Y28))</f>
        <v/>
      </c>
      <c r="Z29" s="26" t="str">
        <f>IF(AND(AND(Z27="X",Z28="X"),SUM(Y27,Y28)=0,ISNUMBER(Y29)),"",IF(OR(Z27="M",Z28="M"),"M",IF(AND(Z27=Z28,OR(Z27="X",Z27="W",Z27="Z")),UPPER(Z27),"")))</f>
        <v/>
      </c>
      <c r="AA29" s="27"/>
      <c r="AB29" s="25" t="str">
        <f>IF(OR(AND(AB27="",AC27=""),AND(AB28="",AC28=""),AND(AC27="X",AC28="X"),OR(AC27="M",AC28="M")),"",SUM(AB27,AB28))</f>
        <v/>
      </c>
      <c r="AC29" s="26" t="str">
        <f>IF(AND(AND(AC27="X",AC28="X"),SUM(AB27,AB28)=0,ISNUMBER(AB29)),"",IF(OR(AC27="M",AC28="M"),"M",IF(AND(AC27=AC28,OR(AC27="X",AC27="W",AC27="Z")),UPPER(AC27),"")))</f>
        <v/>
      </c>
      <c r="AD29" s="27"/>
      <c r="AE29" s="25" t="str">
        <f>IF(OR(AND(AE27="",AF27=""),AND(AE28="",AF28=""),AND(AF27="X",AF28="X"),OR(AF27="M",AF28="M")),"",SUM(AE27,AE28))</f>
        <v/>
      </c>
      <c r="AF29" s="26" t="str">
        <f>IF(AND(AND(AF27="X",AF28="X"),SUM(AE27,AE28)=0,ISNUMBER(AE29)),"",IF(OR(AF27="M",AF28="M"),"M",IF(AND(AF27=AF28,OR(AF27="X",AF27="W",AF27="Z")),UPPER(AF27),"")))</f>
        <v/>
      </c>
      <c r="AG29" s="27"/>
      <c r="AH29" s="25" t="str">
        <f>IF(OR(AND(AH27="",AI27=""),AND(AH28="",AI28=""),AND(AI27="X",AI28="X"),OR(AI27="M",AI28="M")),"",SUM(AH27,AH28))</f>
        <v/>
      </c>
      <c r="AI29" s="26" t="str">
        <f>IF(AND(AND(AI27="X",AI28="X"),SUM(AH27,AH28)=0,ISNUMBER(AH29)),"",IF(OR(AI27="M",AI28="M"),"M",IF(AND(AI27=AI28,OR(AI27="X",AI27="W",AI27="Z")),UPPER(AI27),"")))</f>
        <v/>
      </c>
      <c r="AJ29" s="27"/>
      <c r="AK29" s="25" t="str">
        <f>IF(OR(AND(AK27="",AL27=""),AND(AK28="",AL28=""),AND(AL27="X",AL28="X"),OR(AL27="M",AL28="M")),"",SUM(AK27,AK28))</f>
        <v/>
      </c>
      <c r="AL29" s="26" t="str">
        <f>IF(AND(AND(AL27="X",AL28="X"),SUM(AK27,AK28)=0,ISNUMBER(AK29)),"",IF(OR(AL27="M",AL28="M"),"M",IF(AND(AL27=AL28,OR(AL27="X",AL27="W",AL27="Z")),UPPER(AL27),"")))</f>
        <v/>
      </c>
      <c r="AM29" s="27"/>
      <c r="AN29" s="25" t="str">
        <f>IF(OR(AND(AN27="",AO27=""),AND(AN28="",AO28=""),AND(AO27="X",AO28="X"),OR(AO27="M",AO28="M")),"",SUM(AN27,AN28))</f>
        <v/>
      </c>
      <c r="AO29" s="26" t="str">
        <f>IF(AND(AND(AO27="X",AO28="X"),SUM(AN27,AN28)=0,ISNUMBER(AN29)),"",IF(OR(AO27="M",AO28="M"),"M",IF(AND(AO27=AO28,OR(AO27="X",AO27="W",AO27="Z")),UPPER(AO27),"")))</f>
        <v/>
      </c>
      <c r="AP29" s="27"/>
      <c r="AQ29" s="25" t="str">
        <f>IF(OR(AND(AQ27="",AR27=""),AND(AQ28="",AR28=""),AND(AR27="X",AR28="X"),OR(AR27="M",AR28="M")),"",SUM(AQ27,AQ28))</f>
        <v/>
      </c>
      <c r="AR29" s="26" t="str">
        <f>IF(AND(AND(AR27="X",AR28="X"),SUM(AQ27,AQ28)=0,ISNUMBER(AQ29)),"",IF(OR(AR27="M",AR28="M"),"M",IF(AND(AR27=AR28,OR(AR27="X",AR27="W",AR27="Z")),UPPER(AR27),"")))</f>
        <v/>
      </c>
      <c r="AS29" s="27"/>
      <c r="AT29" s="25" t="str">
        <f>IF(OR(AND(AT27="",AU27=""),AND(AT28="",AU28=""),AND(AU27="X",AU28="X"),OR(AU27="M",AU28="M")),"",SUM(AT27,AT28))</f>
        <v/>
      </c>
      <c r="AU29" s="26" t="str">
        <f>IF(AND(AND(AU27="X",AU28="X"),SUM(AT27,AT28)=0,ISNUMBER(AT29)),"",IF(OR(AU27="M",AU28="M"),"M",IF(AND(AU27=AU28,OR(AU27="X",AU27="W",AU27="Z")),UPPER(AU27),"")))</f>
        <v/>
      </c>
      <c r="AV29" s="27"/>
      <c r="AW29" s="25" t="str">
        <f>IF(OR(AND(AW27="",AX27=""),AND(AW28="",AX28=""),AND(AX27="X",AX28="X"),OR(AX27="M",AX28="M")),"",SUM(AW27,AW28))</f>
        <v/>
      </c>
      <c r="AX29" s="26" t="str">
        <f>IF(AND(AND(AX27="X",AX28="X"),SUM(AW27,AW28)=0,ISNUMBER(AW29)),"",IF(OR(AX27="M",AX28="M"),"M",IF(AND(AX27=AX28,OR(AX27="X",AX27="W",AX27="Z")),UPPER(AX27),"")))</f>
        <v/>
      </c>
      <c r="AY29" s="27"/>
      <c r="AZ29" s="349"/>
      <c r="BI29" s="2"/>
      <c r="BJ29" s="2"/>
      <c r="BK29" s="2"/>
      <c r="BL29" s="2"/>
      <c r="BM29" s="2"/>
      <c r="BN29" s="2"/>
      <c r="BO29" s="2"/>
      <c r="BP29" s="2"/>
      <c r="BQ29" s="2"/>
      <c r="BR29" s="2"/>
      <c r="BS29" s="2"/>
      <c r="BT29" s="2"/>
      <c r="BU29" s="2"/>
      <c r="BV29" s="2"/>
      <c r="BW29" s="2"/>
    </row>
    <row r="30" spans="1:75" ht="21" customHeight="1" x14ac:dyDescent="0.25">
      <c r="A30" s="151"/>
      <c r="B30" s="151"/>
      <c r="C30" s="349"/>
      <c r="D30" s="542"/>
      <c r="E30" s="485" t="s">
        <v>4273</v>
      </c>
      <c r="F30" s="241" t="s">
        <v>4269</v>
      </c>
      <c r="G30" s="267" t="s">
        <v>378</v>
      </c>
      <c r="H30" s="267" t="s">
        <v>7</v>
      </c>
      <c r="I30" s="267" t="s">
        <v>91</v>
      </c>
      <c r="J30" s="244" t="s">
        <v>0</v>
      </c>
      <c r="K30" s="244" t="s">
        <v>87</v>
      </c>
      <c r="L30" s="244" t="s">
        <v>0</v>
      </c>
      <c r="M30" s="244" t="s">
        <v>353</v>
      </c>
      <c r="N30" s="244" t="s">
        <v>353</v>
      </c>
      <c r="O30" s="404" t="s">
        <v>0</v>
      </c>
      <c r="P30" s="404" t="s">
        <v>381</v>
      </c>
      <c r="Q30" s="404"/>
      <c r="R30" s="244"/>
      <c r="S30" s="244"/>
      <c r="T30" s="244"/>
      <c r="U30" s="269"/>
      <c r="V30" s="25" t="str">
        <f>IF(OR(AND(V24="",W24=""),AND(V27="",W27=""),AND(W24="X",W27="X"),OR(W24="M",W27="M")),"",SUM(V24,V27))</f>
        <v/>
      </c>
      <c r="W30" s="26" t="str">
        <f>IF(AND(AND(W24="X",W27="X"),SUM(V24,V27)=0,ISNUMBER(V30)),"",IF(OR(W24="M",W27="M"),"M",IF(AND(W24=W27,OR(W24="X",W24="W",W24="Z")),UPPER(W24),"")))</f>
        <v/>
      </c>
      <c r="X30" s="27"/>
      <c r="Y30" s="25" t="str">
        <f>IF(OR(AND(Y24="",Z24=""),AND(Y27="",Z27=""),AND(Z24="X",Z27="X"),OR(Z24="M",Z27="M")),"",SUM(Y24,Y27))</f>
        <v/>
      </c>
      <c r="Z30" s="26" t="str">
        <f>IF(AND(AND(Z24="X",Z27="X"),SUM(Y24,Y27)=0,ISNUMBER(Y30)),"",IF(OR(Z24="M",Z27="M"),"M",IF(AND(Z24=Z27,OR(Z24="X",Z24="W",Z24="Z")),UPPER(Z24),"")))</f>
        <v/>
      </c>
      <c r="AA30" s="27"/>
      <c r="AB30" s="25" t="str">
        <f>IF(OR(AND(AB24="",AC24=""),AND(AB27="",AC27=""),AND(AC24="X",AC27="X"),OR(AC24="M",AC27="M")),"",SUM(AB24,AB27))</f>
        <v/>
      </c>
      <c r="AC30" s="26" t="str">
        <f>IF(AND(AND(AC24="X",AC27="X"),SUM(AB24,AB27)=0,ISNUMBER(AB30)),"",IF(OR(AC24="M",AC27="M"),"M",IF(AND(AC24=AC27,OR(AC24="X",AC24="W",AC24="Z")),UPPER(AC24),"")))</f>
        <v/>
      </c>
      <c r="AD30" s="27"/>
      <c r="AE30" s="25" t="str">
        <f>IF(OR(AND(AE24="",AF24=""),AND(AE27="",AF27=""),AND(AF24="X",AF27="X"),OR(AF24="M",AF27="M")),"",SUM(AE24,AE27))</f>
        <v/>
      </c>
      <c r="AF30" s="26" t="str">
        <f>IF(AND(AND(AF24="X",AF27="X"),SUM(AE24,AE27)=0,ISNUMBER(AE30)),"",IF(OR(AF24="M",AF27="M"),"M",IF(AND(AF24=AF27,OR(AF24="X",AF24="W",AF24="Z")),UPPER(AF24),"")))</f>
        <v/>
      </c>
      <c r="AG30" s="27"/>
      <c r="AH30" s="25" t="str">
        <f>IF(OR(AND(AH24="",AI24=""),AND(AH27="",AI27=""),AND(AI24="X",AI27="X"),OR(AI24="M",AI27="M")),"",SUM(AH24,AH27))</f>
        <v/>
      </c>
      <c r="AI30" s="26" t="str">
        <f>IF(AND(AND(AI24="X",AI27="X"),SUM(AH24,AH27)=0,ISNUMBER(AH30)),"",IF(OR(AI24="M",AI27="M"),"M",IF(AND(AI24=AI27,OR(AI24="X",AI24="W",AI24="Z")),UPPER(AI24),"")))</f>
        <v/>
      </c>
      <c r="AJ30" s="27"/>
      <c r="AK30" s="25" t="str">
        <f>IF(OR(AND(AK24="",AL24=""),AND(AK27="",AL27=""),AND(AL24="X",AL27="X"),OR(AL24="M",AL27="M")),"",SUM(AK24,AK27))</f>
        <v/>
      </c>
      <c r="AL30" s="26" t="str">
        <f>IF(AND(AND(AL24="X",AL27="X"),SUM(AK24,AK27)=0,ISNUMBER(AK30)),"",IF(OR(AL24="M",AL27="M"),"M",IF(AND(AL24=AL27,OR(AL24="X",AL24="W",AL24="Z")),UPPER(AL24),"")))</f>
        <v/>
      </c>
      <c r="AM30" s="27"/>
      <c r="AN30" s="25" t="str">
        <f>IF(OR(AND(AN24="",AO24=""),AND(AN27="",AO27=""),AND(AO24="X",AO27="X"),OR(AO24="M",AO27="M")),"",SUM(AN24,AN27))</f>
        <v/>
      </c>
      <c r="AO30" s="26" t="str">
        <f>IF(AND(AND(AO24="X",AO27="X"),SUM(AN24,AN27)=0,ISNUMBER(AN30)),"",IF(OR(AO24="M",AO27="M"),"M",IF(AND(AO24=AO27,OR(AO24="X",AO24="W",AO24="Z")),UPPER(AO24),"")))</f>
        <v/>
      </c>
      <c r="AP30" s="27"/>
      <c r="AQ30" s="25" t="str">
        <f>IF(OR(AND(AQ24="",AR24=""),AND(AQ27="",AR27=""),AND(AR24="X",AR27="X"),OR(AR24="M",AR27="M")),"",SUM(AQ24,AQ27))</f>
        <v/>
      </c>
      <c r="AR30" s="26" t="str">
        <f>IF(AND(AND(AR24="X",AR27="X"),SUM(AQ24,AQ27)=0,ISNUMBER(AQ30)),"",IF(OR(AR24="M",AR27="M"),"M",IF(AND(AR24=AR27,OR(AR24="X",AR24="W",AR24="Z")),UPPER(AR24),"")))</f>
        <v/>
      </c>
      <c r="AS30" s="27"/>
      <c r="AT30" s="25" t="str">
        <f>IF(OR(AND(AT24="",AU24=""),AND(AT27="",AU27=""),AND(AU24="X",AU27="X"),OR(AU24="M",AU27="M")),"",SUM(AT24,AT27))</f>
        <v/>
      </c>
      <c r="AU30" s="26" t="str">
        <f>IF(AND(AND(AU24="X",AU27="X"),SUM(AT24,AT27)=0,ISNUMBER(AT30)),"",IF(OR(AU24="M",AU27="M"),"M",IF(AND(AU24=AU27,OR(AU24="X",AU24="W",AU24="Z")),UPPER(AU24),"")))</f>
        <v/>
      </c>
      <c r="AV30" s="27"/>
      <c r="AW30" s="25" t="str">
        <f>IF(OR(AND(AW24="",AX24=""),AND(AW27="",AX27=""),AND(AX24="X",AX27="X"),OR(AX24="M",AX27="M")),"",SUM(AW24,AW27))</f>
        <v/>
      </c>
      <c r="AX30" s="26" t="str">
        <f>IF(AND(AND(AX24="X",AX27="X"),SUM(AW24,AW27)=0,ISNUMBER(AW30)),"",IF(OR(AX24="M",AX27="M"),"M",IF(AND(AX24=AX27,OR(AX24="X",AX24="W",AX24="Z")),UPPER(AX24),"")))</f>
        <v/>
      </c>
      <c r="AY30" s="27"/>
      <c r="AZ30" s="349"/>
      <c r="BI30" s="2"/>
      <c r="BJ30" s="2"/>
      <c r="BK30" s="2"/>
      <c r="BL30" s="2"/>
      <c r="BM30" s="2"/>
      <c r="BN30" s="2"/>
      <c r="BO30" s="2"/>
      <c r="BP30" s="2"/>
      <c r="BQ30" s="2"/>
      <c r="BR30" s="2"/>
      <c r="BS30" s="2"/>
      <c r="BT30" s="2"/>
      <c r="BU30" s="2"/>
      <c r="BV30" s="2"/>
      <c r="BW30" s="2"/>
    </row>
    <row r="31" spans="1:75" ht="21" customHeight="1" x14ac:dyDescent="0.25">
      <c r="A31" s="151"/>
      <c r="B31" s="151"/>
      <c r="C31" s="349"/>
      <c r="D31" s="542"/>
      <c r="E31" s="485"/>
      <c r="F31" s="241" t="s">
        <v>4270</v>
      </c>
      <c r="G31" s="267" t="s">
        <v>378</v>
      </c>
      <c r="H31" s="267" t="s">
        <v>8</v>
      </c>
      <c r="I31" s="267" t="s">
        <v>91</v>
      </c>
      <c r="J31" s="244" t="s">
        <v>0</v>
      </c>
      <c r="K31" s="244" t="s">
        <v>87</v>
      </c>
      <c r="L31" s="244" t="s">
        <v>0</v>
      </c>
      <c r="M31" s="244" t="s">
        <v>353</v>
      </c>
      <c r="N31" s="244" t="s">
        <v>353</v>
      </c>
      <c r="O31" s="404" t="s">
        <v>0</v>
      </c>
      <c r="P31" s="404" t="s">
        <v>381</v>
      </c>
      <c r="Q31" s="404"/>
      <c r="R31" s="244"/>
      <c r="S31" s="244"/>
      <c r="T31" s="244"/>
      <c r="U31" s="269"/>
      <c r="V31" s="25" t="str">
        <f>IF(OR(AND(V25="",W25=""),AND(V28="",W28=""),AND(W25="X",W28="X"),OR(W25="M",W28="M")),"",SUM(V25,V28))</f>
        <v/>
      </c>
      <c r="W31" s="26" t="str">
        <f>IF(AND(AND(W25="X",W28="X"),SUM(V25,V28)=0,ISNUMBER(V31)),"",IF(OR(W25="M",W28="M"),"M",IF(AND(W25=W28,OR(W25="X",W25="W",W25="Z")),UPPER(W25),"")))</f>
        <v/>
      </c>
      <c r="X31" s="27"/>
      <c r="Y31" s="25" t="str">
        <f>IF(OR(AND(Y25="",Z25=""),AND(Y28="",Z28=""),AND(Z25="X",Z28="X"),OR(Z25="M",Z28="M")),"",SUM(Y25,Y28))</f>
        <v/>
      </c>
      <c r="Z31" s="26" t="str">
        <f>IF(AND(AND(Z25="X",Z28="X"),SUM(Y25,Y28)=0,ISNUMBER(Y31)),"",IF(OR(Z25="M",Z28="M"),"M",IF(AND(Z25=Z28,OR(Z25="X",Z25="W",Z25="Z")),UPPER(Z25),"")))</f>
        <v/>
      </c>
      <c r="AA31" s="27"/>
      <c r="AB31" s="25" t="str">
        <f>IF(OR(AND(AB25="",AC25=""),AND(AB28="",AC28=""),AND(AC25="X",AC28="X"),OR(AC25="M",AC28="M")),"",SUM(AB25,AB28))</f>
        <v/>
      </c>
      <c r="AC31" s="26" t="str">
        <f>IF(AND(AND(AC25="X",AC28="X"),SUM(AB25,AB28)=0,ISNUMBER(AB31)),"",IF(OR(AC25="M",AC28="M"),"M",IF(AND(AC25=AC28,OR(AC25="X",AC25="W",AC25="Z")),UPPER(AC25),"")))</f>
        <v/>
      </c>
      <c r="AD31" s="27"/>
      <c r="AE31" s="25" t="str">
        <f>IF(OR(AND(AE25="",AF25=""),AND(AE28="",AF28=""),AND(AF25="X",AF28="X"),OR(AF25="M",AF28="M")),"",SUM(AE25,AE28))</f>
        <v/>
      </c>
      <c r="AF31" s="26" t="str">
        <f>IF(AND(AND(AF25="X",AF28="X"),SUM(AE25,AE28)=0,ISNUMBER(AE31)),"",IF(OR(AF25="M",AF28="M"),"M",IF(AND(AF25=AF28,OR(AF25="X",AF25="W",AF25="Z")),UPPER(AF25),"")))</f>
        <v/>
      </c>
      <c r="AG31" s="27"/>
      <c r="AH31" s="25" t="str">
        <f>IF(OR(AND(AH25="",AI25=""),AND(AH28="",AI28=""),AND(AI25="X",AI28="X"),OR(AI25="M",AI28="M")),"",SUM(AH25,AH28))</f>
        <v/>
      </c>
      <c r="AI31" s="26" t="str">
        <f>IF(AND(AND(AI25="X",AI28="X"),SUM(AH25,AH28)=0,ISNUMBER(AH31)),"",IF(OR(AI25="M",AI28="M"),"M",IF(AND(AI25=AI28,OR(AI25="X",AI25="W",AI25="Z")),UPPER(AI25),"")))</f>
        <v/>
      </c>
      <c r="AJ31" s="27"/>
      <c r="AK31" s="25" t="str">
        <f>IF(OR(AND(AK25="",AL25=""),AND(AK28="",AL28=""),AND(AL25="X",AL28="X"),OR(AL25="M",AL28="M")),"",SUM(AK25,AK28))</f>
        <v/>
      </c>
      <c r="AL31" s="26" t="str">
        <f>IF(AND(AND(AL25="X",AL28="X"),SUM(AK25,AK28)=0,ISNUMBER(AK31)),"",IF(OR(AL25="M",AL28="M"),"M",IF(AND(AL25=AL28,OR(AL25="X",AL25="W",AL25="Z")),UPPER(AL25),"")))</f>
        <v/>
      </c>
      <c r="AM31" s="27"/>
      <c r="AN31" s="25" t="str">
        <f>IF(OR(AND(AN25="",AO25=""),AND(AN28="",AO28=""),AND(AO25="X",AO28="X"),OR(AO25="M",AO28="M")),"",SUM(AN25,AN28))</f>
        <v/>
      </c>
      <c r="AO31" s="26" t="str">
        <f>IF(AND(AND(AO25="X",AO28="X"),SUM(AN25,AN28)=0,ISNUMBER(AN31)),"",IF(OR(AO25="M",AO28="M"),"M",IF(AND(AO25=AO28,OR(AO25="X",AO25="W",AO25="Z")),UPPER(AO25),"")))</f>
        <v/>
      </c>
      <c r="AP31" s="27"/>
      <c r="AQ31" s="25" t="str">
        <f>IF(OR(AND(AQ25="",AR25=""),AND(AQ28="",AR28=""),AND(AR25="X",AR28="X"),OR(AR25="M",AR28="M")),"",SUM(AQ25,AQ28))</f>
        <v/>
      </c>
      <c r="AR31" s="26" t="str">
        <f>IF(AND(AND(AR25="X",AR28="X"),SUM(AQ25,AQ28)=0,ISNUMBER(AQ31)),"",IF(OR(AR25="M",AR28="M"),"M",IF(AND(AR25=AR28,OR(AR25="X",AR25="W",AR25="Z")),UPPER(AR25),"")))</f>
        <v/>
      </c>
      <c r="AS31" s="27"/>
      <c r="AT31" s="25" t="str">
        <f>IF(OR(AND(AT25="",AU25=""),AND(AT28="",AU28=""),AND(AU25="X",AU28="X"),OR(AU25="M",AU28="M")),"",SUM(AT25,AT28))</f>
        <v/>
      </c>
      <c r="AU31" s="26" t="str">
        <f>IF(AND(AND(AU25="X",AU28="X"),SUM(AT25,AT28)=0,ISNUMBER(AT31)),"",IF(OR(AU25="M",AU28="M"),"M",IF(AND(AU25=AU28,OR(AU25="X",AU25="W",AU25="Z")),UPPER(AU25),"")))</f>
        <v/>
      </c>
      <c r="AV31" s="27"/>
      <c r="AW31" s="25" t="str">
        <f>IF(OR(AND(AW25="",AX25=""),AND(AW28="",AX28=""),AND(AX25="X",AX28="X"),OR(AX25="M",AX28="M")),"",SUM(AW25,AW28))</f>
        <v/>
      </c>
      <c r="AX31" s="26" t="str">
        <f>IF(AND(AND(AX25="X",AX28="X"),SUM(AW25,AW28)=0,ISNUMBER(AW31)),"",IF(OR(AX25="M",AX28="M"),"M",IF(AND(AX25=AX28,OR(AX25="X",AX25="W",AX25="Z")),UPPER(AX25),"")))</f>
        <v/>
      </c>
      <c r="AY31" s="27"/>
      <c r="AZ31" s="349"/>
      <c r="BI31" s="2"/>
      <c r="BJ31" s="2"/>
      <c r="BK31" s="2"/>
      <c r="BL31" s="2"/>
      <c r="BM31" s="2"/>
      <c r="BN31" s="2"/>
      <c r="BO31" s="2"/>
      <c r="BP31" s="2"/>
      <c r="BQ31" s="2"/>
      <c r="BR31" s="2"/>
      <c r="BS31" s="2"/>
      <c r="BT31" s="2"/>
      <c r="BU31" s="2"/>
      <c r="BV31" s="2"/>
      <c r="BW31" s="2"/>
    </row>
    <row r="32" spans="1:75" ht="21" customHeight="1" x14ac:dyDescent="0.25">
      <c r="A32" s="151"/>
      <c r="B32" s="151"/>
      <c r="C32" s="349"/>
      <c r="D32" s="543"/>
      <c r="E32" s="485"/>
      <c r="F32" s="246" t="s">
        <v>4271</v>
      </c>
      <c r="G32" s="267" t="s">
        <v>378</v>
      </c>
      <c r="H32" s="267" t="s">
        <v>0</v>
      </c>
      <c r="I32" s="267" t="s">
        <v>91</v>
      </c>
      <c r="J32" s="244" t="s">
        <v>0</v>
      </c>
      <c r="K32" s="244" t="s">
        <v>87</v>
      </c>
      <c r="L32" s="244" t="s">
        <v>0</v>
      </c>
      <c r="M32" s="244" t="s">
        <v>353</v>
      </c>
      <c r="N32" s="244" t="s">
        <v>353</v>
      </c>
      <c r="O32" s="404" t="s">
        <v>0</v>
      </c>
      <c r="P32" s="404" t="s">
        <v>381</v>
      </c>
      <c r="Q32" s="404"/>
      <c r="R32" s="244"/>
      <c r="S32" s="244"/>
      <c r="T32" s="244"/>
      <c r="U32" s="269"/>
      <c r="V32" s="25" t="str">
        <f>IF(OR(AND(V26="",W26=""),AND(V29="",W29=""),AND(W26="X",W29="X"),OR(W26="M",W29="M")),"",SUM(V26,V29))</f>
        <v/>
      </c>
      <c r="W32" s="26" t="str">
        <f>IF(AND(AND(W26="X",W29="X"),SUM(V26,V29)=0,ISNUMBER(V32)),"",IF(OR(W26="M",W29="M"),"M",IF(AND(W26=W29,OR(W26="X",W26="W",W26="Z")),UPPER(W26),"")))</f>
        <v/>
      </c>
      <c r="X32" s="27"/>
      <c r="Y32" s="25" t="str">
        <f>IF(OR(AND(Y26="",Z26=""),AND(Y29="",Z29=""),AND(Z26="X",Z29="X"),OR(Z26="M",Z29="M")),"",SUM(Y26,Y29))</f>
        <v/>
      </c>
      <c r="Z32" s="26" t="str">
        <f>IF(AND(AND(Z26="X",Z29="X"),SUM(Y26,Y29)=0,ISNUMBER(Y32)),"",IF(OR(Z26="M",Z29="M"),"M",IF(AND(Z26=Z29,OR(Z26="X",Z26="W",Z26="Z")),UPPER(Z26),"")))</f>
        <v/>
      </c>
      <c r="AA32" s="27"/>
      <c r="AB32" s="25" t="str">
        <f>IF(OR(AND(AB26="",AC26=""),AND(AB29="",AC29=""),AND(AC26="X",AC29="X"),OR(AC26="M",AC29="M")),"",SUM(AB26,AB29))</f>
        <v/>
      </c>
      <c r="AC32" s="26" t="str">
        <f>IF(AND(AND(AC26="X",AC29="X"),SUM(AB26,AB29)=0,ISNUMBER(AB32)),"",IF(OR(AC26="M",AC29="M"),"M",IF(AND(AC26=AC29,OR(AC26="X",AC26="W",AC26="Z")),UPPER(AC26),"")))</f>
        <v/>
      </c>
      <c r="AD32" s="27"/>
      <c r="AE32" s="25" t="str">
        <f>IF(OR(AND(AE26="",AF26=""),AND(AE29="",AF29=""),AND(AF26="X",AF29="X"),OR(AF26="M",AF29="M")),"",SUM(AE26,AE29))</f>
        <v/>
      </c>
      <c r="AF32" s="26" t="str">
        <f>IF(AND(AND(AF26="X",AF29="X"),SUM(AE26,AE29)=0,ISNUMBER(AE32)),"",IF(OR(AF26="M",AF29="M"),"M",IF(AND(AF26=AF29,OR(AF26="X",AF26="W",AF26="Z")),UPPER(AF26),"")))</f>
        <v/>
      </c>
      <c r="AG32" s="27"/>
      <c r="AH32" s="25" t="str">
        <f>IF(OR(AND(AH26="",AI26=""),AND(AH29="",AI29=""),AND(AI26="X",AI29="X"),OR(AI26="M",AI29="M")),"",SUM(AH26,AH29))</f>
        <v/>
      </c>
      <c r="AI32" s="26" t="str">
        <f>IF(AND(AND(AI26="X",AI29="X"),SUM(AH26,AH29)=0,ISNUMBER(AH32)),"",IF(OR(AI26="M",AI29="M"),"M",IF(AND(AI26=AI29,OR(AI26="X",AI26="W",AI26="Z")),UPPER(AI26),"")))</f>
        <v/>
      </c>
      <c r="AJ32" s="27"/>
      <c r="AK32" s="25" t="str">
        <f>IF(OR(AND(AK26="",AL26=""),AND(AK29="",AL29=""),AND(AL26="X",AL29="X"),OR(AL26="M",AL29="M")),"",SUM(AK26,AK29))</f>
        <v/>
      </c>
      <c r="AL32" s="26" t="str">
        <f>IF(AND(AND(AL26="X",AL29="X"),SUM(AK26,AK29)=0,ISNUMBER(AK32)),"",IF(OR(AL26="M",AL29="M"),"M",IF(AND(AL26=AL29,OR(AL26="X",AL26="W",AL26="Z")),UPPER(AL26),"")))</f>
        <v/>
      </c>
      <c r="AM32" s="27"/>
      <c r="AN32" s="25" t="str">
        <f>IF(OR(AND(AN26="",AO26=""),AND(AN29="",AO29=""),AND(AO26="X",AO29="X"),OR(AO26="M",AO29="M")),"",SUM(AN26,AN29))</f>
        <v/>
      </c>
      <c r="AO32" s="26" t="str">
        <f>IF(AND(AND(AO26="X",AO29="X"),SUM(AN26,AN29)=0,ISNUMBER(AN32)),"",IF(OR(AO26="M",AO29="M"),"M",IF(AND(AO26=AO29,OR(AO26="X",AO26="W",AO26="Z")),UPPER(AO26),"")))</f>
        <v/>
      </c>
      <c r="AP32" s="27"/>
      <c r="AQ32" s="25" t="str">
        <f>IF(OR(AND(AQ26="",AR26=""),AND(AQ29="",AR29=""),AND(AR26="X",AR29="X"),OR(AR26="M",AR29="M")),"",SUM(AQ26,AQ29))</f>
        <v/>
      </c>
      <c r="AR32" s="26" t="str">
        <f>IF(AND(AND(AR26="X",AR29="X"),SUM(AQ26,AQ29)=0,ISNUMBER(AQ32)),"",IF(OR(AR26="M",AR29="M"),"M",IF(AND(AR26=AR29,OR(AR26="X",AR26="W",AR26="Z")),UPPER(AR26),"")))</f>
        <v/>
      </c>
      <c r="AS32" s="27"/>
      <c r="AT32" s="25" t="str">
        <f>IF(OR(AND(AT26="",AU26=""),AND(AT29="",AU29=""),AND(AU26="X",AU29="X"),OR(AU26="M",AU29="M")),"",SUM(AT26,AT29))</f>
        <v/>
      </c>
      <c r="AU32" s="26" t="str">
        <f>IF(AND(AND(AU26="X",AU29="X"),SUM(AT26,AT29)=0,ISNUMBER(AT32)),"",IF(OR(AU26="M",AU29="M"),"M",IF(AND(AU26=AU29,OR(AU26="X",AU26="W",AU26="Z")),UPPER(AU26),"")))</f>
        <v/>
      </c>
      <c r="AV32" s="27"/>
      <c r="AW32" s="25" t="str">
        <f>IF(OR(AND(AW26="",AX26=""),AND(AW29="",AX29=""),AND(AX26="X",AX29="X"),OR(AX26="M",AX29="M")),"",SUM(AW26,AW29))</f>
        <v/>
      </c>
      <c r="AX32" s="26" t="str">
        <f>IF(AND(AND(AX26="X",AX29="X"),SUM(AW26,AW29)=0,ISNUMBER(AW32)),"",IF(OR(AX26="M",AX29="M"),"M",IF(AND(AX26=AX29,OR(AX26="X",AX26="W",AX26="Z")),UPPER(AX26),"")))</f>
        <v/>
      </c>
      <c r="AY32" s="27"/>
      <c r="AZ32" s="349"/>
      <c r="BI32" s="2"/>
      <c r="BJ32" s="2"/>
      <c r="BK32" s="2"/>
      <c r="BL32" s="2"/>
      <c r="BM32" s="2"/>
      <c r="BN32" s="2"/>
      <c r="BO32" s="2"/>
      <c r="BP32" s="2"/>
      <c r="BQ32" s="2"/>
      <c r="BR32" s="2"/>
      <c r="BS32" s="2"/>
      <c r="BT32" s="2"/>
      <c r="BU32" s="2"/>
      <c r="BV32" s="2"/>
      <c r="BW32" s="2"/>
    </row>
    <row r="33" spans="1:75" ht="3" customHeight="1" x14ac:dyDescent="0.25">
      <c r="A33" s="151"/>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I33" s="2"/>
      <c r="BJ33" s="2"/>
      <c r="BK33" s="2"/>
      <c r="BL33" s="2"/>
      <c r="BM33" s="2"/>
      <c r="BN33" s="2"/>
      <c r="BO33" s="2"/>
      <c r="BP33" s="2"/>
      <c r="BQ33" s="2"/>
      <c r="BR33" s="2"/>
      <c r="BS33" s="2"/>
      <c r="BT33" s="2"/>
      <c r="BU33" s="2"/>
      <c r="BV33" s="2"/>
      <c r="BW33" s="2"/>
    </row>
    <row r="34" spans="1:75" ht="21" customHeight="1" x14ac:dyDescent="0.25">
      <c r="A34" s="151"/>
      <c r="B34" s="151"/>
      <c r="C34" s="151"/>
      <c r="D34" s="544" t="s">
        <v>4312</v>
      </c>
      <c r="E34" s="545"/>
      <c r="F34" s="407" t="s">
        <v>4269</v>
      </c>
      <c r="G34" s="408" t="s">
        <v>401</v>
      </c>
      <c r="H34" s="267" t="s">
        <v>7</v>
      </c>
      <c r="I34" s="267" t="s">
        <v>91</v>
      </c>
      <c r="J34" s="244" t="s">
        <v>0</v>
      </c>
      <c r="K34" s="244" t="s">
        <v>87</v>
      </c>
      <c r="L34" s="244" t="s">
        <v>0</v>
      </c>
      <c r="M34" s="244" t="s">
        <v>353</v>
      </c>
      <c r="N34" s="244" t="s">
        <v>353</v>
      </c>
      <c r="O34" s="404" t="s">
        <v>0</v>
      </c>
      <c r="P34" s="404" t="s">
        <v>381</v>
      </c>
      <c r="Q34" s="404"/>
      <c r="R34" s="244"/>
      <c r="S34" s="244"/>
      <c r="T34" s="244"/>
      <c r="U34" s="235"/>
      <c r="V34" s="104"/>
      <c r="W34" s="28"/>
      <c r="X34" s="29"/>
      <c r="Y34" s="104"/>
      <c r="Z34" s="28"/>
      <c r="AA34" s="29"/>
      <c r="AB34" s="25" t="str">
        <f>IF(OR(EXACT(V34,W34),EXACT(Y34,Z34),AND(W34="X",Z34="X"),OR(W34="M",Z34="M")),"",SUM(V34,Y34))</f>
        <v/>
      </c>
      <c r="AC34" s="26" t="str">
        <f>IF(AND(AND(W34="X",Z34="X"),SUM(V34,Y34)=0,ISNUMBER(AB34)),"",IF(OR(W34="M",Z34="M"),"M",IF(AND(W34=Z34,OR(W34="X",W34="W",W34="Z")),UPPER(W34),"")))</f>
        <v/>
      </c>
      <c r="AD34" s="27"/>
      <c r="AE34" s="104"/>
      <c r="AF34" s="28"/>
      <c r="AG34" s="29"/>
      <c r="AH34" s="104"/>
      <c r="AI34" s="28"/>
      <c r="AJ34" s="29"/>
      <c r="AK34" s="104"/>
      <c r="AL34" s="28"/>
      <c r="AM34" s="29"/>
      <c r="AN34" s="104"/>
      <c r="AO34" s="28"/>
      <c r="AP34" s="29"/>
      <c r="AQ34" s="104"/>
      <c r="AR34" s="28"/>
      <c r="AS34" s="29"/>
      <c r="AT34" s="25" t="str">
        <f>IF(OR(EXACT(AN34,AO34),EXACT(AQ34,AR34),AND(AO34="X",AR34="X"),OR(AO34="M",AR34="M")),"",SUM(AN34,AQ34))</f>
        <v/>
      </c>
      <c r="AU34" s="26" t="str">
        <f>IF(AND(AND(AO34="X",AR34="X"),SUM(AN34,AQ34)=0,ISNUMBER(AT34)),"",IF(OR(AO34="M",AR34="M"),"M",IF(AND(AO34=AR34,OR(AO34="X",AO34="W",AO34="Z")),UPPER(AO34),"")))</f>
        <v/>
      </c>
      <c r="AV34" s="27"/>
      <c r="AW34" s="104"/>
      <c r="AX34" s="28"/>
      <c r="AY34" s="29"/>
      <c r="AZ34" s="151"/>
      <c r="BI34" s="2"/>
      <c r="BJ34" s="2"/>
      <c r="BK34" s="2"/>
      <c r="BL34" s="2"/>
      <c r="BM34" s="2"/>
      <c r="BN34" s="2"/>
      <c r="BO34" s="2"/>
      <c r="BP34" s="2"/>
      <c r="BQ34" s="2"/>
      <c r="BR34" s="2"/>
      <c r="BS34" s="2"/>
      <c r="BT34" s="2"/>
      <c r="BU34" s="2"/>
      <c r="BV34" s="2"/>
      <c r="BW34" s="2"/>
    </row>
    <row r="35" spans="1:75" ht="21" customHeight="1" x14ac:dyDescent="0.25">
      <c r="A35" s="151"/>
      <c r="B35" s="151"/>
      <c r="C35" s="151"/>
      <c r="D35" s="546"/>
      <c r="E35" s="547"/>
      <c r="F35" s="407" t="s">
        <v>4270</v>
      </c>
      <c r="G35" s="408" t="s">
        <v>401</v>
      </c>
      <c r="H35" s="267" t="s">
        <v>8</v>
      </c>
      <c r="I35" s="267" t="s">
        <v>91</v>
      </c>
      <c r="J35" s="244" t="s">
        <v>0</v>
      </c>
      <c r="K35" s="244" t="s">
        <v>87</v>
      </c>
      <c r="L35" s="244" t="s">
        <v>0</v>
      </c>
      <c r="M35" s="244" t="s">
        <v>353</v>
      </c>
      <c r="N35" s="244" t="s">
        <v>353</v>
      </c>
      <c r="O35" s="404" t="s">
        <v>0</v>
      </c>
      <c r="P35" s="404" t="s">
        <v>381</v>
      </c>
      <c r="Q35" s="404"/>
      <c r="R35" s="244"/>
      <c r="S35" s="244"/>
      <c r="T35" s="244"/>
      <c r="U35" s="235"/>
      <c r="V35" s="104"/>
      <c r="W35" s="28"/>
      <c r="X35" s="29"/>
      <c r="Y35" s="104"/>
      <c r="Z35" s="28"/>
      <c r="AA35" s="29"/>
      <c r="AB35" s="25" t="str">
        <f>IF(OR(EXACT(V35,W35),EXACT(Y35,Z35),AND(W35="X",Z35="X"),OR(W35="M",Z35="M")),"",SUM(V35,Y35))</f>
        <v/>
      </c>
      <c r="AC35" s="26" t="str">
        <f>IF(AND(AND(W35="X",Z35="X"),SUM(V35,Y35)=0,ISNUMBER(AB35)),"",IF(OR(W35="M",Z35="M"),"M",IF(AND(W35=Z35,OR(W35="X",W35="W",W35="Z")),UPPER(W35),"")))</f>
        <v/>
      </c>
      <c r="AD35" s="27"/>
      <c r="AE35" s="104"/>
      <c r="AF35" s="28"/>
      <c r="AG35" s="29"/>
      <c r="AH35" s="104"/>
      <c r="AI35" s="28"/>
      <c r="AJ35" s="29"/>
      <c r="AK35" s="104"/>
      <c r="AL35" s="28"/>
      <c r="AM35" s="29"/>
      <c r="AN35" s="104"/>
      <c r="AO35" s="28"/>
      <c r="AP35" s="29"/>
      <c r="AQ35" s="104"/>
      <c r="AR35" s="28"/>
      <c r="AS35" s="29"/>
      <c r="AT35" s="25" t="str">
        <f>IF(OR(EXACT(AN35,AO35),EXACT(AQ35,AR35),AND(AO35="X",AR35="X"),OR(AO35="M",AR35="M")),"",SUM(AN35,AQ35))</f>
        <v/>
      </c>
      <c r="AU35" s="26" t="str">
        <f>IF(AND(AND(AO35="X",AR35="X"),SUM(AN35,AQ35)=0,ISNUMBER(AT35)),"",IF(OR(AO35="M",AR35="M"),"M",IF(AND(AO35=AR35,OR(AO35="X",AO35="W",AO35="Z")),UPPER(AO35),"")))</f>
        <v/>
      </c>
      <c r="AV35" s="27"/>
      <c r="AW35" s="104"/>
      <c r="AX35" s="28"/>
      <c r="AY35" s="29"/>
      <c r="AZ35" s="151"/>
      <c r="BI35" s="2"/>
      <c r="BJ35" s="2"/>
      <c r="BK35" s="2"/>
      <c r="BL35" s="2"/>
      <c r="BM35" s="2"/>
      <c r="BN35" s="2"/>
      <c r="BO35" s="2"/>
      <c r="BP35" s="2"/>
      <c r="BQ35" s="2"/>
      <c r="BR35" s="2"/>
      <c r="BS35" s="2"/>
      <c r="BT35" s="2"/>
      <c r="BU35" s="2"/>
      <c r="BV35" s="2"/>
      <c r="BW35" s="2"/>
    </row>
    <row r="36" spans="1:75" ht="21" customHeight="1" x14ac:dyDescent="0.25">
      <c r="A36" s="151"/>
      <c r="B36" s="151"/>
      <c r="C36" s="151"/>
      <c r="D36" s="548"/>
      <c r="E36" s="549"/>
      <c r="F36" s="246" t="s">
        <v>4271</v>
      </c>
      <c r="G36" s="408" t="s">
        <v>401</v>
      </c>
      <c r="H36" s="267" t="s">
        <v>0</v>
      </c>
      <c r="I36" s="267" t="s">
        <v>91</v>
      </c>
      <c r="J36" s="244" t="s">
        <v>0</v>
      </c>
      <c r="K36" s="244" t="s">
        <v>87</v>
      </c>
      <c r="L36" s="244" t="s">
        <v>0</v>
      </c>
      <c r="M36" s="244" t="s">
        <v>353</v>
      </c>
      <c r="N36" s="244" t="s">
        <v>353</v>
      </c>
      <c r="O36" s="404" t="s">
        <v>0</v>
      </c>
      <c r="P36" s="404" t="s">
        <v>381</v>
      </c>
      <c r="Q36" s="404"/>
      <c r="R36" s="244"/>
      <c r="S36" s="244"/>
      <c r="T36" s="244"/>
      <c r="U36" s="235"/>
      <c r="V36" s="25" t="str">
        <f>IF(OR(AND(V34="",W34=""),AND(V35="",W35=""),AND(W34="X",W35="X"),OR(W34="M",W35="M")),"",SUM(V34,V35))</f>
        <v/>
      </c>
      <c r="W36" s="26" t="str">
        <f>IF(AND(AND(W34="X",W35="X"),SUM(V34,V35)=0,ISNUMBER(V44)),"",IF(OR(W34="M",W35="M"),"M",IF(AND(W34=W35,OR(W34="X",W34="W",W34="Z")),UPPER(W34),"")))</f>
        <v/>
      </c>
      <c r="X36" s="27"/>
      <c r="Y36" s="25" t="str">
        <f>IF(OR(AND(Y34="",Z34=""),AND(Y35="",Z35=""),AND(Z34="X",Z35="X"),OR(Z34="M",Z35="M")),"",SUM(Y34,Y35))</f>
        <v/>
      </c>
      <c r="Z36" s="26" t="str">
        <f>IF(AND(AND(Z34="X",Z35="X"),SUM(Y34,Y35)=0,ISNUMBER(Y36)),"",IF(OR(Z34="M",Z35="M"),"M",IF(AND(Z34=Z35,OR(Z34="X",Z34="W",Z34="Z")),UPPER(Z34),"")))</f>
        <v/>
      </c>
      <c r="AA36" s="27"/>
      <c r="AB36" s="25" t="str">
        <f>IF(OR(AND(AB34="",AC34=""),AND(AB35="",AC35=""),AND(AC34="X",AC35="X"),OR(AC34="M",AC35="M")),"",SUM(AB34,AB35))</f>
        <v/>
      </c>
      <c r="AC36" s="26" t="str">
        <f>IF(AND(AND(AC34="X",AC35="X"),SUM(AB34,AB35)=0,ISNUMBER(AB36)),"",IF(OR(AC34="M",AC35="M"),"M",IF(AND(AC34=AC35,OR(AC34="X",AC34="W",AC34="Z")),UPPER(AC34),"")))</f>
        <v/>
      </c>
      <c r="AD36" s="27"/>
      <c r="AE36" s="25" t="str">
        <f>IF(OR(AND(AE34="",AF34=""),AND(AE35="",AF35=""),AND(AF34="X",AF35="X"),OR(AF34="M",AF35="M")),"",SUM(AE34,AE35))</f>
        <v/>
      </c>
      <c r="AF36" s="26" t="str">
        <f>IF(AND(AND(AF34="X",AF35="X"),SUM(AE34,AE35)=0,ISNUMBER(AE36)),"",IF(OR(AF34="M",AF35="M"),"M",IF(AND(AF34=AF35,OR(AF34="X",AF34="W",AF34="Z")),UPPER(AF34),"")))</f>
        <v/>
      </c>
      <c r="AG36" s="27"/>
      <c r="AH36" s="25" t="str">
        <f>IF(OR(AND(AH34="",AI34=""),AND(AH35="",AI35=""),AND(AI34="X",AI35="X"),OR(AI34="M",AI35="M")),"",SUM(AH34,AH35))</f>
        <v/>
      </c>
      <c r="AI36" s="26" t="str">
        <f>IF(AND(AND(AI34="X",AI35="X"),SUM(AH34,AH35)=0,ISNUMBER(AH36)),"",IF(OR(AI34="M",AI35="M"),"M",IF(AND(AI34=AI35,OR(AI34="X",AI34="W",AI34="Z")),UPPER(AI34),"")))</f>
        <v/>
      </c>
      <c r="AJ36" s="27"/>
      <c r="AK36" s="25" t="str">
        <f>IF(OR(AND(AK34="",AL34=""),AND(AK35="",AL35=""),AND(AL34="X",AL35="X"),OR(AL34="M",AL35="M")),"",SUM(AK34,AK35))</f>
        <v/>
      </c>
      <c r="AL36" s="26" t="str">
        <f>IF(AND(AND(AL34="X",AL35="X"),SUM(AK34,AK35)=0,ISNUMBER(AK36)),"",IF(OR(AL34="M",AL35="M"),"M",IF(AND(AL34=AL35,OR(AL34="X",AL34="W",AL34="Z")),UPPER(AL34),"")))</f>
        <v/>
      </c>
      <c r="AM36" s="27"/>
      <c r="AN36" s="25" t="str">
        <f>IF(OR(AND(AN34="",AO34=""),AND(AN35="",AO35=""),AND(AO34="X",AO35="X"),OR(AO34="M",AO35="M")),"",SUM(AN34,AN35))</f>
        <v/>
      </c>
      <c r="AO36" s="26" t="str">
        <f>IF(AND(AND(AO34="X",AO35="X"),SUM(AN34,AN35)=0,ISNUMBER(AN36)),"",IF(OR(AO34="M",AO35="M"),"M",IF(AND(AO34=AO35,OR(AO34="X",AO34="W",AO34="Z")),UPPER(AO34),"")))</f>
        <v/>
      </c>
      <c r="AP36" s="27"/>
      <c r="AQ36" s="25" t="str">
        <f>IF(OR(AND(AQ34="",AR34=""),AND(AQ35="",AR35=""),AND(AR34="X",AR35="X"),OR(AR34="M",AR35="M")),"",SUM(AQ34,AQ35))</f>
        <v/>
      </c>
      <c r="AR36" s="26" t="str">
        <f>IF(AND(AND(AR34="X",AR35="X"),SUM(AQ34,AQ35)=0,ISNUMBER(AQ36)),"",IF(OR(AR34="M",AR35="M"),"M",IF(AND(AR34=AR35,OR(AR34="X",AR34="W",AR34="Z")),UPPER(AR34),"")))</f>
        <v/>
      </c>
      <c r="AS36" s="27"/>
      <c r="AT36" s="25" t="str">
        <f>IF(OR(AND(AT34="",AU34=""),AND(AT35="",AU35=""),AND(AU34="X",AU35="X"),OR(AU34="M",AU35="M")),"",SUM(AT34,AT35))</f>
        <v/>
      </c>
      <c r="AU36" s="26" t="str">
        <f>IF(AND(AND(AU34="X",AU35="X"),SUM(AT34,AT35)=0,ISNUMBER(AT36)),"",IF(OR(AU34="M",AU35="M"),"M",IF(AND(AU34=AU35,OR(AU34="X",AU34="W",AU34="Z")),UPPER(AU34),"")))</f>
        <v/>
      </c>
      <c r="AV36" s="27"/>
      <c r="AW36" s="25" t="str">
        <f>IF(OR(AND(AW34="",AX34=""),AND(AW35="",AX35=""),AND(AX34="X",AX35="X"),OR(AX34="M",AX35="M")),"",SUM(AW34,AW35))</f>
        <v/>
      </c>
      <c r="AX36" s="26" t="str">
        <f>IF(AND(AND(AX34="X",AX35="X"),SUM(AW34,AW35)=0,ISNUMBER(AW44)),"",IF(OR(AX34="M",AX35="M"),"M",IF(AND(AX34=AX35,OR(AX34="X",AX34="W",AX34="Z")),UPPER(AX34),"")))</f>
        <v/>
      </c>
      <c r="AY36" s="27"/>
      <c r="AZ36" s="151"/>
      <c r="BI36" s="2"/>
      <c r="BJ36" s="2"/>
      <c r="BK36" s="2"/>
      <c r="BL36" s="2"/>
      <c r="BM36" s="2"/>
      <c r="BN36" s="2"/>
      <c r="BO36" s="2"/>
      <c r="BP36" s="2"/>
      <c r="BQ36" s="2"/>
      <c r="BR36" s="2"/>
      <c r="BS36" s="2"/>
      <c r="BT36" s="2"/>
      <c r="BU36" s="2"/>
      <c r="BV36" s="2"/>
      <c r="BW36" s="2"/>
    </row>
    <row r="37" spans="1:75" s="151" customFormat="1" x14ac:dyDescent="0.25">
      <c r="C37" s="349"/>
      <c r="D37" s="434" t="s">
        <v>4592</v>
      </c>
      <c r="E37" s="234"/>
      <c r="F37" s="387"/>
      <c r="G37" s="359"/>
      <c r="H37" s="359"/>
      <c r="I37" s="359"/>
      <c r="J37" s="359"/>
      <c r="K37" s="359"/>
      <c r="L37" s="359"/>
      <c r="M37" s="359"/>
      <c r="N37" s="359"/>
      <c r="O37" s="240"/>
      <c r="P37" s="240"/>
      <c r="Q37" s="240"/>
      <c r="R37" s="359"/>
      <c r="S37" s="359"/>
      <c r="T37" s="359"/>
      <c r="U37" s="387"/>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c r="AY37" s="403"/>
      <c r="AZ37" s="349"/>
      <c r="BA37" s="139"/>
      <c r="BB37" s="139"/>
      <c r="BC37" s="139"/>
      <c r="BD37" s="139"/>
      <c r="BE37" s="139"/>
      <c r="BF37" s="139"/>
      <c r="BG37" s="139"/>
      <c r="BH37" s="139"/>
      <c r="BI37" s="2"/>
      <c r="BJ37" s="2"/>
      <c r="BK37" s="2"/>
      <c r="BL37" s="43"/>
      <c r="BM37" s="43"/>
      <c r="BN37" s="43"/>
      <c r="BO37" s="43"/>
      <c r="BP37" s="43"/>
      <c r="BQ37" s="43"/>
      <c r="BR37" s="43"/>
      <c r="BS37" s="43"/>
      <c r="BT37" s="43"/>
      <c r="BU37" s="43"/>
      <c r="BV37" s="43"/>
      <c r="BW37" s="43"/>
    </row>
    <row r="38" spans="1:75" ht="21" customHeight="1" x14ac:dyDescent="0.25">
      <c r="A38" s="151"/>
      <c r="B38" s="151"/>
      <c r="C38" s="349"/>
      <c r="D38" s="537" t="s">
        <v>4583</v>
      </c>
      <c r="E38" s="537" t="s">
        <v>4273</v>
      </c>
      <c r="F38" s="241" t="s">
        <v>4269</v>
      </c>
      <c r="G38" s="267" t="s">
        <v>379</v>
      </c>
      <c r="H38" s="267" t="s">
        <v>7</v>
      </c>
      <c r="I38" s="267" t="s">
        <v>91</v>
      </c>
      <c r="J38" s="244" t="s">
        <v>0</v>
      </c>
      <c r="K38" s="244" t="s">
        <v>4591</v>
      </c>
      <c r="L38" s="244" t="s">
        <v>0</v>
      </c>
      <c r="M38" s="244" t="s">
        <v>353</v>
      </c>
      <c r="N38" s="244" t="s">
        <v>353</v>
      </c>
      <c r="O38" s="404" t="s">
        <v>0</v>
      </c>
      <c r="P38" s="404" t="s">
        <v>381</v>
      </c>
      <c r="Q38" s="404"/>
      <c r="R38" s="244"/>
      <c r="S38" s="244"/>
      <c r="T38" s="244"/>
      <c r="U38" s="269"/>
      <c r="V38" s="104"/>
      <c r="W38" s="28"/>
      <c r="X38" s="29"/>
      <c r="Y38" s="104"/>
      <c r="Z38" s="28"/>
      <c r="AA38" s="29"/>
      <c r="AB38" s="25" t="str">
        <f>IF(OR(EXACT(V38,W38),EXACT(Y38,Z38),AND(W38="X",Z38="X"),OR(W38="M",Z38="M")),"",SUM(V38,Y38))</f>
        <v/>
      </c>
      <c r="AC38" s="26" t="str">
        <f>IF(AND(AND(W38="X",Z38="X"),SUM(V38,Y38)=0,ISNUMBER(AB38)),"",IF(OR(W38="M",Z38="M"),"M",IF(AND(W38=Z38,OR(W38="X",W38="W",W38="Z")),UPPER(W38),"")))</f>
        <v/>
      </c>
      <c r="AD38" s="27"/>
      <c r="AE38" s="104"/>
      <c r="AF38" s="28"/>
      <c r="AG38" s="29"/>
      <c r="AH38" s="104"/>
      <c r="AI38" s="28"/>
      <c r="AJ38" s="29"/>
      <c r="AK38" s="104"/>
      <c r="AL38" s="28"/>
      <c r="AM38" s="29"/>
      <c r="AN38" s="104"/>
      <c r="AO38" s="28"/>
      <c r="AP38" s="29"/>
      <c r="AQ38" s="104"/>
      <c r="AR38" s="28"/>
      <c r="AS38" s="29"/>
      <c r="AT38" s="25" t="str">
        <f>IF(OR(EXACT(AN38,AO38),EXACT(AQ38,AR38),AND(AO38="X",AR38="X"),OR(AO38="M",AR38="M")),"",SUM(AN38,AQ38))</f>
        <v/>
      </c>
      <c r="AU38" s="26" t="str">
        <f>IF(AND(AND(AO38="X",AR38="X"),SUM(AN38,AQ38)=0,ISNUMBER(AT38)),"",IF(OR(AO38="M",AR38="M"),"M",IF(AND(AO38=AR38,OR(AO38="X",AO38="W",AO38="Z")),UPPER(AO38),"")))</f>
        <v/>
      </c>
      <c r="AV38" s="27"/>
      <c r="AW38" s="104"/>
      <c r="AX38" s="28"/>
      <c r="AY38" s="29"/>
      <c r="AZ38" s="349"/>
      <c r="BI38" s="2"/>
      <c r="BJ38" s="2"/>
      <c r="BK38" s="2"/>
      <c r="BL38" s="2"/>
      <c r="BM38" s="2"/>
      <c r="BN38" s="2"/>
      <c r="BO38" s="2"/>
      <c r="BP38" s="2"/>
      <c r="BQ38" s="2"/>
      <c r="BR38" s="2"/>
      <c r="BS38" s="2"/>
      <c r="BT38" s="2"/>
      <c r="BU38" s="2"/>
      <c r="BV38" s="2"/>
      <c r="BW38" s="2"/>
    </row>
    <row r="39" spans="1:75" ht="21" customHeight="1" x14ac:dyDescent="0.25">
      <c r="A39" s="151"/>
      <c r="B39" s="151"/>
      <c r="C39" s="349"/>
      <c r="D39" s="538"/>
      <c r="E39" s="538"/>
      <c r="F39" s="241" t="s">
        <v>4270</v>
      </c>
      <c r="G39" s="267" t="s">
        <v>379</v>
      </c>
      <c r="H39" s="267" t="s">
        <v>8</v>
      </c>
      <c r="I39" s="267" t="s">
        <v>91</v>
      </c>
      <c r="J39" s="244" t="s">
        <v>0</v>
      </c>
      <c r="K39" s="244" t="s">
        <v>4591</v>
      </c>
      <c r="L39" s="244" t="s">
        <v>0</v>
      </c>
      <c r="M39" s="244" t="s">
        <v>353</v>
      </c>
      <c r="N39" s="244" t="s">
        <v>353</v>
      </c>
      <c r="O39" s="404" t="s">
        <v>0</v>
      </c>
      <c r="P39" s="404" t="s">
        <v>381</v>
      </c>
      <c r="Q39" s="404"/>
      <c r="R39" s="244"/>
      <c r="S39" s="244"/>
      <c r="T39" s="244"/>
      <c r="U39" s="269"/>
      <c r="V39" s="104"/>
      <c r="W39" s="28"/>
      <c r="X39" s="29"/>
      <c r="Y39" s="104"/>
      <c r="Z39" s="28"/>
      <c r="AA39" s="29"/>
      <c r="AB39" s="25" t="str">
        <f>IF(OR(EXACT(V39,W39),EXACT(Y39,Z39),AND(W39="X",Z39="X"),OR(W39="M",Z39="M")),"",SUM(V39,Y39))</f>
        <v/>
      </c>
      <c r="AC39" s="26" t="str">
        <f>IF(AND(AND(W39="X",Z39="X"),SUM(V39,Y39)=0,ISNUMBER(AB39)),"",IF(OR(W39="M",Z39="M"),"M",IF(AND(W39=Z39,OR(W39="X",W39="W",W39="Z")),UPPER(W39),"")))</f>
        <v/>
      </c>
      <c r="AD39" s="27"/>
      <c r="AE39" s="104"/>
      <c r="AF39" s="28"/>
      <c r="AG39" s="29"/>
      <c r="AH39" s="104"/>
      <c r="AI39" s="28"/>
      <c r="AJ39" s="29"/>
      <c r="AK39" s="104"/>
      <c r="AL39" s="28"/>
      <c r="AM39" s="29"/>
      <c r="AN39" s="104"/>
      <c r="AO39" s="28"/>
      <c r="AP39" s="29"/>
      <c r="AQ39" s="104"/>
      <c r="AR39" s="28"/>
      <c r="AS39" s="29"/>
      <c r="AT39" s="25" t="str">
        <f>IF(OR(EXACT(AN39,AO39),EXACT(AQ39,AR39),AND(AO39="X",AR39="X"),OR(AO39="M",AR39="M")),"",SUM(AN39,AQ39))</f>
        <v/>
      </c>
      <c r="AU39" s="26" t="str">
        <f>IF(AND(AND(AO39="X",AR39="X"),SUM(AN39,AQ39)=0,ISNUMBER(AT39)),"",IF(OR(AO39="M",AR39="M"),"M",IF(AND(AO39=AR39,OR(AO39="X",AO39="W",AO39="Z")),UPPER(AO39),"")))</f>
        <v/>
      </c>
      <c r="AV39" s="27"/>
      <c r="AW39" s="104"/>
      <c r="AX39" s="28"/>
      <c r="AY39" s="29"/>
      <c r="AZ39" s="349"/>
      <c r="BI39" s="2"/>
      <c r="BJ39" s="2"/>
      <c r="BK39" s="2"/>
      <c r="BL39" s="2"/>
      <c r="BM39" s="2"/>
      <c r="BN39" s="2"/>
      <c r="BO39" s="2"/>
      <c r="BP39" s="2"/>
      <c r="BQ39" s="2"/>
      <c r="BR39" s="2"/>
      <c r="BS39" s="2"/>
      <c r="BT39" s="2"/>
      <c r="BU39" s="2"/>
      <c r="BV39" s="2"/>
      <c r="BW39" s="2"/>
    </row>
    <row r="40" spans="1:75" ht="21" customHeight="1" x14ac:dyDescent="0.25">
      <c r="A40" s="151"/>
      <c r="B40" s="151"/>
      <c r="C40" s="349"/>
      <c r="D40" s="539"/>
      <c r="E40" s="539"/>
      <c r="F40" s="246" t="s">
        <v>4271</v>
      </c>
      <c r="G40" s="267" t="s">
        <v>379</v>
      </c>
      <c r="H40" s="267" t="s">
        <v>0</v>
      </c>
      <c r="I40" s="267" t="s">
        <v>91</v>
      </c>
      <c r="J40" s="244" t="s">
        <v>0</v>
      </c>
      <c r="K40" s="244" t="s">
        <v>4591</v>
      </c>
      <c r="L40" s="244" t="s">
        <v>0</v>
      </c>
      <c r="M40" s="244" t="s">
        <v>353</v>
      </c>
      <c r="N40" s="244" t="s">
        <v>353</v>
      </c>
      <c r="O40" s="404" t="s">
        <v>0</v>
      </c>
      <c r="P40" s="404" t="s">
        <v>381</v>
      </c>
      <c r="Q40" s="404"/>
      <c r="R40" s="244"/>
      <c r="S40" s="244"/>
      <c r="T40" s="244"/>
      <c r="U40" s="269"/>
      <c r="V40" s="25" t="str">
        <f>IF(OR(AND(V38="",W38=""),AND(V39="",W39=""),AND(W38="X",W39="X"),OR(W38="M",W39="M")),"",SUM(V38,V39))</f>
        <v/>
      </c>
      <c r="W40" s="26" t="str">
        <f>IF(AND(AND(W38="X",W39="X"),SUM(V38,V39)=0,ISNUMBER(V40)),"",IF(OR(W38="M",W39="M"),"M",IF(AND(W38=W39,OR(W38="X",W38="W",W38="Z")),UPPER(W38),"")))</f>
        <v/>
      </c>
      <c r="X40" s="27"/>
      <c r="Y40" s="25" t="str">
        <f t="shared" ref="Y40" si="0">IF(OR(AND(Y38="",Z38=""),AND(Y39="",Z39=""),AND(Z38="X",Z39="X"),OR(Z38="M",Z39="M")),"",SUM(Y38,Y39))</f>
        <v/>
      </c>
      <c r="Z40" s="26" t="str">
        <f t="shared" ref="Z40" si="1">IF(AND(AND(Z38="X",Z39="X"),SUM(Y38,Y39)=0,ISNUMBER(Y40)),"",IF(OR(Z38="M",Z39="M"),"M",IF(AND(Z38=Z39,OR(Z38="X",Z38="W",Z38="Z")),UPPER(Z38),"")))</f>
        <v/>
      </c>
      <c r="AA40" s="27"/>
      <c r="AB40" s="25" t="str">
        <f t="shared" ref="AB40" si="2">IF(OR(AND(AB38="",AC38=""),AND(AB39="",AC39=""),AND(AC38="X",AC39="X"),OR(AC38="M",AC39="M")),"",SUM(AB38,AB39))</f>
        <v/>
      </c>
      <c r="AC40" s="26" t="str">
        <f t="shared" ref="AC40" si="3">IF(AND(AND(AC38="X",AC39="X"),SUM(AB38,AB39)=0,ISNUMBER(AB40)),"",IF(OR(AC38="M",AC39="M"),"M",IF(AND(AC38=AC39,OR(AC38="X",AC38="W",AC38="Z")),UPPER(AC38),"")))</f>
        <v/>
      </c>
      <c r="AD40" s="27"/>
      <c r="AE40" s="25" t="str">
        <f t="shared" ref="AE40" si="4">IF(OR(AND(AE38="",AF38=""),AND(AE39="",AF39=""),AND(AF38="X",AF39="X"),OR(AF38="M",AF39="M")),"",SUM(AE38,AE39))</f>
        <v/>
      </c>
      <c r="AF40" s="26" t="str">
        <f t="shared" ref="AF40" si="5">IF(AND(AND(AF38="X",AF39="X"),SUM(AE38,AE39)=0,ISNUMBER(AE40)),"",IF(OR(AF38="M",AF39="M"),"M",IF(AND(AF38=AF39,OR(AF38="X",AF38="W",AF38="Z")),UPPER(AF38),"")))</f>
        <v/>
      </c>
      <c r="AG40" s="27"/>
      <c r="AH40" s="25" t="str">
        <f t="shared" ref="AH40" si="6">IF(OR(AND(AH38="",AI38=""),AND(AH39="",AI39=""),AND(AI38="X",AI39="X"),OR(AI38="M",AI39="M")),"",SUM(AH38,AH39))</f>
        <v/>
      </c>
      <c r="AI40" s="26" t="str">
        <f t="shared" ref="AI40" si="7">IF(AND(AND(AI38="X",AI39="X"),SUM(AH38,AH39)=0,ISNUMBER(AH40)),"",IF(OR(AI38="M",AI39="M"),"M",IF(AND(AI38=AI39,OR(AI38="X",AI38="W",AI38="Z")),UPPER(AI38),"")))</f>
        <v/>
      </c>
      <c r="AJ40" s="27"/>
      <c r="AK40" s="25" t="str">
        <f t="shared" ref="AK40" si="8">IF(OR(AND(AK38="",AL38=""),AND(AK39="",AL39=""),AND(AL38="X",AL39="X"),OR(AL38="M",AL39="M")),"",SUM(AK38,AK39))</f>
        <v/>
      </c>
      <c r="AL40" s="26" t="str">
        <f t="shared" ref="AL40" si="9">IF(AND(AND(AL38="X",AL39="X"),SUM(AK38,AK39)=0,ISNUMBER(AK40)),"",IF(OR(AL38="M",AL39="M"),"M",IF(AND(AL38=AL39,OR(AL38="X",AL38="W",AL38="Z")),UPPER(AL38),"")))</f>
        <v/>
      </c>
      <c r="AM40" s="27"/>
      <c r="AN40" s="25" t="str">
        <f t="shared" ref="AN40" si="10">IF(OR(AND(AN38="",AO38=""),AND(AN39="",AO39=""),AND(AO38="X",AO39="X"),OR(AO38="M",AO39="M")),"",SUM(AN38,AN39))</f>
        <v/>
      </c>
      <c r="AO40" s="26" t="str">
        <f t="shared" ref="AO40" si="11">IF(AND(AND(AO38="X",AO39="X"),SUM(AN38,AN39)=0,ISNUMBER(AN40)),"",IF(OR(AO38="M",AO39="M"),"M",IF(AND(AO38=AO39,OR(AO38="X",AO38="W",AO38="Z")),UPPER(AO38),"")))</f>
        <v/>
      </c>
      <c r="AP40" s="27"/>
      <c r="AQ40" s="25" t="str">
        <f t="shared" ref="AQ40" si="12">IF(OR(AND(AQ38="",AR38=""),AND(AQ39="",AR39=""),AND(AR38="X",AR39="X"),OR(AR38="M",AR39="M")),"",SUM(AQ38,AQ39))</f>
        <v/>
      </c>
      <c r="AR40" s="26" t="str">
        <f t="shared" ref="AR40" si="13">IF(AND(AND(AR38="X",AR39="X"),SUM(AQ38,AQ39)=0,ISNUMBER(AQ40)),"",IF(OR(AR38="M",AR39="M"),"M",IF(AND(AR38=AR39,OR(AR38="X",AR38="W",AR38="Z")),UPPER(AR38),"")))</f>
        <v/>
      </c>
      <c r="AS40" s="27"/>
      <c r="AT40" s="25" t="str">
        <f t="shared" ref="AT40" si="14">IF(OR(AND(AT38="",AU38=""),AND(AT39="",AU39=""),AND(AU38="X",AU39="X"),OR(AU38="M",AU39="M")),"",SUM(AT38,AT39))</f>
        <v/>
      </c>
      <c r="AU40" s="26" t="str">
        <f t="shared" ref="AU40" si="15">IF(AND(AND(AU38="X",AU39="X"),SUM(AT38,AT39)=0,ISNUMBER(AT40)),"",IF(OR(AU38="M",AU39="M"),"M",IF(AND(AU38=AU39,OR(AU38="X",AU38="W",AU38="Z")),UPPER(AU38),"")))</f>
        <v/>
      </c>
      <c r="AV40" s="27"/>
      <c r="AW40" s="25" t="str">
        <f t="shared" ref="AW40" si="16">IF(OR(AND(AW38="",AX38=""),AND(AW39="",AX39=""),AND(AX38="X",AX39="X"),OR(AX38="M",AX39="M")),"",SUM(AW38,AW39))</f>
        <v/>
      </c>
      <c r="AX40" s="26" t="str">
        <f t="shared" ref="AX40" si="17">IF(AND(AND(AX38="X",AX39="X"),SUM(AW38,AW39)=0,ISNUMBER(AW40)),"",IF(OR(AX38="M",AX39="M"),"M",IF(AND(AX38=AX39,OR(AX38="X",AX38="W",AX38="Z")),UPPER(AX38),"")))</f>
        <v/>
      </c>
      <c r="AY40" s="27"/>
      <c r="AZ40" s="349"/>
      <c r="BI40" s="2"/>
      <c r="BJ40" s="2"/>
      <c r="BK40" s="2"/>
      <c r="BL40" s="2"/>
      <c r="BM40" s="2"/>
      <c r="BN40" s="2"/>
      <c r="BO40" s="2"/>
      <c r="BP40" s="2"/>
      <c r="BQ40" s="2"/>
      <c r="BR40" s="2"/>
      <c r="BS40" s="2"/>
      <c r="BT40" s="2"/>
      <c r="BU40" s="2"/>
      <c r="BV40" s="2"/>
      <c r="BW40" s="2"/>
    </row>
    <row r="41" spans="1:75" s="151" customFormat="1" ht="3" customHeight="1" x14ac:dyDescent="0.25">
      <c r="C41" s="349"/>
      <c r="D41" s="434"/>
      <c r="E41" s="234"/>
      <c r="F41" s="387"/>
      <c r="G41" s="359"/>
      <c r="H41" s="359"/>
      <c r="I41" s="359"/>
      <c r="J41" s="359"/>
      <c r="K41" s="359"/>
      <c r="L41" s="359"/>
      <c r="M41" s="359"/>
      <c r="N41" s="359"/>
      <c r="O41" s="240"/>
      <c r="P41" s="240"/>
      <c r="Q41" s="240"/>
      <c r="R41" s="359"/>
      <c r="S41" s="359"/>
      <c r="T41" s="359"/>
      <c r="U41" s="387"/>
      <c r="V41" s="403"/>
      <c r="W41" s="403"/>
      <c r="X41" s="403"/>
      <c r="Y41" s="403"/>
      <c r="Z41" s="403"/>
      <c r="AA41" s="403"/>
      <c r="AB41" s="403"/>
      <c r="AC41" s="403"/>
      <c r="AD41" s="403"/>
      <c r="AE41" s="403"/>
      <c r="AF41" s="403"/>
      <c r="AG41" s="403"/>
      <c r="AH41" s="403"/>
      <c r="AI41" s="403"/>
      <c r="AJ41" s="403"/>
      <c r="AK41" s="403"/>
      <c r="AL41" s="403"/>
      <c r="AM41" s="403"/>
      <c r="AN41" s="403"/>
      <c r="AO41" s="403"/>
      <c r="AP41" s="403"/>
      <c r="AQ41" s="403"/>
      <c r="AR41" s="403"/>
      <c r="AS41" s="403"/>
      <c r="AT41" s="403"/>
      <c r="AU41" s="403"/>
      <c r="AV41" s="403"/>
      <c r="AW41" s="403"/>
      <c r="AX41" s="403"/>
      <c r="AY41" s="403"/>
      <c r="AZ41" s="349"/>
      <c r="BA41" s="139"/>
      <c r="BB41" s="139"/>
      <c r="BC41" s="139"/>
      <c r="BD41" s="139"/>
      <c r="BE41" s="139"/>
      <c r="BF41" s="139"/>
      <c r="BG41" s="139"/>
      <c r="BH41" s="139"/>
      <c r="BI41" s="2"/>
      <c r="BJ41" s="2"/>
      <c r="BK41" s="2"/>
      <c r="BL41" s="43"/>
      <c r="BM41" s="43"/>
      <c r="BN41" s="43"/>
      <c r="BO41" s="43"/>
      <c r="BP41" s="43"/>
      <c r="BQ41" s="43"/>
      <c r="BR41" s="43"/>
      <c r="BS41" s="43"/>
      <c r="BT41" s="43"/>
      <c r="BU41" s="43"/>
      <c r="BV41" s="43"/>
      <c r="BW41" s="43"/>
    </row>
    <row r="42" spans="1:75" ht="21" customHeight="1" x14ac:dyDescent="0.25">
      <c r="A42" s="151"/>
      <c r="B42" s="151"/>
      <c r="C42" s="349"/>
      <c r="D42" s="537" t="s">
        <v>4582</v>
      </c>
      <c r="E42" s="537" t="s">
        <v>4273</v>
      </c>
      <c r="F42" s="241" t="s">
        <v>4269</v>
      </c>
      <c r="G42" s="267" t="s">
        <v>378</v>
      </c>
      <c r="H42" s="267" t="s">
        <v>7</v>
      </c>
      <c r="I42" s="267" t="s">
        <v>91</v>
      </c>
      <c r="J42" s="244" t="s">
        <v>0</v>
      </c>
      <c r="K42" s="244" t="s">
        <v>4591</v>
      </c>
      <c r="L42" s="244" t="s">
        <v>0</v>
      </c>
      <c r="M42" s="244" t="s">
        <v>353</v>
      </c>
      <c r="N42" s="244" t="s">
        <v>353</v>
      </c>
      <c r="O42" s="404" t="s">
        <v>0</v>
      </c>
      <c r="P42" s="404" t="s">
        <v>381</v>
      </c>
      <c r="Q42" s="404"/>
      <c r="R42" s="244"/>
      <c r="S42" s="244"/>
      <c r="T42" s="244"/>
      <c r="U42" s="269"/>
      <c r="V42" s="104"/>
      <c r="W42" s="28"/>
      <c r="X42" s="29"/>
      <c r="Y42" s="104"/>
      <c r="Z42" s="28"/>
      <c r="AA42" s="29"/>
      <c r="AB42" s="25" t="str">
        <f>IF(OR(EXACT(V42,W42),EXACT(Y42,Z42),AND(W42="X",Z42="X"),OR(W42="M",Z42="M")),"",SUM(V42,Y42))</f>
        <v/>
      </c>
      <c r="AC42" s="26" t="str">
        <f>IF(AND(AND(W42="X",Z42="X"),SUM(V42,Y42)=0,ISNUMBER(AB42)),"",IF(OR(W42="M",Z42="M"),"M",IF(AND(W42=Z42,OR(W42="X",W42="W",W42="Z")),UPPER(W42),"")))</f>
        <v/>
      </c>
      <c r="AD42" s="27"/>
      <c r="AE42" s="104"/>
      <c r="AF42" s="28"/>
      <c r="AG42" s="29"/>
      <c r="AH42" s="104"/>
      <c r="AI42" s="28"/>
      <c r="AJ42" s="29"/>
      <c r="AK42" s="104"/>
      <c r="AL42" s="28"/>
      <c r="AM42" s="29"/>
      <c r="AN42" s="104"/>
      <c r="AO42" s="28"/>
      <c r="AP42" s="29"/>
      <c r="AQ42" s="104"/>
      <c r="AR42" s="28"/>
      <c r="AS42" s="29"/>
      <c r="AT42" s="25" t="str">
        <f>IF(OR(EXACT(AN42,AO42),EXACT(AQ42,AR42),AND(AO42="X",AR42="X"),OR(AO42="M",AR42="M")),"",SUM(AN42,AQ42))</f>
        <v/>
      </c>
      <c r="AU42" s="26" t="str">
        <f>IF(AND(AND(AO42="X",AR42="X"),SUM(AN42,AQ42)=0,ISNUMBER(AT42)),"",IF(OR(AO42="M",AR42="M"),"M",IF(AND(AO42=AR42,OR(AO42="X",AO42="W",AO42="Z")),UPPER(AO42),"")))</f>
        <v/>
      </c>
      <c r="AV42" s="27"/>
      <c r="AW42" s="104"/>
      <c r="AX42" s="28"/>
      <c r="AY42" s="29"/>
      <c r="AZ42" s="349"/>
      <c r="BI42" s="2"/>
      <c r="BJ42" s="2"/>
      <c r="BK42" s="2"/>
      <c r="BL42" s="2"/>
      <c r="BM42" s="2"/>
      <c r="BN42" s="2"/>
      <c r="BO42" s="2"/>
      <c r="BP42" s="2"/>
      <c r="BQ42" s="2"/>
      <c r="BR42" s="2"/>
      <c r="BS42" s="2"/>
      <c r="BT42" s="2"/>
      <c r="BU42" s="2"/>
      <c r="BV42" s="2"/>
      <c r="BW42" s="2"/>
    </row>
    <row r="43" spans="1:75" ht="21" customHeight="1" x14ac:dyDescent="0.25">
      <c r="A43" s="151"/>
      <c r="B43" s="151"/>
      <c r="C43" s="349"/>
      <c r="D43" s="538"/>
      <c r="E43" s="538"/>
      <c r="F43" s="241" t="s">
        <v>4270</v>
      </c>
      <c r="G43" s="267" t="s">
        <v>378</v>
      </c>
      <c r="H43" s="267" t="s">
        <v>8</v>
      </c>
      <c r="I43" s="267" t="s">
        <v>91</v>
      </c>
      <c r="J43" s="244" t="s">
        <v>0</v>
      </c>
      <c r="K43" s="244" t="s">
        <v>4591</v>
      </c>
      <c r="L43" s="244" t="s">
        <v>0</v>
      </c>
      <c r="M43" s="244" t="s">
        <v>353</v>
      </c>
      <c r="N43" s="244" t="s">
        <v>353</v>
      </c>
      <c r="O43" s="404" t="s">
        <v>0</v>
      </c>
      <c r="P43" s="404" t="s">
        <v>381</v>
      </c>
      <c r="Q43" s="404"/>
      <c r="R43" s="244"/>
      <c r="S43" s="244"/>
      <c r="T43" s="244"/>
      <c r="U43" s="269"/>
      <c r="V43" s="104"/>
      <c r="W43" s="28"/>
      <c r="X43" s="29"/>
      <c r="Y43" s="104"/>
      <c r="Z43" s="28"/>
      <c r="AA43" s="29"/>
      <c r="AB43" s="25" t="str">
        <f>IF(OR(EXACT(V43,W43),EXACT(Y43,Z43),AND(W43="X",Z43="X"),OR(W43="M",Z43="M")),"",SUM(V43,Y43))</f>
        <v/>
      </c>
      <c r="AC43" s="26" t="str">
        <f>IF(AND(AND(W43="X",Z43="X"),SUM(V43,Y43)=0,ISNUMBER(AB43)),"",IF(OR(W43="M",Z43="M"),"M",IF(AND(W43=Z43,OR(W43="X",W43="W",W43="Z")),UPPER(W43),"")))</f>
        <v/>
      </c>
      <c r="AD43" s="27"/>
      <c r="AE43" s="104"/>
      <c r="AF43" s="28"/>
      <c r="AG43" s="29"/>
      <c r="AH43" s="104"/>
      <c r="AI43" s="28"/>
      <c r="AJ43" s="29"/>
      <c r="AK43" s="104"/>
      <c r="AL43" s="28"/>
      <c r="AM43" s="29"/>
      <c r="AN43" s="104"/>
      <c r="AO43" s="28"/>
      <c r="AP43" s="29"/>
      <c r="AQ43" s="104"/>
      <c r="AR43" s="28"/>
      <c r="AS43" s="29"/>
      <c r="AT43" s="25" t="str">
        <f>IF(OR(EXACT(AN43,AO43),EXACT(AQ43,AR43),AND(AO43="X",AR43="X"),OR(AO43="M",AR43="M")),"",SUM(AN43,AQ43))</f>
        <v/>
      </c>
      <c r="AU43" s="26" t="str">
        <f>IF(AND(AND(AO43="X",AR43="X"),SUM(AN43,AQ43)=0,ISNUMBER(AT43)),"",IF(OR(AO43="M",AR43="M"),"M",IF(AND(AO43=AR43,OR(AO43="X",AO43="W",AO43="Z")),UPPER(AO43),"")))</f>
        <v/>
      </c>
      <c r="AV43" s="27"/>
      <c r="AW43" s="104"/>
      <c r="AX43" s="28"/>
      <c r="AY43" s="29"/>
      <c r="AZ43" s="349"/>
      <c r="BI43" s="2"/>
      <c r="BJ43" s="2"/>
      <c r="BK43" s="2"/>
      <c r="BL43" s="2"/>
      <c r="BM43" s="2"/>
      <c r="BN43" s="2"/>
      <c r="BO43" s="2"/>
      <c r="BP43" s="2"/>
      <c r="BQ43" s="2"/>
      <c r="BR43" s="2"/>
      <c r="BS43" s="2"/>
      <c r="BT43" s="2"/>
      <c r="BU43" s="2"/>
      <c r="BV43" s="2"/>
      <c r="BW43" s="2"/>
    </row>
    <row r="44" spans="1:75" ht="21" customHeight="1" x14ac:dyDescent="0.25">
      <c r="A44" s="151"/>
      <c r="B44" s="151"/>
      <c r="C44" s="349"/>
      <c r="D44" s="539"/>
      <c r="E44" s="539"/>
      <c r="F44" s="246" t="s">
        <v>4271</v>
      </c>
      <c r="G44" s="267" t="s">
        <v>378</v>
      </c>
      <c r="H44" s="267" t="s">
        <v>0</v>
      </c>
      <c r="I44" s="267" t="s">
        <v>91</v>
      </c>
      <c r="J44" s="244" t="s">
        <v>0</v>
      </c>
      <c r="K44" s="244" t="s">
        <v>4591</v>
      </c>
      <c r="L44" s="244" t="s">
        <v>0</v>
      </c>
      <c r="M44" s="244" t="s">
        <v>353</v>
      </c>
      <c r="N44" s="244" t="s">
        <v>353</v>
      </c>
      <c r="O44" s="404" t="s">
        <v>0</v>
      </c>
      <c r="P44" s="404" t="s">
        <v>381</v>
      </c>
      <c r="Q44" s="404"/>
      <c r="R44" s="244"/>
      <c r="S44" s="244"/>
      <c r="T44" s="244"/>
      <c r="U44" s="269"/>
      <c r="V44" s="25" t="str">
        <f>IF(OR(AND(V42="",W42=""),AND(V43="",W43=""),AND(W42="X",W43="X"),OR(W42="M",W43="M")),"",SUM(V42,V43))</f>
        <v/>
      </c>
      <c r="W44" s="26" t="str">
        <f>IF(AND(AND(W42="X",W43="X"),SUM(V42,V43)=0,ISNUMBER(V44)),"",IF(OR(W42="M",W43="M"),"M",IF(AND(W42=W43,OR(W42="X",W42="W",W42="Z")),UPPER(W42),"")))</f>
        <v/>
      </c>
      <c r="X44" s="27"/>
      <c r="Y44" s="25" t="str">
        <f t="shared" ref="Y44" si="18">IF(OR(AND(Y42="",Z42=""),AND(Y43="",Z43=""),AND(Z42="X",Z43="X"),OR(Z42="M",Z43="M")),"",SUM(Y42,Y43))</f>
        <v/>
      </c>
      <c r="Z44" s="26" t="str">
        <f t="shared" ref="Z44" si="19">IF(AND(AND(Z42="X",Z43="X"),SUM(Y42,Y43)=0,ISNUMBER(Y44)),"",IF(OR(Z42="M",Z43="M"),"M",IF(AND(Z42=Z43,OR(Z42="X",Z42="W",Z42="Z")),UPPER(Z42),"")))</f>
        <v/>
      </c>
      <c r="AA44" s="27"/>
      <c r="AB44" s="25" t="str">
        <f t="shared" ref="AB44" si="20">IF(OR(AND(AB42="",AC42=""),AND(AB43="",AC43=""),AND(AC42="X",AC43="X"),OR(AC42="M",AC43="M")),"",SUM(AB42,AB43))</f>
        <v/>
      </c>
      <c r="AC44" s="26" t="str">
        <f t="shared" ref="AC44" si="21">IF(AND(AND(AC42="X",AC43="X"),SUM(AB42,AB43)=0,ISNUMBER(AB44)),"",IF(OR(AC42="M",AC43="M"),"M",IF(AND(AC42=AC43,OR(AC42="X",AC42="W",AC42="Z")),UPPER(AC42),"")))</f>
        <v/>
      </c>
      <c r="AD44" s="27"/>
      <c r="AE44" s="25" t="str">
        <f t="shared" ref="AE44" si="22">IF(OR(AND(AE42="",AF42=""),AND(AE43="",AF43=""),AND(AF42="X",AF43="X"),OR(AF42="M",AF43="M")),"",SUM(AE42,AE43))</f>
        <v/>
      </c>
      <c r="AF44" s="26" t="str">
        <f t="shared" ref="AF44" si="23">IF(AND(AND(AF42="X",AF43="X"),SUM(AE42,AE43)=0,ISNUMBER(AE44)),"",IF(OR(AF42="M",AF43="M"),"M",IF(AND(AF42=AF43,OR(AF42="X",AF42="W",AF42="Z")),UPPER(AF42),"")))</f>
        <v/>
      </c>
      <c r="AG44" s="27"/>
      <c r="AH44" s="25" t="str">
        <f t="shared" ref="AH44" si="24">IF(OR(AND(AH42="",AI42=""),AND(AH43="",AI43=""),AND(AI42="X",AI43="X"),OR(AI42="M",AI43="M")),"",SUM(AH42,AH43))</f>
        <v/>
      </c>
      <c r="AI44" s="26" t="str">
        <f t="shared" ref="AI44" si="25">IF(AND(AND(AI42="X",AI43="X"),SUM(AH42,AH43)=0,ISNUMBER(AH44)),"",IF(OR(AI42="M",AI43="M"),"M",IF(AND(AI42=AI43,OR(AI42="X",AI42="W",AI42="Z")),UPPER(AI42),"")))</f>
        <v/>
      </c>
      <c r="AJ44" s="27"/>
      <c r="AK44" s="25" t="str">
        <f t="shared" ref="AK44" si="26">IF(OR(AND(AK42="",AL42=""),AND(AK43="",AL43=""),AND(AL42="X",AL43="X"),OR(AL42="M",AL43="M")),"",SUM(AK42,AK43))</f>
        <v/>
      </c>
      <c r="AL44" s="26" t="str">
        <f t="shared" ref="AL44" si="27">IF(AND(AND(AL42="X",AL43="X"),SUM(AK42,AK43)=0,ISNUMBER(AK44)),"",IF(OR(AL42="M",AL43="M"),"M",IF(AND(AL42=AL43,OR(AL42="X",AL42="W",AL42="Z")),UPPER(AL42),"")))</f>
        <v/>
      </c>
      <c r="AM44" s="27"/>
      <c r="AN44" s="25" t="str">
        <f t="shared" ref="AN44" si="28">IF(OR(AND(AN42="",AO42=""),AND(AN43="",AO43=""),AND(AO42="X",AO43="X"),OR(AO42="M",AO43="M")),"",SUM(AN42,AN43))</f>
        <v/>
      </c>
      <c r="AO44" s="26" t="str">
        <f t="shared" ref="AO44" si="29">IF(AND(AND(AO42="X",AO43="X"),SUM(AN42,AN43)=0,ISNUMBER(AN44)),"",IF(OR(AO42="M",AO43="M"),"M",IF(AND(AO42=AO43,OR(AO42="X",AO42="W",AO42="Z")),UPPER(AO42),"")))</f>
        <v/>
      </c>
      <c r="AP44" s="27"/>
      <c r="AQ44" s="25" t="str">
        <f t="shared" ref="AQ44" si="30">IF(OR(AND(AQ42="",AR42=""),AND(AQ43="",AR43=""),AND(AR42="X",AR43="X"),OR(AR42="M",AR43="M")),"",SUM(AQ42,AQ43))</f>
        <v/>
      </c>
      <c r="AR44" s="26" t="str">
        <f t="shared" ref="AR44" si="31">IF(AND(AND(AR42="X",AR43="X"),SUM(AQ42,AQ43)=0,ISNUMBER(AQ44)),"",IF(OR(AR42="M",AR43="M"),"M",IF(AND(AR42=AR43,OR(AR42="X",AR42="W",AR42="Z")),UPPER(AR42),"")))</f>
        <v/>
      </c>
      <c r="AS44" s="27"/>
      <c r="AT44" s="25" t="str">
        <f t="shared" ref="AT44" si="32">IF(OR(AND(AT42="",AU42=""),AND(AT43="",AU43=""),AND(AU42="X",AU43="X"),OR(AU42="M",AU43="M")),"",SUM(AT42,AT43))</f>
        <v/>
      </c>
      <c r="AU44" s="26" t="str">
        <f t="shared" ref="AU44" si="33">IF(AND(AND(AU42="X",AU43="X"),SUM(AT42,AT43)=0,ISNUMBER(AT44)),"",IF(OR(AU42="M",AU43="M"),"M",IF(AND(AU42=AU43,OR(AU42="X",AU42="W",AU42="Z")),UPPER(AU42),"")))</f>
        <v/>
      </c>
      <c r="AV44" s="27"/>
      <c r="AW44" s="25" t="str">
        <f t="shared" ref="AW44" si="34">IF(OR(AND(AW42="",AX42=""),AND(AW43="",AX43=""),AND(AX42="X",AX43="X"),OR(AX42="M",AX43="M")),"",SUM(AW42,AW43))</f>
        <v/>
      </c>
      <c r="AX44" s="26" t="str">
        <f t="shared" ref="AX44" si="35">IF(AND(AND(AX42="X",AX43="X"),SUM(AW42,AW43)=0,ISNUMBER(AW44)),"",IF(OR(AX42="M",AX43="M"),"M",IF(AND(AX42=AX43,OR(AX42="X",AX42="W",AX42="Z")),UPPER(AX42),"")))</f>
        <v/>
      </c>
      <c r="AY44" s="27"/>
      <c r="AZ44" s="349"/>
      <c r="BI44" s="2"/>
      <c r="BJ44" s="2"/>
      <c r="BK44" s="2"/>
      <c r="BL44" s="2"/>
      <c r="BM44" s="2"/>
      <c r="BN44" s="2"/>
      <c r="BO44" s="2"/>
      <c r="BP44" s="2"/>
      <c r="BQ44" s="2"/>
      <c r="BR44" s="2"/>
      <c r="BS44" s="2"/>
      <c r="BT44" s="2"/>
      <c r="BU44" s="2"/>
      <c r="BV44" s="2"/>
      <c r="BW44" s="2"/>
    </row>
    <row r="45" spans="1:75" x14ac:dyDescent="0.25">
      <c r="A45" s="151"/>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row>
    <row r="46" spans="1:75" ht="21" hidden="1" customHeight="1" x14ac:dyDescent="0.25"/>
    <row r="47" spans="1:75" ht="21" hidden="1" customHeight="1" x14ac:dyDescent="0.25">
      <c r="V47" s="235">
        <f>SUMPRODUCT(--(V14:V22=0),--(V14:V22&lt;&gt;""),--(W14:W22="Z"))+SUMPRODUCT(--(V14:V22=0),--(V14:V22&lt;&gt;""),--(W14:W22=""))+SUMPRODUCT(--(V14:V22&gt;0),--(W14:W22="W"))+SUMPRODUCT(--(V14:V22&gt;0), --(V14:V22&lt;&gt;""),--(W14:W22=""))+SUMPRODUCT(--(V14:V22=""),--(W14:W22="Z"))+SUMPRODUCT(--(V24:V32=0),--(V24:V32&lt;&gt;""),--(W24:W32="Z"))+SUMPRODUCT(--(V24:V32=0),--(V24:V32&lt;&gt;""),--(W24:W32=""))+SUMPRODUCT(--(V24:V32&gt;0),--(W24:W32="W"))+SUMPRODUCT(--(V24:V32&gt;0),--(V24:V32&lt;&gt;""),--(W24:W32=""))+SUMPRODUCT(--(V24:V32=""),--(W24:W32="Z"))+SUMPRODUCT(--(V34:V44=0),--(V34:V44&lt;&gt;""),--(W34:W44="Z"))+SUMPRODUCT(--(V34:V44=0),--(V34:V44&lt;&gt;""),--(W34:W44=""))+SUMPRODUCT(--(V34:V44&gt;0),--(W34:W44="W"))+SUMPRODUCT(--(V34:V44&gt;0),--(V34:V44&lt;&gt;""),--(W34:W44=""))+SUMPRODUCT(--(V34:V44=""),--(W34:W44="Z"))</f>
        <v>0</v>
      </c>
      <c r="W47" s="235"/>
      <c r="X47" s="235"/>
      <c r="Y47" s="235">
        <f t="shared" ref="Y47" si="36">SUMPRODUCT(--(Y14:Y22=0),--(Y14:Y22&lt;&gt;""),--(Z14:Z22="Z"))+SUMPRODUCT(--(Y14:Y22=0),--(Y14:Y22&lt;&gt;""),--(Z14:Z22=""))+SUMPRODUCT(--(Y14:Y22&gt;0),--(Z14:Z22="W"))+SUMPRODUCT(--(Y14:Y22&gt;0), --(Y14:Y22&lt;&gt;""),--(Z14:Z22=""))+SUMPRODUCT(--(Y14:Y22=""),--(Z14:Z22="Z"))+SUMPRODUCT(--(Y24:Y32=0),--(Y24:Y32&lt;&gt;""),--(Z24:Z32="Z"))+SUMPRODUCT(--(Y24:Y32=0),--(Y24:Y32&lt;&gt;""),--(Z24:Z32=""))+SUMPRODUCT(--(Y24:Y32&gt;0),--(Z24:Z32="W"))+SUMPRODUCT(--(Y24:Y32&gt;0),--(Y24:Y32&lt;&gt;""),--(Z24:Z32=""))+SUMPRODUCT(--(Y24:Y32=""),--(Z24:Z32="Z"))+SUMPRODUCT(--(Y34:Y44=0),--(Y34:Y44&lt;&gt;""),--(Z34:Z44="Z"))+SUMPRODUCT(--(Y34:Y44=0),--(Y34:Y44&lt;&gt;""),--(Z34:Z44=""))+SUMPRODUCT(--(Y34:Y44&gt;0),--(Z34:Z44="W"))+SUMPRODUCT(--(Y34:Y44&gt;0),--(Y34:Y44&lt;&gt;""),--(Z34:Z44=""))+SUMPRODUCT(--(Y34:Y44=""),--(Z34:Z44="Z"))</f>
        <v>0</v>
      </c>
      <c r="Z47" s="235"/>
      <c r="AA47" s="235"/>
      <c r="AB47" s="235">
        <f t="shared" ref="AB47" si="37">SUMPRODUCT(--(AB14:AB22=0),--(AB14:AB22&lt;&gt;""),--(AC14:AC22="Z"))+SUMPRODUCT(--(AB14:AB22=0),--(AB14:AB22&lt;&gt;""),--(AC14:AC22=""))+SUMPRODUCT(--(AB14:AB22&gt;0),--(AC14:AC22="W"))+SUMPRODUCT(--(AB14:AB22&gt;0), --(AB14:AB22&lt;&gt;""),--(AC14:AC22=""))+SUMPRODUCT(--(AB14:AB22=""),--(AC14:AC22="Z"))+SUMPRODUCT(--(AB24:AB32=0),--(AB24:AB32&lt;&gt;""),--(AC24:AC32="Z"))+SUMPRODUCT(--(AB24:AB32=0),--(AB24:AB32&lt;&gt;""),--(AC24:AC32=""))+SUMPRODUCT(--(AB24:AB32&gt;0),--(AC24:AC32="W"))+SUMPRODUCT(--(AB24:AB32&gt;0),--(AB24:AB32&lt;&gt;""),--(AC24:AC32=""))+SUMPRODUCT(--(AB24:AB32=""),--(AC24:AC32="Z"))+SUMPRODUCT(--(AB34:AB44=0),--(AB34:AB44&lt;&gt;""),--(AC34:AC44="Z"))+SUMPRODUCT(--(AB34:AB44=0),--(AB34:AB44&lt;&gt;""),--(AC34:AC44=""))+SUMPRODUCT(--(AB34:AB44&gt;0),--(AC34:AC44="W"))+SUMPRODUCT(--(AB34:AB44&gt;0),--(AB34:AB44&lt;&gt;""),--(AC34:AC44=""))+SUMPRODUCT(--(AB34:AB44=""),--(AC34:AC44="Z"))</f>
        <v>0</v>
      </c>
      <c r="AC47" s="235"/>
      <c r="AD47" s="235"/>
      <c r="AE47" s="235">
        <f t="shared" ref="AE47" si="38">SUMPRODUCT(--(AE14:AE22=0),--(AE14:AE22&lt;&gt;""),--(AF14:AF22="Z"))+SUMPRODUCT(--(AE14:AE22=0),--(AE14:AE22&lt;&gt;""),--(AF14:AF22=""))+SUMPRODUCT(--(AE14:AE22&gt;0),--(AF14:AF22="W"))+SUMPRODUCT(--(AE14:AE22&gt;0), --(AE14:AE22&lt;&gt;""),--(AF14:AF22=""))+SUMPRODUCT(--(AE14:AE22=""),--(AF14:AF22="Z"))+SUMPRODUCT(--(AE24:AE32=0),--(AE24:AE32&lt;&gt;""),--(AF24:AF32="Z"))+SUMPRODUCT(--(AE24:AE32=0),--(AE24:AE32&lt;&gt;""),--(AF24:AF32=""))+SUMPRODUCT(--(AE24:AE32&gt;0),--(AF24:AF32="W"))+SUMPRODUCT(--(AE24:AE32&gt;0),--(AE24:AE32&lt;&gt;""),--(AF24:AF32=""))+SUMPRODUCT(--(AE24:AE32=""),--(AF24:AF32="Z"))+SUMPRODUCT(--(AE34:AE44=0),--(AE34:AE44&lt;&gt;""),--(AF34:AF44="Z"))+SUMPRODUCT(--(AE34:AE44=0),--(AE34:AE44&lt;&gt;""),--(AF34:AF44=""))+SUMPRODUCT(--(AE34:AE44&gt;0),--(AF34:AF44="W"))+SUMPRODUCT(--(AE34:AE44&gt;0),--(AE34:AE44&lt;&gt;""),--(AF34:AF44=""))+SUMPRODUCT(--(AE34:AE44=""),--(AF34:AF44="Z"))</f>
        <v>0</v>
      </c>
      <c r="AF47" s="235"/>
      <c r="AG47" s="235"/>
      <c r="AH47" s="235">
        <f t="shared" ref="AH47" si="39">SUMPRODUCT(--(AH14:AH22=0),--(AH14:AH22&lt;&gt;""),--(AI14:AI22="Z"))+SUMPRODUCT(--(AH14:AH22=0),--(AH14:AH22&lt;&gt;""),--(AI14:AI22=""))+SUMPRODUCT(--(AH14:AH22&gt;0),--(AI14:AI22="W"))+SUMPRODUCT(--(AH14:AH22&gt;0), --(AH14:AH22&lt;&gt;""),--(AI14:AI22=""))+SUMPRODUCT(--(AH14:AH22=""),--(AI14:AI22="Z"))+SUMPRODUCT(--(AH24:AH32=0),--(AH24:AH32&lt;&gt;""),--(AI24:AI32="Z"))+SUMPRODUCT(--(AH24:AH32=0),--(AH24:AH32&lt;&gt;""),--(AI24:AI32=""))+SUMPRODUCT(--(AH24:AH32&gt;0),--(AI24:AI32="W"))+SUMPRODUCT(--(AH24:AH32&gt;0),--(AH24:AH32&lt;&gt;""),--(AI24:AI32=""))+SUMPRODUCT(--(AH24:AH32=""),--(AI24:AI32="Z"))+SUMPRODUCT(--(AH34:AH44=0),--(AH34:AH44&lt;&gt;""),--(AI34:AI44="Z"))+SUMPRODUCT(--(AH34:AH44=0),--(AH34:AH44&lt;&gt;""),--(AI34:AI44=""))+SUMPRODUCT(--(AH34:AH44&gt;0),--(AI34:AI44="W"))+SUMPRODUCT(--(AH34:AH44&gt;0),--(AH34:AH44&lt;&gt;""),--(AI34:AI44=""))+SUMPRODUCT(--(AH34:AH44=""),--(AI34:AI44="Z"))</f>
        <v>0</v>
      </c>
      <c r="AI47" s="235"/>
      <c r="AJ47" s="235"/>
      <c r="AK47" s="235">
        <f t="shared" ref="AK47" si="40">SUMPRODUCT(--(AK14:AK22=0),--(AK14:AK22&lt;&gt;""),--(AL14:AL22="Z"))+SUMPRODUCT(--(AK14:AK22=0),--(AK14:AK22&lt;&gt;""),--(AL14:AL22=""))+SUMPRODUCT(--(AK14:AK22&gt;0),--(AL14:AL22="W"))+SUMPRODUCT(--(AK14:AK22&gt;0), --(AK14:AK22&lt;&gt;""),--(AL14:AL22=""))+SUMPRODUCT(--(AK14:AK22=""),--(AL14:AL22="Z"))+SUMPRODUCT(--(AK24:AK32=0),--(AK24:AK32&lt;&gt;""),--(AL24:AL32="Z"))+SUMPRODUCT(--(AK24:AK32=0),--(AK24:AK32&lt;&gt;""),--(AL24:AL32=""))+SUMPRODUCT(--(AK24:AK32&gt;0),--(AL24:AL32="W"))+SUMPRODUCT(--(AK24:AK32&gt;0),--(AK24:AK32&lt;&gt;""),--(AL24:AL32=""))+SUMPRODUCT(--(AK24:AK32=""),--(AL24:AL32="Z"))+SUMPRODUCT(--(AK34:AK44=0),--(AK34:AK44&lt;&gt;""),--(AL34:AL44="Z"))+SUMPRODUCT(--(AK34:AK44=0),--(AK34:AK44&lt;&gt;""),--(AL34:AL44=""))+SUMPRODUCT(--(AK34:AK44&gt;0),--(AL34:AL44="W"))+SUMPRODUCT(--(AK34:AK44&gt;0),--(AK34:AK44&lt;&gt;""),--(AL34:AL44=""))+SUMPRODUCT(--(AK34:AK44=""),--(AL34:AL44="Z"))</f>
        <v>0</v>
      </c>
      <c r="AL47" s="235"/>
      <c r="AM47" s="235"/>
      <c r="AN47" s="235">
        <f t="shared" ref="AN47" si="41">SUMPRODUCT(--(AN14:AN22=0),--(AN14:AN22&lt;&gt;""),--(AO14:AO22="Z"))+SUMPRODUCT(--(AN14:AN22=0),--(AN14:AN22&lt;&gt;""),--(AO14:AO22=""))+SUMPRODUCT(--(AN14:AN22&gt;0),--(AO14:AO22="W"))+SUMPRODUCT(--(AN14:AN22&gt;0), --(AN14:AN22&lt;&gt;""),--(AO14:AO22=""))+SUMPRODUCT(--(AN14:AN22=""),--(AO14:AO22="Z"))+SUMPRODUCT(--(AN24:AN32=0),--(AN24:AN32&lt;&gt;""),--(AO24:AO32="Z"))+SUMPRODUCT(--(AN24:AN32=0),--(AN24:AN32&lt;&gt;""),--(AO24:AO32=""))+SUMPRODUCT(--(AN24:AN32&gt;0),--(AO24:AO32="W"))+SUMPRODUCT(--(AN24:AN32&gt;0),--(AN24:AN32&lt;&gt;""),--(AO24:AO32=""))+SUMPRODUCT(--(AN24:AN32=""),--(AO24:AO32="Z"))+SUMPRODUCT(--(AN34:AN44=0),--(AN34:AN44&lt;&gt;""),--(AO34:AO44="Z"))+SUMPRODUCT(--(AN34:AN44=0),--(AN34:AN44&lt;&gt;""),--(AO34:AO44=""))+SUMPRODUCT(--(AN34:AN44&gt;0),--(AO34:AO44="W"))+SUMPRODUCT(--(AN34:AN44&gt;0),--(AN34:AN44&lt;&gt;""),--(AO34:AO44=""))+SUMPRODUCT(--(AN34:AN44=""),--(AO34:AO44="Z"))</f>
        <v>0</v>
      </c>
      <c r="AO47" s="235"/>
      <c r="AP47" s="235"/>
      <c r="AQ47" s="235">
        <f t="shared" ref="AQ47" si="42">SUMPRODUCT(--(AQ14:AQ22=0),--(AQ14:AQ22&lt;&gt;""),--(AR14:AR22="Z"))+SUMPRODUCT(--(AQ14:AQ22=0),--(AQ14:AQ22&lt;&gt;""),--(AR14:AR22=""))+SUMPRODUCT(--(AQ14:AQ22&gt;0),--(AR14:AR22="W"))+SUMPRODUCT(--(AQ14:AQ22&gt;0), --(AQ14:AQ22&lt;&gt;""),--(AR14:AR22=""))+SUMPRODUCT(--(AQ14:AQ22=""),--(AR14:AR22="Z"))+SUMPRODUCT(--(AQ24:AQ32=0),--(AQ24:AQ32&lt;&gt;""),--(AR24:AR32="Z"))+SUMPRODUCT(--(AQ24:AQ32=0),--(AQ24:AQ32&lt;&gt;""),--(AR24:AR32=""))+SUMPRODUCT(--(AQ24:AQ32&gt;0),--(AR24:AR32="W"))+SUMPRODUCT(--(AQ24:AQ32&gt;0),--(AQ24:AQ32&lt;&gt;""),--(AR24:AR32=""))+SUMPRODUCT(--(AQ24:AQ32=""),--(AR24:AR32="Z"))+SUMPRODUCT(--(AQ34:AQ44=0),--(AQ34:AQ44&lt;&gt;""),--(AR34:AR44="Z"))+SUMPRODUCT(--(AQ34:AQ44=0),--(AQ34:AQ44&lt;&gt;""),--(AR34:AR44=""))+SUMPRODUCT(--(AQ34:AQ44&gt;0),--(AR34:AR44="W"))+SUMPRODUCT(--(AQ34:AQ44&gt;0),--(AQ34:AQ44&lt;&gt;""),--(AR34:AR44=""))+SUMPRODUCT(--(AQ34:AQ44=""),--(AR34:AR44="Z"))</f>
        <v>0</v>
      </c>
      <c r="AR47" s="235"/>
      <c r="AS47" s="235"/>
      <c r="AT47" s="235">
        <f t="shared" ref="AT47" si="43">SUMPRODUCT(--(AT14:AT22=0),--(AT14:AT22&lt;&gt;""),--(AU14:AU22="Z"))+SUMPRODUCT(--(AT14:AT22=0),--(AT14:AT22&lt;&gt;""),--(AU14:AU22=""))+SUMPRODUCT(--(AT14:AT22&gt;0),--(AU14:AU22="W"))+SUMPRODUCT(--(AT14:AT22&gt;0), --(AT14:AT22&lt;&gt;""),--(AU14:AU22=""))+SUMPRODUCT(--(AT14:AT22=""),--(AU14:AU22="Z"))+SUMPRODUCT(--(AT24:AT32=0),--(AT24:AT32&lt;&gt;""),--(AU24:AU32="Z"))+SUMPRODUCT(--(AT24:AT32=0),--(AT24:AT32&lt;&gt;""),--(AU24:AU32=""))+SUMPRODUCT(--(AT24:AT32&gt;0),--(AU24:AU32="W"))+SUMPRODUCT(--(AT24:AT32&gt;0),--(AT24:AT32&lt;&gt;""),--(AU24:AU32=""))+SUMPRODUCT(--(AT24:AT32=""),--(AU24:AU32="Z"))+SUMPRODUCT(--(AT34:AT44=0),--(AT34:AT44&lt;&gt;""),--(AU34:AU44="Z"))+SUMPRODUCT(--(AT34:AT44=0),--(AT34:AT44&lt;&gt;""),--(AU34:AU44=""))+SUMPRODUCT(--(AT34:AT44&gt;0),--(AU34:AU44="W"))+SUMPRODUCT(--(AT34:AT44&gt;0),--(AT34:AT44&lt;&gt;""),--(AU34:AU44=""))+SUMPRODUCT(--(AT34:AT44=""),--(AU34:AU44="Z"))</f>
        <v>0</v>
      </c>
      <c r="AU47" s="235"/>
      <c r="AV47" s="235"/>
      <c r="AW47" s="235">
        <f t="shared" ref="AW47" si="44">SUMPRODUCT(--(AW14:AW22=0),--(AW14:AW22&lt;&gt;""),--(AX14:AX22="Z"))+SUMPRODUCT(--(AW14:AW22=0),--(AW14:AW22&lt;&gt;""),--(AX14:AX22=""))+SUMPRODUCT(--(AW14:AW22&gt;0),--(AX14:AX22="W"))+SUMPRODUCT(--(AW14:AW22&gt;0), --(AW14:AW22&lt;&gt;""),--(AX14:AX22=""))+SUMPRODUCT(--(AW14:AW22=""),--(AX14:AX22="Z"))+SUMPRODUCT(--(AW24:AW32=0),--(AW24:AW32&lt;&gt;""),--(AX24:AX32="Z"))+SUMPRODUCT(--(AW24:AW32=0),--(AW24:AW32&lt;&gt;""),--(AX24:AX32=""))+SUMPRODUCT(--(AW24:AW32&gt;0),--(AX24:AX32="W"))+SUMPRODUCT(--(AW24:AW32&gt;0),--(AW24:AW32&lt;&gt;""),--(AX24:AX32=""))+SUMPRODUCT(--(AW24:AW32=""),--(AX24:AX32="Z"))+SUMPRODUCT(--(AW34:AW44=0),--(AW34:AW44&lt;&gt;""),--(AX34:AX44="Z"))+SUMPRODUCT(--(AW34:AW44=0),--(AW34:AW44&lt;&gt;""),--(AX34:AX44=""))+SUMPRODUCT(--(AW34:AW44&gt;0),--(AX34:AX44="W"))+SUMPRODUCT(--(AW34:AW44&gt;0),--(AW34:AW44&lt;&gt;""),--(AX34:AX44=""))+SUMPRODUCT(--(AW34:AW44=""),--(AX34:AX44="Z"))</f>
        <v>0</v>
      </c>
      <c r="AX47" s="235"/>
      <c r="AY47" s="235"/>
    </row>
    <row r="48" spans="1:75" ht="21" hidden="1" customHeight="1" x14ac:dyDescent="0.25"/>
    <row r="49" ht="3" hidden="1" customHeight="1" x14ac:dyDescent="0.25"/>
    <row r="50" ht="21" hidden="1" customHeight="1" x14ac:dyDescent="0.25"/>
    <row r="51" ht="21" hidden="1" customHeight="1" x14ac:dyDescent="0.25"/>
    <row r="52" ht="21" hidden="1" customHeight="1" x14ac:dyDescent="0.25"/>
  </sheetData>
  <sheetProtection algorithmName="SHA-512" hashValue="PyP2ESEpM8jETObO/2GXnEoWuhtP+KlapBAYxR87r2yvZ8LIa6Vx1JUuMpA0xj5qyAtdtL2AtjfNQTpZobrMWw==" saltValue="2WngYwcwVvUCoPTNzLcfcw==" spinCount="100000" sheet="1" objects="1" scenarios="1" formatCells="0" formatColumns="0" formatRows="0" sort="0" autoFilter="0"/>
  <mergeCells count="41">
    <mergeCell ref="AW5:AY5"/>
    <mergeCell ref="AW4:AY4"/>
    <mergeCell ref="AK4:AM4"/>
    <mergeCell ref="V3:AD3"/>
    <mergeCell ref="AE3:AG3"/>
    <mergeCell ref="AH3:AJ3"/>
    <mergeCell ref="AK3:AM3"/>
    <mergeCell ref="AN3:AV3"/>
    <mergeCell ref="AW3:AY3"/>
    <mergeCell ref="AT4:AV4"/>
    <mergeCell ref="V5:X5"/>
    <mergeCell ref="Y5:AA5"/>
    <mergeCell ref="AB5:AD5"/>
    <mergeCell ref="AE5:AG5"/>
    <mergeCell ref="AH5:AJ5"/>
    <mergeCell ref="AK5:AM5"/>
    <mergeCell ref="AT5:AV5"/>
    <mergeCell ref="D34:E36"/>
    <mergeCell ref="H7:N7"/>
    <mergeCell ref="E14:E16"/>
    <mergeCell ref="E27:E29"/>
    <mergeCell ref="E30:E32"/>
    <mergeCell ref="AQ4:AS4"/>
    <mergeCell ref="D3:F5"/>
    <mergeCell ref="D14:D22"/>
    <mergeCell ref="E24:E26"/>
    <mergeCell ref="E17:E19"/>
    <mergeCell ref="E20:E22"/>
    <mergeCell ref="D24:D32"/>
    <mergeCell ref="AN5:AP5"/>
    <mergeCell ref="AQ5:AS5"/>
    <mergeCell ref="V4:X4"/>
    <mergeCell ref="Y4:AA4"/>
    <mergeCell ref="AB4:AD4"/>
    <mergeCell ref="AE4:AG4"/>
    <mergeCell ref="AH4:AJ4"/>
    <mergeCell ref="D38:D40"/>
    <mergeCell ref="E38:E40"/>
    <mergeCell ref="D42:D44"/>
    <mergeCell ref="E42:E44"/>
    <mergeCell ref="AN4:AP4"/>
  </mergeCells>
  <conditionalFormatting sqref="V14:V18 Y14:Y18 AB14 AE14:AE18 AH14:AH18 AK14:AK18 AN14:AN18 AQ14:AQ18 AT16 AW14:AW18 V20:V22 Y20:Y22 AB20:AB22 AE20:AE22 AH20:AH22 AK20:AK22 AN20:AN22 AQ20:AQ22 AT20:AT22 AW20:AW22 AB16">
    <cfRule type="expression" dxfId="280" priority="238">
      <formula xml:space="preserve"> OR(AND(V14=0,V14&lt;&gt;"",W14&lt;&gt;"Z",W14&lt;&gt;""),AND(V14&gt;0,V14&lt;&gt;"",W14&lt;&gt;"W",W14&lt;&gt;""),AND(V14="", W14="W"))</formula>
    </cfRule>
  </conditionalFormatting>
  <conditionalFormatting sqref="W14:W18 Z14:Z18 AC14 AF14:AF18 AI14:AI18 AL14:AL18 AO14:AO18 AR14:AR18 AU16 AX14:AX18 W20:W22 Z20:Z22 AC20:AC22 AF20:AF22 AI20:AI22 AL20:AL22 AO20:AO22 AR20:AR22 AU20:AU22 AX20:AX22 AC16">
    <cfRule type="expression" dxfId="279" priority="237">
      <formula xml:space="preserve"> OR(AND(V14=0,V14&lt;&gt;"",W14&lt;&gt;"Z",W14&lt;&gt;""),AND(V14&gt;0,V14&lt;&gt;"",W14&lt;&gt;"W",W14&lt;&gt;""),AND(V14="", W14="W"))</formula>
    </cfRule>
  </conditionalFormatting>
  <conditionalFormatting sqref="X14:X18 AA14:AA18 AD14 AG14:AG18 AJ14:AJ18 AM14:AM18 AP14:AP18 AS14:AS18 AV16 AY14:AY18 X20:X22 AA20:AA22 AD20:AD22 AG20:AG22 AJ20:AJ22 AM20:AM22 AP20:AP22 AS20:AS22 AV20:AV22 AY20:AY22 AD16">
    <cfRule type="expression" dxfId="278" priority="236">
      <formula xml:space="preserve"> AND(OR(W14="X",W14="W"),X14="")</formula>
    </cfRule>
  </conditionalFormatting>
  <conditionalFormatting sqref="V16 Y16 AB16 AE16 AH16 AK16 AN16 AQ16 AT16 AW16">
    <cfRule type="expression" dxfId="277" priority="239">
      <formula>OR(AND(W14="X",W15="X"),AND(W14="M",W15="M"))</formula>
    </cfRule>
    <cfRule type="expression" dxfId="276" priority="240">
      <formula>IF(OR(AND(V14="",W14=""),AND(V15="",W15=""),AND(W14="X",W15="X"),OR(W14="M",W15="M")),"",SUM(V14,V15)) &lt;&gt; V16</formula>
    </cfRule>
  </conditionalFormatting>
  <conditionalFormatting sqref="W16 Z16 AC16 AF16 AI16 AL16 AO16 AR16 AU16 AX16">
    <cfRule type="expression" dxfId="275" priority="241">
      <formula>OR(AND(Q14="X",Q15="X"),AND(Q14="M",Q15="M"))</formula>
    </cfRule>
    <cfRule type="expression" dxfId="274" priority="242">
      <formula>IF(AND(OR(AND(W14="M",W15="M"),AND(W14="X",W15="X")),SUM(V14,V15)=0,ISNUMBER(V16)),"",IF(OR(W14="M",W15="M"),"M",IF(AND(W14=W15,OR(W14="X",W14="W",W14="Z")),UPPER(W14),""))) &lt;&gt; W16</formula>
    </cfRule>
  </conditionalFormatting>
  <conditionalFormatting sqref="AB14">
    <cfRule type="expression" dxfId="273" priority="243">
      <formula>OR(AND(W14="X",Z14="X"),AND(W14="M",Z14="M"))</formula>
    </cfRule>
    <cfRule type="expression" dxfId="272" priority="244">
      <formula>IF(OR(EXACT(V14,W14),EXACT(Y14,Z14),AND(W14="X",Z14="X"),OR(W14="M",Z14="M")),"",SUM(V14,Y14)) &lt;&gt; AB14</formula>
    </cfRule>
  </conditionalFormatting>
  <conditionalFormatting sqref="AC14">
    <cfRule type="expression" dxfId="271" priority="245">
      <formula>OR(AND(W14="X",Z14="X"),AND(W14="M",Z14="M"))</formula>
    </cfRule>
  </conditionalFormatting>
  <conditionalFormatting sqref="AC14">
    <cfRule type="expression" dxfId="270" priority="246">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269" priority="247">
      <formula>OR(AND(W14="X",W17="X"),AND(W14="M",W17="M"))</formula>
    </cfRule>
  </conditionalFormatting>
  <conditionalFormatting sqref="V20:V22 Y20:Y22 AB20:AB22 AE20:AE22 AH20:AH22 AK20:AK22 AN20:AN22 AQ20:AQ22 AT20:AT22 AW20:AW22">
    <cfRule type="expression" dxfId="268" priority="248">
      <formula>IF(OR(AND(V14="",W14=""),AND(V17="",W17=""),AND(W14="X",W17="X"),OR(W14="M",W17="M")),"",SUM(V14,V17)) &lt;&gt; V20</formula>
    </cfRule>
  </conditionalFormatting>
  <conditionalFormatting sqref="W20:W22 Z20:Z22 AC20:AC22 AF20:AF22 AI20:AI22 AL20:AL22 AO20:AO22 AR20:AR22 AU20:AU22 AX20:AX22">
    <cfRule type="expression" dxfId="267" priority="249">
      <formula>OR(AND(W14="X",W17="X"),AND(W14="M",W17="M"))</formula>
    </cfRule>
  </conditionalFormatting>
  <conditionalFormatting sqref="W20:W22 Z20:Z22 AC20:AC22 AF20:AF22 AI20:AI22 AL20:AL22 AO20:AO22 AR20:AR22 AU20:AU22 AX20:AX22">
    <cfRule type="expression" dxfId="266" priority="250">
      <formula>IF(AND(OR(AND(W14="M",W17="M"),AND(W14="X",W17="X")),SUM(V14,V17)=0,ISNUMBER(V20)),"",IF(OR(W14="M",W17="M"),"M",IF(AND(W14=W17,OR(W14="X",W14="W",W14="Z")),UPPER(W14),""))) &lt;&gt; W20</formula>
    </cfRule>
  </conditionalFormatting>
  <conditionalFormatting sqref="V19 Y19 AB19 AE19 AH19 AK19 AN19 AQ19 AT19 AW19">
    <cfRule type="expression" dxfId="265" priority="231">
      <formula xml:space="preserve"> OR(AND(V19=0,V19&lt;&gt;"",W19&lt;&gt;"Z",W19&lt;&gt;""),AND(V19&gt;0,V19&lt;&gt;"",W19&lt;&gt;"W",W19&lt;&gt;""),AND(V19="", W19="W"))</formula>
    </cfRule>
  </conditionalFormatting>
  <conditionalFormatting sqref="W19 Z19 AC19 AF19 AI19 AL19 AO19 AR19 AU19 AX19">
    <cfRule type="expression" dxfId="264" priority="230">
      <formula xml:space="preserve"> OR(AND(V19=0,V19&lt;&gt;"",W19&lt;&gt;"Z",W19&lt;&gt;""),AND(V19&gt;0,V19&lt;&gt;"",W19&lt;&gt;"W",W19&lt;&gt;""),AND(V19="", W19="W"))</formula>
    </cfRule>
  </conditionalFormatting>
  <conditionalFormatting sqref="X19 AA19 AD19 AG19 AJ19 AM19 AP19 AS19 AV19 AY19">
    <cfRule type="expression" dxfId="263" priority="229">
      <formula xml:space="preserve"> AND(OR(W19="X",W19="W"),X19="")</formula>
    </cfRule>
  </conditionalFormatting>
  <conditionalFormatting sqref="V19 Y19 AB19 AE19 AH19 AK19 AN19 AQ19 AT19 AW19">
    <cfRule type="expression" dxfId="262" priority="232">
      <formula>OR(AND(W17="X",W18="X"),AND(W17="M",W18="M"))</formula>
    </cfRule>
    <cfRule type="expression" dxfId="261" priority="233">
      <formula>IF(OR(AND(V17="",W17=""),AND(V18="",W18=""),AND(W17="X",W18="X"),OR(W17="M",W18="M")),"",SUM(V17,V18)) &lt;&gt; V19</formula>
    </cfRule>
  </conditionalFormatting>
  <conditionalFormatting sqref="W19 Z19 AC19 AF19 AI19 AL19 AO19 AR19 AU19 AX19">
    <cfRule type="expression" dxfId="260" priority="234">
      <formula>OR(AND(Q17="X",Q18="X"),AND(Q17="M",Q18="M"))</formula>
    </cfRule>
    <cfRule type="expression" dxfId="259" priority="235">
      <formula>IF(AND(OR(AND(W17="M",W18="M"),AND(W17="X",W18="X")),SUM(V17,V18)=0,ISNUMBER(V19)),"",IF(OR(W17="M",W18="M"),"M",IF(AND(W17=W18,OR(W17="X",W17="W",W17="Z")),UPPER(W17),""))) &lt;&gt; W19</formula>
    </cfRule>
  </conditionalFormatting>
  <conditionalFormatting sqref="AB15">
    <cfRule type="expression" dxfId="258" priority="224">
      <formula xml:space="preserve"> OR(AND(AB15=0,AB15&lt;&gt;"",AC15&lt;&gt;"Z",AC15&lt;&gt;""),AND(AB15&gt;0,AB15&lt;&gt;"",AC15&lt;&gt;"W",AC15&lt;&gt;""),AND(AB15="", AC15="W"))</formula>
    </cfRule>
  </conditionalFormatting>
  <conditionalFormatting sqref="AC15">
    <cfRule type="expression" dxfId="257" priority="223">
      <formula xml:space="preserve"> OR(AND(AB15=0,AB15&lt;&gt;"",AC15&lt;&gt;"Z",AC15&lt;&gt;""),AND(AB15&gt;0,AB15&lt;&gt;"",AC15&lt;&gt;"W",AC15&lt;&gt;""),AND(AB15="", AC15="W"))</formula>
    </cfRule>
  </conditionalFormatting>
  <conditionalFormatting sqref="AD15">
    <cfRule type="expression" dxfId="256" priority="222">
      <formula xml:space="preserve"> AND(OR(AC15="X",AC15="W"),AD15="")</formula>
    </cfRule>
  </conditionalFormatting>
  <conditionalFormatting sqref="AB15">
    <cfRule type="expression" dxfId="255" priority="225">
      <formula>OR(AND(W15="X",Z15="X"),AND(W15="M",Z15="M"))</formula>
    </cfRule>
    <cfRule type="expression" dxfId="254" priority="226">
      <formula>IF(OR(EXACT(V15,W15),EXACT(Y15,Z15),AND(W15="X",Z15="X"),OR(W15="M",Z15="M")),"",SUM(V15,Y15)) &lt;&gt; AB15</formula>
    </cfRule>
  </conditionalFormatting>
  <conditionalFormatting sqref="AC15">
    <cfRule type="expression" dxfId="253" priority="227">
      <formula>OR(AND(W15="X",Z15="X"),AND(W15="M",Z15="M"))</formula>
    </cfRule>
  </conditionalFormatting>
  <conditionalFormatting sqref="AC15">
    <cfRule type="expression" dxfId="252" priority="228">
      <formula>IF(AND(OR(AND(W15="M",Z15="M"),AND(W15="X",Z15="X")),SUM(V15,Y15)=0,ISNUMBER(AB15)),"",IF(OR(W15="M",Z15="M"),"M",IF(AND(W15=Z15,OR(W15="X",W15="W",W15="Z")),UPPER(W15),""))) &lt;&gt; AC15</formula>
    </cfRule>
  </conditionalFormatting>
  <conditionalFormatting sqref="AB17">
    <cfRule type="expression" dxfId="251" priority="217">
      <formula xml:space="preserve"> OR(AND(AB17=0,AB17&lt;&gt;"",AC17&lt;&gt;"Z",AC17&lt;&gt;""),AND(AB17&gt;0,AB17&lt;&gt;"",AC17&lt;&gt;"W",AC17&lt;&gt;""),AND(AB17="", AC17="W"))</formula>
    </cfRule>
  </conditionalFormatting>
  <conditionalFormatting sqref="AC17">
    <cfRule type="expression" dxfId="250" priority="216">
      <formula xml:space="preserve"> OR(AND(AB17=0,AB17&lt;&gt;"",AC17&lt;&gt;"Z",AC17&lt;&gt;""),AND(AB17&gt;0,AB17&lt;&gt;"",AC17&lt;&gt;"W",AC17&lt;&gt;""),AND(AB17="", AC17="W"))</formula>
    </cfRule>
  </conditionalFormatting>
  <conditionalFormatting sqref="AD17">
    <cfRule type="expression" dxfId="249" priority="215">
      <formula xml:space="preserve"> AND(OR(AC17="X",AC17="W"),AD17="")</formula>
    </cfRule>
  </conditionalFormatting>
  <conditionalFormatting sqref="AB17">
    <cfRule type="expression" dxfId="248" priority="218">
      <formula>OR(AND(W17="X",Z17="X"),AND(W17="M",Z17="M"))</formula>
    </cfRule>
    <cfRule type="expression" dxfId="247" priority="219">
      <formula>IF(OR(EXACT(V17,W17),EXACT(Y17,Z17),AND(W17="X",Z17="X"),OR(W17="M",Z17="M")),"",SUM(V17,Y17)) &lt;&gt; AB17</formula>
    </cfRule>
  </conditionalFormatting>
  <conditionalFormatting sqref="AC17">
    <cfRule type="expression" dxfId="246" priority="220">
      <formula>OR(AND(W17="X",Z17="X"),AND(W17="M",Z17="M"))</formula>
    </cfRule>
  </conditionalFormatting>
  <conditionalFormatting sqref="AC17">
    <cfRule type="expression" dxfId="245" priority="221">
      <formula>IF(AND(OR(AND(W17="M",Z17="M"),AND(W17="X",Z17="X")),SUM(V17,Y17)=0,ISNUMBER(AB17)),"",IF(OR(W17="M",Z17="M"),"M",IF(AND(W17=Z17,OR(W17="X",W17="W",W17="Z")),UPPER(W17),""))) &lt;&gt; AC17</formula>
    </cfRule>
  </conditionalFormatting>
  <conditionalFormatting sqref="AB18">
    <cfRule type="expression" dxfId="244" priority="210">
      <formula xml:space="preserve"> OR(AND(AB18=0,AB18&lt;&gt;"",AC18&lt;&gt;"Z",AC18&lt;&gt;""),AND(AB18&gt;0,AB18&lt;&gt;"",AC18&lt;&gt;"W",AC18&lt;&gt;""),AND(AB18="", AC18="W"))</formula>
    </cfRule>
  </conditionalFormatting>
  <conditionalFormatting sqref="AC18">
    <cfRule type="expression" dxfId="243" priority="209">
      <formula xml:space="preserve"> OR(AND(AB18=0,AB18&lt;&gt;"",AC18&lt;&gt;"Z",AC18&lt;&gt;""),AND(AB18&gt;0,AB18&lt;&gt;"",AC18&lt;&gt;"W",AC18&lt;&gt;""),AND(AB18="", AC18="W"))</formula>
    </cfRule>
  </conditionalFormatting>
  <conditionalFormatting sqref="AD18">
    <cfRule type="expression" dxfId="242" priority="208">
      <formula xml:space="preserve"> AND(OR(AC18="X",AC18="W"),AD18="")</formula>
    </cfRule>
  </conditionalFormatting>
  <conditionalFormatting sqref="AB18">
    <cfRule type="expression" dxfId="241" priority="211">
      <formula>OR(AND(W18="X",Z18="X"),AND(W18="M",Z18="M"))</formula>
    </cfRule>
    <cfRule type="expression" dxfId="240" priority="212">
      <formula>IF(OR(EXACT(V18,W18),EXACT(Y18,Z18),AND(W18="X",Z18="X"),OR(W18="M",Z18="M")),"",SUM(V18,Y18)) &lt;&gt; AB18</formula>
    </cfRule>
  </conditionalFormatting>
  <conditionalFormatting sqref="AC18">
    <cfRule type="expression" dxfId="239" priority="213">
      <formula>OR(AND(W18="X",Z18="X"),AND(W18="M",Z18="M"))</formula>
    </cfRule>
  </conditionalFormatting>
  <conditionalFormatting sqref="AC18">
    <cfRule type="expression" dxfId="238" priority="214">
      <formula>IF(AND(OR(AND(W18="M",Z18="M"),AND(W18="X",Z18="X")),SUM(V18,Y18)=0,ISNUMBER(AB18)),"",IF(OR(W18="M",Z18="M"),"M",IF(AND(W18=Z18,OR(W18="X",W18="W",W18="Z")),UPPER(W18),""))) &lt;&gt; AC18</formula>
    </cfRule>
  </conditionalFormatting>
  <conditionalFormatting sqref="AT14">
    <cfRule type="expression" dxfId="237" priority="203">
      <formula xml:space="preserve"> OR(AND(AT14=0,AT14&lt;&gt;"",AU14&lt;&gt;"Z",AU14&lt;&gt;""),AND(AT14&gt;0,AT14&lt;&gt;"",AU14&lt;&gt;"W",AU14&lt;&gt;""),AND(AT14="", AU14="W"))</formula>
    </cfRule>
  </conditionalFormatting>
  <conditionalFormatting sqref="AU14">
    <cfRule type="expression" dxfId="236" priority="202">
      <formula xml:space="preserve"> OR(AND(AT14=0,AT14&lt;&gt;"",AU14&lt;&gt;"Z",AU14&lt;&gt;""),AND(AT14&gt;0,AT14&lt;&gt;"",AU14&lt;&gt;"W",AU14&lt;&gt;""),AND(AT14="", AU14="W"))</formula>
    </cfRule>
  </conditionalFormatting>
  <conditionalFormatting sqref="AV14">
    <cfRule type="expression" dxfId="235" priority="201">
      <formula xml:space="preserve"> AND(OR(AU14="X",AU14="W"),AV14="")</formula>
    </cfRule>
  </conditionalFormatting>
  <conditionalFormatting sqref="AT14">
    <cfRule type="expression" dxfId="234" priority="204">
      <formula>OR(AND(AO14="X",AR14="X"),AND(AO14="M",AR14="M"))</formula>
    </cfRule>
    <cfRule type="expression" dxfId="233" priority="205">
      <formula>IF(OR(EXACT(AN14,AO14),EXACT(AQ14,AR14),AND(AO14="X",AR14="X"),OR(AO14="M",AR14="M")),"",SUM(AN14,AQ14)) &lt;&gt; AT14</formula>
    </cfRule>
  </conditionalFormatting>
  <conditionalFormatting sqref="AU14">
    <cfRule type="expression" dxfId="232" priority="206">
      <formula>OR(AND(AO14="X",AR14="X"),AND(AO14="M",AR14="M"))</formula>
    </cfRule>
  </conditionalFormatting>
  <conditionalFormatting sqref="AU14">
    <cfRule type="expression" dxfId="231" priority="207">
      <formula>IF(AND(OR(AND(AO14="M",AR14="M"),AND(AO14="X",AR14="X")),SUM(AN14,AQ14)=0,ISNUMBER(AT14)),"",IF(OR(AO14="M",AR14="M"),"M",IF(AND(AO14=AR14,OR(AO14="X",AO14="W",AO14="Z")),UPPER(AO14),""))) &lt;&gt; AU14</formula>
    </cfRule>
  </conditionalFormatting>
  <conditionalFormatting sqref="AT15">
    <cfRule type="expression" dxfId="230" priority="196">
      <formula xml:space="preserve"> OR(AND(AT15=0,AT15&lt;&gt;"",AU15&lt;&gt;"Z",AU15&lt;&gt;""),AND(AT15&gt;0,AT15&lt;&gt;"",AU15&lt;&gt;"W",AU15&lt;&gt;""),AND(AT15="", AU15="W"))</formula>
    </cfRule>
  </conditionalFormatting>
  <conditionalFormatting sqref="AU15">
    <cfRule type="expression" dxfId="229" priority="195">
      <formula xml:space="preserve"> OR(AND(AT15=0,AT15&lt;&gt;"",AU15&lt;&gt;"Z",AU15&lt;&gt;""),AND(AT15&gt;0,AT15&lt;&gt;"",AU15&lt;&gt;"W",AU15&lt;&gt;""),AND(AT15="", AU15="W"))</formula>
    </cfRule>
  </conditionalFormatting>
  <conditionalFormatting sqref="AV15">
    <cfRule type="expression" dxfId="228" priority="194">
      <formula xml:space="preserve"> AND(OR(AU15="X",AU15="W"),AV15="")</formula>
    </cfRule>
  </conditionalFormatting>
  <conditionalFormatting sqref="AT15">
    <cfRule type="expression" dxfId="227" priority="197">
      <formula>OR(AND(AO15="X",AR15="X"),AND(AO15="M",AR15="M"))</formula>
    </cfRule>
    <cfRule type="expression" dxfId="226" priority="198">
      <formula>IF(OR(EXACT(AN15,AO15),EXACT(AQ15,AR15),AND(AO15="X",AR15="X"),OR(AO15="M",AR15="M")),"",SUM(AN15,AQ15)) &lt;&gt; AT15</formula>
    </cfRule>
  </conditionalFormatting>
  <conditionalFormatting sqref="AU15">
    <cfRule type="expression" dxfId="225" priority="199">
      <formula>OR(AND(AO15="X",AR15="X"),AND(AO15="M",AR15="M"))</formula>
    </cfRule>
  </conditionalFormatting>
  <conditionalFormatting sqref="AU15">
    <cfRule type="expression" dxfId="224" priority="200">
      <formula>IF(AND(OR(AND(AO15="M",AR15="M"),AND(AO15="X",AR15="X")),SUM(AN15,AQ15)=0,ISNUMBER(AT15)),"",IF(OR(AO15="M",AR15="M"),"M",IF(AND(AO15=AR15,OR(AO15="X",AO15="W",AO15="Z")),UPPER(AO15),""))) &lt;&gt; AU15</formula>
    </cfRule>
  </conditionalFormatting>
  <conditionalFormatting sqref="AT17">
    <cfRule type="expression" dxfId="223" priority="189">
      <formula xml:space="preserve"> OR(AND(AT17=0,AT17&lt;&gt;"",AU17&lt;&gt;"Z",AU17&lt;&gt;""),AND(AT17&gt;0,AT17&lt;&gt;"",AU17&lt;&gt;"W",AU17&lt;&gt;""),AND(AT17="", AU17="W"))</formula>
    </cfRule>
  </conditionalFormatting>
  <conditionalFormatting sqref="AU17">
    <cfRule type="expression" dxfId="222" priority="188">
      <formula xml:space="preserve"> OR(AND(AT17=0,AT17&lt;&gt;"",AU17&lt;&gt;"Z",AU17&lt;&gt;""),AND(AT17&gt;0,AT17&lt;&gt;"",AU17&lt;&gt;"W",AU17&lt;&gt;""),AND(AT17="", AU17="W"))</formula>
    </cfRule>
  </conditionalFormatting>
  <conditionalFormatting sqref="AV17">
    <cfRule type="expression" dxfId="221" priority="187">
      <formula xml:space="preserve"> AND(OR(AU17="X",AU17="W"),AV17="")</formula>
    </cfRule>
  </conditionalFormatting>
  <conditionalFormatting sqref="AT17">
    <cfRule type="expression" dxfId="220" priority="190">
      <formula>OR(AND(AO17="X",AR17="X"),AND(AO17="M",AR17="M"))</formula>
    </cfRule>
    <cfRule type="expression" dxfId="219" priority="191">
      <formula>IF(OR(EXACT(AN17,AO17),EXACT(AQ17,AR17),AND(AO17="X",AR17="X"),OR(AO17="M",AR17="M")),"",SUM(AN17,AQ17)) &lt;&gt; AT17</formula>
    </cfRule>
  </conditionalFormatting>
  <conditionalFormatting sqref="AU17">
    <cfRule type="expression" dxfId="218" priority="192">
      <formula>OR(AND(AO17="X",AR17="X"),AND(AO17="M",AR17="M"))</formula>
    </cfRule>
  </conditionalFormatting>
  <conditionalFormatting sqref="AU17">
    <cfRule type="expression" dxfId="217" priority="193">
      <formula>IF(AND(OR(AND(AO17="M",AR17="M"),AND(AO17="X",AR17="X")),SUM(AN17,AQ17)=0,ISNUMBER(AT17)),"",IF(OR(AO17="M",AR17="M"),"M",IF(AND(AO17=AR17,OR(AO17="X",AO17="W",AO17="Z")),UPPER(AO17),""))) &lt;&gt; AU17</formula>
    </cfRule>
  </conditionalFormatting>
  <conditionalFormatting sqref="AT18">
    <cfRule type="expression" dxfId="216" priority="182">
      <formula xml:space="preserve"> OR(AND(AT18=0,AT18&lt;&gt;"",AU18&lt;&gt;"Z",AU18&lt;&gt;""),AND(AT18&gt;0,AT18&lt;&gt;"",AU18&lt;&gt;"W",AU18&lt;&gt;""),AND(AT18="", AU18="W"))</formula>
    </cfRule>
  </conditionalFormatting>
  <conditionalFormatting sqref="AU18">
    <cfRule type="expression" dxfId="215" priority="181">
      <formula xml:space="preserve"> OR(AND(AT18=0,AT18&lt;&gt;"",AU18&lt;&gt;"Z",AU18&lt;&gt;""),AND(AT18&gt;0,AT18&lt;&gt;"",AU18&lt;&gt;"W",AU18&lt;&gt;""),AND(AT18="", AU18="W"))</formula>
    </cfRule>
  </conditionalFormatting>
  <conditionalFormatting sqref="AV18">
    <cfRule type="expression" dxfId="214" priority="180">
      <formula xml:space="preserve"> AND(OR(AU18="X",AU18="W"),AV18="")</formula>
    </cfRule>
  </conditionalFormatting>
  <conditionalFormatting sqref="AT18">
    <cfRule type="expression" dxfId="213" priority="183">
      <formula>OR(AND(AO18="X",AR18="X"),AND(AO18="M",AR18="M"))</formula>
    </cfRule>
    <cfRule type="expression" dxfId="212" priority="184">
      <formula>IF(OR(EXACT(AN18,AO18),EXACT(AQ18,AR18),AND(AO18="X",AR18="X"),OR(AO18="M",AR18="M")),"",SUM(AN18,AQ18)) &lt;&gt; AT18</formula>
    </cfRule>
  </conditionalFormatting>
  <conditionalFormatting sqref="AU18">
    <cfRule type="expression" dxfId="211" priority="185">
      <formula>OR(AND(AO18="X",AR18="X"),AND(AO18="M",AR18="M"))</formula>
    </cfRule>
  </conditionalFormatting>
  <conditionalFormatting sqref="AU18">
    <cfRule type="expression" dxfId="210" priority="186">
      <formula>IF(AND(OR(AND(AO18="M",AR18="M"),AND(AO18="X",AR18="X")),SUM(AN18,AQ18)=0,ISNUMBER(AT18)),"",IF(OR(AO18="M",AR18="M"),"M",IF(AND(AO18=AR18,OR(AO18="X",AO18="W",AO18="Z")),UPPER(AO18),""))) &lt;&gt; AU18</formula>
    </cfRule>
  </conditionalFormatting>
  <conditionalFormatting sqref="V24:V28 Y24:Y28 AB24 AE24:AE28 AH24:AH28 AK24:AK28 AN24:AN28 AQ24:AQ28 AT26 AW24:AW28 V30:V32 Y30:Y32 AB30:AB32 AE30:AE32 AH30:AH32 AK30:AK32 AN30:AN32 AQ30:AQ32 AT30:AT32 AW30:AW32 AB26">
    <cfRule type="expression" dxfId="209" priority="167">
      <formula xml:space="preserve"> OR(AND(V24=0,V24&lt;&gt;"",W24&lt;&gt;"Z",W24&lt;&gt;""),AND(V24&gt;0,V24&lt;&gt;"",W24&lt;&gt;"W",W24&lt;&gt;""),AND(V24="", W24="W"))</formula>
    </cfRule>
  </conditionalFormatting>
  <conditionalFormatting sqref="W24:W28 Z24:Z28 AC24 AF24:AF28 AI24:AI28 AL24:AL28 AO24:AO28 AR24:AR28 AU26 AX24:AX28 W30:W32 Z30:Z32 AC30:AC32 AF30:AF32 AI30:AI32 AL30:AL32 AO30:AO32 AR30:AR32 AU30:AU32 AX30:AX32 AC26">
    <cfRule type="expression" dxfId="208" priority="166">
      <formula xml:space="preserve"> OR(AND(V24=0,V24&lt;&gt;"",W24&lt;&gt;"Z",W24&lt;&gt;""),AND(V24&gt;0,V24&lt;&gt;"",W24&lt;&gt;"W",W24&lt;&gt;""),AND(V24="", W24="W"))</formula>
    </cfRule>
  </conditionalFormatting>
  <conditionalFormatting sqref="X24:X28 AA24:AA28 AD24 AG24:AG28 AJ24:AJ28 AM24:AM28 AP24:AP28 AS24:AS28 AV26 AY24:AY28 X30:X32 AA30:AA32 AD30:AD32 AG30:AG32 AJ30:AJ32 AM30:AM32 AP30:AP32 AS30:AS32 AV30:AV32 AY30:AY32 AD26">
    <cfRule type="expression" dxfId="207" priority="165">
      <formula xml:space="preserve"> AND(OR(W24="X",W24="W"),X24="")</formula>
    </cfRule>
  </conditionalFormatting>
  <conditionalFormatting sqref="V26 Y26 AB26 AE26 AH26 AK26 AN26 AQ26 AT26 AW26">
    <cfRule type="expression" dxfId="206" priority="168">
      <formula>OR(AND(W24="X",W25="X"),AND(W24="M",W25="M"))</formula>
    </cfRule>
    <cfRule type="expression" dxfId="205" priority="169">
      <formula>IF(OR(AND(V24="",W24=""),AND(V25="",W25=""),AND(W24="X",W25="X"),OR(W24="M",W25="M")),"",SUM(V24,V25)) &lt;&gt; V26</formula>
    </cfRule>
  </conditionalFormatting>
  <conditionalFormatting sqref="W26 Z26 AC26 AF26 AI26 AL26 AO26 AR26 AU26 AX26">
    <cfRule type="expression" dxfId="204" priority="170">
      <formula>OR(AND(Q24="X",Q25="X"),AND(Q24="M",Q25="M"))</formula>
    </cfRule>
    <cfRule type="expression" dxfId="203" priority="171">
      <formula>IF(AND(OR(AND(W24="M",W25="M"),AND(W24="X",W25="X")),SUM(V24,V25)=0,ISNUMBER(V26)),"",IF(OR(W24="M",W25="M"),"M",IF(AND(W24=W25,OR(W24="X",W24="W",W24="Z")),UPPER(W24),""))) &lt;&gt; W26</formula>
    </cfRule>
  </conditionalFormatting>
  <conditionalFormatting sqref="AB24">
    <cfRule type="expression" dxfId="202" priority="172">
      <formula>OR(AND(W24="X",Z24="X"),AND(W24="M",Z24="M"))</formula>
    </cfRule>
    <cfRule type="expression" dxfId="201" priority="173">
      <formula>IF(OR(EXACT(V24,W24),EXACT(Y24,Z24),AND(W24="X",Z24="X"),OR(W24="M",Z24="M")),"",SUM(V24,Y24)) &lt;&gt; AB24</formula>
    </cfRule>
  </conditionalFormatting>
  <conditionalFormatting sqref="AC24">
    <cfRule type="expression" dxfId="200" priority="174">
      <formula>OR(AND(W24="X",Z24="X"),AND(W24="M",Z24="M"))</formula>
    </cfRule>
  </conditionalFormatting>
  <conditionalFormatting sqref="AC24">
    <cfRule type="expression" dxfId="199" priority="175">
      <formula>IF(AND(OR(AND(W24="M",Z24="M"),AND(W24="X",Z24="X")),SUM(V24,Y24)=0,ISNUMBER(AB24)),"",IF(OR(W24="M",Z24="M"),"M",IF(AND(W24=Z24,OR(W24="X",W24="W",W24="Z")),UPPER(W24),""))) &lt;&gt; AC24</formula>
    </cfRule>
  </conditionalFormatting>
  <conditionalFormatting sqref="V30:V32 Y30:Y32 AB30:AB32 AE30:AE32 AH30:AH32 AK30:AK32 AN30:AN32 AQ30:AQ32 AT30:AT32 AW30:AW32">
    <cfRule type="expression" dxfId="198" priority="176">
      <formula>OR(AND(W24="X",W27="X"),AND(W24="M",W27="M"))</formula>
    </cfRule>
  </conditionalFormatting>
  <conditionalFormatting sqref="V30:V32 Y30:Y32 AB30:AB32 AE30:AE32 AH30:AH32 AK30:AK32 AN30:AN32 AQ30:AQ32 AT30:AT32 AW30:AW32">
    <cfRule type="expression" dxfId="197" priority="177">
      <formula>IF(OR(AND(V24="",W24=""),AND(V27="",W27=""),AND(W24="X",W27="X"),OR(W24="M",W27="M")),"",SUM(V24,V27)) &lt;&gt; V30</formula>
    </cfRule>
  </conditionalFormatting>
  <conditionalFormatting sqref="W30:W32 Z30:Z32 AC30:AC32 AF30:AF32 AI30:AI32 AL30:AL32 AO30:AO32 AR30:AR32 AU30:AU32 AX30:AX32">
    <cfRule type="expression" dxfId="196" priority="178">
      <formula>OR(AND(W24="X",W27="X"),AND(W24="M",W27="M"))</formula>
    </cfRule>
  </conditionalFormatting>
  <conditionalFormatting sqref="W30:W32 Z30:Z32 AC30:AC32 AF30:AF32 AI30:AI32 AL30:AL32 AO30:AO32 AR30:AR32 AU30:AU32 AX30:AX32">
    <cfRule type="expression" dxfId="195" priority="179">
      <formula>IF(AND(OR(AND(W24="M",W27="M"),AND(W24="X",W27="X")),SUM(V24,V27)=0,ISNUMBER(V30)),"",IF(OR(W24="M",W27="M"),"M",IF(AND(W24=W27,OR(W24="X",W24="W",W24="Z")),UPPER(W24),""))) &lt;&gt; W30</formula>
    </cfRule>
  </conditionalFormatting>
  <conditionalFormatting sqref="V29 Y29 AB29 AE29 AH29 AK29 AN29 AQ29 AT29 AW29">
    <cfRule type="expression" dxfId="194" priority="160">
      <formula xml:space="preserve"> OR(AND(V29=0,V29&lt;&gt;"",W29&lt;&gt;"Z",W29&lt;&gt;""),AND(V29&gt;0,V29&lt;&gt;"",W29&lt;&gt;"W",W29&lt;&gt;""),AND(V29="", W29="W"))</formula>
    </cfRule>
  </conditionalFormatting>
  <conditionalFormatting sqref="W29 Z29 AC29 AF29 AI29 AL29 AO29 AR29 AU29 AX29">
    <cfRule type="expression" dxfId="193" priority="159">
      <formula xml:space="preserve"> OR(AND(V29=0,V29&lt;&gt;"",W29&lt;&gt;"Z",W29&lt;&gt;""),AND(V29&gt;0,V29&lt;&gt;"",W29&lt;&gt;"W",W29&lt;&gt;""),AND(V29="", W29="W"))</formula>
    </cfRule>
  </conditionalFormatting>
  <conditionalFormatting sqref="X29 AA29 AD29 AG29 AJ29 AM29 AP29 AS29 AV29 AY29">
    <cfRule type="expression" dxfId="192" priority="158">
      <formula xml:space="preserve"> AND(OR(W29="X",W29="W"),X29="")</formula>
    </cfRule>
  </conditionalFormatting>
  <conditionalFormatting sqref="V29 Y29 AB29 AE29 AH29 AK29 AN29 AQ29 AT29 AW29">
    <cfRule type="expression" dxfId="191" priority="161">
      <formula>OR(AND(W27="X",W28="X"),AND(W27="M",W28="M"))</formula>
    </cfRule>
    <cfRule type="expression" dxfId="190" priority="162">
      <formula>IF(OR(AND(V27="",W27=""),AND(V28="",W28=""),AND(W27="X",W28="X"),OR(W27="M",W28="M")),"",SUM(V27,V28)) &lt;&gt; V29</formula>
    </cfRule>
  </conditionalFormatting>
  <conditionalFormatting sqref="W29 Z29 AC29 AF29 AI29 AL29 AO29 AR29 AU29 AX29">
    <cfRule type="expression" dxfId="189" priority="163">
      <formula>OR(AND(Q27="X",Q28="X"),AND(Q27="M",Q28="M"))</formula>
    </cfRule>
    <cfRule type="expression" dxfId="188" priority="164">
      <formula>IF(AND(OR(AND(W27="M",W28="M"),AND(W27="X",W28="X")),SUM(V27,V28)=0,ISNUMBER(V29)),"",IF(OR(W27="M",W28="M"),"M",IF(AND(W27=W28,OR(W27="X",W27="W",W27="Z")),UPPER(W27),""))) &lt;&gt; W29</formula>
    </cfRule>
  </conditionalFormatting>
  <conditionalFormatting sqref="AB25">
    <cfRule type="expression" dxfId="187" priority="153">
      <formula xml:space="preserve"> OR(AND(AB25=0,AB25&lt;&gt;"",AC25&lt;&gt;"Z",AC25&lt;&gt;""),AND(AB25&gt;0,AB25&lt;&gt;"",AC25&lt;&gt;"W",AC25&lt;&gt;""),AND(AB25="", AC25="W"))</formula>
    </cfRule>
  </conditionalFormatting>
  <conditionalFormatting sqref="AC25">
    <cfRule type="expression" dxfId="186" priority="152">
      <formula xml:space="preserve"> OR(AND(AB25=0,AB25&lt;&gt;"",AC25&lt;&gt;"Z",AC25&lt;&gt;""),AND(AB25&gt;0,AB25&lt;&gt;"",AC25&lt;&gt;"W",AC25&lt;&gt;""),AND(AB25="", AC25="W"))</formula>
    </cfRule>
  </conditionalFormatting>
  <conditionalFormatting sqref="AD25">
    <cfRule type="expression" dxfId="185" priority="151">
      <formula xml:space="preserve"> AND(OR(AC25="X",AC25="W"),AD25="")</formula>
    </cfRule>
  </conditionalFormatting>
  <conditionalFormatting sqref="AB25">
    <cfRule type="expression" dxfId="184" priority="154">
      <formula>OR(AND(W25="X",Z25="X"),AND(W25="M",Z25="M"))</formula>
    </cfRule>
    <cfRule type="expression" dxfId="183" priority="155">
      <formula>IF(OR(EXACT(V25,W25),EXACT(Y25,Z25),AND(W25="X",Z25="X"),OR(W25="M",Z25="M")),"",SUM(V25,Y25)) &lt;&gt; AB25</formula>
    </cfRule>
  </conditionalFormatting>
  <conditionalFormatting sqref="AC25">
    <cfRule type="expression" dxfId="182" priority="156">
      <formula>OR(AND(W25="X",Z25="X"),AND(W25="M",Z25="M"))</formula>
    </cfRule>
  </conditionalFormatting>
  <conditionalFormatting sqref="AC25">
    <cfRule type="expression" dxfId="181" priority="157">
      <formula>IF(AND(OR(AND(W25="M",Z25="M"),AND(W25="X",Z25="X")),SUM(V25,Y25)=0,ISNUMBER(AB25)),"",IF(OR(W25="M",Z25="M"),"M",IF(AND(W25=Z25,OR(W25="X",W25="W",W25="Z")),UPPER(W25),""))) &lt;&gt; AC25</formula>
    </cfRule>
  </conditionalFormatting>
  <conditionalFormatting sqref="AB27">
    <cfRule type="expression" dxfId="180" priority="146">
      <formula xml:space="preserve"> OR(AND(AB27=0,AB27&lt;&gt;"",AC27&lt;&gt;"Z",AC27&lt;&gt;""),AND(AB27&gt;0,AB27&lt;&gt;"",AC27&lt;&gt;"W",AC27&lt;&gt;""),AND(AB27="", AC27="W"))</formula>
    </cfRule>
  </conditionalFormatting>
  <conditionalFormatting sqref="AC27">
    <cfRule type="expression" dxfId="179" priority="145">
      <formula xml:space="preserve"> OR(AND(AB27=0,AB27&lt;&gt;"",AC27&lt;&gt;"Z",AC27&lt;&gt;""),AND(AB27&gt;0,AB27&lt;&gt;"",AC27&lt;&gt;"W",AC27&lt;&gt;""),AND(AB27="", AC27="W"))</formula>
    </cfRule>
  </conditionalFormatting>
  <conditionalFormatting sqref="AD27">
    <cfRule type="expression" dxfId="178" priority="144">
      <formula xml:space="preserve"> AND(OR(AC27="X",AC27="W"),AD27="")</formula>
    </cfRule>
  </conditionalFormatting>
  <conditionalFormatting sqref="AB27">
    <cfRule type="expression" dxfId="177" priority="147">
      <formula>OR(AND(W27="X",Z27="X"),AND(W27="M",Z27="M"))</formula>
    </cfRule>
    <cfRule type="expression" dxfId="176" priority="148">
      <formula>IF(OR(EXACT(V27,W27),EXACT(Y27,Z27),AND(W27="X",Z27="X"),OR(W27="M",Z27="M")),"",SUM(V27,Y27)) &lt;&gt; AB27</formula>
    </cfRule>
  </conditionalFormatting>
  <conditionalFormatting sqref="AC27">
    <cfRule type="expression" dxfId="175" priority="149">
      <formula>OR(AND(W27="X",Z27="X"),AND(W27="M",Z27="M"))</formula>
    </cfRule>
  </conditionalFormatting>
  <conditionalFormatting sqref="AC27">
    <cfRule type="expression" dxfId="174" priority="150">
      <formula>IF(AND(OR(AND(W27="M",Z27="M"),AND(W27="X",Z27="X")),SUM(V27,Y27)=0,ISNUMBER(AB27)),"",IF(OR(W27="M",Z27="M"),"M",IF(AND(W27=Z27,OR(W27="X",W27="W",W27="Z")),UPPER(W27),""))) &lt;&gt; AC27</formula>
    </cfRule>
  </conditionalFormatting>
  <conditionalFormatting sqref="AB28">
    <cfRule type="expression" dxfId="173" priority="139">
      <formula xml:space="preserve"> OR(AND(AB28=0,AB28&lt;&gt;"",AC28&lt;&gt;"Z",AC28&lt;&gt;""),AND(AB28&gt;0,AB28&lt;&gt;"",AC28&lt;&gt;"W",AC28&lt;&gt;""),AND(AB28="", AC28="W"))</formula>
    </cfRule>
  </conditionalFormatting>
  <conditionalFormatting sqref="AC28">
    <cfRule type="expression" dxfId="172" priority="138">
      <formula xml:space="preserve"> OR(AND(AB28=0,AB28&lt;&gt;"",AC28&lt;&gt;"Z",AC28&lt;&gt;""),AND(AB28&gt;0,AB28&lt;&gt;"",AC28&lt;&gt;"W",AC28&lt;&gt;""),AND(AB28="", AC28="W"))</formula>
    </cfRule>
  </conditionalFormatting>
  <conditionalFormatting sqref="AD28">
    <cfRule type="expression" dxfId="171" priority="137">
      <formula xml:space="preserve"> AND(OR(AC28="X",AC28="W"),AD28="")</formula>
    </cfRule>
  </conditionalFormatting>
  <conditionalFormatting sqref="AB28">
    <cfRule type="expression" dxfId="170" priority="140">
      <formula>OR(AND(W28="X",Z28="X"),AND(W28="M",Z28="M"))</formula>
    </cfRule>
    <cfRule type="expression" dxfId="169" priority="141">
      <formula>IF(OR(EXACT(V28,W28),EXACT(Y28,Z28),AND(W28="X",Z28="X"),OR(W28="M",Z28="M")),"",SUM(V28,Y28)) &lt;&gt; AB28</formula>
    </cfRule>
  </conditionalFormatting>
  <conditionalFormatting sqref="AC28">
    <cfRule type="expression" dxfId="168" priority="142">
      <formula>OR(AND(W28="X",Z28="X"),AND(W28="M",Z28="M"))</formula>
    </cfRule>
  </conditionalFormatting>
  <conditionalFormatting sqref="AC28">
    <cfRule type="expression" dxfId="167" priority="143">
      <formula>IF(AND(OR(AND(W28="M",Z28="M"),AND(W28="X",Z28="X")),SUM(V28,Y28)=0,ISNUMBER(AB28)),"",IF(OR(W28="M",Z28="M"),"M",IF(AND(W28=Z28,OR(W28="X",W28="W",W28="Z")),UPPER(W28),""))) &lt;&gt; AC28</formula>
    </cfRule>
  </conditionalFormatting>
  <conditionalFormatting sqref="AT24">
    <cfRule type="expression" dxfId="166" priority="132">
      <formula xml:space="preserve"> OR(AND(AT24=0,AT24&lt;&gt;"",AU24&lt;&gt;"Z",AU24&lt;&gt;""),AND(AT24&gt;0,AT24&lt;&gt;"",AU24&lt;&gt;"W",AU24&lt;&gt;""),AND(AT24="", AU24="W"))</formula>
    </cfRule>
  </conditionalFormatting>
  <conditionalFormatting sqref="AU24">
    <cfRule type="expression" dxfId="165" priority="131">
      <formula xml:space="preserve"> OR(AND(AT24=0,AT24&lt;&gt;"",AU24&lt;&gt;"Z",AU24&lt;&gt;""),AND(AT24&gt;0,AT24&lt;&gt;"",AU24&lt;&gt;"W",AU24&lt;&gt;""),AND(AT24="", AU24="W"))</formula>
    </cfRule>
  </conditionalFormatting>
  <conditionalFormatting sqref="AV24">
    <cfRule type="expression" dxfId="164" priority="130">
      <formula xml:space="preserve"> AND(OR(AU24="X",AU24="W"),AV24="")</formula>
    </cfRule>
  </conditionalFormatting>
  <conditionalFormatting sqref="AT24">
    <cfRule type="expression" dxfId="163" priority="133">
      <formula>OR(AND(AO24="X",AR24="X"),AND(AO24="M",AR24="M"))</formula>
    </cfRule>
    <cfRule type="expression" dxfId="162" priority="134">
      <formula>IF(OR(EXACT(AN24,AO24),EXACT(AQ24,AR24),AND(AO24="X",AR24="X"),OR(AO24="M",AR24="M")),"",SUM(AN24,AQ24)) &lt;&gt; AT24</formula>
    </cfRule>
  </conditionalFormatting>
  <conditionalFormatting sqref="AU24">
    <cfRule type="expression" dxfId="161" priority="135">
      <formula>OR(AND(AO24="X",AR24="X"),AND(AO24="M",AR24="M"))</formula>
    </cfRule>
  </conditionalFormatting>
  <conditionalFormatting sqref="AU24">
    <cfRule type="expression" dxfId="160" priority="136">
      <formula>IF(AND(OR(AND(AO24="M",AR24="M"),AND(AO24="X",AR24="X")),SUM(AN24,AQ24)=0,ISNUMBER(AT24)),"",IF(OR(AO24="M",AR24="M"),"M",IF(AND(AO24=AR24,OR(AO24="X",AO24="W",AO24="Z")),UPPER(AO24),""))) &lt;&gt; AU24</formula>
    </cfRule>
  </conditionalFormatting>
  <conditionalFormatting sqref="AT25">
    <cfRule type="expression" dxfId="159" priority="125">
      <formula xml:space="preserve"> OR(AND(AT25=0,AT25&lt;&gt;"",AU25&lt;&gt;"Z",AU25&lt;&gt;""),AND(AT25&gt;0,AT25&lt;&gt;"",AU25&lt;&gt;"W",AU25&lt;&gt;""),AND(AT25="", AU25="W"))</formula>
    </cfRule>
  </conditionalFormatting>
  <conditionalFormatting sqref="AU25">
    <cfRule type="expression" dxfId="158" priority="124">
      <formula xml:space="preserve"> OR(AND(AT25=0,AT25&lt;&gt;"",AU25&lt;&gt;"Z",AU25&lt;&gt;""),AND(AT25&gt;0,AT25&lt;&gt;"",AU25&lt;&gt;"W",AU25&lt;&gt;""),AND(AT25="", AU25="W"))</formula>
    </cfRule>
  </conditionalFormatting>
  <conditionalFormatting sqref="AV25">
    <cfRule type="expression" dxfId="157" priority="123">
      <formula xml:space="preserve"> AND(OR(AU25="X",AU25="W"),AV25="")</formula>
    </cfRule>
  </conditionalFormatting>
  <conditionalFormatting sqref="AT25">
    <cfRule type="expression" dxfId="156" priority="126">
      <formula>OR(AND(AO25="X",AR25="X"),AND(AO25="M",AR25="M"))</formula>
    </cfRule>
    <cfRule type="expression" dxfId="155" priority="127">
      <formula>IF(OR(EXACT(AN25,AO25),EXACT(AQ25,AR25),AND(AO25="X",AR25="X"),OR(AO25="M",AR25="M")),"",SUM(AN25,AQ25)) &lt;&gt; AT25</formula>
    </cfRule>
  </conditionalFormatting>
  <conditionalFormatting sqref="AU25">
    <cfRule type="expression" dxfId="154" priority="128">
      <formula>OR(AND(AO25="X",AR25="X"),AND(AO25="M",AR25="M"))</formula>
    </cfRule>
  </conditionalFormatting>
  <conditionalFormatting sqref="AU25">
    <cfRule type="expression" dxfId="153" priority="129">
      <formula>IF(AND(OR(AND(AO25="M",AR25="M"),AND(AO25="X",AR25="X")),SUM(AN25,AQ25)=0,ISNUMBER(AT25)),"",IF(OR(AO25="M",AR25="M"),"M",IF(AND(AO25=AR25,OR(AO25="X",AO25="W",AO25="Z")),UPPER(AO25),""))) &lt;&gt; AU25</formula>
    </cfRule>
  </conditionalFormatting>
  <conditionalFormatting sqref="AT27">
    <cfRule type="expression" dxfId="152" priority="118">
      <formula xml:space="preserve"> OR(AND(AT27=0,AT27&lt;&gt;"",AU27&lt;&gt;"Z",AU27&lt;&gt;""),AND(AT27&gt;0,AT27&lt;&gt;"",AU27&lt;&gt;"W",AU27&lt;&gt;""),AND(AT27="", AU27="W"))</formula>
    </cfRule>
  </conditionalFormatting>
  <conditionalFormatting sqref="AU27">
    <cfRule type="expression" dxfId="151" priority="117">
      <formula xml:space="preserve"> OR(AND(AT27=0,AT27&lt;&gt;"",AU27&lt;&gt;"Z",AU27&lt;&gt;""),AND(AT27&gt;0,AT27&lt;&gt;"",AU27&lt;&gt;"W",AU27&lt;&gt;""),AND(AT27="", AU27="W"))</formula>
    </cfRule>
  </conditionalFormatting>
  <conditionalFormatting sqref="AV27">
    <cfRule type="expression" dxfId="150" priority="116">
      <formula xml:space="preserve"> AND(OR(AU27="X",AU27="W"),AV27="")</formula>
    </cfRule>
  </conditionalFormatting>
  <conditionalFormatting sqref="AT27">
    <cfRule type="expression" dxfId="149" priority="119">
      <formula>OR(AND(AO27="X",AR27="X"),AND(AO27="M",AR27="M"))</formula>
    </cfRule>
    <cfRule type="expression" dxfId="148" priority="120">
      <formula>IF(OR(EXACT(AN27,AO27),EXACT(AQ27,AR27),AND(AO27="X",AR27="X"),OR(AO27="M",AR27="M")),"",SUM(AN27,AQ27)) &lt;&gt; AT27</formula>
    </cfRule>
  </conditionalFormatting>
  <conditionalFormatting sqref="AU27">
    <cfRule type="expression" dxfId="147" priority="121">
      <formula>OR(AND(AO27="X",AR27="X"),AND(AO27="M",AR27="M"))</formula>
    </cfRule>
  </conditionalFormatting>
  <conditionalFormatting sqref="AU27">
    <cfRule type="expression" dxfId="146" priority="122">
      <formula>IF(AND(OR(AND(AO27="M",AR27="M"),AND(AO27="X",AR27="X")),SUM(AN27,AQ27)=0,ISNUMBER(AT27)),"",IF(OR(AO27="M",AR27="M"),"M",IF(AND(AO27=AR27,OR(AO27="X",AO27="W",AO27="Z")),UPPER(AO27),""))) &lt;&gt; AU27</formula>
    </cfRule>
  </conditionalFormatting>
  <conditionalFormatting sqref="AT28">
    <cfRule type="expression" dxfId="145" priority="111">
      <formula xml:space="preserve"> OR(AND(AT28=0,AT28&lt;&gt;"",AU28&lt;&gt;"Z",AU28&lt;&gt;""),AND(AT28&gt;0,AT28&lt;&gt;"",AU28&lt;&gt;"W",AU28&lt;&gt;""),AND(AT28="", AU28="W"))</formula>
    </cfRule>
  </conditionalFormatting>
  <conditionalFormatting sqref="AU28">
    <cfRule type="expression" dxfId="144" priority="110">
      <formula xml:space="preserve"> OR(AND(AT28=0,AT28&lt;&gt;"",AU28&lt;&gt;"Z",AU28&lt;&gt;""),AND(AT28&gt;0,AT28&lt;&gt;"",AU28&lt;&gt;"W",AU28&lt;&gt;""),AND(AT28="", AU28="W"))</formula>
    </cfRule>
  </conditionalFormatting>
  <conditionalFormatting sqref="AV28">
    <cfRule type="expression" dxfId="143" priority="109">
      <formula xml:space="preserve"> AND(OR(AU28="X",AU28="W"),AV28="")</formula>
    </cfRule>
  </conditionalFormatting>
  <conditionalFormatting sqref="AT28">
    <cfRule type="expression" dxfId="142" priority="112">
      <formula>OR(AND(AO28="X",AR28="X"),AND(AO28="M",AR28="M"))</formula>
    </cfRule>
    <cfRule type="expression" dxfId="141" priority="113">
      <formula>IF(OR(EXACT(AN28,AO28),EXACT(AQ28,AR28),AND(AO28="X",AR28="X"),OR(AO28="M",AR28="M")),"",SUM(AN28,AQ28)) &lt;&gt; AT28</formula>
    </cfRule>
  </conditionalFormatting>
  <conditionalFormatting sqref="AU28">
    <cfRule type="expression" dxfId="140" priority="114">
      <formula>OR(AND(AO28="X",AR28="X"),AND(AO28="M",AR28="M"))</formula>
    </cfRule>
  </conditionalFormatting>
  <conditionalFormatting sqref="AU28">
    <cfRule type="expression" dxfId="139" priority="115">
      <formula>IF(AND(OR(AND(AO28="M",AR28="M"),AND(AO28="X",AR28="X")),SUM(AN28,AQ28)=0,ISNUMBER(AT28)),"",IF(OR(AO28="M",AR28="M"),"M",IF(AND(AO28=AR28,OR(AO28="X",AO28="W",AO28="Z")),UPPER(AO28),""))) &lt;&gt; AU28</formula>
    </cfRule>
  </conditionalFormatting>
  <conditionalFormatting sqref="V34:V36 Y34:Y36 AB34 AE34:AE36 AH34:AH36 AK34:AK36 AN34:AN36 AQ34:AQ36 AT36 AW34:AW36 AB36">
    <cfRule type="expression" dxfId="138" priority="100">
      <formula xml:space="preserve"> OR(AND(V34=0,V34&lt;&gt;"",W34&lt;&gt;"Z",W34&lt;&gt;""),AND(V34&gt;0,V34&lt;&gt;"",W34&lt;&gt;"W",W34&lt;&gt;""),AND(V34="", W34="W"))</formula>
    </cfRule>
  </conditionalFormatting>
  <conditionalFormatting sqref="W34:W36 Z34:Z36 AC34 AF34:AF36 AI34:AI36 AL34:AL36 AO34:AO36 AR34:AR36 AU36 AX34:AX36 AC36">
    <cfRule type="expression" dxfId="137" priority="99">
      <formula xml:space="preserve"> OR(AND(V34=0,V34&lt;&gt;"",W34&lt;&gt;"Z",W34&lt;&gt;""),AND(V34&gt;0,V34&lt;&gt;"",W34&lt;&gt;"W",W34&lt;&gt;""),AND(V34="", W34="W"))</formula>
    </cfRule>
  </conditionalFormatting>
  <conditionalFormatting sqref="X34:X36 AA34:AA36 AD34 AG34:AG36 AJ34:AJ36 AM34:AM36 AP34:AP36 AS34:AS36 AV36 AY34:AY36 AD36">
    <cfRule type="expression" dxfId="136" priority="98">
      <formula xml:space="preserve"> AND(OR(W34="X",W34="W"),X34="")</formula>
    </cfRule>
  </conditionalFormatting>
  <conditionalFormatting sqref="V36 Y36 AB36 AE36 AH36 AK36 AN36 AQ36 AT36 AW36">
    <cfRule type="expression" dxfId="135" priority="101">
      <formula>OR(AND(W34="X",W35="X"),AND(W34="M",W35="M"))</formula>
    </cfRule>
    <cfRule type="expression" dxfId="134" priority="102">
      <formula>IF(OR(AND(V34="",W34=""),AND(V35="",W35=""),AND(W34="X",W35="X"),OR(W34="M",W35="M")),"",SUM(V34,V35)) &lt;&gt; V36</formula>
    </cfRule>
  </conditionalFormatting>
  <conditionalFormatting sqref="W36 Z36 AC36 AF36 AI36 AL36 AO36 AR36 AU36 AX36">
    <cfRule type="expression" dxfId="133" priority="103">
      <formula>OR(AND(Q34="X",Q35="X"),AND(Q34="M",Q35="M"))</formula>
    </cfRule>
    <cfRule type="expression" dxfId="132" priority="104">
      <formula>IF(AND(OR(AND(W34="M",W35="M"),AND(W34="X",W35="X")),SUM(V34,V35)=0,ISNUMBER(V36)),"",IF(OR(W34="M",W35="M"),"M",IF(AND(W34=W35,OR(W34="X",W34="W",W34="Z")),UPPER(W34),""))) &lt;&gt; W36</formula>
    </cfRule>
  </conditionalFormatting>
  <conditionalFormatting sqref="AB34">
    <cfRule type="expression" dxfId="131" priority="105">
      <formula>OR(AND(W34="X",Z34="X"),AND(W34="M",Z34="M"))</formula>
    </cfRule>
    <cfRule type="expression" dxfId="130" priority="106">
      <formula>IF(OR(EXACT(V34,W34),EXACT(Y34,Z34),AND(W34="X",Z34="X"),OR(W34="M",Z34="M")),"",SUM(V34,Y34)) &lt;&gt; AB34</formula>
    </cfRule>
  </conditionalFormatting>
  <conditionalFormatting sqref="AC34">
    <cfRule type="expression" dxfId="129" priority="107">
      <formula>OR(AND(W34="X",Z34="X"),AND(W34="M",Z34="M"))</formula>
    </cfRule>
  </conditionalFormatting>
  <conditionalFormatting sqref="AC34">
    <cfRule type="expression" dxfId="128" priority="108">
      <formula>IF(AND(OR(AND(W34="M",Z34="M"),AND(W34="X",Z34="X")),SUM(V34,Y34)=0,ISNUMBER(AB34)),"",IF(OR(W34="M",Z34="M"),"M",IF(AND(W34=Z34,OR(W34="X",W34="W",W34="Z")),UPPER(W34),""))) &lt;&gt; AC34</formula>
    </cfRule>
  </conditionalFormatting>
  <conditionalFormatting sqref="AB35">
    <cfRule type="expression" dxfId="127" priority="93">
      <formula xml:space="preserve"> OR(AND(AB35=0,AB35&lt;&gt;"",AC35&lt;&gt;"Z",AC35&lt;&gt;""),AND(AB35&gt;0,AB35&lt;&gt;"",AC35&lt;&gt;"W",AC35&lt;&gt;""),AND(AB35="", AC35="W"))</formula>
    </cfRule>
  </conditionalFormatting>
  <conditionalFormatting sqref="AC35">
    <cfRule type="expression" dxfId="126" priority="92">
      <formula xml:space="preserve"> OR(AND(AB35=0,AB35&lt;&gt;"",AC35&lt;&gt;"Z",AC35&lt;&gt;""),AND(AB35&gt;0,AB35&lt;&gt;"",AC35&lt;&gt;"W",AC35&lt;&gt;""),AND(AB35="", AC35="W"))</formula>
    </cfRule>
  </conditionalFormatting>
  <conditionalFormatting sqref="AD35">
    <cfRule type="expression" dxfId="125" priority="91">
      <formula xml:space="preserve"> AND(OR(AC35="X",AC35="W"),AD35="")</formula>
    </cfRule>
  </conditionalFormatting>
  <conditionalFormatting sqref="AB35">
    <cfRule type="expression" dxfId="124" priority="94">
      <formula>OR(AND(W35="X",Z35="X"),AND(W35="M",Z35="M"))</formula>
    </cfRule>
    <cfRule type="expression" dxfId="123" priority="95">
      <formula>IF(OR(EXACT(V35,W35),EXACT(Y35,Z35),AND(W35="X",Z35="X"),OR(W35="M",Z35="M")),"",SUM(V35,Y35)) &lt;&gt; AB35</formula>
    </cfRule>
  </conditionalFormatting>
  <conditionalFormatting sqref="AC35">
    <cfRule type="expression" dxfId="122" priority="96">
      <formula>OR(AND(W35="X",Z35="X"),AND(W35="M",Z35="M"))</formula>
    </cfRule>
  </conditionalFormatting>
  <conditionalFormatting sqref="AC35">
    <cfRule type="expression" dxfId="121" priority="97">
      <formula>IF(AND(OR(AND(W35="M",Z35="M"),AND(W35="X",Z35="X")),SUM(V35,Y35)=0,ISNUMBER(AB35)),"",IF(OR(W35="M",Z35="M"),"M",IF(AND(W35=Z35,OR(W35="X",W35="W",W35="Z")),UPPER(W35),""))) &lt;&gt; AC35</formula>
    </cfRule>
  </conditionalFormatting>
  <conditionalFormatting sqref="AT34">
    <cfRule type="expression" dxfId="120" priority="86">
      <formula xml:space="preserve"> OR(AND(AT34=0,AT34&lt;&gt;"",AU34&lt;&gt;"Z",AU34&lt;&gt;""),AND(AT34&gt;0,AT34&lt;&gt;"",AU34&lt;&gt;"W",AU34&lt;&gt;""),AND(AT34="", AU34="W"))</formula>
    </cfRule>
  </conditionalFormatting>
  <conditionalFormatting sqref="AU34">
    <cfRule type="expression" dxfId="119" priority="85">
      <formula xml:space="preserve"> OR(AND(AT34=0,AT34&lt;&gt;"",AU34&lt;&gt;"Z",AU34&lt;&gt;""),AND(AT34&gt;0,AT34&lt;&gt;"",AU34&lt;&gt;"W",AU34&lt;&gt;""),AND(AT34="", AU34="W"))</formula>
    </cfRule>
  </conditionalFormatting>
  <conditionalFormatting sqref="AV34">
    <cfRule type="expression" dxfId="118" priority="84">
      <formula xml:space="preserve"> AND(OR(AU34="X",AU34="W"),AV34="")</formula>
    </cfRule>
  </conditionalFormatting>
  <conditionalFormatting sqref="AT34">
    <cfRule type="expression" dxfId="117" priority="87">
      <formula>OR(AND(AO34="X",AR34="X"),AND(AO34="M",AR34="M"))</formula>
    </cfRule>
    <cfRule type="expression" dxfId="116" priority="88">
      <formula>IF(OR(EXACT(AN34,AO34),EXACT(AQ34,AR34),AND(AO34="X",AR34="X"),OR(AO34="M",AR34="M")),"",SUM(AN34,AQ34)) &lt;&gt; AT34</formula>
    </cfRule>
  </conditionalFormatting>
  <conditionalFormatting sqref="AU34">
    <cfRule type="expression" dxfId="115" priority="89">
      <formula>OR(AND(AO34="X",AR34="X"),AND(AO34="M",AR34="M"))</formula>
    </cfRule>
  </conditionalFormatting>
  <conditionalFormatting sqref="AU34">
    <cfRule type="expression" dxfId="114" priority="90">
      <formula>IF(AND(OR(AND(AO34="M",AR34="M"),AND(AO34="X",AR34="X")),SUM(AN34,AQ34)=0,ISNUMBER(AT34)),"",IF(OR(AO34="M",AR34="M"),"M",IF(AND(AO34=AR34,OR(AO34="X",AO34="W",AO34="Z")),UPPER(AO34),""))) &lt;&gt; AU34</formula>
    </cfRule>
  </conditionalFormatting>
  <conditionalFormatting sqref="AT35">
    <cfRule type="expression" dxfId="113" priority="79">
      <formula xml:space="preserve"> OR(AND(AT35=0,AT35&lt;&gt;"",AU35&lt;&gt;"Z",AU35&lt;&gt;""),AND(AT35&gt;0,AT35&lt;&gt;"",AU35&lt;&gt;"W",AU35&lt;&gt;""),AND(AT35="", AU35="W"))</formula>
    </cfRule>
  </conditionalFormatting>
  <conditionalFormatting sqref="AU35">
    <cfRule type="expression" dxfId="112" priority="78">
      <formula xml:space="preserve"> OR(AND(AT35=0,AT35&lt;&gt;"",AU35&lt;&gt;"Z",AU35&lt;&gt;""),AND(AT35&gt;0,AT35&lt;&gt;"",AU35&lt;&gt;"W",AU35&lt;&gt;""),AND(AT35="", AU35="W"))</formula>
    </cfRule>
  </conditionalFormatting>
  <conditionalFormatting sqref="AV35">
    <cfRule type="expression" dxfId="111" priority="77">
      <formula xml:space="preserve"> AND(OR(AU35="X",AU35="W"),AV35="")</formula>
    </cfRule>
  </conditionalFormatting>
  <conditionalFormatting sqref="AT35">
    <cfRule type="expression" dxfId="110" priority="80">
      <formula>OR(AND(AO35="X",AR35="X"),AND(AO35="M",AR35="M"))</formula>
    </cfRule>
    <cfRule type="expression" dxfId="109" priority="81">
      <formula>IF(OR(EXACT(AN35,AO35),EXACT(AQ35,AR35),AND(AO35="X",AR35="X"),OR(AO35="M",AR35="M")),"",SUM(AN35,AQ35)) &lt;&gt; AT35</formula>
    </cfRule>
  </conditionalFormatting>
  <conditionalFormatting sqref="AU35">
    <cfRule type="expression" dxfId="108" priority="82">
      <formula>OR(AND(AO35="X",AR35="X"),AND(AO35="M",AR35="M"))</formula>
    </cfRule>
  </conditionalFormatting>
  <conditionalFormatting sqref="AU35">
    <cfRule type="expression" dxfId="107" priority="83">
      <formula>IF(AND(OR(AND(AO35="M",AR35="M"),AND(AO35="X",AR35="X")),SUM(AN35,AQ35)=0,ISNUMBER(AT35)),"",IF(OR(AO35="M",AR35="M"),"M",IF(AND(AO35=AR35,OR(AO35="X",AO35="W",AO35="Z")),UPPER(AO35),""))) &lt;&gt; AU35</formula>
    </cfRule>
  </conditionalFormatting>
  <conditionalFormatting sqref="V38 Y38 AB38 AE38 AH38 AK38 AN38 AQ38 AW38">
    <cfRule type="expression" dxfId="106" priority="72">
      <formula xml:space="preserve"> OR(AND(V38=0,V38&lt;&gt;"",W38&lt;&gt;"Z",W38&lt;&gt;""),AND(V38&gt;0,V38&lt;&gt;"",W38&lt;&gt;"W",W38&lt;&gt;""),AND(V38="", W38="W"))</formula>
    </cfRule>
  </conditionalFormatting>
  <conditionalFormatting sqref="W38 Z38 AC38 AF38 AI38 AL38 AO38 AR38 AX38">
    <cfRule type="expression" dxfId="105" priority="71">
      <formula xml:space="preserve"> OR(AND(V38=0,V38&lt;&gt;"",W38&lt;&gt;"Z",W38&lt;&gt;""),AND(V38&gt;0,V38&lt;&gt;"",W38&lt;&gt;"W",W38&lt;&gt;""),AND(V38="", W38="W"))</formula>
    </cfRule>
  </conditionalFormatting>
  <conditionalFormatting sqref="X38 AA38 AD38 AG38 AJ38 AM38 AP38 AS38 AY38">
    <cfRule type="expression" dxfId="104" priority="70">
      <formula xml:space="preserve"> AND(OR(W38="X",W38="W"),X38="")</formula>
    </cfRule>
  </conditionalFormatting>
  <conditionalFormatting sqref="AB38">
    <cfRule type="expression" dxfId="103" priority="73">
      <formula>OR(AND(W38="X",Z38="X"),AND(W38="M",Z38="M"))</formula>
    </cfRule>
    <cfRule type="expression" dxfId="102" priority="74">
      <formula>IF(OR(EXACT(V38,W38),EXACT(Y38,Z38),AND(W38="X",Z38="X"),OR(W38="M",Z38="M")),"",SUM(V38,Y38)) &lt;&gt; AB38</formula>
    </cfRule>
  </conditionalFormatting>
  <conditionalFormatting sqref="AC38">
    <cfRule type="expression" dxfId="101" priority="75">
      <formula>OR(AND(W38="X",Z38="X"),AND(W38="M",Z38="M"))</formula>
    </cfRule>
  </conditionalFormatting>
  <conditionalFormatting sqref="AC38">
    <cfRule type="expression" dxfId="100" priority="76">
      <formula>IF(AND(OR(AND(W38="M",Z38="M"),AND(W38="X",Z38="X")),SUM(V38,Y38)=0,ISNUMBER(AB38)),"",IF(OR(W38="M",Z38="M"),"M",IF(AND(W38=Z38,OR(W38="X",W38="W",W38="Z")),UPPER(W38),""))) &lt;&gt; AC38</formula>
    </cfRule>
  </conditionalFormatting>
  <conditionalFormatting sqref="AT38">
    <cfRule type="expression" dxfId="99" priority="65">
      <formula xml:space="preserve"> OR(AND(AT38=0,AT38&lt;&gt;"",AU38&lt;&gt;"Z",AU38&lt;&gt;""),AND(AT38&gt;0,AT38&lt;&gt;"",AU38&lt;&gt;"W",AU38&lt;&gt;""),AND(AT38="", AU38="W"))</formula>
    </cfRule>
  </conditionalFormatting>
  <conditionalFormatting sqref="AU38">
    <cfRule type="expression" dxfId="98" priority="64">
      <formula xml:space="preserve"> OR(AND(AT38=0,AT38&lt;&gt;"",AU38&lt;&gt;"Z",AU38&lt;&gt;""),AND(AT38&gt;0,AT38&lt;&gt;"",AU38&lt;&gt;"W",AU38&lt;&gt;""),AND(AT38="", AU38="W"))</formula>
    </cfRule>
  </conditionalFormatting>
  <conditionalFormatting sqref="AV38">
    <cfRule type="expression" dxfId="97" priority="63">
      <formula xml:space="preserve"> AND(OR(AU38="X",AU38="W"),AV38="")</formula>
    </cfRule>
  </conditionalFormatting>
  <conditionalFormatting sqref="AT38">
    <cfRule type="expression" dxfId="96" priority="66">
      <formula>OR(AND(AO38="X",AR38="X"),AND(AO38="M",AR38="M"))</formula>
    </cfRule>
    <cfRule type="expression" dxfId="95" priority="67">
      <formula>IF(OR(EXACT(AN38,AO38),EXACT(AQ38,AR38),AND(AO38="X",AR38="X"),OR(AO38="M",AR38="M")),"",SUM(AN38,AQ38)) &lt;&gt; AT38</formula>
    </cfRule>
  </conditionalFormatting>
  <conditionalFormatting sqref="AU38">
    <cfRule type="expression" dxfId="94" priority="68">
      <formula>OR(AND(AO38="X",AR38="X"),AND(AO38="M",AR38="M"))</formula>
    </cfRule>
  </conditionalFormatting>
  <conditionalFormatting sqref="AU38">
    <cfRule type="expression" dxfId="93" priority="69">
      <formula>IF(AND(OR(AND(AO38="M",AR38="M"),AND(AO38="X",AR38="X")),SUM(AN38,AQ38)=0,ISNUMBER(AT38)),"",IF(OR(AO38="M",AR38="M"),"M",IF(AND(AO38=AR38,OR(AO38="X",AO38="W",AO38="Z")),UPPER(AO38),""))) &lt;&gt; AU38</formula>
    </cfRule>
  </conditionalFormatting>
  <conditionalFormatting sqref="V39 Y39 AE39 AH39 AK39 AN39 AQ39 AW39">
    <cfRule type="expression" dxfId="92" priority="62">
      <formula xml:space="preserve"> OR(AND(V39=0,V39&lt;&gt;"",W39&lt;&gt;"Z",W39&lt;&gt;""),AND(V39&gt;0,V39&lt;&gt;"",W39&lt;&gt;"W",W39&lt;&gt;""),AND(V39="", W39="W"))</formula>
    </cfRule>
  </conditionalFormatting>
  <conditionalFormatting sqref="W39 Z39 AF39 AI39 AL39 AO39 AR39 AX39">
    <cfRule type="expression" dxfId="91" priority="61">
      <formula xml:space="preserve"> OR(AND(V39=0,V39&lt;&gt;"",W39&lt;&gt;"Z",W39&lt;&gt;""),AND(V39&gt;0,V39&lt;&gt;"",W39&lt;&gt;"W",W39&lt;&gt;""),AND(V39="", W39="W"))</formula>
    </cfRule>
  </conditionalFormatting>
  <conditionalFormatting sqref="X39 AA39 AG39 AJ39 AM39 AP39 AS39 AY39">
    <cfRule type="expression" dxfId="90" priority="60">
      <formula xml:space="preserve"> AND(OR(W39="X",W39="W"),X39="")</formula>
    </cfRule>
  </conditionalFormatting>
  <conditionalFormatting sqref="AB39">
    <cfRule type="expression" dxfId="89" priority="55">
      <formula xml:space="preserve"> OR(AND(AB39=0,AB39&lt;&gt;"",AC39&lt;&gt;"Z",AC39&lt;&gt;""),AND(AB39&gt;0,AB39&lt;&gt;"",AC39&lt;&gt;"W",AC39&lt;&gt;""),AND(AB39="", AC39="W"))</formula>
    </cfRule>
  </conditionalFormatting>
  <conditionalFormatting sqref="AC39">
    <cfRule type="expression" dxfId="88" priority="54">
      <formula xml:space="preserve"> OR(AND(AB39=0,AB39&lt;&gt;"",AC39&lt;&gt;"Z",AC39&lt;&gt;""),AND(AB39&gt;0,AB39&lt;&gt;"",AC39&lt;&gt;"W",AC39&lt;&gt;""),AND(AB39="", AC39="W"))</formula>
    </cfRule>
  </conditionalFormatting>
  <conditionalFormatting sqref="AD39">
    <cfRule type="expression" dxfId="87" priority="53">
      <formula xml:space="preserve"> AND(OR(AC39="X",AC39="W"),AD39="")</formula>
    </cfRule>
  </conditionalFormatting>
  <conditionalFormatting sqref="AB39">
    <cfRule type="expression" dxfId="86" priority="56">
      <formula>OR(AND(W39="X",Z39="X"),AND(W39="M",Z39="M"))</formula>
    </cfRule>
    <cfRule type="expression" dxfId="85" priority="57">
      <formula>IF(OR(EXACT(V39,W39),EXACT(Y39,Z39),AND(W39="X",Z39="X"),OR(W39="M",Z39="M")),"",SUM(V39,Y39)) &lt;&gt; AB39</formula>
    </cfRule>
  </conditionalFormatting>
  <conditionalFormatting sqref="AC39">
    <cfRule type="expression" dxfId="84" priority="58">
      <formula>OR(AND(W39="X",Z39="X"),AND(W39="M",Z39="M"))</formula>
    </cfRule>
  </conditionalFormatting>
  <conditionalFormatting sqref="AC39">
    <cfRule type="expression" dxfId="83" priority="59">
      <formula>IF(AND(OR(AND(W39="M",Z39="M"),AND(W39="X",Z39="X")),SUM(V39,Y39)=0,ISNUMBER(AB39)),"",IF(OR(W39="M",Z39="M"),"M",IF(AND(W39=Z39,OR(W39="X",W39="W",W39="Z")),UPPER(W39),""))) &lt;&gt; AC39</formula>
    </cfRule>
  </conditionalFormatting>
  <conditionalFormatting sqref="AT39">
    <cfRule type="expression" dxfId="82" priority="48">
      <formula xml:space="preserve"> OR(AND(AT39=0,AT39&lt;&gt;"",AU39&lt;&gt;"Z",AU39&lt;&gt;""),AND(AT39&gt;0,AT39&lt;&gt;"",AU39&lt;&gt;"W",AU39&lt;&gt;""),AND(AT39="", AU39="W"))</formula>
    </cfRule>
  </conditionalFormatting>
  <conditionalFormatting sqref="AU39">
    <cfRule type="expression" dxfId="81" priority="47">
      <formula xml:space="preserve"> OR(AND(AT39=0,AT39&lt;&gt;"",AU39&lt;&gt;"Z",AU39&lt;&gt;""),AND(AT39&gt;0,AT39&lt;&gt;"",AU39&lt;&gt;"W",AU39&lt;&gt;""),AND(AT39="", AU39="W"))</formula>
    </cfRule>
  </conditionalFormatting>
  <conditionalFormatting sqref="AV39">
    <cfRule type="expression" dxfId="80" priority="46">
      <formula xml:space="preserve"> AND(OR(AU39="X",AU39="W"),AV39="")</formula>
    </cfRule>
  </conditionalFormatting>
  <conditionalFormatting sqref="AT39">
    <cfRule type="expression" dxfId="79" priority="49">
      <formula>OR(AND(AO39="X",AR39="X"),AND(AO39="M",AR39="M"))</formula>
    </cfRule>
    <cfRule type="expression" dxfId="78" priority="50">
      <formula>IF(OR(EXACT(AN39,AO39),EXACT(AQ39,AR39),AND(AO39="X",AR39="X"),OR(AO39="M",AR39="M")),"",SUM(AN39,AQ39)) &lt;&gt; AT39</formula>
    </cfRule>
  </conditionalFormatting>
  <conditionalFormatting sqref="AU39">
    <cfRule type="expression" dxfId="77" priority="51">
      <formula>OR(AND(AO39="X",AR39="X"),AND(AO39="M",AR39="M"))</formula>
    </cfRule>
  </conditionalFormatting>
  <conditionalFormatting sqref="AU39">
    <cfRule type="expression" dxfId="76" priority="52">
      <formula>IF(AND(OR(AND(AO39="M",AR39="M"),AND(AO39="X",AR39="X")),SUM(AN39,AQ39)=0,ISNUMBER(AT39)),"",IF(OR(AO39="M",AR39="M"),"M",IF(AND(AO39=AR39,OR(AO39="X",AO39="W",AO39="Z")),UPPER(AO39),""))) &lt;&gt; AU39</formula>
    </cfRule>
  </conditionalFormatting>
  <conditionalFormatting sqref="V40 Y40 AB40 AE40 AH40 AK40 AN40 AQ40 AT40 AW40">
    <cfRule type="expression" dxfId="75" priority="41">
      <formula xml:space="preserve"> OR(AND(V40=0,V40&lt;&gt;"",W40&lt;&gt;"Z",W40&lt;&gt;""),AND(V40&gt;0,V40&lt;&gt;"",W40&lt;&gt;"W",W40&lt;&gt;""),AND(V40="", W40="W"))</formula>
    </cfRule>
  </conditionalFormatting>
  <conditionalFormatting sqref="W40 Z40 AC40 AF40 AI40 AL40 AO40 AR40 AU40 AX40">
    <cfRule type="expression" dxfId="74" priority="40">
      <formula xml:space="preserve"> OR(AND(V40=0,V40&lt;&gt;"",W40&lt;&gt;"Z",W40&lt;&gt;""),AND(V40&gt;0,V40&lt;&gt;"",W40&lt;&gt;"W",W40&lt;&gt;""),AND(V40="", W40="W"))</formula>
    </cfRule>
  </conditionalFormatting>
  <conditionalFormatting sqref="X40 AA40 AD40 AG40 AJ40 AM40 AP40 AS40 AV40 AY40">
    <cfRule type="expression" dxfId="73" priority="39">
      <formula xml:space="preserve"> AND(OR(W40="X",W40="W"),X40="")</formula>
    </cfRule>
  </conditionalFormatting>
  <conditionalFormatting sqref="V40 Y40 AB40 AE40 AH40 AK40 AN40 AQ40 AT40 AW40">
    <cfRule type="expression" dxfId="72" priority="42">
      <formula>OR(AND(W38="X",W39="X"),AND(W38="M",W39="M"))</formula>
    </cfRule>
    <cfRule type="expression" dxfId="71" priority="43">
      <formula>IF(OR(AND(V38="",W38=""),AND(V39="",W39=""),AND(W38="X",W39="X"),OR(W38="M",W39="M")),"",SUM(V38,V39)) &lt;&gt; V40</formula>
    </cfRule>
  </conditionalFormatting>
  <conditionalFormatting sqref="W40 Z40 AC40 AF40 AI40 AL40 AO40 AR40 AU40 AX40">
    <cfRule type="expression" dxfId="70" priority="44">
      <formula>OR(AND(Q38="X",Q39="X"),AND(Q38="M",Q39="M"))</formula>
    </cfRule>
    <cfRule type="expression" dxfId="69" priority="45">
      <formula>IF(AND(OR(AND(W38="M",W39="M"),AND(W38="X",W39="X")),SUM(V38,V39)=0,ISNUMBER(V40)),"",IF(OR(W38="M",W39="M"),"M",IF(AND(W38=W39,OR(W38="X",W38="W",W38="Z")),UPPER(W38),""))) &lt;&gt; W40</formula>
    </cfRule>
  </conditionalFormatting>
  <conditionalFormatting sqref="V42 Y42 AB42 AE42 AH42 AK42 AN42 AQ42 AW42">
    <cfRule type="expression" dxfId="68" priority="34">
      <formula xml:space="preserve"> OR(AND(V42=0,V42&lt;&gt;"",W42&lt;&gt;"Z",W42&lt;&gt;""),AND(V42&gt;0,V42&lt;&gt;"",W42&lt;&gt;"W",W42&lt;&gt;""),AND(V42="", W42="W"))</formula>
    </cfRule>
  </conditionalFormatting>
  <conditionalFormatting sqref="W42 Z42 AC42 AF42 AI42 AL42 AO42 AR42 AX42">
    <cfRule type="expression" dxfId="67" priority="33">
      <formula xml:space="preserve"> OR(AND(V42=0,V42&lt;&gt;"",W42&lt;&gt;"Z",W42&lt;&gt;""),AND(V42&gt;0,V42&lt;&gt;"",W42&lt;&gt;"W",W42&lt;&gt;""),AND(V42="", W42="W"))</formula>
    </cfRule>
  </conditionalFormatting>
  <conditionalFormatting sqref="X42 AA42 AD42 AG42 AJ42 AM42 AP42 AS42 AY42">
    <cfRule type="expression" dxfId="66" priority="32">
      <formula xml:space="preserve"> AND(OR(W42="X",W42="W"),X42="")</formula>
    </cfRule>
  </conditionalFormatting>
  <conditionalFormatting sqref="AB42">
    <cfRule type="expression" dxfId="65" priority="35">
      <formula>OR(AND(W42="X",Z42="X"),AND(W42="M",Z42="M"))</formula>
    </cfRule>
    <cfRule type="expression" dxfId="64" priority="36">
      <formula>IF(OR(EXACT(V42,W42),EXACT(Y42,Z42),AND(W42="X",Z42="X"),OR(W42="M",Z42="M")),"",SUM(V42,Y42)) &lt;&gt; AB42</formula>
    </cfRule>
  </conditionalFormatting>
  <conditionalFormatting sqref="AC42">
    <cfRule type="expression" dxfId="63" priority="37">
      <formula>OR(AND(W42="X",Z42="X"),AND(W42="M",Z42="M"))</formula>
    </cfRule>
  </conditionalFormatting>
  <conditionalFormatting sqref="AC42">
    <cfRule type="expression" dxfId="62" priority="38">
      <formula>IF(AND(OR(AND(W42="M",Z42="M"),AND(W42="X",Z42="X")),SUM(V42,Y42)=0,ISNUMBER(AB42)),"",IF(OR(W42="M",Z42="M"),"M",IF(AND(W42=Z42,OR(W42="X",W42="W",W42="Z")),UPPER(W42),""))) &lt;&gt; AC42</formula>
    </cfRule>
  </conditionalFormatting>
  <conditionalFormatting sqref="AT42">
    <cfRule type="expression" dxfId="61" priority="27">
      <formula xml:space="preserve"> OR(AND(AT42=0,AT42&lt;&gt;"",AU42&lt;&gt;"Z",AU42&lt;&gt;""),AND(AT42&gt;0,AT42&lt;&gt;"",AU42&lt;&gt;"W",AU42&lt;&gt;""),AND(AT42="", AU42="W"))</formula>
    </cfRule>
  </conditionalFormatting>
  <conditionalFormatting sqref="AU42">
    <cfRule type="expression" dxfId="60" priority="26">
      <formula xml:space="preserve"> OR(AND(AT42=0,AT42&lt;&gt;"",AU42&lt;&gt;"Z",AU42&lt;&gt;""),AND(AT42&gt;0,AT42&lt;&gt;"",AU42&lt;&gt;"W",AU42&lt;&gt;""),AND(AT42="", AU42="W"))</formula>
    </cfRule>
  </conditionalFormatting>
  <conditionalFormatting sqref="AV42">
    <cfRule type="expression" dxfId="59" priority="25">
      <formula xml:space="preserve"> AND(OR(AU42="X",AU42="W"),AV42="")</formula>
    </cfRule>
  </conditionalFormatting>
  <conditionalFormatting sqref="AT42">
    <cfRule type="expression" dxfId="58" priority="28">
      <formula>OR(AND(AO42="X",AR42="X"),AND(AO42="M",AR42="M"))</formula>
    </cfRule>
    <cfRule type="expression" dxfId="57" priority="29">
      <formula>IF(OR(EXACT(AN42,AO42),EXACT(AQ42,AR42),AND(AO42="X",AR42="X"),OR(AO42="M",AR42="M")),"",SUM(AN42,AQ42)) &lt;&gt; AT42</formula>
    </cfRule>
  </conditionalFormatting>
  <conditionalFormatting sqref="AU42">
    <cfRule type="expression" dxfId="56" priority="30">
      <formula>OR(AND(AO42="X",AR42="X"),AND(AO42="M",AR42="M"))</formula>
    </cfRule>
  </conditionalFormatting>
  <conditionalFormatting sqref="AU42">
    <cfRule type="expression" dxfId="55" priority="31">
      <formula>IF(AND(OR(AND(AO42="M",AR42="M"),AND(AO42="X",AR42="X")),SUM(AN42,AQ42)=0,ISNUMBER(AT42)),"",IF(OR(AO42="M",AR42="M"),"M",IF(AND(AO42=AR42,OR(AO42="X",AO42="W",AO42="Z")),UPPER(AO42),""))) &lt;&gt; AU42</formula>
    </cfRule>
  </conditionalFormatting>
  <conditionalFormatting sqref="V43 Y43 AE43 AH43 AK43 AN43 AQ43 AW43">
    <cfRule type="expression" dxfId="54" priority="24">
      <formula xml:space="preserve"> OR(AND(V43=0,V43&lt;&gt;"",W43&lt;&gt;"Z",W43&lt;&gt;""),AND(V43&gt;0,V43&lt;&gt;"",W43&lt;&gt;"W",W43&lt;&gt;""),AND(V43="", W43="W"))</formula>
    </cfRule>
  </conditionalFormatting>
  <conditionalFormatting sqref="W43 Z43 AF43 AI43 AL43 AO43 AR43 AX43">
    <cfRule type="expression" dxfId="53" priority="23">
      <formula xml:space="preserve"> OR(AND(V43=0,V43&lt;&gt;"",W43&lt;&gt;"Z",W43&lt;&gt;""),AND(V43&gt;0,V43&lt;&gt;"",W43&lt;&gt;"W",W43&lt;&gt;""),AND(V43="", W43="W"))</formula>
    </cfRule>
  </conditionalFormatting>
  <conditionalFormatting sqref="X43 AA43 AG43 AJ43 AM43 AP43 AS43 AY43">
    <cfRule type="expression" dxfId="52" priority="22">
      <formula xml:space="preserve"> AND(OR(W43="X",W43="W"),X43="")</formula>
    </cfRule>
  </conditionalFormatting>
  <conditionalFormatting sqref="AB43">
    <cfRule type="expression" dxfId="51" priority="17">
      <formula xml:space="preserve"> OR(AND(AB43=0,AB43&lt;&gt;"",AC43&lt;&gt;"Z",AC43&lt;&gt;""),AND(AB43&gt;0,AB43&lt;&gt;"",AC43&lt;&gt;"W",AC43&lt;&gt;""),AND(AB43="", AC43="W"))</formula>
    </cfRule>
  </conditionalFormatting>
  <conditionalFormatting sqref="AC43">
    <cfRule type="expression" dxfId="50" priority="16">
      <formula xml:space="preserve"> OR(AND(AB43=0,AB43&lt;&gt;"",AC43&lt;&gt;"Z",AC43&lt;&gt;""),AND(AB43&gt;0,AB43&lt;&gt;"",AC43&lt;&gt;"W",AC43&lt;&gt;""),AND(AB43="", AC43="W"))</formula>
    </cfRule>
  </conditionalFormatting>
  <conditionalFormatting sqref="AD43">
    <cfRule type="expression" dxfId="49" priority="15">
      <formula xml:space="preserve"> AND(OR(AC43="X",AC43="W"),AD43="")</formula>
    </cfRule>
  </conditionalFormatting>
  <conditionalFormatting sqref="AB43">
    <cfRule type="expression" dxfId="48" priority="18">
      <formula>OR(AND(W43="X",Z43="X"),AND(W43="M",Z43="M"))</formula>
    </cfRule>
    <cfRule type="expression" dxfId="47" priority="19">
      <formula>IF(OR(EXACT(V43,W43),EXACT(Y43,Z43),AND(W43="X",Z43="X"),OR(W43="M",Z43="M")),"",SUM(V43,Y43)) &lt;&gt; AB43</formula>
    </cfRule>
  </conditionalFormatting>
  <conditionalFormatting sqref="AC43">
    <cfRule type="expression" dxfId="46" priority="20">
      <formula>OR(AND(W43="X",Z43="X"),AND(W43="M",Z43="M"))</formula>
    </cfRule>
  </conditionalFormatting>
  <conditionalFormatting sqref="AC43">
    <cfRule type="expression" dxfId="45" priority="21">
      <formula>IF(AND(OR(AND(W43="M",Z43="M"),AND(W43="X",Z43="X")),SUM(V43,Y43)=0,ISNUMBER(AB43)),"",IF(OR(W43="M",Z43="M"),"M",IF(AND(W43=Z43,OR(W43="X",W43="W",W43="Z")),UPPER(W43),""))) &lt;&gt; AC43</formula>
    </cfRule>
  </conditionalFormatting>
  <conditionalFormatting sqref="AT43">
    <cfRule type="expression" dxfId="44" priority="10">
      <formula xml:space="preserve"> OR(AND(AT43=0,AT43&lt;&gt;"",AU43&lt;&gt;"Z",AU43&lt;&gt;""),AND(AT43&gt;0,AT43&lt;&gt;"",AU43&lt;&gt;"W",AU43&lt;&gt;""),AND(AT43="", AU43="W"))</formula>
    </cfRule>
  </conditionalFormatting>
  <conditionalFormatting sqref="AU43">
    <cfRule type="expression" dxfId="43" priority="9">
      <formula xml:space="preserve"> OR(AND(AT43=0,AT43&lt;&gt;"",AU43&lt;&gt;"Z",AU43&lt;&gt;""),AND(AT43&gt;0,AT43&lt;&gt;"",AU43&lt;&gt;"W",AU43&lt;&gt;""),AND(AT43="", AU43="W"))</formula>
    </cfRule>
  </conditionalFormatting>
  <conditionalFormatting sqref="AV43">
    <cfRule type="expression" dxfId="42" priority="8">
      <formula xml:space="preserve"> AND(OR(AU43="X",AU43="W"),AV43="")</formula>
    </cfRule>
  </conditionalFormatting>
  <conditionalFormatting sqref="AT43">
    <cfRule type="expression" dxfId="41" priority="11">
      <formula>OR(AND(AO43="X",AR43="X"),AND(AO43="M",AR43="M"))</formula>
    </cfRule>
    <cfRule type="expression" dxfId="40" priority="12">
      <formula>IF(OR(EXACT(AN43,AO43),EXACT(AQ43,AR43),AND(AO43="X",AR43="X"),OR(AO43="M",AR43="M")),"",SUM(AN43,AQ43)) &lt;&gt; AT43</formula>
    </cfRule>
  </conditionalFormatting>
  <conditionalFormatting sqref="AU43">
    <cfRule type="expression" dxfId="39" priority="13">
      <formula>OR(AND(AO43="X",AR43="X"),AND(AO43="M",AR43="M"))</formula>
    </cfRule>
  </conditionalFormatting>
  <conditionalFormatting sqref="AU43">
    <cfRule type="expression" dxfId="38" priority="14">
      <formula>IF(AND(OR(AND(AO43="M",AR43="M"),AND(AO43="X",AR43="X")),SUM(AN43,AQ43)=0,ISNUMBER(AT43)),"",IF(OR(AO43="M",AR43="M"),"M",IF(AND(AO43=AR43,OR(AO43="X",AO43="W",AO43="Z")),UPPER(AO43),""))) &lt;&gt; AU43</formula>
    </cfRule>
  </conditionalFormatting>
  <conditionalFormatting sqref="V44 Y44 AB44 AE44 AH44 AK44 AN44 AQ44 AT44 AW44">
    <cfRule type="expression" dxfId="37" priority="3">
      <formula xml:space="preserve"> OR(AND(V44=0,V44&lt;&gt;"",W44&lt;&gt;"Z",W44&lt;&gt;""),AND(V44&gt;0,V44&lt;&gt;"",W44&lt;&gt;"W",W44&lt;&gt;""),AND(V44="", W44="W"))</formula>
    </cfRule>
  </conditionalFormatting>
  <conditionalFormatting sqref="W44 Z44 AC44 AF44 AI44 AL44 AO44 AR44 AU44 AX44">
    <cfRule type="expression" dxfId="36" priority="2">
      <formula xml:space="preserve"> OR(AND(V44=0,V44&lt;&gt;"",W44&lt;&gt;"Z",W44&lt;&gt;""),AND(V44&gt;0,V44&lt;&gt;"",W44&lt;&gt;"W",W44&lt;&gt;""),AND(V44="", W44="W"))</formula>
    </cfRule>
  </conditionalFormatting>
  <conditionalFormatting sqref="X44 AA44 AD44 AG44 AJ44 AM44 AP44 AS44 AV44 AY44">
    <cfRule type="expression" dxfId="35" priority="1">
      <formula xml:space="preserve"> AND(OR(W44="X",W44="W"),X44="")</formula>
    </cfRule>
  </conditionalFormatting>
  <conditionalFormatting sqref="V44 Y44 AB44 AE44 AH44 AK44 AN44 AQ44 AT44 AW44">
    <cfRule type="expression" dxfId="34" priority="4">
      <formula>OR(AND(W42="X",W43="X"),AND(W42="M",W43="M"))</formula>
    </cfRule>
    <cfRule type="expression" dxfId="33" priority="5">
      <formula>IF(OR(AND(V42="",W42=""),AND(V43="",W43=""),AND(W42="X",W43="X"),OR(W42="M",W43="M")),"",SUM(V42,V43)) &lt;&gt; V44</formula>
    </cfRule>
  </conditionalFormatting>
  <conditionalFormatting sqref="W44 Z44 AC44 AF44 AI44 AL44 AO44 AR44 AU44 AX44">
    <cfRule type="expression" dxfId="32" priority="6">
      <formula>OR(AND(Q42="X",Q43="X"),AND(Q42="M",Q43="M"))</formula>
    </cfRule>
    <cfRule type="expression" dxfId="31" priority="7">
      <formula>IF(AND(OR(AND(W42="M",W43="M"),AND(W42="X",W43="X")),SUM(V42,V43)=0,ISNUMBER(V44)),"",IF(OR(W42="M",W43="M"),"M",IF(AND(W42=W43,OR(W42="X",W42="W",W42="Z")),UPPER(W42),""))) &lt;&gt; W44</formula>
    </cfRule>
  </conditionalFormatting>
  <dataValidations count="4">
    <dataValidation allowBlank="1" showInputMessage="1" showErrorMessage="1" sqref="V88:X1048576 V45:X86 Y45:AY1048576 V1:AY13 G1:Q11 O33:Q33 O23:Q23 G12:N44 A45:Q1048576 Q13 A1:F36 R1:U1048576 AZ1:XFD1048576 V37:AY37 D37:E38 A37:C44 V41:AY41 D41:E42 F37:F44"/>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Z14:Z36 AC14:AC36 AF14:AF36 AI14:AI36 AL14:AL36 AO14:AO36 AR14:AR36 AU14:AU36 AX14:AX36 W14:W36 Z38:Z40 AC38:AC40 AF38:AF40 AI38:AI40 AL38:AL40 AO38:AO40 AR38:AR40 AU38:AU40 AX38:AX40 W38:W40 Z42:Z44 AC42:AC44 AF42:AF44 AI42:AI44 AL42:AL44 AO42:AO44 AR42:AR44 AU42:AU44 AX42:AX44 W42:W44">
      <formula1>"Z,M,X,W"</formula1>
    </dataValidation>
    <dataValidation type="textLength" allowBlank="1" showInputMessage="1" showErrorMessage="1" errorTitle="Неверный ввод" error="Длина введённого текста должна быть между 2 и 500 символами" sqref="AA14:AA36 AD14:AD36 AG14:AG36 AJ14:AJ36 AM14:AM36 AP14:AP36 AS14:AS36 AV14:AV36 AY14:AY36 X14:X36 AA38:AA40 AD38:AD40 AG38:AG40 AJ38:AJ40 AM38:AM40 AP38:AP40 AS38:AS40 AV38:AV40 AY38:AY40 X38:X40 AA42:AA44 AD42:AD44 AG42:AG44 AJ42:AJ44 AM42:AM44 AP42:AP44 AS42:AS44 AV42:AV44 AY42:AY44 X42:X44">
      <formula1>2</formula1>
      <formula2>500</formula2>
    </dataValidation>
    <dataValidation type="decimal" operator="greaterThanOrEqual" allowBlank="1" showInputMessage="1" showErrorMessage="1" errorTitle="Неверный ввод" error="Пожалуйста, введите числовое значение" sqref="Y14:Y36 AB14:AB36 AE14:AE36 AH14:AH36 AK14:AK36 AN14:AN36 AQ14:AQ36 AT14:AT36 AW14:AW36 V14:V36 Y38:Y40 AB38:AB40 AE38:AE40 AH38:AH40 AK38:AK40 AN38:AN40 AQ38:AQ40 AT38:AT40 AW38:AW40 V38:V40 Y42:Y44 AB42:AB44 AE42:AE44 AH42:AH44 AK42:AK44 AN42:AN44 AQ42:AQ44 AT42:AT44 AW42:AW44 V42:V44">
      <formula1>0</formula1>
    </dataValidation>
  </dataValidations>
  <pageMargins left="0.7" right="0.7" top="0.75" bottom="0.75" header="0.3" footer="0.3"/>
  <pageSetup scale="22" fitToHeight="0" orientation="landscape" r:id="rId1"/>
  <headerFooter>
    <oddFooter>&amp;C&amp;P&amp;R&amp;F</oddFooter>
  </headerFooter>
  <colBreaks count="1" manualBreakCount="1">
    <brk id="3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W25"/>
  <sheetViews>
    <sheetView showGridLines="0" topLeftCell="C1" zoomScaleNormal="100" zoomScaleSheetLayoutView="70" zoomScalePageLayoutView="40" workbookViewId="0">
      <selection activeCell="C1" sqref="C1"/>
    </sheetView>
  </sheetViews>
  <sheetFormatPr defaultColWidth="8.7109375" defaultRowHeight="15" x14ac:dyDescent="0.25"/>
  <cols>
    <col min="1" max="1" width="18.28515625" style="139" hidden="1" customWidth="1"/>
    <col min="2" max="2" width="10.140625" style="236" hidden="1" customWidth="1"/>
    <col min="3" max="3" width="5.7109375" style="139" customWidth="1"/>
    <col min="4" max="4" width="14.5703125" style="139" customWidth="1"/>
    <col min="5" max="5" width="55" style="139" customWidth="1"/>
    <col min="6" max="6" width="6.7109375" style="139" hidden="1" customWidth="1"/>
    <col min="7" max="7" width="10.85546875" style="139" hidden="1" customWidth="1"/>
    <col min="8" max="8" width="3" style="139" hidden="1" customWidth="1"/>
    <col min="9" max="9" width="7.28515625" style="139" hidden="1" customWidth="1"/>
    <col min="10" max="10" width="3" style="139" hidden="1" customWidth="1"/>
    <col min="11" max="11" width="4.7109375" style="139" hidden="1" customWidth="1"/>
    <col min="12" max="12" width="4.140625" style="139" hidden="1" customWidth="1"/>
    <col min="13" max="13" width="3" style="139" hidden="1" customWidth="1"/>
    <col min="14" max="14" width="4.140625" style="139" hidden="1" customWidth="1"/>
    <col min="15" max="15" width="5.140625" style="139" hidden="1" customWidth="1"/>
    <col min="16" max="16" width="7.140625" style="139" hidden="1" customWidth="1"/>
    <col min="17" max="17" width="3" style="139" hidden="1" customWidth="1"/>
    <col min="18" max="21" width="6.710937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4" width="5.7109375" style="139" customWidth="1"/>
    <col min="35" max="16384" width="8.7109375" style="139"/>
  </cols>
  <sheetData>
    <row r="1" spans="1:75" ht="60" customHeight="1" x14ac:dyDescent="0.25">
      <c r="A1" s="221" t="s">
        <v>81</v>
      </c>
      <c r="B1" s="222" t="s">
        <v>385</v>
      </c>
      <c r="C1" s="35"/>
      <c r="D1" s="518" t="s">
        <v>4313</v>
      </c>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151"/>
      <c r="BI1" s="2"/>
      <c r="BJ1" s="2"/>
      <c r="BK1" s="2"/>
      <c r="BL1" s="2"/>
      <c r="BM1" s="2"/>
      <c r="BN1" s="2"/>
      <c r="BO1" s="2"/>
      <c r="BP1" s="2"/>
      <c r="BQ1" s="2"/>
      <c r="BR1" s="2"/>
      <c r="BS1" s="2"/>
      <c r="BT1" s="2"/>
      <c r="BU1" s="2"/>
      <c r="BV1" s="2"/>
      <c r="BW1" s="2"/>
    </row>
    <row r="2" spans="1:75" ht="3.75" customHeight="1" x14ac:dyDescent="0.25">
      <c r="A2" s="221" t="s">
        <v>64</v>
      </c>
      <c r="B2" s="222" t="str">
        <f>VLOOKUP(VAL_A1!$B$2,VAL_Drop_Down_Lists!$A$3:$B$214,2,FALSE)</f>
        <v>_X</v>
      </c>
      <c r="C2" s="140"/>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151"/>
      <c r="BI2" s="2"/>
      <c r="BJ2" s="2"/>
      <c r="BK2" s="2"/>
      <c r="BL2" s="2"/>
      <c r="BM2" s="2"/>
      <c r="BN2" s="2"/>
      <c r="BO2" s="2"/>
      <c r="BP2" s="2"/>
      <c r="BQ2" s="2"/>
      <c r="BR2" s="2"/>
      <c r="BS2" s="2"/>
      <c r="BT2" s="2"/>
      <c r="BU2" s="2"/>
      <c r="BV2" s="2"/>
      <c r="BW2" s="2"/>
    </row>
    <row r="3" spans="1:75" ht="30" customHeight="1" x14ac:dyDescent="0.25">
      <c r="A3" s="221" t="s">
        <v>84</v>
      </c>
      <c r="B3" s="226" t="str">
        <f>IF(VAL_A1!$H$33&lt;&gt;"", YEAR(VAL_A1!$H$33),"")</f>
        <v/>
      </c>
      <c r="C3" s="140"/>
      <c r="D3" s="486" t="s">
        <v>4314</v>
      </c>
      <c r="E3" s="496"/>
      <c r="F3" s="225"/>
      <c r="G3" s="225"/>
      <c r="H3" s="225"/>
      <c r="I3" s="225"/>
      <c r="J3" s="225"/>
      <c r="K3" s="225"/>
      <c r="L3" s="225"/>
      <c r="M3" s="225"/>
      <c r="N3" s="225"/>
      <c r="O3" s="225"/>
      <c r="P3" s="225"/>
      <c r="Q3" s="225"/>
      <c r="R3" s="225"/>
      <c r="S3" s="225"/>
      <c r="T3" s="225"/>
      <c r="U3" s="225"/>
      <c r="V3" s="502" t="s">
        <v>4248</v>
      </c>
      <c r="W3" s="503"/>
      <c r="X3" s="500"/>
      <c r="Y3" s="502" t="s">
        <v>4242</v>
      </c>
      <c r="Z3" s="503"/>
      <c r="AA3" s="500"/>
      <c r="AB3" s="502" t="s">
        <v>4243</v>
      </c>
      <c r="AC3" s="503"/>
      <c r="AD3" s="500"/>
      <c r="AE3" s="502" t="s">
        <v>4244</v>
      </c>
      <c r="AF3" s="503"/>
      <c r="AG3" s="500"/>
      <c r="AH3" s="151"/>
      <c r="BI3" s="2"/>
      <c r="BJ3" s="2"/>
      <c r="BK3" s="2"/>
      <c r="BL3" s="2"/>
      <c r="BM3" s="2"/>
      <c r="BN3" s="2"/>
      <c r="BO3" s="2"/>
      <c r="BP3" s="2"/>
      <c r="BQ3" s="2"/>
      <c r="BR3" s="2"/>
      <c r="BS3" s="2"/>
      <c r="BT3" s="2"/>
      <c r="BU3" s="2"/>
      <c r="BV3" s="2"/>
      <c r="BW3" s="2"/>
    </row>
    <row r="4" spans="1:75" ht="15" customHeight="1" x14ac:dyDescent="0.25">
      <c r="A4" s="221" t="s">
        <v>85</v>
      </c>
      <c r="B4" s="226" t="str">
        <f>IF(VAL_A1!$H$34&lt;&gt;"", YEAR(VAL_A1!$H$34),"")</f>
        <v/>
      </c>
      <c r="C4" s="140"/>
      <c r="D4" s="497"/>
      <c r="E4" s="498"/>
      <c r="F4" s="225"/>
      <c r="G4" s="225"/>
      <c r="H4" s="225"/>
      <c r="I4" s="225"/>
      <c r="J4" s="225"/>
      <c r="K4" s="225"/>
      <c r="L4" s="225"/>
      <c r="M4" s="225"/>
      <c r="N4" s="225"/>
      <c r="O4" s="225"/>
      <c r="P4" s="225"/>
      <c r="Q4" s="225"/>
      <c r="R4" s="225"/>
      <c r="S4" s="225"/>
      <c r="T4" s="225"/>
      <c r="U4" s="225"/>
      <c r="V4" s="502" t="s">
        <v>4253</v>
      </c>
      <c r="W4" s="503"/>
      <c r="X4" s="500"/>
      <c r="Y4" s="502" t="s">
        <v>4255</v>
      </c>
      <c r="Z4" s="503"/>
      <c r="AA4" s="500"/>
      <c r="AB4" s="502" t="s">
        <v>4258</v>
      </c>
      <c r="AC4" s="503"/>
      <c r="AD4" s="500"/>
      <c r="AE4" s="502" t="s">
        <v>4261</v>
      </c>
      <c r="AF4" s="503"/>
      <c r="AG4" s="500"/>
      <c r="AH4" s="151"/>
      <c r="BI4" s="2"/>
      <c r="BJ4" s="2"/>
      <c r="BK4" s="2"/>
      <c r="BL4" s="2"/>
      <c r="BM4" s="2"/>
      <c r="BN4" s="2"/>
      <c r="BO4" s="2"/>
      <c r="BP4" s="2"/>
      <c r="BQ4" s="2"/>
      <c r="BR4" s="2"/>
      <c r="BS4" s="2"/>
      <c r="BT4" s="2"/>
      <c r="BU4" s="2"/>
      <c r="BV4" s="2"/>
      <c r="BW4" s="2"/>
    </row>
    <row r="5" spans="1:75" ht="30" hidden="1" customHeight="1" x14ac:dyDescent="0.25">
      <c r="A5" s="221" t="s">
        <v>138</v>
      </c>
      <c r="B5" s="222" t="s">
        <v>0</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51"/>
      <c r="BI5" s="2"/>
      <c r="BJ5" s="2"/>
      <c r="BK5" s="2"/>
      <c r="BL5" s="2"/>
      <c r="BM5" s="2"/>
      <c r="BN5" s="2"/>
      <c r="BO5" s="2"/>
      <c r="BP5" s="2"/>
      <c r="BQ5" s="2"/>
      <c r="BR5" s="2"/>
      <c r="BS5" s="2"/>
      <c r="BT5" s="2"/>
      <c r="BU5" s="2"/>
      <c r="BV5" s="2"/>
      <c r="BW5" s="2"/>
    </row>
    <row r="6" spans="1:75" ht="27" hidden="1" customHeight="1" x14ac:dyDescent="0.25">
      <c r="A6" s="221" t="s">
        <v>86</v>
      </c>
      <c r="B6" s="222"/>
      <c r="C6" s="140"/>
      <c r="D6" s="225"/>
      <c r="E6" s="225"/>
      <c r="F6" s="225"/>
      <c r="G6" s="228"/>
      <c r="H6" s="229"/>
      <c r="I6" s="229"/>
      <c r="J6" s="229"/>
      <c r="K6" s="229"/>
      <c r="L6" s="229"/>
      <c r="M6" s="229"/>
      <c r="N6" s="229"/>
      <c r="O6" s="229"/>
      <c r="P6" s="229"/>
      <c r="Q6" s="229"/>
      <c r="R6" s="229"/>
      <c r="S6" s="229"/>
      <c r="T6" s="229"/>
      <c r="U6" s="381" t="s">
        <v>76</v>
      </c>
      <c r="V6" s="381" t="s">
        <v>94</v>
      </c>
      <c r="W6" s="228"/>
      <c r="X6" s="228"/>
      <c r="Y6" s="381" t="s">
        <v>95</v>
      </c>
      <c r="Z6" s="377"/>
      <c r="AA6" s="382"/>
      <c r="AB6" s="381" t="s">
        <v>96</v>
      </c>
      <c r="AC6" s="377"/>
      <c r="AD6" s="382"/>
      <c r="AE6" s="381" t="s">
        <v>97</v>
      </c>
      <c r="AF6" s="377"/>
      <c r="AG6" s="382"/>
      <c r="AH6" s="151"/>
      <c r="BI6" s="2"/>
      <c r="BJ6" s="2"/>
      <c r="BK6" s="2"/>
      <c r="BL6" s="2"/>
      <c r="BM6" s="2"/>
      <c r="BN6" s="2"/>
      <c r="BO6" s="2"/>
      <c r="BP6" s="2"/>
      <c r="BQ6" s="2"/>
      <c r="BR6" s="2"/>
      <c r="BS6" s="2"/>
      <c r="BT6" s="2"/>
      <c r="BU6" s="2"/>
      <c r="BV6" s="2"/>
      <c r="BW6" s="2"/>
    </row>
    <row r="7" spans="1:75" ht="27" hidden="1" customHeight="1" x14ac:dyDescent="0.25">
      <c r="A7" s="221" t="s">
        <v>78</v>
      </c>
      <c r="B7" s="226" t="str">
        <f>IF(VAL_A1!$H$34&lt;&gt;"", YEAR(VAL_A1!$H$34),"")</f>
        <v/>
      </c>
      <c r="C7" s="140"/>
      <c r="D7" s="225"/>
      <c r="E7" s="225"/>
      <c r="F7" s="225"/>
      <c r="G7" s="229"/>
      <c r="H7" s="528"/>
      <c r="I7" s="528"/>
      <c r="J7" s="528"/>
      <c r="K7" s="528"/>
      <c r="L7" s="528"/>
      <c r="M7" s="528"/>
      <c r="N7" s="529"/>
      <c r="O7" s="258"/>
      <c r="P7" s="258"/>
      <c r="Q7" s="258"/>
      <c r="R7" s="258"/>
      <c r="S7" s="258"/>
      <c r="T7" s="258"/>
      <c r="U7" s="381" t="s">
        <v>136</v>
      </c>
      <c r="V7" s="381" t="s">
        <v>93</v>
      </c>
      <c r="W7" s="228"/>
      <c r="X7" s="228"/>
      <c r="Y7" s="381" t="s">
        <v>0</v>
      </c>
      <c r="Z7" s="377"/>
      <c r="AA7" s="382"/>
      <c r="AB7" s="381" t="s">
        <v>0</v>
      </c>
      <c r="AC7" s="377"/>
      <c r="AD7" s="382"/>
      <c r="AE7" s="381" t="s">
        <v>0</v>
      </c>
      <c r="AF7" s="377"/>
      <c r="AG7" s="382"/>
      <c r="AH7" s="151"/>
      <c r="BI7" s="2"/>
      <c r="BJ7" s="2"/>
      <c r="BK7" s="2"/>
      <c r="BL7" s="2"/>
      <c r="BM7" s="2"/>
      <c r="BN7" s="2"/>
      <c r="BO7" s="2"/>
      <c r="BP7" s="2"/>
      <c r="BQ7" s="2"/>
      <c r="BR7" s="2"/>
      <c r="BS7" s="2"/>
      <c r="BT7" s="2"/>
      <c r="BU7" s="2"/>
      <c r="BV7" s="2"/>
      <c r="BW7" s="2"/>
    </row>
    <row r="8" spans="1:75" ht="27" hidden="1" customHeight="1" x14ac:dyDescent="0.25">
      <c r="A8" s="221" t="s">
        <v>82</v>
      </c>
      <c r="B8" s="226" t="str">
        <f>IF(VAL_A1!$H$35&lt;&gt;"", YEAR(VAL_A1!$H$35),"")</f>
        <v/>
      </c>
      <c r="C8" s="140"/>
      <c r="D8" s="225"/>
      <c r="E8" s="225"/>
      <c r="F8" s="225"/>
      <c r="G8" s="229"/>
      <c r="H8" s="231"/>
      <c r="I8" s="231"/>
      <c r="J8" s="231"/>
      <c r="K8" s="231"/>
      <c r="L8" s="231"/>
      <c r="M8" s="231"/>
      <c r="N8" s="231"/>
      <c r="O8" s="231"/>
      <c r="P8" s="231"/>
      <c r="Q8" s="231"/>
      <c r="R8" s="231"/>
      <c r="S8" s="231"/>
      <c r="T8" s="231"/>
      <c r="U8" s="381" t="s">
        <v>137</v>
      </c>
      <c r="V8" s="381" t="s">
        <v>0</v>
      </c>
      <c r="W8" s="228"/>
      <c r="X8" s="228"/>
      <c r="Y8" s="381" t="s">
        <v>0</v>
      </c>
      <c r="Z8" s="377"/>
      <c r="AA8" s="382"/>
      <c r="AB8" s="381" t="s">
        <v>0</v>
      </c>
      <c r="AC8" s="377"/>
      <c r="AD8" s="382"/>
      <c r="AE8" s="381" t="s">
        <v>0</v>
      </c>
      <c r="AF8" s="377"/>
      <c r="AG8" s="382"/>
      <c r="AH8" s="151"/>
      <c r="BI8" s="2"/>
      <c r="BJ8" s="2"/>
      <c r="BK8" s="2"/>
      <c r="BL8" s="2"/>
      <c r="BM8" s="2"/>
      <c r="BN8" s="2"/>
      <c r="BO8" s="2"/>
      <c r="BP8" s="2"/>
      <c r="BQ8" s="2"/>
      <c r="BR8" s="2"/>
      <c r="BS8" s="2"/>
      <c r="BT8" s="2"/>
      <c r="BU8" s="2"/>
      <c r="BV8" s="2"/>
      <c r="BW8" s="2"/>
    </row>
    <row r="9" spans="1:75" ht="27" hidden="1" customHeight="1" x14ac:dyDescent="0.25">
      <c r="A9" s="221" t="s">
        <v>83</v>
      </c>
      <c r="B9" s="222" t="s">
        <v>381</v>
      </c>
      <c r="C9" s="140"/>
      <c r="D9" s="225"/>
      <c r="E9" s="225"/>
      <c r="F9" s="225"/>
      <c r="G9" s="229"/>
      <c r="H9" s="231"/>
      <c r="I9" s="231"/>
      <c r="J9" s="231"/>
      <c r="K9" s="231"/>
      <c r="L9" s="231"/>
      <c r="M9" s="231"/>
      <c r="N9" s="231"/>
      <c r="O9" s="231"/>
      <c r="P9" s="231"/>
      <c r="Q9" s="231"/>
      <c r="R9" s="231"/>
      <c r="S9" s="231"/>
      <c r="T9" s="231"/>
      <c r="U9" s="381" t="s">
        <v>1</v>
      </c>
      <c r="V9" s="381" t="s">
        <v>0</v>
      </c>
      <c r="W9" s="228"/>
      <c r="X9" s="228"/>
      <c r="Y9" s="381" t="s">
        <v>0</v>
      </c>
      <c r="Z9" s="377"/>
      <c r="AA9" s="382"/>
      <c r="AB9" s="381" t="s">
        <v>0</v>
      </c>
      <c r="AC9" s="377"/>
      <c r="AD9" s="382"/>
      <c r="AE9" s="381" t="s">
        <v>0</v>
      </c>
      <c r="AF9" s="377"/>
      <c r="AG9" s="382"/>
      <c r="AH9" s="151"/>
      <c r="BI9" s="2"/>
      <c r="BJ9" s="2"/>
      <c r="BK9" s="2"/>
      <c r="BL9" s="2"/>
      <c r="BM9" s="2"/>
      <c r="BN9" s="2"/>
      <c r="BO9" s="2"/>
      <c r="BP9" s="2"/>
      <c r="BQ9" s="2"/>
      <c r="BR9" s="2"/>
      <c r="BS9" s="2"/>
      <c r="BT9" s="2"/>
      <c r="BU9" s="2"/>
      <c r="BV9" s="2"/>
      <c r="BW9" s="2"/>
    </row>
    <row r="10" spans="1:75" ht="27" hidden="1" customHeight="1" x14ac:dyDescent="0.25">
      <c r="A10" s="221" t="s">
        <v>71</v>
      </c>
      <c r="B10" s="222">
        <v>0</v>
      </c>
      <c r="C10" s="140"/>
      <c r="D10" s="225"/>
      <c r="E10" s="225"/>
      <c r="F10" s="225"/>
      <c r="G10" s="229"/>
      <c r="H10" s="231"/>
      <c r="I10" s="231"/>
      <c r="J10" s="231"/>
      <c r="K10" s="231"/>
      <c r="L10" s="231"/>
      <c r="M10" s="231"/>
      <c r="N10" s="231"/>
      <c r="O10" s="231"/>
      <c r="P10" s="231"/>
      <c r="Q10" s="231"/>
      <c r="R10" s="231"/>
      <c r="S10" s="231"/>
      <c r="T10" s="231"/>
      <c r="U10" s="381"/>
      <c r="V10" s="228"/>
      <c r="W10" s="228"/>
      <c r="X10" s="228"/>
      <c r="Y10" s="228"/>
      <c r="Z10" s="228"/>
      <c r="AA10" s="228"/>
      <c r="AB10" s="228"/>
      <c r="AC10" s="228"/>
      <c r="AD10" s="228"/>
      <c r="AE10" s="228"/>
      <c r="AF10" s="228"/>
      <c r="AG10" s="228"/>
      <c r="AH10" s="151"/>
      <c r="BI10" s="2"/>
      <c r="BJ10" s="2"/>
      <c r="BK10" s="2"/>
      <c r="BL10" s="2"/>
      <c r="BM10" s="2"/>
      <c r="BN10" s="2"/>
      <c r="BO10" s="2"/>
      <c r="BP10" s="2"/>
      <c r="BQ10" s="2"/>
      <c r="BR10" s="2"/>
      <c r="BS10" s="2"/>
      <c r="BT10" s="2"/>
      <c r="BU10" s="2"/>
      <c r="BV10" s="2"/>
      <c r="BW10" s="2"/>
    </row>
    <row r="11" spans="1:75" ht="27" hidden="1" customHeight="1" x14ac:dyDescent="0.25">
      <c r="A11" s="221" t="s">
        <v>73</v>
      </c>
      <c r="B11" s="222">
        <v>0</v>
      </c>
      <c r="C11" s="140"/>
      <c r="D11" s="225"/>
      <c r="E11" s="225"/>
      <c r="F11" s="225"/>
      <c r="G11" s="229"/>
      <c r="H11" s="231"/>
      <c r="I11" s="231"/>
      <c r="J11" s="231"/>
      <c r="K11" s="231"/>
      <c r="L11" s="231"/>
      <c r="M11" s="231"/>
      <c r="N11" s="231"/>
      <c r="O11" s="231"/>
      <c r="P11" s="231"/>
      <c r="Q11" s="231"/>
      <c r="R11" s="231"/>
      <c r="S11" s="231"/>
      <c r="T11" s="231"/>
      <c r="U11" s="381"/>
      <c r="V11" s="228"/>
      <c r="W11" s="228"/>
      <c r="X11" s="228"/>
      <c r="Y11" s="228"/>
      <c r="Z11" s="228"/>
      <c r="AA11" s="228"/>
      <c r="AB11" s="228"/>
      <c r="AC11" s="228"/>
      <c r="AD11" s="228"/>
      <c r="AE11" s="228"/>
      <c r="AF11" s="228"/>
      <c r="AG11" s="228"/>
      <c r="AH11" s="151"/>
      <c r="BI11" s="2"/>
      <c r="BJ11" s="2"/>
      <c r="BK11" s="2"/>
      <c r="BL11" s="2"/>
      <c r="BM11" s="2"/>
      <c r="BN11" s="2"/>
      <c r="BO11" s="2"/>
      <c r="BP11" s="2"/>
      <c r="BQ11" s="2"/>
      <c r="BR11" s="2"/>
      <c r="BS11" s="2"/>
      <c r="BT11" s="2"/>
      <c r="BU11" s="2"/>
      <c r="BV11" s="2"/>
      <c r="BW11" s="2"/>
    </row>
    <row r="12" spans="1:75" ht="73.5" hidden="1" customHeight="1" x14ac:dyDescent="0.25">
      <c r="A12" s="250"/>
      <c r="B12" s="250"/>
      <c r="C12" s="140"/>
      <c r="D12" s="225"/>
      <c r="E12" s="225"/>
      <c r="F12" s="225"/>
      <c r="G12" s="358" t="s">
        <v>2</v>
      </c>
      <c r="H12" s="358" t="s">
        <v>3</v>
      </c>
      <c r="I12" s="358" t="s">
        <v>79</v>
      </c>
      <c r="J12" s="358" t="s">
        <v>4</v>
      </c>
      <c r="K12" s="358" t="s">
        <v>80</v>
      </c>
      <c r="L12" s="358" t="s">
        <v>5</v>
      </c>
      <c r="M12" s="358" t="s">
        <v>6</v>
      </c>
      <c r="N12" s="358" t="s">
        <v>77</v>
      </c>
      <c r="O12" s="238" t="s">
        <v>397</v>
      </c>
      <c r="P12" s="238" t="s">
        <v>398</v>
      </c>
      <c r="Q12" s="384"/>
      <c r="R12" s="384"/>
      <c r="S12" s="384"/>
      <c r="T12" s="384"/>
      <c r="U12" s="384"/>
      <c r="V12" s="228"/>
      <c r="W12" s="228"/>
      <c r="X12" s="228"/>
      <c r="Y12" s="228"/>
      <c r="Z12" s="228"/>
      <c r="AA12" s="228"/>
      <c r="AB12" s="228"/>
      <c r="AC12" s="228"/>
      <c r="AD12" s="228"/>
      <c r="AE12" s="228"/>
      <c r="AF12" s="228"/>
      <c r="AG12" s="228"/>
      <c r="AH12" s="151"/>
      <c r="BI12" s="2"/>
      <c r="BJ12" s="2"/>
      <c r="BK12" s="2"/>
      <c r="BL12" s="2"/>
      <c r="BM12" s="2"/>
      <c r="BN12" s="2"/>
      <c r="BO12" s="2"/>
      <c r="BP12" s="2"/>
      <c r="BQ12" s="2"/>
      <c r="BR12" s="2"/>
      <c r="BS12" s="2"/>
      <c r="BT12" s="2"/>
      <c r="BU12" s="2"/>
      <c r="BV12" s="2"/>
      <c r="BW12" s="2"/>
    </row>
    <row r="13" spans="1:75" ht="3" customHeight="1" x14ac:dyDescent="0.25">
      <c r="A13" s="250"/>
      <c r="B13" s="250"/>
      <c r="C13" s="140"/>
      <c r="D13" s="151"/>
      <c r="E13" s="151"/>
      <c r="F13" s="225"/>
      <c r="G13" s="359"/>
      <c r="H13" s="359"/>
      <c r="I13" s="359"/>
      <c r="J13" s="359"/>
      <c r="K13" s="359"/>
      <c r="L13" s="359"/>
      <c r="M13" s="359"/>
      <c r="N13" s="359"/>
      <c r="O13" s="240"/>
      <c r="P13" s="240"/>
      <c r="Q13" s="409"/>
      <c r="R13" s="409"/>
      <c r="S13" s="409"/>
      <c r="T13" s="409"/>
      <c r="U13" s="387"/>
      <c r="V13" s="151"/>
      <c r="W13" s="151"/>
      <c r="X13" s="151"/>
      <c r="Y13" s="151"/>
      <c r="Z13" s="151"/>
      <c r="AA13" s="151"/>
      <c r="AB13" s="151"/>
      <c r="AC13" s="151"/>
      <c r="AD13" s="151"/>
      <c r="AE13" s="151"/>
      <c r="AF13" s="151"/>
      <c r="AG13" s="151"/>
      <c r="AH13" s="151"/>
      <c r="BI13" s="2"/>
      <c r="BJ13" s="2"/>
      <c r="BK13" s="2"/>
      <c r="BL13" s="2"/>
      <c r="BM13" s="2"/>
      <c r="BN13" s="2"/>
      <c r="BO13" s="2"/>
      <c r="BP13" s="2"/>
      <c r="BQ13" s="2"/>
      <c r="BR13" s="2"/>
      <c r="BS13" s="2"/>
      <c r="BT13" s="2"/>
      <c r="BU13" s="2"/>
      <c r="BV13" s="2"/>
      <c r="BW13" s="2"/>
    </row>
    <row r="14" spans="1:75" ht="21" customHeight="1" x14ac:dyDescent="0.25">
      <c r="A14" s="250"/>
      <c r="B14" s="250"/>
      <c r="C14" s="140"/>
      <c r="D14" s="550" t="s">
        <v>4315</v>
      </c>
      <c r="E14" s="551"/>
      <c r="F14" s="225"/>
      <c r="G14" s="410" t="s">
        <v>393</v>
      </c>
      <c r="H14" s="377" t="s">
        <v>0</v>
      </c>
      <c r="I14" s="377" t="s">
        <v>89</v>
      </c>
      <c r="J14" s="377" t="s">
        <v>0</v>
      </c>
      <c r="K14" s="411" t="s">
        <v>394</v>
      </c>
      <c r="L14" s="377" t="s">
        <v>0</v>
      </c>
      <c r="M14" s="377" t="s">
        <v>353</v>
      </c>
      <c r="N14" s="377" t="s">
        <v>353</v>
      </c>
      <c r="O14" s="410" t="s">
        <v>395</v>
      </c>
      <c r="P14" s="410" t="s">
        <v>381</v>
      </c>
      <c r="Q14" s="412"/>
      <c r="R14" s="412"/>
      <c r="S14" s="412"/>
      <c r="T14" s="412"/>
      <c r="U14" s="404"/>
      <c r="V14" s="104"/>
      <c r="W14" s="28"/>
      <c r="X14" s="29"/>
      <c r="Y14" s="104"/>
      <c r="Z14" s="28"/>
      <c r="AA14" s="29"/>
      <c r="AB14" s="104"/>
      <c r="AC14" s="28"/>
      <c r="AD14" s="29"/>
      <c r="AE14" s="104"/>
      <c r="AF14" s="28"/>
      <c r="AG14" s="29"/>
      <c r="AH14" s="151"/>
      <c r="BI14" s="2"/>
      <c r="BJ14" s="2"/>
      <c r="BK14" s="2"/>
      <c r="BL14" s="2"/>
      <c r="BM14" s="2"/>
      <c r="BN14" s="2"/>
      <c r="BO14" s="2"/>
      <c r="BP14" s="2"/>
      <c r="BQ14" s="2"/>
      <c r="BR14" s="2"/>
      <c r="BS14" s="2"/>
      <c r="BT14" s="2"/>
      <c r="BU14" s="2"/>
      <c r="BV14" s="2"/>
      <c r="BW14" s="2"/>
    </row>
    <row r="15" spans="1:75" s="413" customFormat="1" ht="21" customHeight="1" x14ac:dyDescent="0.25">
      <c r="A15" s="250"/>
      <c r="B15" s="250"/>
      <c r="C15" s="250"/>
      <c r="D15" s="550" t="s">
        <v>4316</v>
      </c>
      <c r="E15" s="551"/>
      <c r="F15" s="225"/>
      <c r="G15" s="410" t="s">
        <v>393</v>
      </c>
      <c r="H15" s="377" t="s">
        <v>0</v>
      </c>
      <c r="I15" s="377" t="s">
        <v>89</v>
      </c>
      <c r="J15" s="377" t="s">
        <v>0</v>
      </c>
      <c r="K15" s="411" t="s">
        <v>394</v>
      </c>
      <c r="L15" s="377" t="s">
        <v>0</v>
      </c>
      <c r="M15" s="377" t="s">
        <v>353</v>
      </c>
      <c r="N15" s="377" t="s">
        <v>353</v>
      </c>
      <c r="O15" s="410" t="s">
        <v>396</v>
      </c>
      <c r="P15" s="410" t="s">
        <v>381</v>
      </c>
      <c r="Q15" s="412"/>
      <c r="R15" s="412"/>
      <c r="S15" s="412"/>
      <c r="T15" s="412"/>
      <c r="U15" s="404"/>
      <c r="V15" s="104"/>
      <c r="W15" s="28"/>
      <c r="X15" s="29"/>
      <c r="Y15" s="104"/>
      <c r="Z15" s="28"/>
      <c r="AA15" s="29"/>
      <c r="AB15" s="104"/>
      <c r="AC15" s="28"/>
      <c r="AD15" s="29"/>
      <c r="AE15" s="104"/>
      <c r="AF15" s="28"/>
      <c r="AG15" s="29"/>
      <c r="AH15" s="250"/>
      <c r="BI15" s="97"/>
      <c r="BJ15" s="97"/>
      <c r="BK15" s="97"/>
      <c r="BL15" s="97"/>
      <c r="BM15" s="97"/>
      <c r="BN15" s="97"/>
      <c r="BO15" s="97"/>
      <c r="BP15" s="97"/>
      <c r="BQ15" s="97"/>
      <c r="BR15" s="97"/>
      <c r="BS15" s="97"/>
      <c r="BT15" s="97"/>
      <c r="BU15" s="97"/>
      <c r="BV15" s="97"/>
      <c r="BW15" s="97"/>
    </row>
    <row r="16" spans="1:75" s="413" customFormat="1" ht="21" customHeight="1" x14ac:dyDescent="0.25">
      <c r="A16" s="250"/>
      <c r="B16" s="250"/>
      <c r="C16" s="250"/>
      <c r="D16" s="550" t="s">
        <v>4598</v>
      </c>
      <c r="E16" s="551"/>
      <c r="F16" s="225"/>
      <c r="G16" s="355" t="s">
        <v>393</v>
      </c>
      <c r="H16" s="377" t="s">
        <v>0</v>
      </c>
      <c r="I16" s="377" t="s">
        <v>89</v>
      </c>
      <c r="J16" s="377" t="s">
        <v>0</v>
      </c>
      <c r="K16" s="355" t="s">
        <v>394</v>
      </c>
      <c r="L16" s="377" t="s">
        <v>0</v>
      </c>
      <c r="M16" s="377" t="s">
        <v>353</v>
      </c>
      <c r="N16" s="377" t="s">
        <v>353</v>
      </c>
      <c r="O16" s="410" t="s">
        <v>4597</v>
      </c>
      <c r="P16" s="355" t="s">
        <v>381</v>
      </c>
      <c r="Q16" s="412"/>
      <c r="R16" s="412"/>
      <c r="S16" s="412"/>
      <c r="T16" s="412"/>
      <c r="U16" s="404"/>
      <c r="V16" s="104"/>
      <c r="W16" s="28"/>
      <c r="X16" s="29"/>
      <c r="Y16" s="104"/>
      <c r="Z16" s="28"/>
      <c r="AA16" s="29"/>
      <c r="AB16" s="104"/>
      <c r="AC16" s="28"/>
      <c r="AD16" s="29"/>
      <c r="AE16" s="104"/>
      <c r="AF16" s="28"/>
      <c r="AG16" s="29"/>
      <c r="AH16" s="250"/>
      <c r="BI16" s="97"/>
      <c r="BJ16" s="97"/>
      <c r="BK16" s="97"/>
      <c r="BL16" s="97"/>
      <c r="BM16" s="97"/>
      <c r="BN16" s="97"/>
      <c r="BO16" s="97"/>
      <c r="BP16" s="97"/>
      <c r="BQ16" s="97"/>
      <c r="BR16" s="97"/>
      <c r="BS16" s="97"/>
      <c r="BT16" s="97"/>
      <c r="BU16" s="97"/>
      <c r="BV16" s="97"/>
      <c r="BW16" s="97"/>
    </row>
    <row r="17" spans="1:34" s="413" customFormat="1" x14ac:dyDescent="0.25">
      <c r="A17" s="250"/>
      <c r="B17" s="250"/>
      <c r="C17" s="250"/>
      <c r="D17" s="250"/>
      <c r="E17" s="250"/>
      <c r="F17" s="250"/>
      <c r="G17" s="250"/>
      <c r="H17" s="250"/>
      <c r="I17" s="250"/>
      <c r="J17" s="250"/>
      <c r="K17" s="250"/>
      <c r="L17" s="250"/>
      <c r="M17" s="250"/>
      <c r="N17" s="250"/>
      <c r="O17" s="250"/>
      <c r="P17" s="250"/>
      <c r="Q17" s="250"/>
      <c r="R17" s="250"/>
      <c r="S17" s="250"/>
      <c r="T17" s="250"/>
      <c r="U17" s="250"/>
      <c r="V17" s="414"/>
      <c r="W17" s="414"/>
      <c r="X17" s="414"/>
      <c r="Y17" s="414"/>
      <c r="Z17" s="414"/>
      <c r="AA17" s="414"/>
      <c r="AB17" s="414"/>
      <c r="AC17" s="414"/>
      <c r="AD17" s="414"/>
      <c r="AE17" s="414"/>
      <c r="AF17" s="414"/>
      <c r="AG17" s="414"/>
      <c r="AH17" s="250"/>
    </row>
    <row r="18" spans="1:34" s="413" customFormat="1" hidden="1" x14ac:dyDescent="0.25">
      <c r="V18" s="415"/>
      <c r="W18" s="415"/>
      <c r="X18" s="415"/>
      <c r="Y18" s="415"/>
      <c r="Z18" s="415"/>
      <c r="AA18" s="415"/>
      <c r="AB18" s="415"/>
      <c r="AC18" s="415"/>
      <c r="AD18" s="415"/>
      <c r="AE18" s="415"/>
      <c r="AF18" s="415"/>
      <c r="AG18" s="415"/>
    </row>
    <row r="19" spans="1:34" s="413" customFormat="1" hidden="1" x14ac:dyDescent="0.25">
      <c r="D19" s="416"/>
      <c r="E19" s="416"/>
      <c r="F19" s="416"/>
      <c r="G19" s="416"/>
      <c r="P19" s="416"/>
      <c r="Q19" s="416"/>
      <c r="R19" s="416"/>
      <c r="S19" s="416"/>
      <c r="T19" s="416"/>
      <c r="U19" s="416"/>
      <c r="V19" s="235">
        <f>SUMPRODUCT(--(V14:V16=0),--(V14:V16&lt;&gt;""),--(W14:W16="Z"))+SUMPRODUCT(--(V14:V16=0),--(V14:V16&lt;&gt;""),--(W14:W16=""))+SUMPRODUCT(--(V14:V16&gt;0),--(W14:W16="W"))+SUMPRODUCT(--(V14:V16&gt;0), --(V14:V16&lt;&gt;""),--(W14:W16=""))+SUMPRODUCT(--(V14:V16=""),--(W14:W16="Z"))</f>
        <v>0</v>
      </c>
      <c r="W19" s="235"/>
      <c r="X19" s="235"/>
      <c r="Y19" s="235">
        <f t="shared" ref="Y19" si="0">SUMPRODUCT(--(Y14:Y16=0),--(Y14:Y16&lt;&gt;""),--(Z14:Z16="Z"))+SUMPRODUCT(--(Y14:Y16=0),--(Y14:Y16&lt;&gt;""),--(Z14:Z16=""))+SUMPRODUCT(--(Y14:Y16&gt;0),--(Z14:Z16="W"))+SUMPRODUCT(--(Y14:Y16&gt;0), --(Y14:Y16&lt;&gt;""),--(Z14:Z16=""))+SUMPRODUCT(--(Y14:Y16=""),--(Z14:Z16="Z"))</f>
        <v>0</v>
      </c>
      <c r="Z19" s="235"/>
      <c r="AA19" s="235"/>
      <c r="AB19" s="235">
        <f t="shared" ref="AB19" si="1">SUMPRODUCT(--(AB14:AB16=0),--(AB14:AB16&lt;&gt;""),--(AC14:AC16="Z"))+SUMPRODUCT(--(AB14:AB16=0),--(AB14:AB16&lt;&gt;""),--(AC14:AC16=""))+SUMPRODUCT(--(AB14:AB16&gt;0),--(AC14:AC16="W"))+SUMPRODUCT(--(AB14:AB16&gt;0), --(AB14:AB16&lt;&gt;""),--(AC14:AC16=""))+SUMPRODUCT(--(AB14:AB16=""),--(AC14:AC16="Z"))</f>
        <v>0</v>
      </c>
      <c r="AC19" s="235"/>
      <c r="AD19" s="235"/>
      <c r="AE19" s="235">
        <f>SUMPRODUCT(--(AE14:AE16=0),--(AE14:AE16&lt;&gt;""),--(AF14:AF16="Z"))+SUMPRODUCT(--(AE14:AE16=0),--(AE14:AE16&lt;&gt;""),--(AF14:AF16=""))+SUMPRODUCT(--(AE14:AE16&gt;0),--(AF14:AF16="W"))+SUMPRODUCT(--(AE14:AE16&gt;0), --(AE14:AE16&lt;&gt;""),--(AF14:AF16=""))+SUMPRODUCT(--(AE14:AE16=""),--(AF14:AF16="Z"))</f>
        <v>0</v>
      </c>
      <c r="AF19" s="235"/>
      <c r="AG19" s="235"/>
    </row>
    <row r="20" spans="1:34" s="413" customFormat="1" hidden="1" x14ac:dyDescent="0.25">
      <c r="V20" s="415"/>
      <c r="W20" s="415"/>
      <c r="X20" s="415"/>
      <c r="Y20" s="415"/>
      <c r="Z20" s="415"/>
      <c r="AA20" s="415"/>
      <c r="AB20" s="415"/>
      <c r="AC20" s="415"/>
      <c r="AD20" s="415"/>
      <c r="AE20" s="415"/>
      <c r="AF20" s="415"/>
      <c r="AG20" s="415"/>
    </row>
    <row r="21" spans="1:34" s="413" customFormat="1" hidden="1" x14ac:dyDescent="0.25">
      <c r="V21" s="415"/>
      <c r="W21" s="415"/>
      <c r="X21" s="415"/>
      <c r="Y21" s="415"/>
      <c r="Z21" s="415"/>
      <c r="AA21" s="415"/>
      <c r="AB21" s="415"/>
      <c r="AC21" s="415"/>
      <c r="AD21" s="415"/>
      <c r="AE21" s="415"/>
      <c r="AF21" s="415"/>
      <c r="AG21" s="415"/>
    </row>
    <row r="22" spans="1:34" hidden="1" x14ac:dyDescent="0.25"/>
    <row r="23" spans="1:34" hidden="1" x14ac:dyDescent="0.25">
      <c r="C23" s="416"/>
    </row>
    <row r="24" spans="1:34" hidden="1" x14ac:dyDescent="0.25"/>
    <row r="25" spans="1:34" hidden="1" x14ac:dyDescent="0.25"/>
  </sheetData>
  <sheetProtection algorithmName="SHA-512" hashValue="L1zM7lDa6j402zzhXauOpcCrqO5TN9u7AbTf5zn8ef8aB9xlguY9V9aYHYp6zOfG7mpjeReOqW7C0+GV+KxGBw==" saltValue="+oJSlsuS6UK87SQAM9plqg==" spinCount="100000" sheet="1" objects="1" scenarios="1" formatCells="0" formatColumns="0" formatRows="0" sort="0" autoFilter="0"/>
  <mergeCells count="14">
    <mergeCell ref="D16:E16"/>
    <mergeCell ref="D3:E4"/>
    <mergeCell ref="D1:AG1"/>
    <mergeCell ref="D14:E14"/>
    <mergeCell ref="D15:E15"/>
    <mergeCell ref="H7:N7"/>
    <mergeCell ref="V4:X4"/>
    <mergeCell ref="V3:X3"/>
    <mergeCell ref="Y3:AA3"/>
    <mergeCell ref="Y4:AA4"/>
    <mergeCell ref="AB3:AD3"/>
    <mergeCell ref="AB4:AD4"/>
    <mergeCell ref="AE3:AG3"/>
    <mergeCell ref="AE4:AG4"/>
  </mergeCells>
  <conditionalFormatting sqref="V14:V15 Y14:Y15 AB14:AB15 AE14:AE15">
    <cfRule type="expression" dxfId="30" priority="6">
      <formula xml:space="preserve"> OR(AND(V14=0,V14&lt;&gt;"",W14&lt;&gt;"Z",W14&lt;&gt;""),AND(V14&gt;0,V14&lt;&gt;"",W14&lt;&gt;"W",W14&lt;&gt;""),AND(V14="", W14="W"))</formula>
    </cfRule>
  </conditionalFormatting>
  <conditionalFormatting sqref="W14:W15 Z14:Z15 AC14:AC15 AF14:AF15">
    <cfRule type="expression" dxfId="29" priority="5">
      <formula xml:space="preserve"> OR(AND(V14=0,V14&lt;&gt;"",W14&lt;&gt;"Z",W14&lt;&gt;""),AND(V14&gt;0,V14&lt;&gt;"",W14&lt;&gt;"W",W14&lt;&gt;""),AND(V14="", W14="W"))</formula>
    </cfRule>
  </conditionalFormatting>
  <conditionalFormatting sqref="X14:X15 AA14:AA15 AD14:AD15 AG14:AG15">
    <cfRule type="expression" dxfId="28" priority="4">
      <formula xml:space="preserve"> AND(OR(W14="X",W14="W"),X14="")</formula>
    </cfRule>
  </conditionalFormatting>
  <conditionalFormatting sqref="AE16 AB16 Y16 V16">
    <cfRule type="expression" dxfId="27" priority="3">
      <formula xml:space="preserve"> OR(AND(V16=0,V16&lt;&gt;"",W16&lt;&gt;"Z",W16&lt;&gt;""),AND(V16&gt;0,V16&lt;&gt;"",W16&lt;&gt;"W",W16&lt;&gt;""),AND(V16="", W16="W"))</formula>
    </cfRule>
  </conditionalFormatting>
  <conditionalFormatting sqref="AF16 AC16 Z16 W16">
    <cfRule type="expression" dxfId="26" priority="2">
      <formula xml:space="preserve"> OR(AND(V16=0,V16&lt;&gt;"",W16&lt;&gt;"Z",W16&lt;&gt;""),AND(V16&gt;0,V16&lt;&gt;"",W16&lt;&gt;"W",W16&lt;&gt;""),AND(V16="", W16="W"))</formula>
    </cfRule>
  </conditionalFormatting>
  <conditionalFormatting sqref="AG16 AD16 AA16 X16">
    <cfRule type="expression" dxfId="25" priority="1">
      <formula xml:space="preserve"> AND(OR(W16="X",W16="W"),X16="")</formula>
    </cfRule>
  </conditionalFormatting>
  <dataValidations count="4">
    <dataValidation allowBlank="1" showInputMessage="1" showErrorMessage="1" sqref="AE3:AE5 AB3:AB5 Y3:Y5 C20:D1048576 K14:K16 G6:Q11 E17:G18 H17:O19 Y6:AG9 P17:U18 E22:U1048576 V19:AG19 R6:U13 G12:N13 G14:G16 F5:F16 Q12:Q13 D1:D3 E2:U2 F3:V4 AF5:AG5 V5:V9 D5:E12 G5:U5 W5:X5 Z5:AA5 AC5:AD5 D14:D18 C1:C18 AI1:XFD1048576 A1:B1048576"/>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Z14:Z16 AC14:AC16 AF14:AF16 W14:W16">
      <formula1>"Z,M,X,W"</formula1>
    </dataValidation>
    <dataValidation type="textLength" allowBlank="1" showInputMessage="1" showErrorMessage="1" errorTitle="Неверный ввод" error="Длина введённого текста должна быть между 2 и 500 символами" sqref="AA14:AA16 AD14:AD16 AG14:AG16 X14:X16">
      <formula1>2</formula1>
      <formula2>500</formula2>
    </dataValidation>
    <dataValidation type="decimal" operator="greaterThanOrEqual" allowBlank="1" showInputMessage="1" showErrorMessage="1" errorTitle="Неверный ввод" error="Пожалуйста, введите числовое значение" sqref="Y14:Y16 AB14:AB16 AE14:AE16 V14:V16">
      <formula1>0</formula1>
    </dataValidation>
  </dataValidations>
  <pageMargins left="0.7" right="0.7" top="0.75" bottom="0.75" header="0.3" footer="0.3"/>
  <pageSetup scale="41" orientation="portrait" r:id="rId1"/>
  <headerFooter>
    <oddFooter>&amp;C&amp;P&amp;R&amp;F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36"/>
  <sheetViews>
    <sheetView showGridLines="0" topLeftCell="C1" zoomScaleNormal="100" zoomScaleSheetLayoutView="100" workbookViewId="0"/>
  </sheetViews>
  <sheetFormatPr defaultColWidth="8.7109375" defaultRowHeight="15" x14ac:dyDescent="0.25"/>
  <cols>
    <col min="1" max="1" width="18.28515625" style="139" hidden="1" customWidth="1"/>
    <col min="2" max="2" width="10.140625" style="236" hidden="1" customWidth="1"/>
    <col min="3" max="3" width="5.7109375" style="139" customWidth="1"/>
    <col min="4" max="4" width="14.5703125" style="139" customWidth="1"/>
    <col min="5" max="5" width="34.28515625" style="139" customWidth="1"/>
    <col min="6" max="6" width="10.28515625" style="139" hidden="1" customWidth="1"/>
    <col min="7" max="7" width="7" style="139" hidden="1" customWidth="1"/>
    <col min="8" max="8" width="3" style="139" hidden="1" customWidth="1"/>
    <col min="9" max="9" width="7.5703125" style="139" hidden="1" customWidth="1"/>
    <col min="10" max="11" width="3" style="139" hidden="1" customWidth="1"/>
    <col min="12" max="12" width="7" style="139" hidden="1" customWidth="1"/>
    <col min="13" max="14" width="3"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8.7109375" style="139"/>
  </cols>
  <sheetData>
    <row r="1" spans="1:75" ht="60" customHeight="1" x14ac:dyDescent="0.25">
      <c r="A1" s="221" t="s">
        <v>81</v>
      </c>
      <c r="B1" s="222" t="s">
        <v>386</v>
      </c>
      <c r="C1" s="35"/>
      <c r="D1" s="518" t="s">
        <v>4317</v>
      </c>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151"/>
      <c r="BI1" s="2"/>
      <c r="BJ1" s="2"/>
      <c r="BK1" s="2"/>
      <c r="BL1" s="2"/>
      <c r="BM1" s="2"/>
      <c r="BN1" s="2"/>
      <c r="BO1" s="2"/>
      <c r="BP1" s="2"/>
      <c r="BQ1" s="2"/>
      <c r="BR1" s="2"/>
      <c r="BS1" s="2"/>
      <c r="BT1" s="2"/>
      <c r="BU1" s="2"/>
      <c r="BV1" s="2"/>
      <c r="BW1" s="2"/>
    </row>
    <row r="2" spans="1:75" ht="3.75" customHeight="1" x14ac:dyDescent="0.25">
      <c r="A2" s="221" t="s">
        <v>64</v>
      </c>
      <c r="B2" s="222" t="str">
        <f>VLOOKUP(VAL_A1!$B$2,VAL_Drop_Down_Lists!$A$3:$B$214,2,FALSE)</f>
        <v>_X</v>
      </c>
      <c r="C2" s="140"/>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151"/>
      <c r="BI2" s="2"/>
      <c r="BJ2" s="2"/>
      <c r="BK2" s="2"/>
      <c r="BL2" s="2"/>
      <c r="BM2" s="2"/>
      <c r="BN2" s="2"/>
      <c r="BO2" s="2"/>
      <c r="BP2" s="2"/>
      <c r="BQ2" s="2"/>
      <c r="BR2" s="2"/>
      <c r="BS2" s="2"/>
      <c r="BT2" s="2"/>
      <c r="BU2" s="2"/>
      <c r="BV2" s="2"/>
      <c r="BW2" s="2"/>
    </row>
    <row r="3" spans="1:75" ht="30" customHeight="1" x14ac:dyDescent="0.25">
      <c r="A3" s="221" t="s">
        <v>84</v>
      </c>
      <c r="B3" s="226" t="str">
        <f>IF(VAL_A1!$H$33&lt;&gt;"", YEAR(VAL_A1!$H$33),"")</f>
        <v/>
      </c>
      <c r="C3" s="140"/>
      <c r="D3" s="502" t="s">
        <v>4318</v>
      </c>
      <c r="E3" s="500"/>
      <c r="F3" s="227"/>
      <c r="G3" s="227"/>
      <c r="H3" s="227"/>
      <c r="I3" s="227"/>
      <c r="J3" s="227"/>
      <c r="K3" s="227"/>
      <c r="L3" s="227"/>
      <c r="M3" s="227"/>
      <c r="N3" s="227"/>
      <c r="O3" s="227"/>
      <c r="P3" s="227"/>
      <c r="Q3" s="227"/>
      <c r="R3" s="227"/>
      <c r="S3" s="227"/>
      <c r="T3" s="227"/>
      <c r="U3" s="227"/>
      <c r="V3" s="502" t="s">
        <v>4242</v>
      </c>
      <c r="W3" s="503"/>
      <c r="X3" s="500"/>
      <c r="Y3" s="516" t="s">
        <v>4243</v>
      </c>
      <c r="Z3" s="517"/>
      <c r="AA3" s="482"/>
      <c r="AB3" s="516" t="s">
        <v>4244</v>
      </c>
      <c r="AC3" s="517"/>
      <c r="AD3" s="482"/>
      <c r="AE3" s="151"/>
      <c r="BI3" s="2"/>
      <c r="BJ3" s="2"/>
      <c r="BK3" s="2"/>
      <c r="BL3" s="2"/>
      <c r="BM3" s="2"/>
      <c r="BN3" s="2"/>
      <c r="BO3" s="2"/>
      <c r="BP3" s="2"/>
      <c r="BQ3" s="2"/>
      <c r="BR3" s="2"/>
      <c r="BS3" s="2"/>
      <c r="BT3" s="2"/>
      <c r="BU3" s="2"/>
      <c r="BV3" s="2"/>
      <c r="BW3" s="2"/>
    </row>
    <row r="4" spans="1:75" ht="15" customHeight="1" x14ac:dyDescent="0.25">
      <c r="A4" s="221" t="s">
        <v>85</v>
      </c>
      <c r="B4" s="226" t="str">
        <f>IF(VAL_A1!$H$34&lt;&gt;"", YEAR(VAL_A1!$H$34),"")</f>
        <v/>
      </c>
      <c r="C4" s="140"/>
      <c r="D4" s="502"/>
      <c r="E4" s="500"/>
      <c r="F4" s="227"/>
      <c r="G4" s="227"/>
      <c r="H4" s="227"/>
      <c r="I4" s="227"/>
      <c r="J4" s="227"/>
      <c r="K4" s="227"/>
      <c r="L4" s="227"/>
      <c r="M4" s="227"/>
      <c r="N4" s="227"/>
      <c r="O4" s="227"/>
      <c r="P4" s="227"/>
      <c r="Q4" s="227"/>
      <c r="R4" s="227"/>
      <c r="S4" s="227"/>
      <c r="T4" s="227"/>
      <c r="U4" s="227"/>
      <c r="V4" s="502" t="s">
        <v>4255</v>
      </c>
      <c r="W4" s="503"/>
      <c r="X4" s="500"/>
      <c r="Y4" s="502" t="s">
        <v>4258</v>
      </c>
      <c r="Z4" s="503"/>
      <c r="AA4" s="500"/>
      <c r="AB4" s="502" t="s">
        <v>4261</v>
      </c>
      <c r="AC4" s="503"/>
      <c r="AD4" s="500"/>
      <c r="AE4" s="151"/>
      <c r="BI4" s="2"/>
      <c r="BJ4" s="2"/>
      <c r="BK4" s="2"/>
      <c r="BL4" s="2"/>
      <c r="BM4" s="2"/>
      <c r="BN4" s="2"/>
      <c r="BO4" s="2"/>
      <c r="BP4" s="2"/>
      <c r="BQ4" s="2"/>
      <c r="BR4" s="2"/>
      <c r="BS4" s="2"/>
      <c r="BT4" s="2"/>
      <c r="BU4" s="2"/>
      <c r="BV4" s="2"/>
      <c r="BW4" s="2"/>
    </row>
    <row r="5" spans="1:75" ht="21" hidden="1" x14ac:dyDescent="0.25">
      <c r="A5" s="221" t="s">
        <v>138</v>
      </c>
      <c r="B5" s="222" t="s">
        <v>0</v>
      </c>
      <c r="C5" s="140"/>
      <c r="D5" s="225"/>
      <c r="E5" s="225"/>
      <c r="F5" s="225"/>
      <c r="G5" s="352"/>
      <c r="H5" s="229"/>
      <c r="I5" s="229"/>
      <c r="J5" s="229"/>
      <c r="K5" s="229"/>
      <c r="L5" s="229"/>
      <c r="M5" s="229"/>
      <c r="N5" s="229"/>
      <c r="O5" s="229"/>
      <c r="P5" s="229"/>
      <c r="Q5" s="229"/>
      <c r="R5" s="229"/>
      <c r="S5" s="229"/>
      <c r="T5" s="229"/>
      <c r="U5" s="230"/>
      <c r="V5" s="230"/>
      <c r="W5" s="230"/>
      <c r="X5" s="230"/>
      <c r="Y5" s="230"/>
      <c r="Z5" s="230"/>
      <c r="AA5" s="230"/>
      <c r="AB5" s="230"/>
      <c r="AC5" s="230"/>
      <c r="AD5" s="230"/>
      <c r="AE5" s="151"/>
      <c r="BI5" s="2"/>
      <c r="BJ5" s="2"/>
      <c r="BK5" s="2"/>
      <c r="BL5" s="2"/>
      <c r="BM5" s="2"/>
      <c r="BN5" s="2"/>
      <c r="BO5" s="2"/>
      <c r="BP5" s="2"/>
      <c r="BQ5" s="2"/>
      <c r="BR5" s="2"/>
      <c r="BS5" s="2"/>
      <c r="BT5" s="2"/>
      <c r="BU5" s="2"/>
      <c r="BV5" s="2"/>
      <c r="BW5" s="2"/>
    </row>
    <row r="6" spans="1:75" ht="21" hidden="1" x14ac:dyDescent="0.25">
      <c r="A6" s="221" t="s">
        <v>86</v>
      </c>
      <c r="B6" s="222"/>
      <c r="C6" s="140"/>
      <c r="D6" s="225"/>
      <c r="E6" s="225"/>
      <c r="F6" s="225"/>
      <c r="G6" s="352"/>
      <c r="H6" s="229"/>
      <c r="I6" s="229"/>
      <c r="J6" s="229"/>
      <c r="K6" s="229"/>
      <c r="L6" s="229"/>
      <c r="M6" s="229"/>
      <c r="N6" s="229"/>
      <c r="O6" s="229"/>
      <c r="P6" s="229"/>
      <c r="Q6" s="229"/>
      <c r="R6" s="229"/>
      <c r="S6" s="229"/>
      <c r="T6" s="229"/>
      <c r="U6" s="230" t="s">
        <v>76</v>
      </c>
      <c r="V6" s="230" t="s">
        <v>95</v>
      </c>
      <c r="W6" s="230"/>
      <c r="X6" s="230"/>
      <c r="Y6" s="230" t="s">
        <v>96</v>
      </c>
      <c r="Z6" s="230"/>
      <c r="AA6" s="230"/>
      <c r="AB6" s="230" t="s">
        <v>97</v>
      </c>
      <c r="AC6" s="377"/>
      <c r="AD6" s="382"/>
      <c r="AE6" s="417"/>
      <c r="BI6" s="2"/>
      <c r="BJ6" s="2"/>
      <c r="BK6" s="2"/>
      <c r="BL6" s="2"/>
      <c r="BM6" s="2"/>
      <c r="BN6" s="2"/>
      <c r="BO6" s="2"/>
      <c r="BP6" s="2"/>
      <c r="BQ6" s="2"/>
      <c r="BR6" s="2"/>
      <c r="BS6" s="2"/>
      <c r="BT6" s="2"/>
      <c r="BU6" s="2"/>
      <c r="BV6" s="2"/>
      <c r="BW6" s="2"/>
    </row>
    <row r="7" spans="1:75" ht="21" hidden="1" x14ac:dyDescent="0.25">
      <c r="A7" s="221" t="s">
        <v>78</v>
      </c>
      <c r="B7" s="226" t="str">
        <f>IF(VAL_A1!$H$34&lt;&gt;"", YEAR(VAL_A1!$H$34),"")</f>
        <v/>
      </c>
      <c r="C7" s="140"/>
      <c r="D7" s="234"/>
      <c r="E7" s="234"/>
      <c r="F7" s="225"/>
      <c r="G7" s="229"/>
      <c r="H7" s="528"/>
      <c r="I7" s="528"/>
      <c r="J7" s="528"/>
      <c r="K7" s="528"/>
      <c r="L7" s="528"/>
      <c r="M7" s="528"/>
      <c r="N7" s="529"/>
      <c r="O7" s="258"/>
      <c r="P7" s="258"/>
      <c r="Q7" s="258"/>
      <c r="R7" s="258"/>
      <c r="S7" s="258"/>
      <c r="T7" s="258"/>
      <c r="U7" s="381" t="s">
        <v>136</v>
      </c>
      <c r="V7" s="381" t="s">
        <v>0</v>
      </c>
      <c r="W7" s="352"/>
      <c r="X7" s="352"/>
      <c r="Y7" s="381" t="s">
        <v>0</v>
      </c>
      <c r="Z7" s="377"/>
      <c r="AA7" s="382"/>
      <c r="AB7" s="381" t="s">
        <v>0</v>
      </c>
      <c r="AC7" s="377"/>
      <c r="AD7" s="382"/>
      <c r="AE7" s="417"/>
      <c r="BI7" s="2"/>
      <c r="BJ7" s="2"/>
      <c r="BK7" s="2"/>
      <c r="BL7" s="2"/>
      <c r="BM7" s="2"/>
      <c r="BN7" s="2"/>
      <c r="BO7" s="2"/>
      <c r="BP7" s="2"/>
      <c r="BQ7" s="2"/>
      <c r="BR7" s="2"/>
      <c r="BS7" s="2"/>
      <c r="BT7" s="2"/>
      <c r="BU7" s="2"/>
      <c r="BV7" s="2"/>
      <c r="BW7" s="2"/>
    </row>
    <row r="8" spans="1:75" ht="21" hidden="1" x14ac:dyDescent="0.25">
      <c r="A8" s="221" t="s">
        <v>82</v>
      </c>
      <c r="B8" s="226" t="str">
        <f>IF(VAL_A1!$H$35&lt;&gt;"", YEAR(VAL_A1!$H$35),"")</f>
        <v/>
      </c>
      <c r="C8" s="140"/>
      <c r="D8" s="234"/>
      <c r="E8" s="234"/>
      <c r="F8" s="225"/>
      <c r="G8" s="229"/>
      <c r="H8" s="231"/>
      <c r="I8" s="231"/>
      <c r="J8" s="231"/>
      <c r="K8" s="231"/>
      <c r="L8" s="231"/>
      <c r="M8" s="231"/>
      <c r="N8" s="231"/>
      <c r="O8" s="231"/>
      <c r="P8" s="231"/>
      <c r="Q8" s="231"/>
      <c r="R8" s="231"/>
      <c r="S8" s="231"/>
      <c r="T8" s="231"/>
      <c r="U8" s="381" t="s">
        <v>137</v>
      </c>
      <c r="V8" s="381" t="s">
        <v>0</v>
      </c>
      <c r="W8" s="352"/>
      <c r="X8" s="352"/>
      <c r="Y8" s="381" t="s">
        <v>0</v>
      </c>
      <c r="Z8" s="377"/>
      <c r="AA8" s="382"/>
      <c r="AB8" s="381" t="s">
        <v>0</v>
      </c>
      <c r="AC8" s="377"/>
      <c r="AD8" s="382"/>
      <c r="AE8" s="417"/>
      <c r="BI8" s="2"/>
      <c r="BJ8" s="2"/>
      <c r="BK8" s="2"/>
      <c r="BL8" s="2"/>
      <c r="BM8" s="2"/>
      <c r="BN8" s="2"/>
      <c r="BO8" s="2"/>
      <c r="BP8" s="2"/>
      <c r="BQ8" s="2"/>
      <c r="BR8" s="2"/>
      <c r="BS8" s="2"/>
      <c r="BT8" s="2"/>
      <c r="BU8" s="2"/>
      <c r="BV8" s="2"/>
      <c r="BW8" s="2"/>
    </row>
    <row r="9" spans="1:75" ht="21" hidden="1" customHeight="1" x14ac:dyDescent="0.25">
      <c r="A9" s="221" t="s">
        <v>83</v>
      </c>
      <c r="B9" s="222" t="s">
        <v>381</v>
      </c>
      <c r="C9" s="140"/>
      <c r="D9" s="234"/>
      <c r="E9" s="234"/>
      <c r="F9" s="225"/>
      <c r="G9" s="229"/>
      <c r="H9" s="231"/>
      <c r="I9" s="231"/>
      <c r="J9" s="231"/>
      <c r="K9" s="231"/>
      <c r="L9" s="231"/>
      <c r="M9" s="231"/>
      <c r="N9" s="231"/>
      <c r="O9" s="231"/>
      <c r="P9" s="231"/>
      <c r="Q9" s="231"/>
      <c r="R9" s="231"/>
      <c r="S9" s="231"/>
      <c r="T9" s="231"/>
      <c r="U9" s="381" t="s">
        <v>1</v>
      </c>
      <c r="V9" s="381" t="s">
        <v>0</v>
      </c>
      <c r="W9" s="352"/>
      <c r="X9" s="352"/>
      <c r="Y9" s="381" t="s">
        <v>0</v>
      </c>
      <c r="Z9" s="377"/>
      <c r="AA9" s="382"/>
      <c r="AB9" s="381" t="s">
        <v>0</v>
      </c>
      <c r="AC9" s="377"/>
      <c r="AD9" s="382"/>
      <c r="AE9" s="417"/>
      <c r="BI9" s="2"/>
      <c r="BJ9" s="2"/>
      <c r="BK9" s="2"/>
      <c r="BL9" s="2"/>
      <c r="BM9" s="2"/>
      <c r="BN9" s="2"/>
      <c r="BO9" s="2"/>
      <c r="BP9" s="2"/>
      <c r="BQ9" s="2"/>
      <c r="BR9" s="2"/>
      <c r="BS9" s="2"/>
      <c r="BT9" s="2"/>
      <c r="BU9" s="2"/>
      <c r="BV9" s="2"/>
      <c r="BW9" s="2"/>
    </row>
    <row r="10" spans="1:75" ht="21" hidden="1" customHeight="1" x14ac:dyDescent="0.25">
      <c r="A10" s="221" t="s">
        <v>71</v>
      </c>
      <c r="B10" s="222">
        <v>0</v>
      </c>
      <c r="C10" s="140"/>
      <c r="D10" s="234"/>
      <c r="E10" s="234"/>
      <c r="F10" s="225"/>
      <c r="G10" s="229"/>
      <c r="H10" s="231"/>
      <c r="I10" s="231"/>
      <c r="J10" s="231"/>
      <c r="K10" s="231"/>
      <c r="L10" s="231"/>
      <c r="M10" s="231"/>
      <c r="N10" s="231"/>
      <c r="O10" s="231"/>
      <c r="P10" s="231"/>
      <c r="Q10" s="231"/>
      <c r="R10" s="231"/>
      <c r="S10" s="231"/>
      <c r="T10" s="231"/>
      <c r="U10" s="381"/>
      <c r="V10" s="352"/>
      <c r="W10" s="352"/>
      <c r="X10" s="352"/>
      <c r="Y10" s="352"/>
      <c r="Z10" s="352"/>
      <c r="AA10" s="352"/>
      <c r="AB10" s="352"/>
      <c r="AC10" s="352"/>
      <c r="AD10" s="352"/>
      <c r="AE10" s="225"/>
      <c r="BI10" s="2"/>
      <c r="BJ10" s="2"/>
      <c r="BK10" s="2"/>
      <c r="BL10" s="2"/>
      <c r="BM10" s="2"/>
      <c r="BN10" s="2"/>
      <c r="BO10" s="2"/>
      <c r="BP10" s="2"/>
      <c r="BQ10" s="2"/>
      <c r="BR10" s="2"/>
      <c r="BS10" s="2"/>
      <c r="BT10" s="2"/>
      <c r="BU10" s="2"/>
      <c r="BV10" s="2"/>
      <c r="BW10" s="2"/>
    </row>
    <row r="11" spans="1:75" ht="21" hidden="1" customHeight="1" x14ac:dyDescent="0.25">
      <c r="A11" s="221" t="s">
        <v>73</v>
      </c>
      <c r="B11" s="222">
        <v>0</v>
      </c>
      <c r="C11" s="140"/>
      <c r="D11" s="234"/>
      <c r="E11" s="234"/>
      <c r="F11" s="225"/>
      <c r="G11" s="229"/>
      <c r="H11" s="231"/>
      <c r="I11" s="231"/>
      <c r="J11" s="231"/>
      <c r="K11" s="231"/>
      <c r="L11" s="231"/>
      <c r="M11" s="231"/>
      <c r="N11" s="231"/>
      <c r="O11" s="231"/>
      <c r="P11" s="231"/>
      <c r="Q11" s="231"/>
      <c r="R11" s="231"/>
      <c r="S11" s="231"/>
      <c r="T11" s="231"/>
      <c r="U11" s="381"/>
      <c r="V11" s="352"/>
      <c r="W11" s="352"/>
      <c r="X11" s="352"/>
      <c r="Y11" s="352"/>
      <c r="Z11" s="352"/>
      <c r="AA11" s="352"/>
      <c r="AB11" s="352"/>
      <c r="AC11" s="352"/>
      <c r="AD11" s="352"/>
      <c r="AE11" s="225"/>
      <c r="BI11" s="2"/>
      <c r="BJ11" s="2"/>
      <c r="BK11" s="2"/>
      <c r="BL11" s="2"/>
      <c r="BM11" s="2"/>
      <c r="BN11" s="2"/>
      <c r="BO11" s="2"/>
      <c r="BP11" s="2"/>
      <c r="BQ11" s="2"/>
      <c r="BR11" s="2"/>
      <c r="BS11" s="2"/>
      <c r="BT11" s="2"/>
      <c r="BU11" s="2"/>
      <c r="BV11" s="2"/>
      <c r="BW11" s="2"/>
    </row>
    <row r="12" spans="1:75" ht="73.5" hidden="1" customHeight="1" x14ac:dyDescent="0.25">
      <c r="A12" s="151"/>
      <c r="B12" s="418"/>
      <c r="C12" s="140"/>
      <c r="D12" s="234"/>
      <c r="E12" s="234"/>
      <c r="F12" s="225"/>
      <c r="G12" s="358" t="s">
        <v>2</v>
      </c>
      <c r="H12" s="358" t="s">
        <v>3</v>
      </c>
      <c r="I12" s="358" t="s">
        <v>79</v>
      </c>
      <c r="J12" s="358" t="s">
        <v>4</v>
      </c>
      <c r="K12" s="358" t="s">
        <v>80</v>
      </c>
      <c r="L12" s="358" t="s">
        <v>5</v>
      </c>
      <c r="M12" s="358" t="s">
        <v>6</v>
      </c>
      <c r="N12" s="358" t="s">
        <v>77</v>
      </c>
      <c r="O12" s="238" t="s">
        <v>397</v>
      </c>
      <c r="P12" s="238" t="s">
        <v>398</v>
      </c>
      <c r="Q12" s="384"/>
      <c r="R12" s="384"/>
      <c r="S12" s="384"/>
      <c r="T12" s="384"/>
      <c r="U12" s="384"/>
      <c r="V12" s="352"/>
      <c r="W12" s="352"/>
      <c r="X12" s="352"/>
      <c r="Y12" s="352"/>
      <c r="Z12" s="352"/>
      <c r="AA12" s="352"/>
      <c r="AB12" s="352"/>
      <c r="AC12" s="352"/>
      <c r="AD12" s="352"/>
      <c r="AE12" s="225"/>
      <c r="BI12" s="2"/>
      <c r="BJ12" s="2"/>
      <c r="BK12" s="2"/>
      <c r="BL12" s="2"/>
      <c r="BM12" s="2"/>
      <c r="BN12" s="2"/>
      <c r="BO12" s="2"/>
      <c r="BP12" s="2"/>
      <c r="BQ12" s="2"/>
      <c r="BR12" s="2"/>
      <c r="BS12" s="2"/>
      <c r="BT12" s="2"/>
      <c r="BU12" s="2"/>
      <c r="BV12" s="2"/>
      <c r="BW12" s="2"/>
    </row>
    <row r="13" spans="1:75" ht="3" customHeight="1" x14ac:dyDescent="0.25">
      <c r="A13" s="151"/>
      <c r="B13" s="418"/>
      <c r="C13" s="140"/>
      <c r="D13" s="234"/>
      <c r="E13" s="234"/>
      <c r="F13" s="225"/>
      <c r="G13" s="359"/>
      <c r="H13" s="359"/>
      <c r="I13" s="359"/>
      <c r="J13" s="359"/>
      <c r="K13" s="359"/>
      <c r="L13" s="359"/>
      <c r="M13" s="359"/>
      <c r="N13" s="359"/>
      <c r="O13" s="240"/>
      <c r="P13" s="240"/>
      <c r="Q13" s="409"/>
      <c r="R13" s="409"/>
      <c r="S13" s="409"/>
      <c r="T13" s="409"/>
      <c r="U13" s="387"/>
      <c r="V13" s="419"/>
      <c r="W13" s="419"/>
      <c r="X13" s="419"/>
      <c r="Y13" s="419"/>
      <c r="Z13" s="419"/>
      <c r="AA13" s="419"/>
      <c r="AB13" s="419"/>
      <c r="AC13" s="419"/>
      <c r="AD13" s="419"/>
      <c r="AE13" s="151"/>
      <c r="BI13" s="2"/>
      <c r="BJ13" s="2"/>
      <c r="BK13" s="2"/>
      <c r="BL13" s="2"/>
      <c r="BM13" s="2"/>
      <c r="BN13" s="2"/>
      <c r="BO13" s="2"/>
      <c r="BP13" s="2"/>
      <c r="BQ13" s="2"/>
      <c r="BR13" s="2"/>
      <c r="BS13" s="2"/>
      <c r="BT13" s="2"/>
      <c r="BU13" s="2"/>
      <c r="BV13" s="2"/>
      <c r="BW13" s="2"/>
    </row>
    <row r="14" spans="1:75" ht="21" customHeight="1" x14ac:dyDescent="0.25">
      <c r="A14" s="151"/>
      <c r="B14" s="151"/>
      <c r="C14" s="140"/>
      <c r="D14" s="550" t="s">
        <v>4268</v>
      </c>
      <c r="E14" s="551"/>
      <c r="F14" s="225"/>
      <c r="G14" s="394" t="s">
        <v>4165</v>
      </c>
      <c r="H14" s="420" t="s">
        <v>381</v>
      </c>
      <c r="I14" s="420" t="s">
        <v>89</v>
      </c>
      <c r="J14" s="420" t="s">
        <v>381</v>
      </c>
      <c r="K14" s="394" t="s">
        <v>4166</v>
      </c>
      <c r="L14" s="420" t="s">
        <v>0</v>
      </c>
      <c r="M14" s="420" t="s">
        <v>381</v>
      </c>
      <c r="N14" s="420" t="s">
        <v>381</v>
      </c>
      <c r="O14" s="377" t="s">
        <v>381</v>
      </c>
      <c r="P14" s="377" t="s">
        <v>0</v>
      </c>
      <c r="Q14" s="420"/>
      <c r="R14" s="420"/>
      <c r="S14" s="420"/>
      <c r="T14" s="420"/>
      <c r="U14" s="420"/>
      <c r="V14" s="104"/>
      <c r="W14" s="105"/>
      <c r="X14" s="106"/>
      <c r="Y14" s="104"/>
      <c r="Z14" s="105"/>
      <c r="AA14" s="106"/>
      <c r="AB14" s="104"/>
      <c r="AC14" s="105"/>
      <c r="AD14" s="106"/>
      <c r="AE14" s="151"/>
      <c r="BI14" s="2"/>
      <c r="BJ14" s="2"/>
      <c r="BK14" s="2"/>
      <c r="BL14" s="2"/>
      <c r="BM14" s="2"/>
      <c r="BN14" s="2"/>
      <c r="BO14" s="2"/>
      <c r="BP14" s="2"/>
      <c r="BQ14" s="2"/>
      <c r="BR14" s="2"/>
      <c r="BS14" s="2"/>
      <c r="BT14" s="2"/>
      <c r="BU14" s="2"/>
      <c r="BV14" s="2"/>
      <c r="BW14" s="2"/>
    </row>
    <row r="15" spans="1:75" ht="21" customHeight="1" x14ac:dyDescent="0.25">
      <c r="A15" s="151"/>
      <c r="B15" s="151"/>
      <c r="C15" s="140"/>
      <c r="D15" s="550" t="s">
        <v>4272</v>
      </c>
      <c r="E15" s="551"/>
      <c r="F15" s="225"/>
      <c r="G15" s="394" t="s">
        <v>4165</v>
      </c>
      <c r="H15" s="420" t="s">
        <v>381</v>
      </c>
      <c r="I15" s="420" t="s">
        <v>90</v>
      </c>
      <c r="J15" s="420" t="s">
        <v>381</v>
      </c>
      <c r="K15" s="394" t="s">
        <v>4166</v>
      </c>
      <c r="L15" s="420" t="s">
        <v>0</v>
      </c>
      <c r="M15" s="420" t="s">
        <v>381</v>
      </c>
      <c r="N15" s="420" t="s">
        <v>381</v>
      </c>
      <c r="O15" s="377" t="s">
        <v>381</v>
      </c>
      <c r="P15" s="377" t="s">
        <v>0</v>
      </c>
      <c r="Q15" s="420"/>
      <c r="R15" s="420"/>
      <c r="S15" s="420"/>
      <c r="T15" s="420"/>
      <c r="U15" s="420"/>
      <c r="V15" s="104"/>
      <c r="W15" s="105"/>
      <c r="X15" s="106"/>
      <c r="Y15" s="104"/>
      <c r="Z15" s="105"/>
      <c r="AA15" s="106"/>
      <c r="AB15" s="104"/>
      <c r="AC15" s="105"/>
      <c r="AD15" s="106"/>
      <c r="AE15" s="151"/>
      <c r="BI15" s="2"/>
      <c r="BJ15" s="2"/>
      <c r="BK15" s="2"/>
      <c r="BL15" s="2"/>
      <c r="BM15" s="2"/>
      <c r="BN15" s="2"/>
      <c r="BO15" s="2"/>
      <c r="BP15" s="2"/>
      <c r="BQ15" s="2"/>
      <c r="BR15" s="2"/>
      <c r="BS15" s="2"/>
      <c r="BT15" s="2"/>
      <c r="BU15" s="2"/>
      <c r="BV15" s="2"/>
      <c r="BW15" s="2"/>
    </row>
    <row r="16" spans="1:75" ht="21" customHeight="1" x14ac:dyDescent="0.25">
      <c r="A16" s="151"/>
      <c r="B16" s="151"/>
      <c r="C16" s="151"/>
      <c r="D16" s="552" t="s">
        <v>4273</v>
      </c>
      <c r="E16" s="553"/>
      <c r="F16" s="225"/>
      <c r="G16" s="394" t="s">
        <v>4165</v>
      </c>
      <c r="H16" s="420" t="s">
        <v>381</v>
      </c>
      <c r="I16" s="420" t="s">
        <v>91</v>
      </c>
      <c r="J16" s="420" t="s">
        <v>381</v>
      </c>
      <c r="K16" s="394" t="s">
        <v>4166</v>
      </c>
      <c r="L16" s="420" t="s">
        <v>0</v>
      </c>
      <c r="M16" s="420" t="s">
        <v>381</v>
      </c>
      <c r="N16" s="420" t="s">
        <v>381</v>
      </c>
      <c r="O16" s="377" t="s">
        <v>381</v>
      </c>
      <c r="P16" s="377" t="s">
        <v>0</v>
      </c>
      <c r="Q16" s="420"/>
      <c r="R16" s="420"/>
      <c r="S16" s="420"/>
      <c r="T16" s="420"/>
      <c r="U16" s="420"/>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151"/>
      <c r="BI16" s="2"/>
      <c r="BJ16" s="2"/>
      <c r="BK16" s="2"/>
      <c r="BL16" s="2"/>
      <c r="BM16" s="2"/>
      <c r="BN16" s="2"/>
      <c r="BO16" s="2"/>
      <c r="BP16" s="2"/>
      <c r="BQ16" s="2"/>
      <c r="BR16" s="2"/>
      <c r="BS16" s="2"/>
      <c r="BT16" s="2"/>
      <c r="BU16" s="2"/>
      <c r="BV16" s="2"/>
      <c r="BW16" s="2"/>
    </row>
    <row r="17" spans="1:31" x14ac:dyDescent="0.25">
      <c r="A17" s="151"/>
      <c r="B17" s="151"/>
      <c r="C17" s="151"/>
      <c r="D17" s="251"/>
      <c r="E17" s="250"/>
      <c r="F17" s="225"/>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row>
    <row r="18" spans="1:31" hidden="1" x14ac:dyDescent="0.25">
      <c r="B18" s="139"/>
      <c r="D18" s="421"/>
      <c r="E18" s="421"/>
    </row>
    <row r="19" spans="1:31" hidden="1" x14ac:dyDescent="0.25">
      <c r="B19" s="139"/>
      <c r="E19" s="380"/>
      <c r="V19" s="235">
        <f>SUMPRODUCT(--(V14:V16=0),--(V14:V16&lt;&gt;""),--(W14:W16="Z"))+SUMPRODUCT(--(V14:V16=0),--(V14:V16&lt;&gt;""),--(W14:W16=""))+SUMPRODUCT(--(V14:V16&gt;0),--(W14:W16="W"))+SUMPRODUCT(--(V14:V16&gt;0), --(V14:V16&lt;&gt;""),--(W14:W16=""))+SUMPRODUCT(--(V14:V16=""),--(W14:W16="Z"))</f>
        <v>0</v>
      </c>
      <c r="W19" s="235"/>
      <c r="X19" s="235"/>
      <c r="Y19" s="235">
        <f>SUMPRODUCT(--(Y14:Y16=0),--(Y14:Y16&lt;&gt;""),--(Z14:Z16="Z"))+SUMPRODUCT(--(Y14:Y16=0),--(Y14:Y16&lt;&gt;""),--(Z14:Z16=""))+SUMPRODUCT(--(Y14:Y16&gt;0),--(Z14:Z16="W"))+SUMPRODUCT(--(Y14:Y16&gt;0), --(Y14:Y16&lt;&gt;""),--(Z14:Z16=""))+SUMPRODUCT(--(Y14:Y16=""),--(Z14:Z16="Z"))</f>
        <v>0</v>
      </c>
      <c r="Z19" s="235"/>
      <c r="AA19" s="235"/>
      <c r="AB19" s="235">
        <f>SUMPRODUCT(--(AB14:AB16=0),--(AB14:AB16&lt;&gt;""),--(AC14:AC16="Z"))+SUMPRODUCT(--(AB14:AB16=0),--(AB14:AB16&lt;&gt;""),--(AC14:AC16=""))+SUMPRODUCT(--(AB14:AB16&gt;0),--(AC14:AC16="W"))+SUMPRODUCT(--(AB14:AB16&gt;0), --(AB14:AB16&lt;&gt;""),--(AC14:AC16=""))+SUMPRODUCT(--(AB14:AB16=""),--(AC14:AC16="Z"))</f>
        <v>0</v>
      </c>
      <c r="AC19" s="235"/>
      <c r="AD19" s="235"/>
    </row>
    <row r="20" spans="1:31" hidden="1" x14ac:dyDescent="0.25">
      <c r="B20" s="139"/>
    </row>
    <row r="21" spans="1:31" hidden="1" x14ac:dyDescent="0.25">
      <c r="B21" s="139"/>
    </row>
    <row r="22" spans="1:31" hidden="1" x14ac:dyDescent="0.25">
      <c r="B22" s="139"/>
    </row>
    <row r="23" spans="1:31" hidden="1" x14ac:dyDescent="0.25">
      <c r="B23" s="139"/>
    </row>
    <row r="24" spans="1:31" hidden="1" x14ac:dyDescent="0.25">
      <c r="B24" s="139"/>
    </row>
    <row r="25" spans="1:31" hidden="1" x14ac:dyDescent="0.25">
      <c r="B25" s="139"/>
    </row>
    <row r="26" spans="1:31" hidden="1" x14ac:dyDescent="0.25">
      <c r="B26" s="139"/>
    </row>
    <row r="27" spans="1:31" hidden="1" x14ac:dyDescent="0.25">
      <c r="B27" s="139"/>
    </row>
    <row r="28" spans="1:31" x14ac:dyDescent="0.25">
      <c r="B28" s="139"/>
    </row>
    <row r="29" spans="1:31" x14ac:dyDescent="0.25">
      <c r="B29" s="139"/>
    </row>
    <row r="30" spans="1:31" x14ac:dyDescent="0.25">
      <c r="B30" s="139"/>
    </row>
    <row r="31" spans="1:31" x14ac:dyDescent="0.25">
      <c r="B31" s="139"/>
    </row>
    <row r="32" spans="1:31" x14ac:dyDescent="0.25">
      <c r="B32" s="139"/>
    </row>
    <row r="33" spans="2:2" x14ac:dyDescent="0.25">
      <c r="B33" s="139"/>
    </row>
    <row r="34" spans="2:2" x14ac:dyDescent="0.25">
      <c r="B34" s="139"/>
    </row>
    <row r="36" spans="2:2" x14ac:dyDescent="0.25">
      <c r="B36" s="139"/>
    </row>
  </sheetData>
  <sheetProtection algorithmName="SHA-512" hashValue="3Ufds/tTW+ZjTuGl/MVZmKf/NXL/62A6/3sKr+gCjc6t8zX3ifpd9yV5Il1nW68m5uOBto40HQhvqhiNY20S0g==" saltValue="138iFMY6kWBJfz2NGoW9Xg==" spinCount="100000" sheet="1" objects="1" scenarios="1" formatCells="0" formatColumns="0" formatRows="0" sort="0" autoFilter="0"/>
  <mergeCells count="12">
    <mergeCell ref="D14:E14"/>
    <mergeCell ref="D15:E15"/>
    <mergeCell ref="D16:E16"/>
    <mergeCell ref="AB3:AD3"/>
    <mergeCell ref="AB4:AD4"/>
    <mergeCell ref="H7:N7"/>
    <mergeCell ref="D1:AD1"/>
    <mergeCell ref="V3:X3"/>
    <mergeCell ref="V4:X4"/>
    <mergeCell ref="Y3:AA3"/>
    <mergeCell ref="Y4:AA4"/>
    <mergeCell ref="D3:E4"/>
  </mergeCells>
  <conditionalFormatting sqref="V14:V16 Y14:Y16 AB14:AB16">
    <cfRule type="expression" dxfId="24" priority="3">
      <formula xml:space="preserve"> OR(AND(V14=0,V14&lt;&gt;"",W14&lt;&gt;"Z",W14&lt;&gt;""),AND(V14&gt;0,V14&lt;&gt;"",W14&lt;&gt;"W",W14&lt;&gt;""),AND(V14="", W14="W"))</formula>
    </cfRule>
  </conditionalFormatting>
  <conditionalFormatting sqref="W14:W16 Z14:Z16 AC14:AC16">
    <cfRule type="expression" dxfId="23" priority="2">
      <formula xml:space="preserve"> OR(AND(V14=0,V14&lt;&gt;"",W14&lt;&gt;"Z",W14&lt;&gt;""),AND(V14&gt;0,V14&lt;&gt;"",W14&lt;&gt;"W",W14&lt;&gt;""),AND(V14="", W14="W"))</formula>
    </cfRule>
  </conditionalFormatting>
  <conditionalFormatting sqref="X14:X16 AA14:AA16 AD14:AD16">
    <cfRule type="expression" dxfId="22" priority="1">
      <formula xml:space="preserve"> AND(OR(W14="X",W14="W"),X14="")</formula>
    </cfRule>
  </conditionalFormatting>
  <conditionalFormatting sqref="V16 Y16 AB16">
    <cfRule type="expression" dxfId="21" priority="4">
      <formula>OR(AND(W14="X",W15="X"),AND(W14="M",W15="M"))</formula>
    </cfRule>
    <cfRule type="expression" dxfId="20" priority="5">
      <formula>IF(OR(AND(V14="",W14=""),AND(V15="",W15=""),AND(W14="X",W15="X"),OR(W14="M",W15="M")),"",SUM(V14,V15)) &lt;&gt; V16</formula>
    </cfRule>
  </conditionalFormatting>
  <conditionalFormatting sqref="W16 Z16 AC16">
    <cfRule type="expression" dxfId="19" priority="6">
      <formula>OR(AND(W14="X",W15="X"),AND(W14="M",W15="M"))</formula>
    </cfRule>
    <cfRule type="expression" dxfId="18" priority="7">
      <formula>IF(AND(OR(AND(W14="M",W15="M"),AND(W14="X",W15="X")),SUM(V14,V15)=0,ISNUMBER(V16)),"",IF(OR(W14="M",W15="M"),"M",IF(AND(W14=W15,OR(W14="X",W14="W",W14="Z")),UPPER(W14),""))) &lt;&gt; W16</formula>
    </cfRule>
  </conditionalFormatting>
  <dataValidations count="4">
    <dataValidation allowBlank="1" showInputMessage="1" showErrorMessage="1" sqref="E18 G2:Q11 D17:E17 C19:E1048576 D14:D16 E2 C1:C18 AE1:XFD1048576 D5:E13 D1:D3 W2:X2 Z2:AA2 AC2:AD2 AC5:AD13 V17:AD1048576 G12:N16 V2:V13 G17:S1048576 F18:F1048576 F2:F12 R2:S16 T2:U1048576 AB2:AB13 Z5:AA13 Y2:Y13 W5:X13 Q12:Q16 A1:B1048576"/>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16 Z14:Z16 AC14:AC16">
      <formula1>"Z,M,X,W"</formula1>
    </dataValidation>
    <dataValidation type="textLength" allowBlank="1" showInputMessage="1" showErrorMessage="1" errorTitle="Неверный ввод" error="Длина введённого текста должна быть между 2 и 500 символами" sqref="X14:X16 AA14:AA16 AD14:AD16">
      <formula1>2</formula1>
      <formula2>500</formula2>
    </dataValidation>
    <dataValidation type="decimal" operator="greaterThanOrEqual" allowBlank="1" showInputMessage="1" showErrorMessage="1" errorTitle="Неверный ввод" error="Пожалуйста, введите числовое значение" sqref="V14:V16 Y14:Y16 AB14:AB16">
      <formula1>0</formula1>
    </dataValidation>
  </dataValidations>
  <pageMargins left="0.7" right="0.7" top="0.75" bottom="0.75" header="0.3" footer="0.3"/>
  <pageSetup scale="41" orientation="portrait" r:id="rId1"/>
  <headerFooter>
    <oddFooter>&amp;C&amp;P&amp;R&amp;F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W59"/>
  <sheetViews>
    <sheetView showGridLines="0" topLeftCell="C1" zoomScaleNormal="100" zoomScaleSheetLayoutView="70" workbookViewId="0">
      <pane xSplit="19" ySplit="13" topLeftCell="V14" activePane="bottomRight" state="frozen"/>
      <selection activeCell="B15" sqref="B15:I15"/>
      <selection pane="topRight" activeCell="B15" sqref="B15:I15"/>
      <selection pane="bottomLeft" activeCell="B15" sqref="B15:I15"/>
      <selection pane="bottomRight"/>
    </sheetView>
  </sheetViews>
  <sheetFormatPr defaultColWidth="9.140625" defaultRowHeight="15" x14ac:dyDescent="0.25"/>
  <cols>
    <col min="1" max="2" width="9.140625" style="139" hidden="1" customWidth="1"/>
    <col min="3" max="3" width="5.7109375" style="139" customWidth="1"/>
    <col min="4" max="5" width="9.140625" style="139"/>
    <col min="6" max="6" width="91.140625" style="139" bestFit="1" customWidth="1"/>
    <col min="7" max="7" width="7" style="139" hidden="1" customWidth="1"/>
    <col min="8" max="8" width="3" style="139" hidden="1" customWidth="1"/>
    <col min="9" max="9" width="7.5703125" style="139" hidden="1" customWidth="1"/>
    <col min="10" max="11" width="3" style="139" hidden="1" customWidth="1"/>
    <col min="12" max="12" width="7" style="139" hidden="1" customWidth="1"/>
    <col min="13" max="14" width="3" style="139" hidden="1" customWidth="1"/>
    <col min="15" max="15" width="5.140625" style="139" hidden="1" customWidth="1"/>
    <col min="16" max="16" width="16.42578125" style="139" hidden="1" customWidth="1"/>
    <col min="17" max="17" width="2.28515625" style="139" hidden="1" customWidth="1"/>
    <col min="18" max="20" width="3.28515625" style="139" hidden="1" customWidth="1"/>
    <col min="21" max="21" width="9.5703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9.140625" style="139"/>
  </cols>
  <sheetData>
    <row r="1" spans="1:75" s="398" customFormat="1" ht="60" customHeight="1" x14ac:dyDescent="0.25">
      <c r="A1" s="221" t="s">
        <v>81</v>
      </c>
      <c r="B1" s="222" t="s">
        <v>387</v>
      </c>
      <c r="C1" s="422"/>
      <c r="D1" s="518" t="s">
        <v>4566</v>
      </c>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151"/>
      <c r="BI1" s="32"/>
      <c r="BJ1" s="32"/>
      <c r="BK1" s="32"/>
      <c r="BL1" s="32"/>
      <c r="BM1" s="32"/>
      <c r="BN1" s="32"/>
      <c r="BO1" s="32"/>
      <c r="BP1" s="32"/>
      <c r="BQ1" s="32"/>
      <c r="BR1" s="32"/>
      <c r="BS1" s="32"/>
      <c r="BT1" s="32"/>
      <c r="BU1" s="32"/>
      <c r="BV1" s="32"/>
      <c r="BW1" s="32"/>
    </row>
    <row r="2" spans="1:75" s="398" customFormat="1" ht="5.25" customHeight="1" x14ac:dyDescent="0.25">
      <c r="A2" s="221" t="s">
        <v>64</v>
      </c>
      <c r="B2" s="222" t="str">
        <f>VLOOKUP(VAL_A1!$B$2,VAL_Drop_Down_Lists!$A$3:$B$214,2,FALSE)</f>
        <v>_X</v>
      </c>
      <c r="C2" s="422"/>
      <c r="D2" s="423"/>
      <c r="E2" s="424"/>
      <c r="F2" s="424"/>
      <c r="G2" s="424"/>
      <c r="H2" s="424"/>
      <c r="I2" s="424"/>
      <c r="J2" s="424"/>
      <c r="K2" s="424"/>
      <c r="L2" s="424"/>
      <c r="M2" s="424"/>
      <c r="N2" s="424"/>
      <c r="O2" s="424"/>
      <c r="P2" s="424"/>
      <c r="Q2" s="424"/>
      <c r="R2" s="424"/>
      <c r="S2" s="424"/>
      <c r="T2" s="424"/>
      <c r="U2" s="424"/>
      <c r="V2" s="225"/>
      <c r="W2" s="225"/>
      <c r="X2" s="225"/>
      <c r="Y2" s="225"/>
      <c r="Z2" s="225"/>
      <c r="AA2" s="225"/>
      <c r="AB2" s="225"/>
      <c r="AC2" s="225"/>
      <c r="AD2" s="225"/>
      <c r="AE2" s="151"/>
      <c r="BI2" s="32"/>
      <c r="BJ2" s="32"/>
      <c r="BK2" s="32"/>
      <c r="BL2" s="32"/>
      <c r="BM2" s="32"/>
      <c r="BN2" s="32"/>
      <c r="BO2" s="32"/>
      <c r="BP2" s="32"/>
      <c r="BQ2" s="32"/>
      <c r="BR2" s="32"/>
      <c r="BS2" s="32"/>
      <c r="BT2" s="32"/>
      <c r="BU2" s="32"/>
      <c r="BV2" s="32"/>
      <c r="BW2" s="32"/>
    </row>
    <row r="3" spans="1:75" s="398" customFormat="1" ht="30" customHeight="1" x14ac:dyDescent="0.25">
      <c r="A3" s="221" t="s">
        <v>84</v>
      </c>
      <c r="B3" s="226" t="str">
        <f>IF(VAL_A1!$H$33&lt;&gt;"", YEAR(VAL_A1!$H$33),"")</f>
        <v/>
      </c>
      <c r="C3" s="422"/>
      <c r="D3" s="486" t="s">
        <v>4318</v>
      </c>
      <c r="E3" s="487"/>
      <c r="F3" s="496"/>
      <c r="G3" s="425"/>
      <c r="H3" s="425"/>
      <c r="I3" s="425"/>
      <c r="J3" s="425"/>
      <c r="K3" s="425"/>
      <c r="L3" s="425"/>
      <c r="M3" s="425"/>
      <c r="N3" s="425"/>
      <c r="O3" s="425"/>
      <c r="P3" s="425"/>
      <c r="Q3" s="425"/>
      <c r="R3" s="425"/>
      <c r="S3" s="425"/>
      <c r="T3" s="425"/>
      <c r="U3" s="425"/>
      <c r="V3" s="502" t="s">
        <v>4242</v>
      </c>
      <c r="W3" s="503"/>
      <c r="X3" s="500"/>
      <c r="Y3" s="516" t="s">
        <v>4243</v>
      </c>
      <c r="Z3" s="517"/>
      <c r="AA3" s="482"/>
      <c r="AB3" s="516" t="s">
        <v>4244</v>
      </c>
      <c r="AC3" s="517"/>
      <c r="AD3" s="482"/>
      <c r="AE3" s="151"/>
      <c r="BI3" s="32"/>
      <c r="BJ3" s="32"/>
      <c r="BK3" s="32"/>
      <c r="BL3" s="32"/>
      <c r="BM3" s="32"/>
      <c r="BN3" s="32"/>
      <c r="BO3" s="32"/>
      <c r="BP3" s="32"/>
      <c r="BQ3" s="32"/>
      <c r="BR3" s="32"/>
      <c r="BS3" s="32"/>
      <c r="BT3" s="32"/>
      <c r="BU3" s="32"/>
      <c r="BV3" s="32"/>
      <c r="BW3" s="32"/>
    </row>
    <row r="4" spans="1:75" s="427" customFormat="1" ht="15" customHeight="1" x14ac:dyDescent="0.2">
      <c r="A4" s="221" t="s">
        <v>85</v>
      </c>
      <c r="B4" s="226" t="str">
        <f>IF(VAL_A1!$H$34&lt;&gt;"", YEAR(VAL_A1!$H$34),"")</f>
        <v/>
      </c>
      <c r="C4" s="422"/>
      <c r="D4" s="497"/>
      <c r="E4" s="534"/>
      <c r="F4" s="498"/>
      <c r="G4" s="306"/>
      <c r="H4" s="306"/>
      <c r="I4" s="306"/>
      <c r="J4" s="306"/>
      <c r="K4" s="306"/>
      <c r="L4" s="306"/>
      <c r="M4" s="306"/>
      <c r="N4" s="306"/>
      <c r="O4" s="306"/>
      <c r="P4" s="306"/>
      <c r="Q4" s="306"/>
      <c r="R4" s="306"/>
      <c r="S4" s="306"/>
      <c r="T4" s="306"/>
      <c r="U4" s="306"/>
      <c r="V4" s="502" t="s">
        <v>4255</v>
      </c>
      <c r="W4" s="503"/>
      <c r="X4" s="500"/>
      <c r="Y4" s="502" t="s">
        <v>4258</v>
      </c>
      <c r="Z4" s="503"/>
      <c r="AA4" s="500"/>
      <c r="AB4" s="502" t="s">
        <v>4261</v>
      </c>
      <c r="AC4" s="503"/>
      <c r="AD4" s="500"/>
      <c r="AE4" s="426"/>
      <c r="BI4" s="33"/>
      <c r="BJ4" s="33"/>
      <c r="BK4" s="33"/>
      <c r="BL4" s="33"/>
      <c r="BM4" s="33"/>
      <c r="BN4" s="33"/>
      <c r="BO4" s="33"/>
      <c r="BP4" s="33"/>
      <c r="BQ4" s="33"/>
      <c r="BR4" s="33"/>
      <c r="BS4" s="33"/>
      <c r="BT4" s="33"/>
      <c r="BU4" s="33"/>
      <c r="BV4" s="33"/>
      <c r="BW4" s="33"/>
    </row>
    <row r="5" spans="1:75" s="427" customFormat="1" ht="15" hidden="1" customHeight="1" x14ac:dyDescent="0.2">
      <c r="A5" s="221" t="s">
        <v>138</v>
      </c>
      <c r="B5" s="222" t="s">
        <v>0</v>
      </c>
      <c r="C5" s="422"/>
      <c r="D5" s="306"/>
      <c r="E5" s="306"/>
      <c r="F5" s="306"/>
      <c r="G5" s="305"/>
      <c r="H5" s="305"/>
      <c r="I5" s="305"/>
      <c r="J5" s="305"/>
      <c r="K5" s="305"/>
      <c r="L5" s="305"/>
      <c r="M5" s="305"/>
      <c r="N5" s="305"/>
      <c r="O5" s="305"/>
      <c r="P5" s="305"/>
      <c r="Q5" s="305"/>
      <c r="R5" s="305"/>
      <c r="S5" s="305"/>
      <c r="T5" s="305"/>
      <c r="U5" s="305"/>
      <c r="V5" s="305"/>
      <c r="W5" s="305"/>
      <c r="X5" s="305"/>
      <c r="Y5" s="305"/>
      <c r="Z5" s="305"/>
      <c r="AA5" s="305"/>
      <c r="AB5" s="305"/>
      <c r="AC5" s="305"/>
      <c r="AD5" s="305"/>
      <c r="AE5" s="426"/>
      <c r="BI5" s="33"/>
      <c r="BJ5" s="33"/>
      <c r="BK5" s="33"/>
      <c r="BL5" s="33"/>
      <c r="BM5" s="33"/>
      <c r="BN5" s="33"/>
      <c r="BO5" s="33"/>
      <c r="BP5" s="33"/>
      <c r="BQ5" s="33"/>
      <c r="BR5" s="33"/>
      <c r="BS5" s="33"/>
      <c r="BT5" s="33"/>
      <c r="BU5" s="33"/>
      <c r="BV5" s="33"/>
      <c r="BW5" s="33"/>
    </row>
    <row r="6" spans="1:75" s="427" customFormat="1" ht="15" hidden="1" customHeight="1" x14ac:dyDescent="0.2">
      <c r="A6" s="221" t="s">
        <v>86</v>
      </c>
      <c r="B6" s="222"/>
      <c r="C6" s="422"/>
      <c r="D6" s="306"/>
      <c r="E6" s="306"/>
      <c r="F6" s="306"/>
      <c r="G6" s="305"/>
      <c r="H6" s="305"/>
      <c r="I6" s="305"/>
      <c r="J6" s="305"/>
      <c r="K6" s="305"/>
      <c r="L6" s="305"/>
      <c r="M6" s="305"/>
      <c r="N6" s="305"/>
      <c r="O6" s="305"/>
      <c r="P6" s="305"/>
      <c r="Q6" s="305"/>
      <c r="R6" s="305"/>
      <c r="S6" s="305"/>
      <c r="T6" s="305"/>
      <c r="U6" s="305" t="s">
        <v>76</v>
      </c>
      <c r="V6" s="230" t="s">
        <v>95</v>
      </c>
      <c r="W6" s="230"/>
      <c r="X6" s="230"/>
      <c r="Y6" s="230" t="s">
        <v>96</v>
      </c>
      <c r="Z6" s="230"/>
      <c r="AA6" s="230"/>
      <c r="AB6" s="230" t="s">
        <v>97</v>
      </c>
      <c r="AC6" s="230"/>
      <c r="AD6" s="230"/>
      <c r="AE6" s="426"/>
      <c r="BI6" s="33"/>
      <c r="BJ6" s="33"/>
      <c r="BK6" s="33"/>
      <c r="BL6" s="33"/>
      <c r="BM6" s="33"/>
      <c r="BN6" s="33"/>
      <c r="BO6" s="33"/>
      <c r="BP6" s="33"/>
      <c r="BQ6" s="33"/>
      <c r="BR6" s="33"/>
      <c r="BS6" s="33"/>
      <c r="BT6" s="33"/>
      <c r="BU6" s="33"/>
      <c r="BV6" s="33"/>
      <c r="BW6" s="33"/>
    </row>
    <row r="7" spans="1:75" s="427" customFormat="1" ht="15" hidden="1" customHeight="1" x14ac:dyDescent="0.2">
      <c r="A7" s="221" t="s">
        <v>78</v>
      </c>
      <c r="B7" s="226" t="str">
        <f>IF(VAL_A1!$H$34&lt;&gt;"", YEAR(VAL_A1!$H$34),"")</f>
        <v/>
      </c>
      <c r="C7" s="422"/>
      <c r="D7" s="306"/>
      <c r="E7" s="306"/>
      <c r="F7" s="306"/>
      <c r="G7" s="305"/>
      <c r="H7" s="305"/>
      <c r="I7" s="305"/>
      <c r="J7" s="305"/>
      <c r="K7" s="305"/>
      <c r="L7" s="305"/>
      <c r="M7" s="305"/>
      <c r="N7" s="215"/>
      <c r="O7" s="215"/>
      <c r="P7" s="215"/>
      <c r="Q7" s="215"/>
      <c r="R7" s="215"/>
      <c r="S7" s="215"/>
      <c r="T7" s="215"/>
      <c r="U7" s="215" t="s">
        <v>136</v>
      </c>
      <c r="V7" s="233" t="s">
        <v>0</v>
      </c>
      <c r="W7" s="233"/>
      <c r="X7" s="233"/>
      <c r="Y7" s="233" t="s">
        <v>0</v>
      </c>
      <c r="Z7" s="233"/>
      <c r="AA7" s="233"/>
      <c r="AB7" s="233" t="s">
        <v>0</v>
      </c>
      <c r="AC7" s="233"/>
      <c r="AD7" s="233"/>
      <c r="AE7" s="426"/>
      <c r="BI7" s="33"/>
      <c r="BJ7" s="33"/>
      <c r="BK7" s="33"/>
      <c r="BL7" s="33"/>
      <c r="BM7" s="33"/>
      <c r="BN7" s="33"/>
      <c r="BO7" s="33"/>
      <c r="BP7" s="33"/>
      <c r="BQ7" s="33"/>
      <c r="BR7" s="33"/>
      <c r="BS7" s="33"/>
      <c r="BT7" s="33"/>
      <c r="BU7" s="33"/>
      <c r="BV7" s="33"/>
      <c r="BW7" s="33"/>
    </row>
    <row r="8" spans="1:75" s="427" customFormat="1" ht="15" hidden="1" customHeight="1" x14ac:dyDescent="0.2">
      <c r="A8" s="221" t="s">
        <v>82</v>
      </c>
      <c r="B8" s="226" t="str">
        <f>IF(VAL_A1!$H$35&lt;&gt;"", YEAR(VAL_A1!$H$35),"")</f>
        <v/>
      </c>
      <c r="C8" s="422"/>
      <c r="D8" s="306"/>
      <c r="E8" s="306"/>
      <c r="F8" s="306"/>
      <c r="G8" s="305"/>
      <c r="H8" s="305"/>
      <c r="I8" s="305"/>
      <c r="J8" s="305"/>
      <c r="K8" s="305"/>
      <c r="L8" s="305"/>
      <c r="M8" s="305"/>
      <c r="N8" s="215"/>
      <c r="O8" s="215"/>
      <c r="P8" s="215"/>
      <c r="Q8" s="215"/>
      <c r="R8" s="215"/>
      <c r="S8" s="215"/>
      <c r="T8" s="215"/>
      <c r="U8" s="215" t="s">
        <v>137</v>
      </c>
      <c r="V8" s="233" t="s">
        <v>0</v>
      </c>
      <c r="W8" s="233"/>
      <c r="X8" s="233"/>
      <c r="Y8" s="233" t="s">
        <v>0</v>
      </c>
      <c r="Z8" s="233"/>
      <c r="AA8" s="233"/>
      <c r="AB8" s="233" t="s">
        <v>0</v>
      </c>
      <c r="AC8" s="233"/>
      <c r="AD8" s="233"/>
      <c r="AE8" s="426"/>
      <c r="BI8" s="33"/>
      <c r="BJ8" s="33"/>
      <c r="BK8" s="33"/>
      <c r="BL8" s="33"/>
      <c r="BM8" s="33"/>
      <c r="BN8" s="33"/>
      <c r="BO8" s="33"/>
      <c r="BP8" s="33"/>
      <c r="BQ8" s="33"/>
      <c r="BR8" s="33"/>
      <c r="BS8" s="33"/>
      <c r="BT8" s="33"/>
      <c r="BU8" s="33"/>
      <c r="BV8" s="33"/>
      <c r="BW8" s="33"/>
    </row>
    <row r="9" spans="1:75" s="427" customFormat="1" ht="15" hidden="1" customHeight="1" x14ac:dyDescent="0.2">
      <c r="A9" s="221" t="s">
        <v>83</v>
      </c>
      <c r="B9" s="222" t="s">
        <v>381</v>
      </c>
      <c r="C9" s="422"/>
      <c r="D9" s="306"/>
      <c r="E9" s="306"/>
      <c r="F9" s="306"/>
      <c r="G9" s="305"/>
      <c r="H9" s="305"/>
      <c r="I9" s="305"/>
      <c r="J9" s="305"/>
      <c r="K9" s="305"/>
      <c r="L9" s="305"/>
      <c r="M9" s="305"/>
      <c r="N9" s="215"/>
      <c r="O9" s="215"/>
      <c r="P9" s="215"/>
      <c r="Q9" s="215"/>
      <c r="R9" s="215"/>
      <c r="S9" s="215"/>
      <c r="T9" s="215"/>
      <c r="U9" s="215" t="s">
        <v>1</v>
      </c>
      <c r="V9" s="233" t="s">
        <v>0</v>
      </c>
      <c r="W9" s="233"/>
      <c r="X9" s="233"/>
      <c r="Y9" s="233" t="s">
        <v>0</v>
      </c>
      <c r="Z9" s="233"/>
      <c r="AA9" s="233"/>
      <c r="AB9" s="233" t="s">
        <v>0</v>
      </c>
      <c r="AC9" s="233"/>
      <c r="AD9" s="233"/>
      <c r="AE9" s="426"/>
      <c r="BI9" s="33"/>
      <c r="BJ9" s="33"/>
      <c r="BK9" s="33"/>
      <c r="BL9" s="33"/>
      <c r="BM9" s="33"/>
      <c r="BN9" s="33"/>
      <c r="BO9" s="33"/>
      <c r="BP9" s="33"/>
      <c r="BQ9" s="33"/>
      <c r="BR9" s="33"/>
      <c r="BS9" s="33"/>
      <c r="BT9" s="33"/>
      <c r="BU9" s="33"/>
      <c r="BV9" s="33"/>
      <c r="BW9" s="33"/>
    </row>
    <row r="10" spans="1:75" s="427" customFormat="1" ht="15" hidden="1" customHeight="1" x14ac:dyDescent="0.2">
      <c r="A10" s="221" t="s">
        <v>71</v>
      </c>
      <c r="B10" s="222">
        <v>0</v>
      </c>
      <c r="C10" s="422"/>
      <c r="D10" s="306"/>
      <c r="E10" s="306"/>
      <c r="F10" s="306"/>
      <c r="G10" s="305"/>
      <c r="H10" s="305"/>
      <c r="I10" s="305"/>
      <c r="J10" s="305"/>
      <c r="K10" s="305"/>
      <c r="L10" s="305"/>
      <c r="M10" s="305"/>
      <c r="N10" s="215"/>
      <c r="O10" s="215"/>
      <c r="P10" s="215"/>
      <c r="Q10" s="215"/>
      <c r="R10" s="215"/>
      <c r="S10" s="215"/>
      <c r="T10" s="215"/>
      <c r="U10" s="215"/>
      <c r="V10" s="305"/>
      <c r="W10" s="305"/>
      <c r="X10" s="305"/>
      <c r="Y10" s="305"/>
      <c r="Z10" s="305"/>
      <c r="AA10" s="305"/>
      <c r="AB10" s="305"/>
      <c r="AC10" s="305"/>
      <c r="AD10" s="305"/>
      <c r="AE10" s="426"/>
      <c r="BI10" s="33"/>
      <c r="BJ10" s="33"/>
      <c r="BK10" s="33"/>
      <c r="BL10" s="33"/>
      <c r="BM10" s="33"/>
      <c r="BN10" s="33"/>
      <c r="BO10" s="33"/>
      <c r="BP10" s="33"/>
      <c r="BQ10" s="33"/>
      <c r="BR10" s="33"/>
      <c r="BS10" s="33"/>
      <c r="BT10" s="33"/>
      <c r="BU10" s="33"/>
      <c r="BV10" s="33"/>
      <c r="BW10" s="33"/>
    </row>
    <row r="11" spans="1:75" s="427" customFormat="1" ht="15" hidden="1" customHeight="1" x14ac:dyDescent="0.2">
      <c r="A11" s="221" t="s">
        <v>73</v>
      </c>
      <c r="B11" s="222">
        <v>0</v>
      </c>
      <c r="C11" s="422"/>
      <c r="D11" s="306"/>
      <c r="E11" s="306"/>
      <c r="F11" s="306"/>
      <c r="G11" s="305"/>
      <c r="H11" s="305"/>
      <c r="I11" s="305"/>
      <c r="J11" s="305"/>
      <c r="K11" s="305"/>
      <c r="L11" s="305"/>
      <c r="M11" s="305"/>
      <c r="N11" s="215"/>
      <c r="O11" s="215"/>
      <c r="P11" s="215"/>
      <c r="Q11" s="215"/>
      <c r="R11" s="215"/>
      <c r="S11" s="215"/>
      <c r="T11" s="215"/>
      <c r="U11" s="215"/>
      <c r="V11" s="305"/>
      <c r="W11" s="305"/>
      <c r="X11" s="305"/>
      <c r="Y11" s="305"/>
      <c r="Z11" s="305"/>
      <c r="AA11" s="305"/>
      <c r="AB11" s="305"/>
      <c r="AC11" s="305"/>
      <c r="AD11" s="305"/>
      <c r="AE11" s="426"/>
      <c r="BI11" s="33"/>
      <c r="BJ11" s="33"/>
      <c r="BK11" s="33"/>
      <c r="BL11" s="33"/>
      <c r="BM11" s="33"/>
      <c r="BN11" s="33"/>
      <c r="BO11" s="33"/>
      <c r="BP11" s="33"/>
      <c r="BQ11" s="33"/>
      <c r="BR11" s="33"/>
      <c r="BS11" s="33"/>
      <c r="BT11" s="33"/>
      <c r="BU11" s="33"/>
      <c r="BV11" s="33"/>
      <c r="BW11" s="33"/>
    </row>
    <row r="12" spans="1:75" s="427" customFormat="1" ht="73.5" hidden="1" customHeight="1" x14ac:dyDescent="0.2">
      <c r="C12" s="422"/>
      <c r="D12" s="306"/>
      <c r="E12" s="306"/>
      <c r="F12" s="306"/>
      <c r="G12" s="428" t="s">
        <v>2</v>
      </c>
      <c r="H12" s="428" t="s">
        <v>3</v>
      </c>
      <c r="I12" s="428" t="s">
        <v>79</v>
      </c>
      <c r="J12" s="428" t="s">
        <v>4</v>
      </c>
      <c r="K12" s="428" t="s">
        <v>80</v>
      </c>
      <c r="L12" s="428" t="s">
        <v>5</v>
      </c>
      <c r="M12" s="428" t="s">
        <v>6</v>
      </c>
      <c r="N12" s="116" t="s">
        <v>77</v>
      </c>
      <c r="O12" s="118" t="s">
        <v>397</v>
      </c>
      <c r="P12" s="118" t="s">
        <v>398</v>
      </c>
      <c r="Q12" s="215"/>
      <c r="R12" s="215"/>
      <c r="S12" s="215"/>
      <c r="T12" s="215"/>
      <c r="U12" s="215"/>
      <c r="V12" s="305"/>
      <c r="W12" s="305"/>
      <c r="X12" s="305"/>
      <c r="Y12" s="305"/>
      <c r="Z12" s="305"/>
      <c r="AA12" s="305"/>
      <c r="AB12" s="305"/>
      <c r="AC12" s="305"/>
      <c r="AD12" s="305"/>
      <c r="AE12" s="426"/>
      <c r="BI12" s="33"/>
      <c r="BJ12" s="33"/>
      <c r="BK12" s="33"/>
      <c r="BL12" s="33"/>
      <c r="BM12" s="33"/>
      <c r="BN12" s="33"/>
      <c r="BO12" s="33"/>
      <c r="BP12" s="33"/>
      <c r="BQ12" s="33"/>
      <c r="BR12" s="33"/>
      <c r="BS12" s="33"/>
      <c r="BT12" s="33"/>
      <c r="BU12" s="33"/>
      <c r="BV12" s="33"/>
      <c r="BW12" s="33"/>
    </row>
    <row r="13" spans="1:75" s="427" customFormat="1" ht="3" customHeight="1" x14ac:dyDescent="0.2">
      <c r="C13" s="422"/>
      <c r="D13" s="306"/>
      <c r="E13" s="306"/>
      <c r="F13" s="306"/>
      <c r="G13" s="429"/>
      <c r="H13" s="429"/>
      <c r="I13" s="429"/>
      <c r="J13" s="429"/>
      <c r="K13" s="429"/>
      <c r="L13" s="429"/>
      <c r="M13" s="429"/>
      <c r="N13" s="127"/>
      <c r="O13" s="128"/>
      <c r="P13" s="128"/>
      <c r="Q13" s="127"/>
      <c r="R13" s="127"/>
      <c r="S13" s="127"/>
      <c r="T13" s="127"/>
      <c r="U13" s="71"/>
      <c r="V13" s="304"/>
      <c r="W13" s="304"/>
      <c r="X13" s="304"/>
      <c r="Y13" s="304"/>
      <c r="Z13" s="304"/>
      <c r="AA13" s="304"/>
      <c r="AB13" s="304"/>
      <c r="AC13" s="304"/>
      <c r="AD13" s="304"/>
      <c r="AE13" s="426"/>
      <c r="BI13" s="33"/>
      <c r="BJ13" s="33"/>
      <c r="BK13" s="33"/>
      <c r="BL13" s="33"/>
      <c r="BM13" s="33"/>
      <c r="BN13" s="33"/>
      <c r="BO13" s="33"/>
      <c r="BP13" s="33"/>
      <c r="BQ13" s="33"/>
      <c r="BR13" s="33"/>
      <c r="BS13" s="33"/>
      <c r="BT13" s="33"/>
      <c r="BU13" s="33"/>
      <c r="BV13" s="33"/>
      <c r="BW13" s="33"/>
    </row>
    <row r="14" spans="1:75" ht="21" customHeight="1" x14ac:dyDescent="0.25">
      <c r="C14" s="151"/>
      <c r="D14" s="484" t="s">
        <v>4567</v>
      </c>
      <c r="E14" s="484"/>
      <c r="F14" s="218" t="s">
        <v>4568</v>
      </c>
      <c r="G14" s="430" t="s">
        <v>4165</v>
      </c>
      <c r="H14" s="377" t="s">
        <v>381</v>
      </c>
      <c r="I14" s="377" t="s">
        <v>89</v>
      </c>
      <c r="J14" s="377" t="s">
        <v>381</v>
      </c>
      <c r="K14" s="401" t="s">
        <v>4166</v>
      </c>
      <c r="L14" s="377" t="s">
        <v>0</v>
      </c>
      <c r="M14" s="377" t="s">
        <v>381</v>
      </c>
      <c r="N14" s="93" t="s">
        <v>381</v>
      </c>
      <c r="O14" s="93" t="s">
        <v>381</v>
      </c>
      <c r="P14" s="117" t="s">
        <v>399</v>
      </c>
      <c r="Q14" s="117"/>
      <c r="R14" s="117"/>
      <c r="S14" s="117"/>
      <c r="T14" s="117"/>
      <c r="U14" s="101"/>
      <c r="V14" s="109"/>
      <c r="W14" s="123"/>
      <c r="X14" s="124"/>
      <c r="Y14" s="109"/>
      <c r="Z14" s="123"/>
      <c r="AA14" s="124"/>
      <c r="AB14" s="109"/>
      <c r="AC14" s="123"/>
      <c r="AD14" s="124"/>
      <c r="AE14" s="151"/>
      <c r="BI14" s="2"/>
      <c r="BJ14" s="2"/>
      <c r="BK14" s="2"/>
      <c r="BL14" s="2"/>
      <c r="BM14" s="2"/>
      <c r="BN14" s="2"/>
      <c r="BO14" s="2"/>
      <c r="BP14" s="2"/>
      <c r="BQ14" s="2"/>
      <c r="BR14" s="2"/>
      <c r="BS14" s="2"/>
      <c r="BT14" s="2"/>
      <c r="BU14" s="2"/>
      <c r="BV14" s="2"/>
      <c r="BW14" s="2"/>
    </row>
    <row r="15" spans="1:75" ht="21" customHeight="1" x14ac:dyDescent="0.25">
      <c r="C15" s="151"/>
      <c r="D15" s="484"/>
      <c r="E15" s="484"/>
      <c r="F15" s="218" t="s">
        <v>4569</v>
      </c>
      <c r="G15" s="430" t="s">
        <v>4165</v>
      </c>
      <c r="H15" s="377" t="s">
        <v>381</v>
      </c>
      <c r="I15" s="377" t="s">
        <v>89</v>
      </c>
      <c r="J15" s="377" t="s">
        <v>381</v>
      </c>
      <c r="K15" s="401" t="s">
        <v>4166</v>
      </c>
      <c r="L15" s="377" t="s">
        <v>0</v>
      </c>
      <c r="M15" s="377" t="s">
        <v>381</v>
      </c>
      <c r="N15" s="93" t="s">
        <v>381</v>
      </c>
      <c r="O15" s="93" t="s">
        <v>381</v>
      </c>
      <c r="P15" s="117" t="s">
        <v>4167</v>
      </c>
      <c r="Q15" s="117"/>
      <c r="R15" s="117"/>
      <c r="S15" s="117"/>
      <c r="T15" s="117"/>
      <c r="U15" s="101"/>
      <c r="V15" s="109"/>
      <c r="W15" s="123"/>
      <c r="X15" s="124"/>
      <c r="Y15" s="109"/>
      <c r="Z15" s="123"/>
      <c r="AA15" s="124"/>
      <c r="AB15" s="109"/>
      <c r="AC15" s="123"/>
      <c r="AD15" s="124"/>
      <c r="AE15" s="151"/>
      <c r="BI15" s="2"/>
      <c r="BJ15" s="2"/>
      <c r="BK15" s="2"/>
      <c r="BL15" s="2"/>
      <c r="BM15" s="2"/>
      <c r="BN15" s="2"/>
      <c r="BO15" s="2"/>
      <c r="BP15" s="2"/>
      <c r="BQ15" s="2"/>
      <c r="BR15" s="2"/>
      <c r="BS15" s="2"/>
      <c r="BT15" s="2"/>
      <c r="BU15" s="2"/>
      <c r="BV15" s="2"/>
      <c r="BW15" s="2"/>
    </row>
    <row r="16" spans="1:75" ht="21" customHeight="1" x14ac:dyDescent="0.25">
      <c r="C16" s="151"/>
      <c r="D16" s="484"/>
      <c r="E16" s="484"/>
      <c r="F16" s="218" t="s">
        <v>4570</v>
      </c>
      <c r="G16" s="430" t="s">
        <v>4165</v>
      </c>
      <c r="H16" s="377" t="s">
        <v>381</v>
      </c>
      <c r="I16" s="377" t="s">
        <v>89</v>
      </c>
      <c r="J16" s="377" t="s">
        <v>381</v>
      </c>
      <c r="K16" s="401" t="s">
        <v>4166</v>
      </c>
      <c r="L16" s="377" t="s">
        <v>0</v>
      </c>
      <c r="M16" s="377" t="s">
        <v>381</v>
      </c>
      <c r="N16" s="93" t="s">
        <v>381</v>
      </c>
      <c r="O16" s="93" t="s">
        <v>381</v>
      </c>
      <c r="P16" s="117" t="s">
        <v>4168</v>
      </c>
      <c r="Q16" s="117"/>
      <c r="R16" s="117"/>
      <c r="S16" s="117"/>
      <c r="T16" s="117"/>
      <c r="U16" s="101"/>
      <c r="V16" s="109"/>
      <c r="W16" s="123"/>
      <c r="X16" s="124"/>
      <c r="Y16" s="109"/>
      <c r="Z16" s="123"/>
      <c r="AA16" s="124"/>
      <c r="AB16" s="109"/>
      <c r="AC16" s="123"/>
      <c r="AD16" s="124"/>
      <c r="AE16" s="151"/>
      <c r="BI16" s="2"/>
      <c r="BJ16" s="2"/>
      <c r="BK16" s="2"/>
      <c r="BL16" s="2"/>
      <c r="BM16" s="2"/>
      <c r="BN16" s="2"/>
      <c r="BO16" s="2"/>
      <c r="BP16" s="2"/>
      <c r="BQ16" s="2"/>
      <c r="BR16" s="2"/>
      <c r="BS16" s="2"/>
      <c r="BT16" s="2"/>
      <c r="BU16" s="2"/>
      <c r="BV16" s="2"/>
      <c r="BW16" s="2"/>
    </row>
    <row r="17" spans="3:75" ht="21" customHeight="1" x14ac:dyDescent="0.25">
      <c r="C17" s="151"/>
      <c r="D17" s="484"/>
      <c r="E17" s="484"/>
      <c r="F17" s="218" t="s">
        <v>4577</v>
      </c>
      <c r="G17" s="430" t="s">
        <v>4165</v>
      </c>
      <c r="H17" s="377" t="s">
        <v>381</v>
      </c>
      <c r="I17" s="377" t="s">
        <v>89</v>
      </c>
      <c r="J17" s="377" t="s">
        <v>381</v>
      </c>
      <c r="K17" s="401" t="s">
        <v>4166</v>
      </c>
      <c r="L17" s="377" t="s">
        <v>0</v>
      </c>
      <c r="M17" s="377" t="s">
        <v>381</v>
      </c>
      <c r="N17" s="93" t="s">
        <v>381</v>
      </c>
      <c r="O17" s="93" t="s">
        <v>381</v>
      </c>
      <c r="P17" s="117" t="s">
        <v>4169</v>
      </c>
      <c r="Q17" s="117"/>
      <c r="R17" s="117"/>
      <c r="S17" s="117"/>
      <c r="T17" s="117"/>
      <c r="U17" s="101"/>
      <c r="V17" s="109"/>
      <c r="W17" s="123"/>
      <c r="X17" s="124"/>
      <c r="Y17" s="109"/>
      <c r="Z17" s="123"/>
      <c r="AA17" s="124"/>
      <c r="AB17" s="109"/>
      <c r="AC17" s="123"/>
      <c r="AD17" s="124"/>
      <c r="AE17" s="151"/>
      <c r="BI17" s="2"/>
      <c r="BJ17" s="2"/>
      <c r="BK17" s="2"/>
      <c r="BL17" s="2"/>
      <c r="BM17" s="2"/>
      <c r="BN17" s="2"/>
      <c r="BO17" s="2"/>
      <c r="BP17" s="2"/>
      <c r="BQ17" s="2"/>
      <c r="BR17" s="2"/>
      <c r="BS17" s="2"/>
      <c r="BT17" s="2"/>
      <c r="BU17" s="2"/>
      <c r="BV17" s="2"/>
      <c r="BW17" s="2"/>
    </row>
    <row r="18" spans="3:75" ht="21" customHeight="1" x14ac:dyDescent="0.25">
      <c r="C18" s="151"/>
      <c r="D18" s="484"/>
      <c r="E18" s="484"/>
      <c r="F18" s="219" t="s">
        <v>4571</v>
      </c>
      <c r="G18" s="430" t="s">
        <v>4165</v>
      </c>
      <c r="H18" s="377" t="s">
        <v>381</v>
      </c>
      <c r="I18" s="377" t="s">
        <v>89</v>
      </c>
      <c r="J18" s="377" t="s">
        <v>381</v>
      </c>
      <c r="K18" s="401" t="s">
        <v>4166</v>
      </c>
      <c r="L18" s="377" t="s">
        <v>0</v>
      </c>
      <c r="M18" s="377" t="s">
        <v>381</v>
      </c>
      <c r="N18" s="93" t="s">
        <v>381</v>
      </c>
      <c r="O18" s="93" t="s">
        <v>381</v>
      </c>
      <c r="P18" s="117" t="s">
        <v>4170</v>
      </c>
      <c r="Q18" s="117"/>
      <c r="R18" s="117"/>
      <c r="S18" s="117"/>
      <c r="T18" s="117"/>
      <c r="U18" s="102"/>
      <c r="V18" s="109"/>
      <c r="W18" s="123"/>
      <c r="X18" s="124"/>
      <c r="Y18" s="109"/>
      <c r="Z18" s="123"/>
      <c r="AA18" s="124"/>
      <c r="AB18" s="109"/>
      <c r="AC18" s="123"/>
      <c r="AD18" s="124"/>
      <c r="AE18" s="151"/>
      <c r="BI18" s="2"/>
      <c r="BJ18" s="2"/>
      <c r="BK18" s="2"/>
      <c r="BL18" s="2"/>
      <c r="BM18" s="2"/>
      <c r="BN18" s="2"/>
      <c r="BO18" s="2"/>
      <c r="BP18" s="2"/>
      <c r="BQ18" s="2"/>
      <c r="BR18" s="2"/>
      <c r="BS18" s="2"/>
      <c r="BT18" s="2"/>
      <c r="BU18" s="2"/>
      <c r="BV18" s="2"/>
      <c r="BW18" s="2"/>
    </row>
    <row r="19" spans="3:75" ht="21" customHeight="1" x14ac:dyDescent="0.25">
      <c r="C19" s="151"/>
      <c r="D19" s="484"/>
      <c r="E19" s="484"/>
      <c r="F19" s="220" t="s">
        <v>4572</v>
      </c>
      <c r="G19" s="430" t="s">
        <v>4165</v>
      </c>
      <c r="H19" s="377" t="s">
        <v>381</v>
      </c>
      <c r="I19" s="377" t="s">
        <v>89</v>
      </c>
      <c r="J19" s="377" t="s">
        <v>381</v>
      </c>
      <c r="K19" s="401" t="s">
        <v>4166</v>
      </c>
      <c r="L19" s="377" t="s">
        <v>0</v>
      </c>
      <c r="M19" s="377" t="s">
        <v>381</v>
      </c>
      <c r="N19" s="93" t="s">
        <v>381</v>
      </c>
      <c r="O19" s="93" t="s">
        <v>381</v>
      </c>
      <c r="P19" s="117" t="s">
        <v>4171</v>
      </c>
      <c r="Q19" s="117"/>
      <c r="R19" s="117"/>
      <c r="S19" s="117"/>
      <c r="T19" s="117"/>
      <c r="U19" s="103"/>
      <c r="V19" s="109"/>
      <c r="W19" s="123"/>
      <c r="X19" s="124"/>
      <c r="Y19" s="109"/>
      <c r="Z19" s="123"/>
      <c r="AA19" s="124"/>
      <c r="AB19" s="109"/>
      <c r="AC19" s="123"/>
      <c r="AD19" s="124"/>
      <c r="AE19" s="151"/>
      <c r="BI19" s="2"/>
      <c r="BJ19" s="2"/>
      <c r="BK19" s="2"/>
      <c r="BL19" s="2"/>
      <c r="BM19" s="2"/>
      <c r="BN19" s="2"/>
      <c r="BO19" s="2"/>
      <c r="BP19" s="2"/>
      <c r="BQ19" s="2"/>
      <c r="BR19" s="2"/>
      <c r="BS19" s="2"/>
      <c r="BT19" s="2"/>
      <c r="BU19" s="2"/>
      <c r="BV19" s="2"/>
      <c r="BW19" s="2"/>
    </row>
    <row r="20" spans="3:75" ht="21" customHeight="1" x14ac:dyDescent="0.25">
      <c r="C20" s="151"/>
      <c r="D20" s="484"/>
      <c r="E20" s="484"/>
      <c r="F20" s="218" t="s">
        <v>4578</v>
      </c>
      <c r="G20" s="430" t="s">
        <v>4165</v>
      </c>
      <c r="H20" s="377" t="s">
        <v>381</v>
      </c>
      <c r="I20" s="377" t="s">
        <v>89</v>
      </c>
      <c r="J20" s="377" t="s">
        <v>381</v>
      </c>
      <c r="K20" s="401" t="s">
        <v>4166</v>
      </c>
      <c r="L20" s="377" t="s">
        <v>0</v>
      </c>
      <c r="M20" s="377" t="s">
        <v>381</v>
      </c>
      <c r="N20" s="93" t="s">
        <v>381</v>
      </c>
      <c r="O20" s="93" t="s">
        <v>381</v>
      </c>
      <c r="P20" s="117" t="s">
        <v>4172</v>
      </c>
      <c r="Q20" s="117"/>
      <c r="R20" s="117"/>
      <c r="S20" s="117"/>
      <c r="T20" s="117"/>
      <c r="U20" s="101"/>
      <c r="V20" s="109"/>
      <c r="W20" s="123"/>
      <c r="X20" s="124"/>
      <c r="Y20" s="109"/>
      <c r="Z20" s="123"/>
      <c r="AA20" s="124"/>
      <c r="AB20" s="109"/>
      <c r="AC20" s="123"/>
      <c r="AD20" s="124"/>
      <c r="AE20" s="151"/>
      <c r="BI20" s="2"/>
      <c r="BJ20" s="2"/>
      <c r="BK20" s="2"/>
      <c r="BL20" s="2"/>
      <c r="BM20" s="2"/>
      <c r="BN20" s="2"/>
      <c r="BO20" s="2"/>
      <c r="BP20" s="2"/>
      <c r="BQ20" s="2"/>
      <c r="BR20" s="2"/>
      <c r="BS20" s="2"/>
      <c r="BT20" s="2"/>
      <c r="BU20" s="2"/>
      <c r="BV20" s="2"/>
      <c r="BW20" s="2"/>
    </row>
    <row r="21" spans="3:75" ht="21" customHeight="1" x14ac:dyDescent="0.25">
      <c r="C21" s="151"/>
      <c r="D21" s="484"/>
      <c r="E21" s="484"/>
      <c r="F21" s="219" t="s">
        <v>4579</v>
      </c>
      <c r="G21" s="430" t="s">
        <v>4165</v>
      </c>
      <c r="H21" s="377" t="s">
        <v>381</v>
      </c>
      <c r="I21" s="377" t="s">
        <v>89</v>
      </c>
      <c r="J21" s="377" t="s">
        <v>381</v>
      </c>
      <c r="K21" s="401" t="s">
        <v>4166</v>
      </c>
      <c r="L21" s="377" t="s">
        <v>0</v>
      </c>
      <c r="M21" s="377" t="s">
        <v>381</v>
      </c>
      <c r="N21" s="93" t="s">
        <v>381</v>
      </c>
      <c r="O21" s="93" t="s">
        <v>381</v>
      </c>
      <c r="P21" s="117" t="s">
        <v>4173</v>
      </c>
      <c r="Q21" s="117"/>
      <c r="R21" s="117"/>
      <c r="S21" s="117"/>
      <c r="T21" s="117"/>
      <c r="U21" s="102"/>
      <c r="V21" s="109"/>
      <c r="W21" s="123"/>
      <c r="X21" s="124"/>
      <c r="Y21" s="109"/>
      <c r="Z21" s="123"/>
      <c r="AA21" s="124"/>
      <c r="AB21" s="109"/>
      <c r="AC21" s="123"/>
      <c r="AD21" s="124"/>
      <c r="AE21" s="151"/>
      <c r="BI21" s="2"/>
      <c r="BJ21" s="2"/>
      <c r="BK21" s="2"/>
      <c r="BL21" s="2"/>
      <c r="BM21" s="2"/>
      <c r="BN21" s="2"/>
      <c r="BO21" s="2"/>
      <c r="BP21" s="2"/>
      <c r="BQ21" s="2"/>
      <c r="BR21" s="2"/>
      <c r="BS21" s="2"/>
      <c r="BT21" s="2"/>
      <c r="BU21" s="2"/>
      <c r="BV21" s="2"/>
      <c r="BW21" s="2"/>
    </row>
    <row r="22" spans="3:75" ht="21" customHeight="1" x14ac:dyDescent="0.25">
      <c r="C22" s="151"/>
      <c r="D22" s="484"/>
      <c r="E22" s="484"/>
      <c r="F22" s="218" t="s">
        <v>4580</v>
      </c>
      <c r="G22" s="430" t="s">
        <v>4165</v>
      </c>
      <c r="H22" s="377" t="s">
        <v>381</v>
      </c>
      <c r="I22" s="377" t="s">
        <v>89</v>
      </c>
      <c r="J22" s="377" t="s">
        <v>381</v>
      </c>
      <c r="K22" s="401" t="s">
        <v>4166</v>
      </c>
      <c r="L22" s="377" t="s">
        <v>0</v>
      </c>
      <c r="M22" s="377" t="s">
        <v>381</v>
      </c>
      <c r="N22" s="93" t="s">
        <v>381</v>
      </c>
      <c r="O22" s="93" t="s">
        <v>381</v>
      </c>
      <c r="P22" s="117" t="s">
        <v>4174</v>
      </c>
      <c r="Q22" s="117"/>
      <c r="R22" s="117"/>
      <c r="S22" s="117"/>
      <c r="T22" s="117"/>
      <c r="U22" s="101"/>
      <c r="V22" s="109"/>
      <c r="W22" s="123"/>
      <c r="X22" s="124"/>
      <c r="Y22" s="109"/>
      <c r="Z22" s="123"/>
      <c r="AA22" s="124"/>
      <c r="AB22" s="109"/>
      <c r="AC22" s="123"/>
      <c r="AD22" s="124"/>
      <c r="AE22" s="151"/>
      <c r="BI22" s="2"/>
      <c r="BJ22" s="2"/>
      <c r="BK22" s="2"/>
      <c r="BL22" s="2"/>
      <c r="BM22" s="2"/>
      <c r="BN22" s="2"/>
      <c r="BO22" s="2"/>
      <c r="BP22" s="2"/>
      <c r="BQ22" s="2"/>
      <c r="BR22" s="2"/>
      <c r="BS22" s="2"/>
      <c r="BT22" s="2"/>
      <c r="BU22" s="2"/>
      <c r="BV22" s="2"/>
      <c r="BW22" s="2"/>
    </row>
    <row r="23" spans="3:75" ht="21" customHeight="1" x14ac:dyDescent="0.25">
      <c r="C23" s="151"/>
      <c r="D23" s="484"/>
      <c r="E23" s="484"/>
      <c r="F23" s="218" t="s">
        <v>4581</v>
      </c>
      <c r="G23" s="430" t="s">
        <v>4165</v>
      </c>
      <c r="H23" s="377" t="s">
        <v>381</v>
      </c>
      <c r="I23" s="377" t="s">
        <v>89</v>
      </c>
      <c r="J23" s="377" t="s">
        <v>381</v>
      </c>
      <c r="K23" s="401" t="s">
        <v>4166</v>
      </c>
      <c r="L23" s="377" t="s">
        <v>0</v>
      </c>
      <c r="M23" s="377" t="s">
        <v>381</v>
      </c>
      <c r="N23" s="93" t="s">
        <v>381</v>
      </c>
      <c r="O23" s="93" t="s">
        <v>381</v>
      </c>
      <c r="P23" s="117" t="s">
        <v>4175</v>
      </c>
      <c r="Q23" s="117"/>
      <c r="R23" s="117"/>
      <c r="S23" s="117"/>
      <c r="T23" s="117"/>
      <c r="U23" s="101"/>
      <c r="V23" s="109"/>
      <c r="W23" s="123"/>
      <c r="X23" s="124"/>
      <c r="Y23" s="109"/>
      <c r="Z23" s="123"/>
      <c r="AA23" s="124"/>
      <c r="AB23" s="109"/>
      <c r="AC23" s="123"/>
      <c r="AD23" s="124"/>
      <c r="AE23" s="151"/>
      <c r="BI23" s="2"/>
      <c r="BJ23" s="2"/>
      <c r="BK23" s="2"/>
      <c r="BL23" s="2"/>
      <c r="BM23" s="2"/>
      <c r="BN23" s="2"/>
      <c r="BO23" s="2"/>
      <c r="BP23" s="2"/>
      <c r="BQ23" s="2"/>
      <c r="BR23" s="2"/>
      <c r="BS23" s="2"/>
      <c r="BT23" s="2"/>
      <c r="BU23" s="2"/>
      <c r="BV23" s="2"/>
      <c r="BW23" s="2"/>
    </row>
    <row r="24" spans="3:75" ht="21" customHeight="1" x14ac:dyDescent="0.25">
      <c r="C24" s="151"/>
      <c r="D24" s="484"/>
      <c r="E24" s="484"/>
      <c r="F24" s="218" t="s">
        <v>4573</v>
      </c>
      <c r="G24" s="430" t="s">
        <v>4165</v>
      </c>
      <c r="H24" s="377" t="s">
        <v>381</v>
      </c>
      <c r="I24" s="377" t="s">
        <v>89</v>
      </c>
      <c r="J24" s="377" t="s">
        <v>381</v>
      </c>
      <c r="K24" s="401" t="s">
        <v>4166</v>
      </c>
      <c r="L24" s="377" t="s">
        <v>0</v>
      </c>
      <c r="M24" s="377" t="s">
        <v>381</v>
      </c>
      <c r="N24" s="93" t="s">
        <v>381</v>
      </c>
      <c r="O24" s="93" t="s">
        <v>381</v>
      </c>
      <c r="P24" s="117" t="s">
        <v>400</v>
      </c>
      <c r="Q24" s="117"/>
      <c r="R24" s="117"/>
      <c r="S24" s="117"/>
      <c r="T24" s="117"/>
      <c r="U24" s="101"/>
      <c r="V24" s="109"/>
      <c r="W24" s="123"/>
      <c r="X24" s="124"/>
      <c r="Y24" s="109"/>
      <c r="Z24" s="123"/>
      <c r="AA24" s="124"/>
      <c r="AB24" s="109"/>
      <c r="AC24" s="123"/>
      <c r="AD24" s="124"/>
      <c r="AE24" s="151"/>
      <c r="BI24" s="2"/>
      <c r="BJ24" s="2"/>
      <c r="BK24" s="2"/>
      <c r="BL24" s="2"/>
      <c r="BM24" s="2"/>
      <c r="BN24" s="2"/>
      <c r="BO24" s="2"/>
      <c r="BP24" s="2"/>
      <c r="BQ24" s="2"/>
      <c r="BR24" s="2"/>
      <c r="BS24" s="2"/>
      <c r="BT24" s="2"/>
      <c r="BU24" s="2"/>
      <c r="BV24" s="2"/>
      <c r="BW24" s="2"/>
    </row>
    <row r="25" spans="3:75" ht="3" customHeight="1" x14ac:dyDescent="0.25">
      <c r="C25" s="151"/>
      <c r="D25" s="151"/>
      <c r="E25" s="151"/>
      <c r="F25" s="151"/>
      <c r="G25" s="151"/>
      <c r="H25" s="151"/>
      <c r="I25" s="151"/>
      <c r="J25" s="151"/>
      <c r="K25" s="151"/>
      <c r="L25" s="151"/>
      <c r="M25" s="151"/>
      <c r="N25" s="43"/>
      <c r="O25" s="43"/>
      <c r="P25" s="43"/>
      <c r="Q25" s="43"/>
      <c r="R25" s="43"/>
      <c r="S25" s="43"/>
      <c r="T25" s="43"/>
      <c r="U25" s="43"/>
      <c r="V25" s="151"/>
      <c r="W25" s="151"/>
      <c r="X25" s="151"/>
      <c r="Y25" s="151"/>
      <c r="Z25" s="151"/>
      <c r="AA25" s="151"/>
      <c r="AB25" s="151"/>
      <c r="AC25" s="151"/>
      <c r="AD25" s="151"/>
      <c r="AE25" s="151"/>
      <c r="BI25" s="2"/>
      <c r="BJ25" s="2"/>
      <c r="BK25" s="2"/>
      <c r="BL25" s="2"/>
      <c r="BM25" s="2"/>
      <c r="BN25" s="2"/>
      <c r="BO25" s="2"/>
      <c r="BP25" s="2"/>
      <c r="BQ25" s="2"/>
      <c r="BR25" s="2"/>
      <c r="BS25" s="2"/>
      <c r="BT25" s="2"/>
      <c r="BU25" s="2"/>
      <c r="BV25" s="2"/>
      <c r="BW25" s="2"/>
    </row>
    <row r="26" spans="3:75" ht="21" customHeight="1" x14ac:dyDescent="0.25">
      <c r="C26" s="151"/>
      <c r="D26" s="484" t="s">
        <v>4574</v>
      </c>
      <c r="E26" s="484"/>
      <c r="F26" s="218" t="s">
        <v>4568</v>
      </c>
      <c r="G26" s="430" t="s">
        <v>4165</v>
      </c>
      <c r="H26" s="377" t="s">
        <v>381</v>
      </c>
      <c r="I26" s="377" t="s">
        <v>90</v>
      </c>
      <c r="J26" s="377" t="s">
        <v>381</v>
      </c>
      <c r="K26" s="401" t="s">
        <v>4166</v>
      </c>
      <c r="L26" s="377" t="s">
        <v>0</v>
      </c>
      <c r="M26" s="377" t="s">
        <v>381</v>
      </c>
      <c r="N26" s="93" t="s">
        <v>381</v>
      </c>
      <c r="O26" s="93" t="s">
        <v>381</v>
      </c>
      <c r="P26" s="117" t="s">
        <v>399</v>
      </c>
      <c r="Q26" s="117"/>
      <c r="R26" s="117"/>
      <c r="S26" s="117"/>
      <c r="T26" s="117"/>
      <c r="U26" s="101"/>
      <c r="V26" s="109"/>
      <c r="W26" s="123"/>
      <c r="X26" s="124"/>
      <c r="Y26" s="109"/>
      <c r="Z26" s="123"/>
      <c r="AA26" s="124"/>
      <c r="AB26" s="109"/>
      <c r="AC26" s="123"/>
      <c r="AD26" s="124"/>
      <c r="AE26" s="151"/>
      <c r="BI26" s="2"/>
      <c r="BJ26" s="2"/>
      <c r="BK26" s="2"/>
      <c r="BL26" s="2"/>
      <c r="BM26" s="2"/>
      <c r="BN26" s="2"/>
      <c r="BO26" s="2"/>
      <c r="BP26" s="2"/>
      <c r="BQ26" s="2"/>
      <c r="BR26" s="2"/>
      <c r="BS26" s="2"/>
      <c r="BT26" s="2"/>
      <c r="BU26" s="2"/>
      <c r="BV26" s="2"/>
      <c r="BW26" s="2"/>
    </row>
    <row r="27" spans="3:75" ht="21" customHeight="1" x14ac:dyDescent="0.25">
      <c r="C27" s="151"/>
      <c r="D27" s="484"/>
      <c r="E27" s="484"/>
      <c r="F27" s="218" t="s">
        <v>4569</v>
      </c>
      <c r="G27" s="430" t="s">
        <v>4165</v>
      </c>
      <c r="H27" s="377" t="s">
        <v>381</v>
      </c>
      <c r="I27" s="377" t="s">
        <v>90</v>
      </c>
      <c r="J27" s="377" t="s">
        <v>381</v>
      </c>
      <c r="K27" s="401" t="s">
        <v>4166</v>
      </c>
      <c r="L27" s="377" t="s">
        <v>0</v>
      </c>
      <c r="M27" s="377" t="s">
        <v>381</v>
      </c>
      <c r="N27" s="93" t="s">
        <v>381</v>
      </c>
      <c r="O27" s="93" t="s">
        <v>381</v>
      </c>
      <c r="P27" s="117" t="s">
        <v>4167</v>
      </c>
      <c r="Q27" s="117"/>
      <c r="R27" s="117"/>
      <c r="S27" s="117"/>
      <c r="T27" s="117"/>
      <c r="U27" s="101"/>
      <c r="V27" s="109"/>
      <c r="W27" s="123"/>
      <c r="X27" s="124"/>
      <c r="Y27" s="109"/>
      <c r="Z27" s="123"/>
      <c r="AA27" s="124"/>
      <c r="AB27" s="109"/>
      <c r="AC27" s="123"/>
      <c r="AD27" s="124"/>
      <c r="AE27" s="151"/>
      <c r="BI27" s="2"/>
      <c r="BJ27" s="2"/>
      <c r="BK27" s="2"/>
      <c r="BL27" s="2"/>
      <c r="BM27" s="2"/>
      <c r="BN27" s="2"/>
      <c r="BO27" s="2"/>
      <c r="BP27" s="2"/>
      <c r="BQ27" s="2"/>
      <c r="BR27" s="2"/>
      <c r="BS27" s="2"/>
      <c r="BT27" s="2"/>
      <c r="BU27" s="2"/>
      <c r="BV27" s="2"/>
      <c r="BW27" s="2"/>
    </row>
    <row r="28" spans="3:75" ht="21" customHeight="1" x14ac:dyDescent="0.25">
      <c r="C28" s="151"/>
      <c r="D28" s="484"/>
      <c r="E28" s="484"/>
      <c r="F28" s="218" t="s">
        <v>4570</v>
      </c>
      <c r="G28" s="430" t="s">
        <v>4165</v>
      </c>
      <c r="H28" s="377" t="s">
        <v>381</v>
      </c>
      <c r="I28" s="377" t="s">
        <v>90</v>
      </c>
      <c r="J28" s="377" t="s">
        <v>381</v>
      </c>
      <c r="K28" s="401" t="s">
        <v>4166</v>
      </c>
      <c r="L28" s="377" t="s">
        <v>0</v>
      </c>
      <c r="M28" s="377" t="s">
        <v>381</v>
      </c>
      <c r="N28" s="93" t="s">
        <v>381</v>
      </c>
      <c r="O28" s="93" t="s">
        <v>381</v>
      </c>
      <c r="P28" s="117" t="s">
        <v>4168</v>
      </c>
      <c r="Q28" s="117"/>
      <c r="R28" s="117"/>
      <c r="S28" s="117"/>
      <c r="T28" s="117"/>
      <c r="U28" s="101"/>
      <c r="V28" s="109"/>
      <c r="W28" s="123"/>
      <c r="X28" s="124"/>
      <c r="Y28" s="109"/>
      <c r="Z28" s="123"/>
      <c r="AA28" s="124"/>
      <c r="AB28" s="109"/>
      <c r="AC28" s="123"/>
      <c r="AD28" s="124"/>
      <c r="AE28" s="151"/>
      <c r="BI28" s="2"/>
      <c r="BJ28" s="2"/>
      <c r="BK28" s="2"/>
      <c r="BL28" s="2"/>
      <c r="BM28" s="2"/>
      <c r="BN28" s="2"/>
      <c r="BO28" s="2"/>
      <c r="BP28" s="2"/>
      <c r="BQ28" s="2"/>
      <c r="BR28" s="2"/>
      <c r="BS28" s="2"/>
      <c r="BT28" s="2"/>
      <c r="BU28" s="2"/>
      <c r="BV28" s="2"/>
      <c r="BW28" s="2"/>
    </row>
    <row r="29" spans="3:75" ht="21" customHeight="1" x14ac:dyDescent="0.25">
      <c r="C29" s="151"/>
      <c r="D29" s="484"/>
      <c r="E29" s="484"/>
      <c r="F29" s="218" t="s">
        <v>4577</v>
      </c>
      <c r="G29" s="430" t="s">
        <v>4165</v>
      </c>
      <c r="H29" s="377" t="s">
        <v>381</v>
      </c>
      <c r="I29" s="377" t="s">
        <v>90</v>
      </c>
      <c r="J29" s="377" t="s">
        <v>381</v>
      </c>
      <c r="K29" s="401" t="s">
        <v>4166</v>
      </c>
      <c r="L29" s="377" t="s">
        <v>0</v>
      </c>
      <c r="M29" s="377" t="s">
        <v>381</v>
      </c>
      <c r="N29" s="93" t="s">
        <v>381</v>
      </c>
      <c r="O29" s="93" t="s">
        <v>381</v>
      </c>
      <c r="P29" s="117" t="s">
        <v>4169</v>
      </c>
      <c r="Q29" s="117"/>
      <c r="R29" s="117"/>
      <c r="S29" s="117"/>
      <c r="T29" s="117"/>
      <c r="U29" s="101"/>
      <c r="V29" s="109"/>
      <c r="W29" s="123"/>
      <c r="X29" s="124"/>
      <c r="Y29" s="109"/>
      <c r="Z29" s="123"/>
      <c r="AA29" s="124"/>
      <c r="AB29" s="109"/>
      <c r="AC29" s="123"/>
      <c r="AD29" s="124"/>
      <c r="AE29" s="151"/>
      <c r="BI29" s="2"/>
      <c r="BJ29" s="2"/>
      <c r="BK29" s="2"/>
      <c r="BL29" s="2"/>
      <c r="BM29" s="2"/>
      <c r="BN29" s="2"/>
      <c r="BO29" s="2"/>
      <c r="BP29" s="2"/>
      <c r="BQ29" s="2"/>
      <c r="BR29" s="2"/>
      <c r="BS29" s="2"/>
      <c r="BT29" s="2"/>
      <c r="BU29" s="2"/>
      <c r="BV29" s="2"/>
      <c r="BW29" s="2"/>
    </row>
    <row r="30" spans="3:75" ht="21" customHeight="1" x14ac:dyDescent="0.25">
      <c r="C30" s="151"/>
      <c r="D30" s="484"/>
      <c r="E30" s="484"/>
      <c r="F30" s="219" t="s">
        <v>4571</v>
      </c>
      <c r="G30" s="430" t="s">
        <v>4165</v>
      </c>
      <c r="H30" s="377" t="s">
        <v>381</v>
      </c>
      <c r="I30" s="377" t="s">
        <v>90</v>
      </c>
      <c r="J30" s="377" t="s">
        <v>381</v>
      </c>
      <c r="K30" s="401" t="s">
        <v>4166</v>
      </c>
      <c r="L30" s="377" t="s">
        <v>0</v>
      </c>
      <c r="M30" s="377" t="s">
        <v>381</v>
      </c>
      <c r="N30" s="93" t="s">
        <v>381</v>
      </c>
      <c r="O30" s="93" t="s">
        <v>381</v>
      </c>
      <c r="P30" s="117" t="s">
        <v>4170</v>
      </c>
      <c r="Q30" s="117"/>
      <c r="R30" s="117"/>
      <c r="S30" s="117"/>
      <c r="T30" s="117"/>
      <c r="U30" s="102"/>
      <c r="V30" s="109"/>
      <c r="W30" s="123"/>
      <c r="X30" s="124"/>
      <c r="Y30" s="109"/>
      <c r="Z30" s="123"/>
      <c r="AA30" s="124"/>
      <c r="AB30" s="109"/>
      <c r="AC30" s="123"/>
      <c r="AD30" s="124"/>
      <c r="AE30" s="151"/>
      <c r="BI30" s="2"/>
      <c r="BJ30" s="2"/>
      <c r="BK30" s="2"/>
      <c r="BL30" s="2"/>
      <c r="BM30" s="2"/>
      <c r="BN30" s="2"/>
      <c r="BO30" s="2"/>
      <c r="BP30" s="2"/>
      <c r="BQ30" s="2"/>
      <c r="BR30" s="2"/>
      <c r="BS30" s="2"/>
      <c r="BT30" s="2"/>
      <c r="BU30" s="2"/>
      <c r="BV30" s="2"/>
      <c r="BW30" s="2"/>
    </row>
    <row r="31" spans="3:75" ht="21" customHeight="1" x14ac:dyDescent="0.25">
      <c r="C31" s="151"/>
      <c r="D31" s="484"/>
      <c r="E31" s="484"/>
      <c r="F31" s="220" t="s">
        <v>4572</v>
      </c>
      <c r="G31" s="430" t="s">
        <v>4165</v>
      </c>
      <c r="H31" s="377" t="s">
        <v>381</v>
      </c>
      <c r="I31" s="377" t="s">
        <v>90</v>
      </c>
      <c r="J31" s="377" t="s">
        <v>381</v>
      </c>
      <c r="K31" s="401" t="s">
        <v>4166</v>
      </c>
      <c r="L31" s="377" t="s">
        <v>0</v>
      </c>
      <c r="M31" s="377" t="s">
        <v>381</v>
      </c>
      <c r="N31" s="93" t="s">
        <v>381</v>
      </c>
      <c r="O31" s="93" t="s">
        <v>381</v>
      </c>
      <c r="P31" s="117" t="s">
        <v>4171</v>
      </c>
      <c r="Q31" s="117"/>
      <c r="R31" s="117"/>
      <c r="S31" s="117"/>
      <c r="T31" s="117"/>
      <c r="U31" s="103"/>
      <c r="V31" s="109"/>
      <c r="W31" s="123"/>
      <c r="X31" s="124"/>
      <c r="Y31" s="109"/>
      <c r="Z31" s="123"/>
      <c r="AA31" s="124"/>
      <c r="AB31" s="109"/>
      <c r="AC31" s="123"/>
      <c r="AD31" s="124"/>
      <c r="AE31" s="151"/>
      <c r="BI31" s="2"/>
      <c r="BJ31" s="2"/>
      <c r="BK31" s="2"/>
      <c r="BL31" s="2"/>
      <c r="BM31" s="2"/>
      <c r="BN31" s="2"/>
      <c r="BO31" s="2"/>
      <c r="BP31" s="2"/>
      <c r="BQ31" s="2"/>
      <c r="BR31" s="2"/>
      <c r="BS31" s="2"/>
      <c r="BT31" s="2"/>
      <c r="BU31" s="2"/>
      <c r="BV31" s="2"/>
      <c r="BW31" s="2"/>
    </row>
    <row r="32" spans="3:75" ht="21" customHeight="1" x14ac:dyDescent="0.25">
      <c r="C32" s="151"/>
      <c r="D32" s="484"/>
      <c r="E32" s="484"/>
      <c r="F32" s="218" t="s">
        <v>4578</v>
      </c>
      <c r="G32" s="430" t="s">
        <v>4165</v>
      </c>
      <c r="H32" s="377" t="s">
        <v>381</v>
      </c>
      <c r="I32" s="377" t="s">
        <v>90</v>
      </c>
      <c r="J32" s="377" t="s">
        <v>381</v>
      </c>
      <c r="K32" s="401" t="s">
        <v>4166</v>
      </c>
      <c r="L32" s="377" t="s">
        <v>0</v>
      </c>
      <c r="M32" s="377" t="s">
        <v>381</v>
      </c>
      <c r="N32" s="93" t="s">
        <v>381</v>
      </c>
      <c r="O32" s="93" t="s">
        <v>381</v>
      </c>
      <c r="P32" s="117" t="s">
        <v>4172</v>
      </c>
      <c r="Q32" s="117"/>
      <c r="R32" s="117"/>
      <c r="S32" s="117"/>
      <c r="T32" s="117"/>
      <c r="U32" s="101"/>
      <c r="V32" s="109"/>
      <c r="W32" s="123"/>
      <c r="X32" s="124"/>
      <c r="Y32" s="109"/>
      <c r="Z32" s="123"/>
      <c r="AA32" s="124"/>
      <c r="AB32" s="109"/>
      <c r="AC32" s="123"/>
      <c r="AD32" s="124"/>
      <c r="AE32" s="151"/>
      <c r="BI32" s="2"/>
      <c r="BJ32" s="2"/>
      <c r="BK32" s="2"/>
      <c r="BL32" s="2"/>
      <c r="BM32" s="2"/>
      <c r="BN32" s="2"/>
      <c r="BO32" s="2"/>
      <c r="BP32" s="2"/>
      <c r="BQ32" s="2"/>
      <c r="BR32" s="2"/>
      <c r="BS32" s="2"/>
      <c r="BT32" s="2"/>
      <c r="BU32" s="2"/>
      <c r="BV32" s="2"/>
      <c r="BW32" s="2"/>
    </row>
    <row r="33" spans="3:75" ht="21" customHeight="1" x14ac:dyDescent="0.25">
      <c r="C33" s="151"/>
      <c r="D33" s="484"/>
      <c r="E33" s="484"/>
      <c r="F33" s="219" t="s">
        <v>4579</v>
      </c>
      <c r="G33" s="430" t="s">
        <v>4165</v>
      </c>
      <c r="H33" s="377" t="s">
        <v>381</v>
      </c>
      <c r="I33" s="377" t="s">
        <v>90</v>
      </c>
      <c r="J33" s="377" t="s">
        <v>381</v>
      </c>
      <c r="K33" s="401" t="s">
        <v>4166</v>
      </c>
      <c r="L33" s="377" t="s">
        <v>0</v>
      </c>
      <c r="M33" s="377" t="s">
        <v>381</v>
      </c>
      <c r="N33" s="93" t="s">
        <v>381</v>
      </c>
      <c r="O33" s="93" t="s">
        <v>381</v>
      </c>
      <c r="P33" s="117" t="s">
        <v>4173</v>
      </c>
      <c r="Q33" s="117"/>
      <c r="R33" s="117"/>
      <c r="S33" s="117"/>
      <c r="T33" s="117"/>
      <c r="U33" s="102"/>
      <c r="V33" s="109"/>
      <c r="W33" s="123"/>
      <c r="X33" s="124"/>
      <c r="Y33" s="109"/>
      <c r="Z33" s="123"/>
      <c r="AA33" s="124"/>
      <c r="AB33" s="109"/>
      <c r="AC33" s="123"/>
      <c r="AD33" s="124"/>
      <c r="AE33" s="151"/>
      <c r="BI33" s="2"/>
      <c r="BJ33" s="2"/>
      <c r="BK33" s="2"/>
      <c r="BL33" s="2"/>
      <c r="BM33" s="2"/>
      <c r="BN33" s="2"/>
      <c r="BO33" s="2"/>
      <c r="BP33" s="2"/>
      <c r="BQ33" s="2"/>
      <c r="BR33" s="2"/>
      <c r="BS33" s="2"/>
      <c r="BT33" s="2"/>
      <c r="BU33" s="2"/>
      <c r="BV33" s="2"/>
      <c r="BW33" s="2"/>
    </row>
    <row r="34" spans="3:75" ht="21" customHeight="1" x14ac:dyDescent="0.25">
      <c r="C34" s="151"/>
      <c r="D34" s="484"/>
      <c r="E34" s="484"/>
      <c r="F34" s="218" t="s">
        <v>4580</v>
      </c>
      <c r="G34" s="430" t="s">
        <v>4165</v>
      </c>
      <c r="H34" s="377" t="s">
        <v>381</v>
      </c>
      <c r="I34" s="377" t="s">
        <v>90</v>
      </c>
      <c r="J34" s="377" t="s">
        <v>381</v>
      </c>
      <c r="K34" s="401" t="s">
        <v>4166</v>
      </c>
      <c r="L34" s="377" t="s">
        <v>0</v>
      </c>
      <c r="M34" s="377" t="s">
        <v>381</v>
      </c>
      <c r="N34" s="93" t="s">
        <v>381</v>
      </c>
      <c r="O34" s="93" t="s">
        <v>381</v>
      </c>
      <c r="P34" s="117" t="s">
        <v>4174</v>
      </c>
      <c r="Q34" s="117"/>
      <c r="R34" s="117"/>
      <c r="S34" s="117"/>
      <c r="T34" s="117"/>
      <c r="U34" s="101"/>
      <c r="V34" s="109"/>
      <c r="W34" s="123"/>
      <c r="X34" s="124"/>
      <c r="Y34" s="109"/>
      <c r="Z34" s="123"/>
      <c r="AA34" s="124"/>
      <c r="AB34" s="109"/>
      <c r="AC34" s="123"/>
      <c r="AD34" s="124"/>
      <c r="AE34" s="151"/>
      <c r="BI34" s="2"/>
      <c r="BJ34" s="2"/>
      <c r="BK34" s="2"/>
      <c r="BL34" s="2"/>
      <c r="BM34" s="2"/>
      <c r="BN34" s="2"/>
      <c r="BO34" s="2"/>
      <c r="BP34" s="2"/>
      <c r="BQ34" s="2"/>
      <c r="BR34" s="2"/>
      <c r="BS34" s="2"/>
      <c r="BT34" s="2"/>
      <c r="BU34" s="2"/>
      <c r="BV34" s="2"/>
      <c r="BW34" s="2"/>
    </row>
    <row r="35" spans="3:75" ht="21" customHeight="1" x14ac:dyDescent="0.25">
      <c r="C35" s="151"/>
      <c r="D35" s="484"/>
      <c r="E35" s="484"/>
      <c r="F35" s="218" t="s">
        <v>4581</v>
      </c>
      <c r="G35" s="430" t="s">
        <v>4165</v>
      </c>
      <c r="H35" s="377" t="s">
        <v>381</v>
      </c>
      <c r="I35" s="377" t="s">
        <v>90</v>
      </c>
      <c r="J35" s="377" t="s">
        <v>381</v>
      </c>
      <c r="K35" s="401" t="s">
        <v>4166</v>
      </c>
      <c r="L35" s="377" t="s">
        <v>0</v>
      </c>
      <c r="M35" s="377" t="s">
        <v>381</v>
      </c>
      <c r="N35" s="93" t="s">
        <v>381</v>
      </c>
      <c r="O35" s="93" t="s">
        <v>381</v>
      </c>
      <c r="P35" s="117" t="s">
        <v>4175</v>
      </c>
      <c r="Q35" s="117"/>
      <c r="R35" s="117"/>
      <c r="S35" s="117"/>
      <c r="T35" s="117"/>
      <c r="U35" s="101"/>
      <c r="V35" s="109"/>
      <c r="W35" s="123"/>
      <c r="X35" s="124"/>
      <c r="Y35" s="109"/>
      <c r="Z35" s="123"/>
      <c r="AA35" s="124"/>
      <c r="AB35" s="109"/>
      <c r="AC35" s="123"/>
      <c r="AD35" s="124"/>
      <c r="AE35" s="151"/>
      <c r="BI35" s="2"/>
      <c r="BJ35" s="2"/>
      <c r="BK35" s="2"/>
      <c r="BL35" s="2"/>
      <c r="BM35" s="2"/>
      <c r="BN35" s="2"/>
      <c r="BO35" s="2"/>
      <c r="BP35" s="2"/>
      <c r="BQ35" s="2"/>
      <c r="BR35" s="2"/>
      <c r="BS35" s="2"/>
      <c r="BT35" s="2"/>
      <c r="BU35" s="2"/>
      <c r="BV35" s="2"/>
      <c r="BW35" s="2"/>
    </row>
    <row r="36" spans="3:75" ht="21" customHeight="1" x14ac:dyDescent="0.25">
      <c r="C36" s="151"/>
      <c r="D36" s="484"/>
      <c r="E36" s="484"/>
      <c r="F36" s="218" t="s">
        <v>4573</v>
      </c>
      <c r="G36" s="430" t="s">
        <v>4165</v>
      </c>
      <c r="H36" s="377" t="s">
        <v>381</v>
      </c>
      <c r="I36" s="377" t="s">
        <v>90</v>
      </c>
      <c r="J36" s="377" t="s">
        <v>381</v>
      </c>
      <c r="K36" s="401" t="s">
        <v>4166</v>
      </c>
      <c r="L36" s="377" t="s">
        <v>0</v>
      </c>
      <c r="M36" s="377" t="s">
        <v>381</v>
      </c>
      <c r="N36" s="93" t="s">
        <v>381</v>
      </c>
      <c r="O36" s="93" t="s">
        <v>381</v>
      </c>
      <c r="P36" s="117" t="s">
        <v>400</v>
      </c>
      <c r="Q36" s="117"/>
      <c r="R36" s="117"/>
      <c r="S36" s="117"/>
      <c r="T36" s="117"/>
      <c r="U36" s="101"/>
      <c r="V36" s="109"/>
      <c r="W36" s="123"/>
      <c r="X36" s="124"/>
      <c r="Y36" s="109"/>
      <c r="Z36" s="123"/>
      <c r="AA36" s="124"/>
      <c r="AB36" s="109"/>
      <c r="AC36" s="123"/>
      <c r="AD36" s="124"/>
      <c r="AE36" s="151"/>
      <c r="BI36" s="2"/>
      <c r="BJ36" s="2"/>
      <c r="BK36" s="2"/>
      <c r="BL36" s="2"/>
      <c r="BM36" s="2"/>
      <c r="BN36" s="2"/>
      <c r="BO36" s="2"/>
      <c r="BP36" s="2"/>
      <c r="BQ36" s="2"/>
      <c r="BR36" s="2"/>
      <c r="BS36" s="2"/>
      <c r="BT36" s="2"/>
      <c r="BU36" s="2"/>
      <c r="BV36" s="2"/>
      <c r="BW36" s="2"/>
    </row>
    <row r="37" spans="3:75" ht="3" customHeight="1" x14ac:dyDescent="0.25">
      <c r="C37" s="151"/>
      <c r="D37" s="151"/>
      <c r="E37" s="151"/>
      <c r="F37" s="151"/>
      <c r="G37" s="151"/>
      <c r="H37" s="151"/>
      <c r="I37" s="151"/>
      <c r="J37" s="151"/>
      <c r="K37" s="151"/>
      <c r="L37" s="151"/>
      <c r="M37" s="151"/>
      <c r="N37" s="43"/>
      <c r="O37" s="43"/>
      <c r="P37" s="43"/>
      <c r="Q37" s="43"/>
      <c r="R37" s="43"/>
      <c r="S37" s="43"/>
      <c r="T37" s="43"/>
      <c r="U37" s="43"/>
      <c r="V37" s="151"/>
      <c r="W37" s="151"/>
      <c r="X37" s="151"/>
      <c r="Y37" s="151"/>
      <c r="Z37" s="151"/>
      <c r="AA37" s="151"/>
      <c r="AB37" s="151"/>
      <c r="AC37" s="151"/>
      <c r="AD37" s="151"/>
      <c r="AE37" s="151"/>
      <c r="BI37" s="2"/>
      <c r="BJ37" s="2"/>
      <c r="BK37" s="2"/>
      <c r="BL37" s="2"/>
      <c r="BM37" s="2"/>
      <c r="BN37" s="2"/>
      <c r="BO37" s="2"/>
      <c r="BP37" s="2"/>
      <c r="BQ37" s="2"/>
      <c r="BR37" s="2"/>
      <c r="BS37" s="2"/>
      <c r="BT37" s="2"/>
      <c r="BU37" s="2"/>
      <c r="BV37" s="2"/>
      <c r="BW37" s="2"/>
    </row>
    <row r="38" spans="3:75" ht="21" customHeight="1" x14ac:dyDescent="0.25">
      <c r="C38" s="151"/>
      <c r="D38" s="485" t="s">
        <v>4575</v>
      </c>
      <c r="E38" s="485"/>
      <c r="F38" s="218" t="s">
        <v>4568</v>
      </c>
      <c r="G38" s="430" t="s">
        <v>4165</v>
      </c>
      <c r="H38" s="377" t="s">
        <v>381</v>
      </c>
      <c r="I38" s="377" t="s">
        <v>91</v>
      </c>
      <c r="J38" s="377" t="s">
        <v>381</v>
      </c>
      <c r="K38" s="401" t="s">
        <v>4166</v>
      </c>
      <c r="L38" s="377" t="s">
        <v>0</v>
      </c>
      <c r="M38" s="377" t="s">
        <v>381</v>
      </c>
      <c r="N38" s="93" t="s">
        <v>381</v>
      </c>
      <c r="O38" s="93" t="s">
        <v>381</v>
      </c>
      <c r="P38" s="117" t="s">
        <v>399</v>
      </c>
      <c r="Q38" s="117"/>
      <c r="R38" s="117"/>
      <c r="S38" s="117"/>
      <c r="T38" s="117"/>
      <c r="U38" s="101"/>
      <c r="V38" s="25" t="str">
        <f t="shared" ref="V38:V48" si="0">IF(OR(AND(V14="",W14=""),AND(V26="",W26=""),AND(W14="X",W26="X"),OR(W14="M",W26="M")),"",SUM(V14,V26))</f>
        <v/>
      </c>
      <c r="W38" s="26" t="str">
        <f t="shared" ref="W38:W48" si="1">IF(AND(AND(W14="X",W26="X"),SUM(V14,V26)=0,ISNUMBER(V38)),"",IF(OR(W14="M",W26="M"),"M",IF(AND(W14=W26,OR(W14="X",W14="W",W14="Z")),UPPER(W14),"")))</f>
        <v/>
      </c>
      <c r="X38" s="27"/>
      <c r="Y38" s="25" t="str">
        <f t="shared" ref="Y38:Y48" si="2">IF(OR(AND(Y14="",Z14=""),AND(Y26="",Z26=""),AND(Z14="X",Z26="X"),OR(Z14="M",Z26="M")),"",SUM(Y14,Y26))</f>
        <v/>
      </c>
      <c r="Z38" s="26" t="str">
        <f t="shared" ref="Z38:Z48" si="3">IF(AND(AND(Z14="X",Z26="X"),SUM(Y14,Y26)=0,ISNUMBER(Y38)),"",IF(OR(Z14="M",Z26="M"),"M",IF(AND(Z14=Z26,OR(Z14="X",Z14="W",Z14="Z")),UPPER(Z14),"")))</f>
        <v/>
      </c>
      <c r="AA38" s="27"/>
      <c r="AB38" s="25" t="str">
        <f t="shared" ref="AB38:AB48" si="4">IF(OR(AND(AB14="",AC14=""),AND(AB26="",AC26=""),AND(AC14="X",AC26="X"),OR(AC14="M",AC26="M")),"",SUM(AB14,AB26))</f>
        <v/>
      </c>
      <c r="AC38" s="26" t="str">
        <f t="shared" ref="AC38:AC48" si="5">IF(AND(AND(AC14="X",AC26="X"),SUM(AB14,AB26)=0,ISNUMBER(AB38)),"",IF(OR(AC14="M",AC26="M"),"M",IF(AND(AC14=AC26,OR(AC14="X",AC14="W",AC14="Z")),UPPER(AC14),"")))</f>
        <v/>
      </c>
      <c r="AD38" s="27"/>
      <c r="AE38" s="151"/>
      <c r="BI38" s="2"/>
      <c r="BJ38" s="2"/>
      <c r="BK38" s="2"/>
      <c r="BL38" s="2"/>
      <c r="BM38" s="2"/>
      <c r="BN38" s="2"/>
      <c r="BO38" s="2"/>
      <c r="BP38" s="2"/>
      <c r="BQ38" s="2"/>
      <c r="BR38" s="2"/>
      <c r="BS38" s="2"/>
      <c r="BT38" s="2"/>
      <c r="BU38" s="2"/>
      <c r="BV38" s="2"/>
      <c r="BW38" s="2"/>
    </row>
    <row r="39" spans="3:75" ht="21" customHeight="1" x14ac:dyDescent="0.25">
      <c r="C39" s="151"/>
      <c r="D39" s="485"/>
      <c r="E39" s="485"/>
      <c r="F39" s="218" t="s">
        <v>4569</v>
      </c>
      <c r="G39" s="430" t="s">
        <v>4165</v>
      </c>
      <c r="H39" s="377" t="s">
        <v>381</v>
      </c>
      <c r="I39" s="377" t="s">
        <v>91</v>
      </c>
      <c r="J39" s="377" t="s">
        <v>381</v>
      </c>
      <c r="K39" s="401" t="s">
        <v>4166</v>
      </c>
      <c r="L39" s="377" t="s">
        <v>0</v>
      </c>
      <c r="M39" s="377" t="s">
        <v>381</v>
      </c>
      <c r="N39" s="93" t="s">
        <v>381</v>
      </c>
      <c r="O39" s="93" t="s">
        <v>381</v>
      </c>
      <c r="P39" s="117" t="s">
        <v>4167</v>
      </c>
      <c r="Q39" s="117"/>
      <c r="R39" s="117"/>
      <c r="S39" s="117"/>
      <c r="T39" s="117"/>
      <c r="U39" s="101"/>
      <c r="V39" s="25" t="str">
        <f t="shared" si="0"/>
        <v/>
      </c>
      <c r="W39" s="26" t="str">
        <f t="shared" si="1"/>
        <v/>
      </c>
      <c r="X39" s="27"/>
      <c r="Y39" s="25" t="str">
        <f t="shared" si="2"/>
        <v/>
      </c>
      <c r="Z39" s="26" t="str">
        <f t="shared" si="3"/>
        <v/>
      </c>
      <c r="AA39" s="27"/>
      <c r="AB39" s="25" t="str">
        <f t="shared" si="4"/>
        <v/>
      </c>
      <c r="AC39" s="26" t="str">
        <f t="shared" si="5"/>
        <v/>
      </c>
      <c r="AD39" s="27"/>
      <c r="AE39" s="151"/>
      <c r="BI39" s="2"/>
      <c r="BJ39" s="2"/>
      <c r="BK39" s="2"/>
      <c r="BL39" s="2"/>
      <c r="BM39" s="2"/>
      <c r="BN39" s="2"/>
      <c r="BO39" s="2"/>
      <c r="BP39" s="2"/>
      <c r="BQ39" s="2"/>
      <c r="BR39" s="2"/>
      <c r="BS39" s="2"/>
      <c r="BT39" s="2"/>
      <c r="BU39" s="2"/>
      <c r="BV39" s="2"/>
      <c r="BW39" s="2"/>
    </row>
    <row r="40" spans="3:75" ht="21" customHeight="1" x14ac:dyDescent="0.25">
      <c r="C40" s="151"/>
      <c r="D40" s="485"/>
      <c r="E40" s="485"/>
      <c r="F40" s="218" t="s">
        <v>4570</v>
      </c>
      <c r="G40" s="430" t="s">
        <v>4165</v>
      </c>
      <c r="H40" s="377" t="s">
        <v>381</v>
      </c>
      <c r="I40" s="377" t="s">
        <v>91</v>
      </c>
      <c r="J40" s="377" t="s">
        <v>381</v>
      </c>
      <c r="K40" s="401" t="s">
        <v>4166</v>
      </c>
      <c r="L40" s="377" t="s">
        <v>0</v>
      </c>
      <c r="M40" s="377" t="s">
        <v>381</v>
      </c>
      <c r="N40" s="93" t="s">
        <v>381</v>
      </c>
      <c r="O40" s="93" t="s">
        <v>381</v>
      </c>
      <c r="P40" s="117" t="s">
        <v>4168</v>
      </c>
      <c r="Q40" s="117"/>
      <c r="R40" s="117"/>
      <c r="S40" s="117"/>
      <c r="T40" s="117"/>
      <c r="U40" s="101"/>
      <c r="V40" s="25" t="str">
        <f t="shared" si="0"/>
        <v/>
      </c>
      <c r="W40" s="26" t="str">
        <f t="shared" si="1"/>
        <v/>
      </c>
      <c r="X40" s="27"/>
      <c r="Y40" s="25" t="str">
        <f t="shared" si="2"/>
        <v/>
      </c>
      <c r="Z40" s="26" t="str">
        <f t="shared" si="3"/>
        <v/>
      </c>
      <c r="AA40" s="27"/>
      <c r="AB40" s="25" t="str">
        <f t="shared" si="4"/>
        <v/>
      </c>
      <c r="AC40" s="26" t="str">
        <f t="shared" si="5"/>
        <v/>
      </c>
      <c r="AD40" s="27"/>
      <c r="AE40" s="151"/>
      <c r="BI40" s="2"/>
      <c r="BJ40" s="2"/>
      <c r="BK40" s="2"/>
      <c r="BL40" s="2"/>
      <c r="BM40" s="2"/>
      <c r="BN40" s="2"/>
      <c r="BO40" s="2"/>
      <c r="BP40" s="2"/>
      <c r="BQ40" s="2"/>
      <c r="BR40" s="2"/>
      <c r="BS40" s="2"/>
      <c r="BT40" s="2"/>
      <c r="BU40" s="2"/>
      <c r="BV40" s="2"/>
      <c r="BW40" s="2"/>
    </row>
    <row r="41" spans="3:75" ht="21" customHeight="1" x14ac:dyDescent="0.25">
      <c r="C41" s="151"/>
      <c r="D41" s="485"/>
      <c r="E41" s="485"/>
      <c r="F41" s="218" t="s">
        <v>4577</v>
      </c>
      <c r="G41" s="430" t="s">
        <v>4165</v>
      </c>
      <c r="H41" s="377" t="s">
        <v>381</v>
      </c>
      <c r="I41" s="377" t="s">
        <v>91</v>
      </c>
      <c r="J41" s="377" t="s">
        <v>381</v>
      </c>
      <c r="K41" s="401" t="s">
        <v>4166</v>
      </c>
      <c r="L41" s="377" t="s">
        <v>0</v>
      </c>
      <c r="M41" s="377" t="s">
        <v>381</v>
      </c>
      <c r="N41" s="93" t="s">
        <v>381</v>
      </c>
      <c r="O41" s="93" t="s">
        <v>381</v>
      </c>
      <c r="P41" s="117" t="s">
        <v>4169</v>
      </c>
      <c r="Q41" s="117"/>
      <c r="R41" s="117"/>
      <c r="S41" s="117"/>
      <c r="T41" s="117"/>
      <c r="U41" s="101"/>
      <c r="V41" s="25" t="str">
        <f t="shared" si="0"/>
        <v/>
      </c>
      <c r="W41" s="26" t="str">
        <f t="shared" si="1"/>
        <v/>
      </c>
      <c r="X41" s="27"/>
      <c r="Y41" s="25" t="str">
        <f t="shared" si="2"/>
        <v/>
      </c>
      <c r="Z41" s="26" t="str">
        <f t="shared" si="3"/>
        <v/>
      </c>
      <c r="AA41" s="27"/>
      <c r="AB41" s="25" t="str">
        <f t="shared" si="4"/>
        <v/>
      </c>
      <c r="AC41" s="26" t="str">
        <f t="shared" si="5"/>
        <v/>
      </c>
      <c r="AD41" s="27"/>
      <c r="AE41" s="151"/>
      <c r="BI41" s="2"/>
      <c r="BJ41" s="2"/>
      <c r="BK41" s="2"/>
      <c r="BL41" s="2"/>
      <c r="BM41" s="2"/>
      <c r="BN41" s="2"/>
      <c r="BO41" s="2"/>
      <c r="BP41" s="2"/>
      <c r="BQ41" s="2"/>
      <c r="BR41" s="2"/>
      <c r="BS41" s="2"/>
      <c r="BT41" s="2"/>
      <c r="BU41" s="2"/>
      <c r="BV41" s="2"/>
      <c r="BW41" s="2"/>
    </row>
    <row r="42" spans="3:75" ht="21" customHeight="1" x14ac:dyDescent="0.25">
      <c r="C42" s="151"/>
      <c r="D42" s="485"/>
      <c r="E42" s="485"/>
      <c r="F42" s="219" t="s">
        <v>4571</v>
      </c>
      <c r="G42" s="430" t="s">
        <v>4165</v>
      </c>
      <c r="H42" s="377" t="s">
        <v>381</v>
      </c>
      <c r="I42" s="377" t="s">
        <v>91</v>
      </c>
      <c r="J42" s="377" t="s">
        <v>381</v>
      </c>
      <c r="K42" s="401" t="s">
        <v>4166</v>
      </c>
      <c r="L42" s="377" t="s">
        <v>0</v>
      </c>
      <c r="M42" s="377" t="s">
        <v>381</v>
      </c>
      <c r="N42" s="93" t="s">
        <v>381</v>
      </c>
      <c r="O42" s="93" t="s">
        <v>381</v>
      </c>
      <c r="P42" s="117" t="s">
        <v>4170</v>
      </c>
      <c r="Q42" s="117"/>
      <c r="R42" s="117"/>
      <c r="S42" s="117"/>
      <c r="T42" s="117"/>
      <c r="U42" s="102"/>
      <c r="V42" s="25" t="str">
        <f t="shared" si="0"/>
        <v/>
      </c>
      <c r="W42" s="26" t="str">
        <f t="shared" si="1"/>
        <v/>
      </c>
      <c r="X42" s="27"/>
      <c r="Y42" s="25" t="str">
        <f t="shared" si="2"/>
        <v/>
      </c>
      <c r="Z42" s="26" t="str">
        <f t="shared" si="3"/>
        <v/>
      </c>
      <c r="AA42" s="27"/>
      <c r="AB42" s="25" t="str">
        <f t="shared" si="4"/>
        <v/>
      </c>
      <c r="AC42" s="26" t="str">
        <f t="shared" si="5"/>
        <v/>
      </c>
      <c r="AD42" s="27"/>
      <c r="AE42" s="151"/>
      <c r="BI42" s="2"/>
      <c r="BJ42" s="2"/>
      <c r="BK42" s="2"/>
      <c r="BL42" s="2"/>
      <c r="BM42" s="2"/>
      <c r="BN42" s="2"/>
      <c r="BO42" s="2"/>
      <c r="BP42" s="2"/>
      <c r="BQ42" s="2"/>
      <c r="BR42" s="2"/>
      <c r="BS42" s="2"/>
      <c r="BT42" s="2"/>
      <c r="BU42" s="2"/>
      <c r="BV42" s="2"/>
      <c r="BW42" s="2"/>
    </row>
    <row r="43" spans="3:75" ht="21" customHeight="1" x14ac:dyDescent="0.25">
      <c r="C43" s="151"/>
      <c r="D43" s="485"/>
      <c r="E43" s="485"/>
      <c r="F43" s="220" t="s">
        <v>4572</v>
      </c>
      <c r="G43" s="430" t="s">
        <v>4165</v>
      </c>
      <c r="H43" s="377" t="s">
        <v>381</v>
      </c>
      <c r="I43" s="377" t="s">
        <v>91</v>
      </c>
      <c r="J43" s="377" t="s">
        <v>381</v>
      </c>
      <c r="K43" s="401" t="s">
        <v>4166</v>
      </c>
      <c r="L43" s="377" t="s">
        <v>0</v>
      </c>
      <c r="M43" s="377" t="s">
        <v>381</v>
      </c>
      <c r="N43" s="93" t="s">
        <v>381</v>
      </c>
      <c r="O43" s="93" t="s">
        <v>381</v>
      </c>
      <c r="P43" s="117" t="s">
        <v>4171</v>
      </c>
      <c r="Q43" s="117"/>
      <c r="R43" s="117"/>
      <c r="S43" s="117"/>
      <c r="T43" s="117"/>
      <c r="U43" s="103"/>
      <c r="V43" s="25" t="str">
        <f t="shared" si="0"/>
        <v/>
      </c>
      <c r="W43" s="26" t="str">
        <f t="shared" si="1"/>
        <v/>
      </c>
      <c r="X43" s="27"/>
      <c r="Y43" s="25" t="str">
        <f t="shared" si="2"/>
        <v/>
      </c>
      <c r="Z43" s="26" t="str">
        <f t="shared" si="3"/>
        <v/>
      </c>
      <c r="AA43" s="27"/>
      <c r="AB43" s="25" t="str">
        <f t="shared" si="4"/>
        <v/>
      </c>
      <c r="AC43" s="26" t="str">
        <f t="shared" si="5"/>
        <v/>
      </c>
      <c r="AD43" s="27"/>
      <c r="AE43" s="151"/>
      <c r="BI43" s="2"/>
      <c r="BJ43" s="2"/>
      <c r="BK43" s="2"/>
      <c r="BL43" s="2"/>
      <c r="BM43" s="2"/>
      <c r="BN43" s="2"/>
      <c r="BO43" s="2"/>
      <c r="BP43" s="2"/>
      <c r="BQ43" s="2"/>
      <c r="BR43" s="2"/>
      <c r="BS43" s="2"/>
      <c r="BT43" s="2"/>
      <c r="BU43" s="2"/>
      <c r="BV43" s="2"/>
      <c r="BW43" s="2"/>
    </row>
    <row r="44" spans="3:75" ht="21" customHeight="1" x14ac:dyDescent="0.25">
      <c r="C44" s="151"/>
      <c r="D44" s="485"/>
      <c r="E44" s="485"/>
      <c r="F44" s="218" t="s">
        <v>4578</v>
      </c>
      <c r="G44" s="430" t="s">
        <v>4165</v>
      </c>
      <c r="H44" s="377" t="s">
        <v>381</v>
      </c>
      <c r="I44" s="377" t="s">
        <v>91</v>
      </c>
      <c r="J44" s="377" t="s">
        <v>381</v>
      </c>
      <c r="K44" s="401" t="s">
        <v>4166</v>
      </c>
      <c r="L44" s="377" t="s">
        <v>0</v>
      </c>
      <c r="M44" s="377" t="s">
        <v>381</v>
      </c>
      <c r="N44" s="93" t="s">
        <v>381</v>
      </c>
      <c r="O44" s="93" t="s">
        <v>381</v>
      </c>
      <c r="P44" s="117" t="s">
        <v>4172</v>
      </c>
      <c r="Q44" s="117"/>
      <c r="R44" s="117"/>
      <c r="S44" s="117"/>
      <c r="T44" s="117"/>
      <c r="U44" s="101"/>
      <c r="V44" s="25" t="str">
        <f t="shared" si="0"/>
        <v/>
      </c>
      <c r="W44" s="26" t="str">
        <f t="shared" si="1"/>
        <v/>
      </c>
      <c r="X44" s="27"/>
      <c r="Y44" s="25" t="str">
        <f t="shared" si="2"/>
        <v/>
      </c>
      <c r="Z44" s="26" t="str">
        <f t="shared" si="3"/>
        <v/>
      </c>
      <c r="AA44" s="27"/>
      <c r="AB44" s="25" t="str">
        <f t="shared" si="4"/>
        <v/>
      </c>
      <c r="AC44" s="26" t="str">
        <f t="shared" si="5"/>
        <v/>
      </c>
      <c r="AD44" s="27"/>
      <c r="AE44" s="151"/>
      <c r="BI44" s="2"/>
      <c r="BJ44" s="2"/>
      <c r="BK44" s="2"/>
      <c r="BL44" s="2"/>
      <c r="BM44" s="2"/>
      <c r="BN44" s="2"/>
      <c r="BO44" s="2"/>
      <c r="BP44" s="2"/>
      <c r="BQ44" s="2"/>
      <c r="BR44" s="2"/>
      <c r="BS44" s="2"/>
      <c r="BT44" s="2"/>
      <c r="BU44" s="2"/>
      <c r="BV44" s="2"/>
      <c r="BW44" s="2"/>
    </row>
    <row r="45" spans="3:75" ht="21" customHeight="1" x14ac:dyDescent="0.25">
      <c r="C45" s="151"/>
      <c r="D45" s="485"/>
      <c r="E45" s="485"/>
      <c r="F45" s="219" t="s">
        <v>4579</v>
      </c>
      <c r="G45" s="430" t="s">
        <v>4165</v>
      </c>
      <c r="H45" s="377" t="s">
        <v>381</v>
      </c>
      <c r="I45" s="377" t="s">
        <v>91</v>
      </c>
      <c r="J45" s="377" t="s">
        <v>381</v>
      </c>
      <c r="K45" s="401" t="s">
        <v>4166</v>
      </c>
      <c r="L45" s="377" t="s">
        <v>0</v>
      </c>
      <c r="M45" s="377" t="s">
        <v>381</v>
      </c>
      <c r="N45" s="93" t="s">
        <v>381</v>
      </c>
      <c r="O45" s="93" t="s">
        <v>381</v>
      </c>
      <c r="P45" s="117" t="s">
        <v>4173</v>
      </c>
      <c r="Q45" s="117"/>
      <c r="R45" s="117"/>
      <c r="S45" s="117"/>
      <c r="T45" s="117"/>
      <c r="U45" s="102"/>
      <c r="V45" s="25" t="str">
        <f t="shared" si="0"/>
        <v/>
      </c>
      <c r="W45" s="26" t="str">
        <f t="shared" si="1"/>
        <v/>
      </c>
      <c r="X45" s="27"/>
      <c r="Y45" s="25" t="str">
        <f t="shared" si="2"/>
        <v/>
      </c>
      <c r="Z45" s="26" t="str">
        <f t="shared" si="3"/>
        <v/>
      </c>
      <c r="AA45" s="27"/>
      <c r="AB45" s="25" t="str">
        <f t="shared" si="4"/>
        <v/>
      </c>
      <c r="AC45" s="26" t="str">
        <f t="shared" si="5"/>
        <v/>
      </c>
      <c r="AD45" s="27"/>
      <c r="AE45" s="151"/>
      <c r="BI45" s="2"/>
      <c r="BJ45" s="2"/>
      <c r="BK45" s="2"/>
      <c r="BL45" s="2"/>
      <c r="BM45" s="2"/>
      <c r="BN45" s="2"/>
      <c r="BO45" s="2"/>
      <c r="BP45" s="2"/>
      <c r="BQ45" s="2"/>
      <c r="BR45" s="2"/>
      <c r="BS45" s="2"/>
      <c r="BT45" s="2"/>
      <c r="BU45" s="2"/>
      <c r="BV45" s="2"/>
      <c r="BW45" s="2"/>
    </row>
    <row r="46" spans="3:75" ht="21" customHeight="1" x14ac:dyDescent="0.25">
      <c r="C46" s="151"/>
      <c r="D46" s="485"/>
      <c r="E46" s="485"/>
      <c r="F46" s="218" t="s">
        <v>4580</v>
      </c>
      <c r="G46" s="430" t="s">
        <v>4165</v>
      </c>
      <c r="H46" s="377" t="s">
        <v>381</v>
      </c>
      <c r="I46" s="377" t="s">
        <v>91</v>
      </c>
      <c r="J46" s="377" t="s">
        <v>381</v>
      </c>
      <c r="K46" s="401" t="s">
        <v>4166</v>
      </c>
      <c r="L46" s="377" t="s">
        <v>0</v>
      </c>
      <c r="M46" s="377" t="s">
        <v>381</v>
      </c>
      <c r="N46" s="93" t="s">
        <v>381</v>
      </c>
      <c r="O46" s="93" t="s">
        <v>381</v>
      </c>
      <c r="P46" s="117" t="s">
        <v>4174</v>
      </c>
      <c r="Q46" s="117"/>
      <c r="R46" s="117"/>
      <c r="S46" s="117"/>
      <c r="T46" s="117"/>
      <c r="U46" s="101"/>
      <c r="V46" s="25" t="str">
        <f t="shared" si="0"/>
        <v/>
      </c>
      <c r="W46" s="26" t="str">
        <f t="shared" si="1"/>
        <v/>
      </c>
      <c r="X46" s="27"/>
      <c r="Y46" s="25" t="str">
        <f t="shared" si="2"/>
        <v/>
      </c>
      <c r="Z46" s="26" t="str">
        <f t="shared" si="3"/>
        <v/>
      </c>
      <c r="AA46" s="27"/>
      <c r="AB46" s="25" t="str">
        <f t="shared" si="4"/>
        <v/>
      </c>
      <c r="AC46" s="26" t="str">
        <f t="shared" si="5"/>
        <v/>
      </c>
      <c r="AD46" s="27"/>
      <c r="AE46" s="151"/>
      <c r="BI46" s="2"/>
      <c r="BJ46" s="2"/>
      <c r="BK46" s="2"/>
      <c r="BL46" s="2"/>
      <c r="BM46" s="2"/>
      <c r="BN46" s="2"/>
      <c r="BO46" s="2"/>
      <c r="BP46" s="2"/>
      <c r="BQ46" s="2"/>
      <c r="BR46" s="2"/>
      <c r="BS46" s="2"/>
      <c r="BT46" s="2"/>
      <c r="BU46" s="2"/>
      <c r="BV46" s="2"/>
      <c r="BW46" s="2"/>
    </row>
    <row r="47" spans="3:75" ht="21" customHeight="1" x14ac:dyDescent="0.25">
      <c r="C47" s="151"/>
      <c r="D47" s="485"/>
      <c r="E47" s="485"/>
      <c r="F47" s="218" t="s">
        <v>4581</v>
      </c>
      <c r="G47" s="430" t="s">
        <v>4165</v>
      </c>
      <c r="H47" s="377" t="s">
        <v>381</v>
      </c>
      <c r="I47" s="377" t="s">
        <v>91</v>
      </c>
      <c r="J47" s="377" t="s">
        <v>381</v>
      </c>
      <c r="K47" s="401" t="s">
        <v>4166</v>
      </c>
      <c r="L47" s="377" t="s">
        <v>0</v>
      </c>
      <c r="M47" s="377" t="s">
        <v>381</v>
      </c>
      <c r="N47" s="93" t="s">
        <v>381</v>
      </c>
      <c r="O47" s="93" t="s">
        <v>381</v>
      </c>
      <c r="P47" s="117" t="s">
        <v>4175</v>
      </c>
      <c r="Q47" s="117"/>
      <c r="R47" s="117"/>
      <c r="S47" s="117"/>
      <c r="T47" s="117"/>
      <c r="U47" s="101"/>
      <c r="V47" s="25" t="str">
        <f t="shared" si="0"/>
        <v/>
      </c>
      <c r="W47" s="26" t="str">
        <f t="shared" si="1"/>
        <v/>
      </c>
      <c r="X47" s="27"/>
      <c r="Y47" s="25" t="str">
        <f t="shared" si="2"/>
        <v/>
      </c>
      <c r="Z47" s="26" t="str">
        <f t="shared" si="3"/>
        <v/>
      </c>
      <c r="AA47" s="27"/>
      <c r="AB47" s="25" t="str">
        <f t="shared" si="4"/>
        <v/>
      </c>
      <c r="AC47" s="26" t="str">
        <f t="shared" si="5"/>
        <v/>
      </c>
      <c r="AD47" s="27"/>
      <c r="AE47" s="151"/>
      <c r="BI47" s="2"/>
      <c r="BJ47" s="2"/>
      <c r="BK47" s="2"/>
      <c r="BL47" s="2"/>
      <c r="BM47" s="2"/>
      <c r="BN47" s="2"/>
      <c r="BO47" s="2"/>
      <c r="BP47" s="2"/>
      <c r="BQ47" s="2"/>
      <c r="BR47" s="2"/>
      <c r="BS47" s="2"/>
      <c r="BT47" s="2"/>
      <c r="BU47" s="2"/>
      <c r="BV47" s="2"/>
      <c r="BW47" s="2"/>
    </row>
    <row r="48" spans="3:75" ht="21" customHeight="1" x14ac:dyDescent="0.25">
      <c r="C48" s="151"/>
      <c r="D48" s="485"/>
      <c r="E48" s="485"/>
      <c r="F48" s="218" t="s">
        <v>4573</v>
      </c>
      <c r="G48" s="430" t="s">
        <v>4165</v>
      </c>
      <c r="H48" s="377" t="s">
        <v>381</v>
      </c>
      <c r="I48" s="377" t="s">
        <v>91</v>
      </c>
      <c r="J48" s="377" t="s">
        <v>381</v>
      </c>
      <c r="K48" s="401" t="s">
        <v>4166</v>
      </c>
      <c r="L48" s="377" t="s">
        <v>0</v>
      </c>
      <c r="M48" s="377" t="s">
        <v>381</v>
      </c>
      <c r="N48" s="93" t="s">
        <v>381</v>
      </c>
      <c r="O48" s="93" t="s">
        <v>381</v>
      </c>
      <c r="P48" s="117" t="s">
        <v>400</v>
      </c>
      <c r="Q48" s="117"/>
      <c r="R48" s="117"/>
      <c r="S48" s="117"/>
      <c r="T48" s="117"/>
      <c r="U48" s="101"/>
      <c r="V48" s="25" t="str">
        <f t="shared" si="0"/>
        <v/>
      </c>
      <c r="W48" s="26" t="str">
        <f t="shared" si="1"/>
        <v/>
      </c>
      <c r="X48" s="27"/>
      <c r="Y48" s="25" t="str">
        <f t="shared" si="2"/>
        <v/>
      </c>
      <c r="Z48" s="26" t="str">
        <f t="shared" si="3"/>
        <v/>
      </c>
      <c r="AA48" s="27"/>
      <c r="AB48" s="25" t="str">
        <f t="shared" si="4"/>
        <v/>
      </c>
      <c r="AC48" s="26" t="str">
        <f t="shared" si="5"/>
        <v/>
      </c>
      <c r="AD48" s="27"/>
      <c r="AE48" s="151"/>
      <c r="BI48" s="2"/>
      <c r="BJ48" s="2"/>
      <c r="BK48" s="2"/>
      <c r="BL48" s="2"/>
      <c r="BM48" s="2"/>
      <c r="BN48" s="2"/>
      <c r="BO48" s="2"/>
      <c r="BP48" s="2"/>
      <c r="BQ48" s="2"/>
      <c r="BR48" s="2"/>
      <c r="BS48" s="2"/>
      <c r="BT48" s="2"/>
      <c r="BU48" s="2"/>
      <c r="BV48" s="2"/>
      <c r="BW48" s="2"/>
    </row>
    <row r="49" spans="3:31" x14ac:dyDescent="0.25">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row>
    <row r="50" spans="3:31" hidden="1" x14ac:dyDescent="0.25">
      <c r="E50" s="421"/>
    </row>
    <row r="51" spans="3:31" hidden="1" x14ac:dyDescent="0.25">
      <c r="E51" s="380"/>
      <c r="V51" s="235">
        <f>SUMPRODUCT(--(V14:V24=0),--(V14:V24&lt;&gt;""),--(W14:W24="Z"))+SUMPRODUCT(--(V14:V24=0),--(V14:V24&lt;&gt;""),--(W14:W24=""))+SUMPRODUCT(--(V14:V24&gt;0),--(W14:W24="W"))+SUMPRODUCT(--(V14:V24&gt;0), --(V14:V24&lt;&gt;""),--(W14:W24=""))+SUMPRODUCT(--(V14:V24=""),--(W14:W24="Z"))+SUMPRODUCT(--(V26:V36=0),--(V26:V36&lt;&gt;""),--(W26:W36="Z"))+SUMPRODUCT(--(V26:V36=0),--(V26:V36&lt;&gt;""),--(W26:W36=""))+SUMPRODUCT(--(V26:V36&gt;0),--(W26:W36="W"))+SUMPRODUCT(--(V26:V36&gt;0),--(V26:V36&lt;&gt;""),--(W26:W36=""))+SUMPRODUCT(--(V26:V36=""),--(W26:W36="Z"))+SUMPRODUCT(--(V38:V48=0),--(V38:V48&lt;&gt;""),--(W38:W48="Z"))+SUMPRODUCT(--(V38:V48=0),--(V38:V48&lt;&gt;""),--(W38:W48=""))+SUMPRODUCT(--(V38:V48&gt;0),--(W38:W48="W"))+SUMPRODUCT(--(V38:V48&gt;0),--(V38:V48&lt;&gt;""),--(W38:W48=""))+SUMPRODUCT(--(V38:V48=""),--(W38:W48="Z"))</f>
        <v>0</v>
      </c>
      <c r="W51" s="235"/>
      <c r="X51" s="235"/>
      <c r="Y51" s="235">
        <f t="shared" ref="Y51" si="6">SUMPRODUCT(--(Y14:Y24=0),--(Y14:Y24&lt;&gt;""),--(Z14:Z24="Z"))+SUMPRODUCT(--(Y14:Y24=0),--(Y14:Y24&lt;&gt;""),--(Z14:Z24=""))+SUMPRODUCT(--(Y14:Y24&gt;0),--(Z14:Z24="W"))+SUMPRODUCT(--(Y14:Y24&gt;0), --(Y14:Y24&lt;&gt;""),--(Z14:Z24=""))+SUMPRODUCT(--(Y14:Y24=""),--(Z14:Z24="Z"))+SUMPRODUCT(--(Y26:Y36=0),--(Y26:Y36&lt;&gt;""),--(Z26:Z36="Z"))+SUMPRODUCT(--(Y26:Y36=0),--(Y26:Y36&lt;&gt;""),--(Z26:Z36=""))+SUMPRODUCT(--(Y26:Y36&gt;0),--(Z26:Z36="W"))+SUMPRODUCT(--(Y26:Y36&gt;0),--(Y26:Y36&lt;&gt;""),--(Z26:Z36=""))+SUMPRODUCT(--(Y26:Y36=""),--(Z26:Z36="Z"))+SUMPRODUCT(--(Y38:Y48=0),--(Y38:Y48&lt;&gt;""),--(Z38:Z48="Z"))+SUMPRODUCT(--(Y38:Y48=0),--(Y38:Y48&lt;&gt;""),--(Z38:Z48=""))+SUMPRODUCT(--(Y38:Y48&gt;0),--(Z38:Z48="W"))+SUMPRODUCT(--(Y38:Y48&gt;0),--(Y38:Y48&lt;&gt;""),--(Z38:Z48=""))+SUMPRODUCT(--(Y38:Y48=""),--(Z38:Z48="Z"))</f>
        <v>0</v>
      </c>
      <c r="Z51" s="235"/>
      <c r="AA51" s="235"/>
      <c r="AB51" s="235">
        <f t="shared" ref="AB51" si="7">SUMPRODUCT(--(AB14:AB24=0),--(AB14:AB24&lt;&gt;""),--(AC14:AC24="Z"))+SUMPRODUCT(--(AB14:AB24=0),--(AB14:AB24&lt;&gt;""),--(AC14:AC24=""))+SUMPRODUCT(--(AB14:AB24&gt;0),--(AC14:AC24="W"))+SUMPRODUCT(--(AB14:AB24&gt;0), --(AB14:AB24&lt;&gt;""),--(AC14:AC24=""))+SUMPRODUCT(--(AB14:AB24=""),--(AC14:AC24="Z"))+SUMPRODUCT(--(AB26:AB36=0),--(AB26:AB36&lt;&gt;""),--(AC26:AC36="Z"))+SUMPRODUCT(--(AB26:AB36=0),--(AB26:AB36&lt;&gt;""),--(AC26:AC36=""))+SUMPRODUCT(--(AB26:AB36&gt;0),--(AC26:AC36="W"))+SUMPRODUCT(--(AB26:AB36&gt;0),--(AB26:AB36&lt;&gt;""),--(AC26:AC36=""))+SUMPRODUCT(--(AB26:AB36=""),--(AC26:AC36="Z"))+SUMPRODUCT(--(AB38:AB48=0),--(AB38:AB48&lt;&gt;""),--(AC38:AC48="Z"))+SUMPRODUCT(--(AB38:AB48=0),--(AB38:AB48&lt;&gt;""),--(AC38:AC48=""))+SUMPRODUCT(--(AB38:AB48&gt;0),--(AC38:AC48="W"))+SUMPRODUCT(--(AB38:AB48&gt;0),--(AB38:AB48&lt;&gt;""),--(AC38:AC48=""))+SUMPRODUCT(--(AB38:AB48=""),--(AC38:AC48="Z"))</f>
        <v>0</v>
      </c>
      <c r="AC51" s="235"/>
      <c r="AD51" s="235"/>
    </row>
    <row r="52" spans="3:31" hidden="1" x14ac:dyDescent="0.25">
      <c r="E52" s="380"/>
    </row>
    <row r="53" spans="3:31" hidden="1" x14ac:dyDescent="0.25"/>
    <row r="54" spans="3:31" hidden="1" x14ac:dyDescent="0.25"/>
    <row r="55" spans="3:31" hidden="1" x14ac:dyDescent="0.25"/>
    <row r="56" spans="3:31" hidden="1" x14ac:dyDescent="0.25"/>
    <row r="57" spans="3:31" hidden="1" x14ac:dyDescent="0.25"/>
    <row r="58" spans="3:31" hidden="1" x14ac:dyDescent="0.25"/>
    <row r="59" spans="3:31" hidden="1" x14ac:dyDescent="0.25"/>
  </sheetData>
  <sheetProtection algorithmName="SHA-512" hashValue="Gqjn4HJzRkyit1VcXPVHseQap3kt2/KtsifdwRlJ4X/QTV84e5mr3TDVw56i7TRWysJUT8g9y8wNHvyKeEUbpg==" saltValue="OKDr/wGJXK/EJwU+Hsr+kQ==" spinCount="100000" sheet="1" objects="1" scenarios="1" formatCells="0" formatColumns="0" formatRows="0" sort="0" autoFilter="0"/>
  <mergeCells count="11">
    <mergeCell ref="D1:AD1"/>
    <mergeCell ref="D14:E24"/>
    <mergeCell ref="D26:E36"/>
    <mergeCell ref="D38:E48"/>
    <mergeCell ref="AB4:AD4"/>
    <mergeCell ref="V4:X4"/>
    <mergeCell ref="Y4:AA4"/>
    <mergeCell ref="V3:X3"/>
    <mergeCell ref="Y3:AA3"/>
    <mergeCell ref="AB3:AD3"/>
    <mergeCell ref="D3:F4"/>
  </mergeCells>
  <conditionalFormatting sqref="V14:V24 V26:V36 V38:V48 Y14:Y24 Y26:Y36 Y38:Y48 AB14:AB24 AB26:AB36 AB38:AB48">
    <cfRule type="expression" dxfId="17" priority="3">
      <formula xml:space="preserve"> OR(AND(V14=0,V14&lt;&gt;"",W14&lt;&gt;"Z",W14&lt;&gt;""),AND(V14&gt;0,V14&lt;&gt;"",W14&lt;&gt;"W",W14&lt;&gt;""),AND(V14="", W14="W"))</formula>
    </cfRule>
  </conditionalFormatting>
  <conditionalFormatting sqref="V38:V48 Y38:Y48 AB38:AB48">
    <cfRule type="expression" dxfId="16" priority="5">
      <formula>OR(AND(W14="X",W26="X"),AND(W14="M",W26="M"))</formula>
    </cfRule>
  </conditionalFormatting>
  <conditionalFormatting sqref="V38:V48 Y38:Y48 AB38:AB48">
    <cfRule type="expression" dxfId="15" priority="7">
      <formula>IF(OR(AND(V14="",W14=""),AND(V26="",W26=""),AND(W14="X",W26="X"),OR(W14="M",W26="M")),"",SUM(V14,V26)) &lt;&gt; V38</formula>
    </cfRule>
  </conditionalFormatting>
  <conditionalFormatting sqref="W38:W48 Z38:Z48 AC38:AC48">
    <cfRule type="expression" dxfId="14" priority="9">
      <formula>OR(AND(W14="X",W26="X"),AND(W14="M",W26="M"))</formula>
    </cfRule>
  </conditionalFormatting>
  <conditionalFormatting sqref="W38:W48 Z38:Z48 AC38:AC48">
    <cfRule type="expression" dxfId="13" priority="11">
      <formula>IF(AND(AND(W14="X",W26="X"),SUM(V14,V26)=0,ISNUMBER(V38)),"",IF(OR(W14="M",W26="M"),"M",IF(AND(W14=W26,OR(W14="X",W14="W",W14="Z")),UPPER(W14),""))) &lt;&gt; W38</formula>
    </cfRule>
  </conditionalFormatting>
  <conditionalFormatting sqref="W14:W24 W26:W36 W38:W48 Z14:Z24 Z26:Z36 Z38:Z48 AC14:AC24 AC26:AC36 AC38:AC48">
    <cfRule type="expression" dxfId="12" priority="2">
      <formula xml:space="preserve"> OR(AND(V14=0,V14&lt;&gt;"",W14&lt;&gt;"Z",W14&lt;&gt;""),AND(V14&gt;0,V14&lt;&gt;"",W14&lt;&gt;"W",W14&lt;&gt;""),AND(V14="", W14="W"))</formula>
    </cfRule>
  </conditionalFormatting>
  <conditionalFormatting sqref="X14:X24 X26:X36 X38:X48 AA14:AA24 AA26:AA36 AA38:AA48 AD14:AD24 AD26:AD36 AD38:AD48">
    <cfRule type="expression" dxfId="11" priority="1">
      <formula xml:space="preserve"> AND(OR(W14="X",W14="W"),X14="")</formula>
    </cfRule>
  </conditionalFormatting>
  <dataValidations count="4">
    <dataValidation allowBlank="1" showInputMessage="1" showErrorMessage="1" sqref="V49:AD1048576 AE1:XFD1048576 Y3:Y4 E1:F2 G1:U1048576 V1:AD2 V5:AD13 V3:V4 AB3:AB4 A1:C1048576 D5:F1048576 D1:D3"/>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48 Z14:Z48 AC14:AC48">
      <formula1>"Z,M,X,W"</formula1>
    </dataValidation>
    <dataValidation type="textLength" allowBlank="1" showInputMessage="1" showErrorMessage="1" errorTitle="Неверный ввод" error="Длина введённого текста должна быть между 2 и 500 символами" sqref="X14:X48 AA14:AA48 AD14:AD48">
      <formula1>2</formula1>
      <formula2>500</formula2>
    </dataValidation>
    <dataValidation type="decimal" operator="greaterThanOrEqual" allowBlank="1" showInputMessage="1" showErrorMessage="1" errorTitle="Неверный ввод" error="Пожалуйста, введите числовое значение" sqref="V14:V48 Y14:Y48 AB14:AB48">
      <formula1>0</formula1>
    </dataValidation>
  </dataValidations>
  <pageMargins left="0.7" right="0.7" top="0.75" bottom="0.75" header="0.3" footer="0.3"/>
  <pageSetup scale="50" orientation="portrait" r:id="rId1"/>
  <headerFooter>
    <oddFooter>&amp;C&amp;P&amp;R&amp;F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W23"/>
  <sheetViews>
    <sheetView showGridLines="0" topLeftCell="C1" zoomScaleNormal="100" zoomScaleSheetLayoutView="100" workbookViewId="0"/>
  </sheetViews>
  <sheetFormatPr defaultColWidth="8.7109375" defaultRowHeight="15" x14ac:dyDescent="0.25"/>
  <cols>
    <col min="1" max="1" width="18.28515625" style="139" hidden="1" customWidth="1"/>
    <col min="2" max="2" width="10.140625" style="236" hidden="1" customWidth="1"/>
    <col min="3" max="3" width="5.7109375" style="139" customWidth="1"/>
    <col min="4" max="5" width="14.5703125" style="139" customWidth="1"/>
    <col min="6" max="6" width="20.85546875" style="139" customWidth="1"/>
    <col min="7" max="7" width="5" style="139" hidden="1" customWidth="1"/>
    <col min="8" max="8" width="3" style="139" hidden="1" customWidth="1"/>
    <col min="9" max="9" width="7.5703125" style="139" hidden="1" customWidth="1"/>
    <col min="10" max="11" width="3" style="139" hidden="1" customWidth="1"/>
    <col min="12" max="12" width="5" style="139" hidden="1" customWidth="1"/>
    <col min="13" max="14" width="3" style="139" hidden="1" customWidth="1"/>
    <col min="15" max="15" width="5.140625" style="139" hidden="1" customWidth="1"/>
    <col min="16" max="17" width="3" style="139" hidden="1" customWidth="1"/>
    <col min="18" max="20" width="2.85546875" style="139" hidden="1" customWidth="1"/>
    <col min="21" max="21" width="12.285156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8.7109375" style="139"/>
  </cols>
  <sheetData>
    <row r="1" spans="1:75" ht="45" customHeight="1" x14ac:dyDescent="0.25">
      <c r="A1" s="221" t="s">
        <v>81</v>
      </c>
      <c r="B1" s="222" t="s">
        <v>388</v>
      </c>
      <c r="C1" s="223"/>
      <c r="D1" s="518" t="s">
        <v>4595</v>
      </c>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151"/>
      <c r="BI1" s="2"/>
      <c r="BJ1" s="2"/>
      <c r="BK1" s="2"/>
      <c r="BL1" s="2"/>
      <c r="BM1" s="2"/>
      <c r="BN1" s="2"/>
      <c r="BO1" s="2"/>
      <c r="BP1" s="2"/>
      <c r="BQ1" s="2"/>
      <c r="BR1" s="2"/>
      <c r="BS1" s="2"/>
      <c r="BT1" s="2"/>
      <c r="BU1" s="2"/>
      <c r="BV1" s="2"/>
      <c r="BW1" s="2"/>
    </row>
    <row r="2" spans="1:75" ht="5.25" customHeight="1" x14ac:dyDescent="0.25">
      <c r="A2" s="221" t="s">
        <v>64</v>
      </c>
      <c r="B2" s="222" t="str">
        <f>VLOOKUP(VAL_A1!$B$2,VAL_Drop_Down_Lists!$A$3:$B$214,2,FALSE)</f>
        <v>_X</v>
      </c>
      <c r="C2" s="140"/>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151"/>
      <c r="BI2" s="2"/>
      <c r="BJ2" s="2"/>
      <c r="BK2" s="2"/>
      <c r="BL2" s="2"/>
      <c r="BM2" s="2"/>
      <c r="BN2" s="2"/>
      <c r="BO2" s="2"/>
      <c r="BP2" s="2"/>
      <c r="BQ2" s="2"/>
      <c r="BR2" s="2"/>
      <c r="BS2" s="2"/>
      <c r="BT2" s="2"/>
      <c r="BU2" s="2"/>
      <c r="BV2" s="2"/>
      <c r="BW2" s="2"/>
    </row>
    <row r="3" spans="1:75" ht="30" customHeight="1" x14ac:dyDescent="0.25">
      <c r="A3" s="221" t="s">
        <v>84</v>
      </c>
      <c r="B3" s="226" t="str">
        <f>IF(VAL_A1!$H$33&lt;&gt;"", YEAR(VAL_A1!$H$33),"")</f>
        <v/>
      </c>
      <c r="C3" s="140"/>
      <c r="D3" s="486" t="s">
        <v>4319</v>
      </c>
      <c r="E3" s="487"/>
      <c r="F3" s="496"/>
      <c r="G3" s="151"/>
      <c r="H3" s="151"/>
      <c r="I3" s="151"/>
      <c r="J3" s="151"/>
      <c r="K3" s="151"/>
      <c r="L3" s="151"/>
      <c r="M3" s="151"/>
      <c r="N3" s="151"/>
      <c r="O3" s="151"/>
      <c r="P3" s="151"/>
      <c r="Q3" s="151"/>
      <c r="R3" s="151"/>
      <c r="S3" s="151"/>
      <c r="T3" s="151"/>
      <c r="U3" s="151"/>
      <c r="V3" s="502" t="s">
        <v>4242</v>
      </c>
      <c r="W3" s="503"/>
      <c r="X3" s="500"/>
      <c r="Y3" s="516" t="s">
        <v>4243</v>
      </c>
      <c r="Z3" s="517"/>
      <c r="AA3" s="482"/>
      <c r="AB3" s="516" t="s">
        <v>4244</v>
      </c>
      <c r="AC3" s="517"/>
      <c r="AD3" s="482"/>
      <c r="AE3" s="151"/>
      <c r="BI3" s="2"/>
      <c r="BJ3" s="2"/>
      <c r="BK3" s="2"/>
      <c r="BL3" s="2"/>
      <c r="BM3" s="2"/>
      <c r="BN3" s="2"/>
      <c r="BO3" s="2"/>
      <c r="BP3" s="2"/>
      <c r="BQ3" s="2"/>
      <c r="BR3" s="2"/>
      <c r="BS3" s="2"/>
      <c r="BT3" s="2"/>
      <c r="BU3" s="2"/>
      <c r="BV3" s="2"/>
      <c r="BW3" s="2"/>
    </row>
    <row r="4" spans="1:75" ht="15" customHeight="1" x14ac:dyDescent="0.25">
      <c r="A4" s="221" t="s">
        <v>85</v>
      </c>
      <c r="B4" s="226" t="str">
        <f>IF(VAL_A1!$H$34&lt;&gt;"", YEAR(VAL_A1!$H$34),"")</f>
        <v/>
      </c>
      <c r="C4" s="140"/>
      <c r="D4" s="497"/>
      <c r="E4" s="534"/>
      <c r="F4" s="498"/>
      <c r="G4" s="151"/>
      <c r="H4" s="151"/>
      <c r="I4" s="151"/>
      <c r="J4" s="151"/>
      <c r="K4" s="151"/>
      <c r="L4" s="151"/>
      <c r="M4" s="151"/>
      <c r="N4" s="151"/>
      <c r="O4" s="151"/>
      <c r="P4" s="151"/>
      <c r="Q4" s="151"/>
      <c r="R4" s="151"/>
      <c r="S4" s="151"/>
      <c r="T4" s="151"/>
      <c r="U4" s="151"/>
      <c r="V4" s="502" t="s">
        <v>4255</v>
      </c>
      <c r="W4" s="503"/>
      <c r="X4" s="500"/>
      <c r="Y4" s="502" t="s">
        <v>4258</v>
      </c>
      <c r="Z4" s="503"/>
      <c r="AA4" s="500"/>
      <c r="AB4" s="502" t="s">
        <v>4261</v>
      </c>
      <c r="AC4" s="503"/>
      <c r="AD4" s="500"/>
      <c r="AE4" s="151"/>
      <c r="BI4" s="2"/>
      <c r="BJ4" s="2"/>
      <c r="BK4" s="2"/>
      <c r="BL4" s="2"/>
      <c r="BM4" s="2"/>
      <c r="BN4" s="2"/>
      <c r="BO4" s="2"/>
      <c r="BP4" s="2"/>
      <c r="BQ4" s="2"/>
      <c r="BR4" s="2"/>
      <c r="BS4" s="2"/>
      <c r="BT4" s="2"/>
      <c r="BU4" s="2"/>
      <c r="BV4" s="2"/>
      <c r="BW4" s="2"/>
    </row>
    <row r="5" spans="1:75" ht="30" hidden="1" customHeight="1" x14ac:dyDescent="0.25">
      <c r="A5" s="221" t="s">
        <v>138</v>
      </c>
      <c r="B5" s="222" t="s">
        <v>0</v>
      </c>
      <c r="C5" s="140"/>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BI5" s="2"/>
      <c r="BJ5" s="2"/>
      <c r="BK5" s="2"/>
      <c r="BL5" s="2"/>
      <c r="BM5" s="2"/>
      <c r="BN5" s="2"/>
      <c r="BO5" s="2"/>
      <c r="BP5" s="2"/>
      <c r="BQ5" s="2"/>
      <c r="BR5" s="2"/>
      <c r="BS5" s="2"/>
      <c r="BT5" s="2"/>
      <c r="BU5" s="2"/>
      <c r="BV5" s="2"/>
      <c r="BW5" s="2"/>
    </row>
    <row r="6" spans="1:75" ht="30" hidden="1" customHeight="1" x14ac:dyDescent="0.25">
      <c r="A6" s="221" t="s">
        <v>86</v>
      </c>
      <c r="B6" s="222"/>
      <c r="C6" s="140"/>
      <c r="D6" s="151"/>
      <c r="E6" s="151"/>
      <c r="F6" s="151"/>
      <c r="G6" s="262"/>
      <c r="H6" s="262"/>
      <c r="I6" s="262"/>
      <c r="J6" s="262"/>
      <c r="K6" s="262"/>
      <c r="L6" s="262"/>
      <c r="M6" s="262"/>
      <c r="N6" s="262"/>
      <c r="O6" s="262"/>
      <c r="P6" s="262"/>
      <c r="Q6" s="262"/>
      <c r="R6" s="262"/>
      <c r="S6" s="262"/>
      <c r="T6" s="262"/>
      <c r="U6" s="305" t="s">
        <v>76</v>
      </c>
      <c r="V6" s="230" t="s">
        <v>95</v>
      </c>
      <c r="W6" s="230"/>
      <c r="X6" s="230"/>
      <c r="Y6" s="230" t="s">
        <v>96</v>
      </c>
      <c r="Z6" s="230"/>
      <c r="AA6" s="230"/>
      <c r="AB6" s="230" t="s">
        <v>97</v>
      </c>
      <c r="AC6" s="230"/>
      <c r="AD6" s="230"/>
      <c r="AE6" s="151"/>
      <c r="BI6" s="2"/>
      <c r="BJ6" s="2"/>
      <c r="BK6" s="2"/>
      <c r="BL6" s="2"/>
      <c r="BM6" s="2"/>
      <c r="BN6" s="2"/>
      <c r="BO6" s="2"/>
      <c r="BP6" s="2"/>
      <c r="BQ6" s="2"/>
      <c r="BR6" s="2"/>
      <c r="BS6" s="2"/>
      <c r="BT6" s="2"/>
      <c r="BU6" s="2"/>
      <c r="BV6" s="2"/>
      <c r="BW6" s="2"/>
    </row>
    <row r="7" spans="1:75" ht="30" hidden="1" customHeight="1" x14ac:dyDescent="0.25">
      <c r="A7" s="221" t="s">
        <v>78</v>
      </c>
      <c r="B7" s="226" t="str">
        <f>IF(VAL_A1!$H$34&lt;&gt;"", YEAR(VAL_A1!$H$34),"")</f>
        <v/>
      </c>
      <c r="C7" s="140"/>
      <c r="D7" s="151"/>
      <c r="E7" s="151"/>
      <c r="F7" s="151"/>
      <c r="G7" s="262"/>
      <c r="H7" s="262"/>
      <c r="I7" s="262"/>
      <c r="J7" s="262"/>
      <c r="K7" s="262"/>
      <c r="L7" s="262"/>
      <c r="M7" s="262"/>
      <c r="N7" s="50"/>
      <c r="O7" s="50"/>
      <c r="P7" s="50"/>
      <c r="Q7" s="50"/>
      <c r="R7" s="50"/>
      <c r="S7" s="50"/>
      <c r="T7" s="50"/>
      <c r="U7" s="215" t="s">
        <v>136</v>
      </c>
      <c r="V7" s="233" t="s">
        <v>0</v>
      </c>
      <c r="W7" s="233"/>
      <c r="X7" s="233"/>
      <c r="Y7" s="233" t="s">
        <v>0</v>
      </c>
      <c r="Z7" s="233"/>
      <c r="AA7" s="233"/>
      <c r="AB7" s="233" t="s">
        <v>0</v>
      </c>
      <c r="AC7" s="233"/>
      <c r="AD7" s="233"/>
      <c r="AE7" s="151"/>
      <c r="BI7" s="2"/>
      <c r="BJ7" s="2"/>
      <c r="BK7" s="2"/>
      <c r="BL7" s="2"/>
      <c r="BM7" s="2"/>
      <c r="BN7" s="2"/>
      <c r="BO7" s="2"/>
      <c r="BP7" s="2"/>
      <c r="BQ7" s="2"/>
      <c r="BR7" s="2"/>
      <c r="BS7" s="2"/>
      <c r="BT7" s="2"/>
      <c r="BU7" s="2"/>
      <c r="BV7" s="2"/>
      <c r="BW7" s="2"/>
    </row>
    <row r="8" spans="1:75" ht="30" hidden="1" customHeight="1" x14ac:dyDescent="0.25">
      <c r="A8" s="221" t="s">
        <v>82</v>
      </c>
      <c r="B8" s="226" t="str">
        <f>IF(VAL_A1!$H$35&lt;&gt;"", YEAR(VAL_A1!$H$35),"")</f>
        <v/>
      </c>
      <c r="C8" s="140"/>
      <c r="D8" s="151"/>
      <c r="E8" s="151"/>
      <c r="F8" s="151"/>
      <c r="G8" s="262"/>
      <c r="H8" s="262"/>
      <c r="I8" s="262"/>
      <c r="J8" s="262"/>
      <c r="K8" s="262"/>
      <c r="L8" s="262"/>
      <c r="M8" s="262"/>
      <c r="N8" s="50"/>
      <c r="O8" s="50"/>
      <c r="P8" s="50"/>
      <c r="Q8" s="50"/>
      <c r="R8" s="50"/>
      <c r="S8" s="50"/>
      <c r="T8" s="50"/>
      <c r="U8" s="215" t="s">
        <v>137</v>
      </c>
      <c r="V8" s="233" t="s">
        <v>0</v>
      </c>
      <c r="W8" s="233"/>
      <c r="X8" s="233"/>
      <c r="Y8" s="233" t="s">
        <v>0</v>
      </c>
      <c r="Z8" s="233"/>
      <c r="AA8" s="233"/>
      <c r="AB8" s="233" t="s">
        <v>0</v>
      </c>
      <c r="AC8" s="233"/>
      <c r="AD8" s="233"/>
      <c r="AE8" s="151"/>
      <c r="BI8" s="2"/>
      <c r="BJ8" s="2"/>
      <c r="BK8" s="2"/>
      <c r="BL8" s="2"/>
      <c r="BM8" s="2"/>
      <c r="BN8" s="2"/>
      <c r="BO8" s="2"/>
      <c r="BP8" s="2"/>
      <c r="BQ8" s="2"/>
      <c r="BR8" s="2"/>
      <c r="BS8" s="2"/>
      <c r="BT8" s="2"/>
      <c r="BU8" s="2"/>
      <c r="BV8" s="2"/>
      <c r="BW8" s="2"/>
    </row>
    <row r="9" spans="1:75" ht="30" hidden="1" customHeight="1" x14ac:dyDescent="0.25">
      <c r="A9" s="221" t="s">
        <v>83</v>
      </c>
      <c r="B9" s="222" t="s">
        <v>381</v>
      </c>
      <c r="C9" s="140"/>
      <c r="D9" s="151"/>
      <c r="E9" s="151"/>
      <c r="F9" s="151"/>
      <c r="G9" s="262"/>
      <c r="H9" s="262"/>
      <c r="I9" s="262"/>
      <c r="J9" s="262"/>
      <c r="K9" s="262"/>
      <c r="L9" s="262"/>
      <c r="M9" s="262"/>
      <c r="N9" s="50"/>
      <c r="O9" s="50"/>
      <c r="P9" s="50"/>
      <c r="Q9" s="50"/>
      <c r="R9" s="50"/>
      <c r="S9" s="50"/>
      <c r="T9" s="50"/>
      <c r="U9" s="215" t="s">
        <v>1</v>
      </c>
      <c r="V9" s="233" t="s">
        <v>0</v>
      </c>
      <c r="W9" s="233"/>
      <c r="X9" s="233"/>
      <c r="Y9" s="233" t="s">
        <v>0</v>
      </c>
      <c r="Z9" s="233"/>
      <c r="AA9" s="233"/>
      <c r="AB9" s="233" t="s">
        <v>0</v>
      </c>
      <c r="AC9" s="233"/>
      <c r="AD9" s="233"/>
      <c r="AE9" s="151"/>
      <c r="BI9" s="2"/>
      <c r="BJ9" s="2"/>
      <c r="BK9" s="2"/>
      <c r="BL9" s="2"/>
      <c r="BM9" s="2"/>
      <c r="BN9" s="2"/>
      <c r="BO9" s="2"/>
      <c r="BP9" s="2"/>
      <c r="BQ9" s="2"/>
      <c r="BR9" s="2"/>
      <c r="BS9" s="2"/>
      <c r="BT9" s="2"/>
      <c r="BU9" s="2"/>
      <c r="BV9" s="2"/>
      <c r="BW9" s="2"/>
    </row>
    <row r="10" spans="1:75" ht="30" hidden="1" customHeight="1" x14ac:dyDescent="0.25">
      <c r="A10" s="221" t="s">
        <v>71</v>
      </c>
      <c r="B10" s="222">
        <v>0</v>
      </c>
      <c r="C10" s="140"/>
      <c r="D10" s="151"/>
      <c r="E10" s="151"/>
      <c r="F10" s="151"/>
      <c r="G10" s="262"/>
      <c r="H10" s="262"/>
      <c r="I10" s="262"/>
      <c r="J10" s="262"/>
      <c r="K10" s="262"/>
      <c r="L10" s="262"/>
      <c r="M10" s="262"/>
      <c r="N10" s="50"/>
      <c r="O10" s="50"/>
      <c r="P10" s="50"/>
      <c r="Q10" s="50"/>
      <c r="R10" s="50"/>
      <c r="S10" s="50"/>
      <c r="T10" s="50"/>
      <c r="U10" s="50"/>
      <c r="V10" s="262"/>
      <c r="W10" s="262"/>
      <c r="X10" s="262"/>
      <c r="Y10" s="262"/>
      <c r="Z10" s="262"/>
      <c r="AA10" s="262"/>
      <c r="AB10" s="262"/>
      <c r="AC10" s="262"/>
      <c r="AD10" s="262"/>
      <c r="AE10" s="151"/>
      <c r="BI10" s="2"/>
      <c r="BJ10" s="2"/>
      <c r="BK10" s="2"/>
      <c r="BL10" s="2"/>
      <c r="BM10" s="2"/>
      <c r="BN10" s="2"/>
      <c r="BO10" s="2"/>
      <c r="BP10" s="2"/>
      <c r="BQ10" s="2"/>
      <c r="BR10" s="2"/>
      <c r="BS10" s="2"/>
      <c r="BT10" s="2"/>
      <c r="BU10" s="2"/>
      <c r="BV10" s="2"/>
      <c r="BW10" s="2"/>
    </row>
    <row r="11" spans="1:75" ht="30" hidden="1" customHeight="1" x14ac:dyDescent="0.25">
      <c r="A11" s="221" t="s">
        <v>73</v>
      </c>
      <c r="B11" s="222">
        <v>0</v>
      </c>
      <c r="C11" s="140"/>
      <c r="D11" s="151"/>
      <c r="E11" s="151"/>
      <c r="F11" s="151"/>
      <c r="G11" s="262"/>
      <c r="H11" s="262"/>
      <c r="I11" s="262"/>
      <c r="J11" s="262"/>
      <c r="K11" s="262"/>
      <c r="L11" s="262"/>
      <c r="M11" s="262"/>
      <c r="N11" s="50"/>
      <c r="O11" s="50"/>
      <c r="P11" s="50"/>
      <c r="Q11" s="50"/>
      <c r="R11" s="50"/>
      <c r="S11" s="50"/>
      <c r="T11" s="50"/>
      <c r="U11" s="50"/>
      <c r="V11" s="262"/>
      <c r="W11" s="262"/>
      <c r="X11" s="262"/>
      <c r="Y11" s="262"/>
      <c r="Z11" s="262"/>
      <c r="AA11" s="262"/>
      <c r="AB11" s="262"/>
      <c r="AC11" s="262"/>
      <c r="AD11" s="262"/>
      <c r="AE11" s="151"/>
      <c r="BI11" s="2"/>
      <c r="BJ11" s="2"/>
      <c r="BK11" s="2"/>
      <c r="BL11" s="2"/>
      <c r="BM11" s="2"/>
      <c r="BN11" s="2"/>
      <c r="BO11" s="2"/>
      <c r="BP11" s="2"/>
      <c r="BQ11" s="2"/>
      <c r="BR11" s="2"/>
      <c r="BS11" s="2"/>
      <c r="BT11" s="2"/>
      <c r="BU11" s="2"/>
      <c r="BV11" s="2"/>
      <c r="BW11" s="2"/>
    </row>
    <row r="12" spans="1:75" ht="30" hidden="1" customHeight="1" x14ac:dyDescent="0.25">
      <c r="A12" s="151"/>
      <c r="B12" s="151"/>
      <c r="C12" s="140"/>
      <c r="D12" s="151"/>
      <c r="E12" s="151"/>
      <c r="F12" s="151"/>
      <c r="G12" s="428" t="s">
        <v>2</v>
      </c>
      <c r="H12" s="428" t="s">
        <v>3</v>
      </c>
      <c r="I12" s="428" t="s">
        <v>79</v>
      </c>
      <c r="J12" s="428" t="s">
        <v>4</v>
      </c>
      <c r="K12" s="428" t="s">
        <v>80</v>
      </c>
      <c r="L12" s="428" t="s">
        <v>5</v>
      </c>
      <c r="M12" s="428" t="s">
        <v>6</v>
      </c>
      <c r="N12" s="116" t="s">
        <v>77</v>
      </c>
      <c r="O12" s="118" t="s">
        <v>397</v>
      </c>
      <c r="P12" s="118" t="s">
        <v>398</v>
      </c>
      <c r="Q12" s="50"/>
      <c r="R12" s="50"/>
      <c r="S12" s="50"/>
      <c r="T12" s="50"/>
      <c r="U12" s="50"/>
      <c r="V12" s="262"/>
      <c r="W12" s="262"/>
      <c r="X12" s="262"/>
      <c r="Y12" s="262"/>
      <c r="Z12" s="262"/>
      <c r="AA12" s="262"/>
      <c r="AB12" s="262"/>
      <c r="AC12" s="262"/>
      <c r="AD12" s="262"/>
      <c r="AE12" s="151"/>
      <c r="BI12" s="2"/>
      <c r="BJ12" s="2"/>
      <c r="BK12" s="2"/>
      <c r="BL12" s="2"/>
      <c r="BM12" s="2"/>
      <c r="BN12" s="2"/>
      <c r="BO12" s="2"/>
      <c r="BP12" s="2"/>
      <c r="BQ12" s="2"/>
      <c r="BR12" s="2"/>
      <c r="BS12" s="2"/>
      <c r="BT12" s="2"/>
      <c r="BU12" s="2"/>
      <c r="BV12" s="2"/>
      <c r="BW12" s="2"/>
    </row>
    <row r="13" spans="1:75" ht="4.5" customHeight="1" x14ac:dyDescent="0.25">
      <c r="A13" s="151"/>
      <c r="B13" s="151"/>
      <c r="C13" s="140"/>
      <c r="D13" s="151"/>
      <c r="E13" s="151"/>
      <c r="F13" s="151"/>
      <c r="G13" s="429"/>
      <c r="H13" s="429"/>
      <c r="I13" s="429"/>
      <c r="J13" s="429"/>
      <c r="K13" s="429"/>
      <c r="L13" s="429"/>
      <c r="M13" s="429"/>
      <c r="N13" s="127"/>
      <c r="O13" s="128"/>
      <c r="P13" s="128"/>
      <c r="Q13" s="127"/>
      <c r="R13" s="127"/>
      <c r="S13" s="127"/>
      <c r="T13" s="127"/>
      <c r="U13" s="71"/>
      <c r="V13" s="306"/>
      <c r="W13" s="306"/>
      <c r="X13" s="306"/>
      <c r="Y13" s="306"/>
      <c r="Z13" s="306"/>
      <c r="AA13" s="306"/>
      <c r="AB13" s="306"/>
      <c r="AC13" s="306"/>
      <c r="AD13" s="306"/>
      <c r="AE13" s="151"/>
      <c r="BI13" s="2"/>
      <c r="BJ13" s="2"/>
      <c r="BK13" s="2"/>
      <c r="BL13" s="2"/>
      <c r="BM13" s="2"/>
      <c r="BN13" s="2"/>
      <c r="BO13" s="2"/>
      <c r="BP13" s="2"/>
      <c r="BQ13" s="2"/>
      <c r="BR13" s="2"/>
      <c r="BS13" s="2"/>
      <c r="BT13" s="2"/>
      <c r="BU13" s="2"/>
      <c r="BV13" s="2"/>
      <c r="BW13" s="2"/>
    </row>
    <row r="14" spans="1:75" ht="21" customHeight="1" x14ac:dyDescent="0.25">
      <c r="A14" s="151"/>
      <c r="B14" s="151"/>
      <c r="C14" s="151"/>
      <c r="D14" s="554" t="s">
        <v>4268</v>
      </c>
      <c r="E14" s="555"/>
      <c r="F14" s="555"/>
      <c r="G14" s="431" t="s">
        <v>402</v>
      </c>
      <c r="H14" s="377" t="s">
        <v>381</v>
      </c>
      <c r="I14" s="377" t="s">
        <v>89</v>
      </c>
      <c r="J14" s="377" t="s">
        <v>381</v>
      </c>
      <c r="K14" s="432" t="s">
        <v>4166</v>
      </c>
      <c r="L14" s="377" t="s">
        <v>0</v>
      </c>
      <c r="M14" s="377" t="s">
        <v>381</v>
      </c>
      <c r="N14" s="93" t="s">
        <v>381</v>
      </c>
      <c r="O14" s="93" t="s">
        <v>381</v>
      </c>
      <c r="P14" s="93" t="s">
        <v>381</v>
      </c>
      <c r="Q14" s="93"/>
      <c r="R14" s="93"/>
      <c r="S14" s="93"/>
      <c r="T14" s="93"/>
      <c r="U14" s="215"/>
      <c r="V14" s="104"/>
      <c r="W14" s="28"/>
      <c r="X14" s="29"/>
      <c r="Y14" s="104"/>
      <c r="Z14" s="28"/>
      <c r="AA14" s="29"/>
      <c r="AB14" s="104"/>
      <c r="AC14" s="28"/>
      <c r="AD14" s="29"/>
      <c r="AE14" s="151"/>
      <c r="BI14" s="2"/>
      <c r="BJ14" s="2"/>
      <c r="BK14" s="2"/>
      <c r="BL14" s="2"/>
      <c r="BM14" s="2"/>
      <c r="BN14" s="2"/>
      <c r="BO14" s="2"/>
      <c r="BP14" s="2"/>
      <c r="BQ14" s="2"/>
      <c r="BR14" s="2"/>
      <c r="BS14" s="2"/>
      <c r="BT14" s="2"/>
      <c r="BU14" s="2"/>
      <c r="BV14" s="2"/>
      <c r="BW14" s="2"/>
    </row>
    <row r="15" spans="1:75" s="413" customFormat="1" ht="21" customHeight="1" x14ac:dyDescent="0.25">
      <c r="A15" s="151"/>
      <c r="B15" s="151"/>
      <c r="C15" s="151"/>
      <c r="D15" s="554" t="s">
        <v>4272</v>
      </c>
      <c r="E15" s="555"/>
      <c r="F15" s="555"/>
      <c r="G15" s="431" t="s">
        <v>402</v>
      </c>
      <c r="H15" s="377" t="s">
        <v>381</v>
      </c>
      <c r="I15" s="377" t="s">
        <v>90</v>
      </c>
      <c r="J15" s="377" t="s">
        <v>381</v>
      </c>
      <c r="K15" s="432" t="s">
        <v>4166</v>
      </c>
      <c r="L15" s="377" t="s">
        <v>0</v>
      </c>
      <c r="M15" s="377" t="s">
        <v>381</v>
      </c>
      <c r="N15" s="93" t="s">
        <v>381</v>
      </c>
      <c r="O15" s="93" t="s">
        <v>381</v>
      </c>
      <c r="P15" s="93" t="s">
        <v>381</v>
      </c>
      <c r="Q15" s="93"/>
      <c r="R15" s="93"/>
      <c r="S15" s="93"/>
      <c r="T15" s="93"/>
      <c r="U15" s="215"/>
      <c r="V15" s="104"/>
      <c r="W15" s="28"/>
      <c r="X15" s="29"/>
      <c r="Y15" s="104"/>
      <c r="Z15" s="28"/>
      <c r="AA15" s="29"/>
      <c r="AB15" s="104"/>
      <c r="AC15" s="28"/>
      <c r="AD15" s="29"/>
      <c r="AE15" s="151"/>
      <c r="BI15" s="97"/>
      <c r="BJ15" s="97"/>
      <c r="BK15" s="97"/>
      <c r="BL15" s="97"/>
      <c r="BM15" s="97"/>
      <c r="BN15" s="97"/>
      <c r="BO15" s="97"/>
      <c r="BP15" s="97"/>
      <c r="BQ15" s="97"/>
      <c r="BR15" s="97"/>
      <c r="BS15" s="97"/>
      <c r="BT15" s="97"/>
      <c r="BU15" s="97"/>
      <c r="BV15" s="97"/>
      <c r="BW15" s="97"/>
    </row>
    <row r="16" spans="1:75" s="413" customFormat="1" ht="21" customHeight="1" x14ac:dyDescent="0.25">
      <c r="A16" s="151"/>
      <c r="B16" s="151"/>
      <c r="C16" s="151"/>
      <c r="D16" s="556" t="s">
        <v>4273</v>
      </c>
      <c r="E16" s="557"/>
      <c r="F16" s="557"/>
      <c r="G16" s="431" t="s">
        <v>402</v>
      </c>
      <c r="H16" s="377" t="s">
        <v>381</v>
      </c>
      <c r="I16" s="377" t="s">
        <v>91</v>
      </c>
      <c r="J16" s="377" t="s">
        <v>381</v>
      </c>
      <c r="K16" s="432" t="s">
        <v>4166</v>
      </c>
      <c r="L16" s="377" t="s">
        <v>0</v>
      </c>
      <c r="M16" s="377" t="s">
        <v>381</v>
      </c>
      <c r="N16" s="93" t="s">
        <v>381</v>
      </c>
      <c r="O16" s="93" t="s">
        <v>381</v>
      </c>
      <c r="P16" s="93" t="s">
        <v>381</v>
      </c>
      <c r="Q16" s="93"/>
      <c r="R16" s="93"/>
      <c r="S16" s="93"/>
      <c r="T16" s="93"/>
      <c r="U16" s="93"/>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151"/>
      <c r="BI16" s="97"/>
      <c r="BJ16" s="97"/>
      <c r="BK16" s="97"/>
      <c r="BL16" s="97"/>
      <c r="BM16" s="97"/>
      <c r="BN16" s="97"/>
      <c r="BO16" s="97"/>
      <c r="BP16" s="97"/>
      <c r="BQ16" s="97"/>
      <c r="BR16" s="97"/>
      <c r="BS16" s="97"/>
      <c r="BT16" s="97"/>
      <c r="BU16" s="97"/>
      <c r="BV16" s="97"/>
      <c r="BW16" s="97"/>
    </row>
    <row r="17" spans="1:31" s="413" customFormat="1" x14ac:dyDescent="0.25">
      <c r="A17" s="151"/>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row>
    <row r="18" spans="1:31" s="413" customFormat="1" hidden="1" x14ac:dyDescent="0.25">
      <c r="V18" s="415"/>
      <c r="W18" s="415"/>
      <c r="X18" s="415"/>
      <c r="Y18" s="415"/>
      <c r="Z18" s="415"/>
      <c r="AA18" s="415"/>
      <c r="AB18" s="415"/>
      <c r="AC18" s="415"/>
      <c r="AD18" s="415"/>
    </row>
    <row r="19" spans="1:31" hidden="1" x14ac:dyDescent="0.25">
      <c r="C19" s="421"/>
      <c r="D19" s="421"/>
      <c r="E19" s="421"/>
      <c r="V19" s="235">
        <f>SUMPRODUCT(--(V14:V16=0),--(V14:V16&lt;&gt;""),--(W14:W16="Z"))+SUMPRODUCT(--(V14:V16=0),--(V14:V16&lt;&gt;""),--(W14:W16=""))+SUMPRODUCT(--(V14:V16&gt;0),--(W14:W16="W"))+SUMPRODUCT(--(V14:V16&gt;0), --(V14:V16&lt;&gt;""),--(W14:W16=""))+SUMPRODUCT(--(V14:V16=""),--(W14:W16="Z"))</f>
        <v>0</v>
      </c>
      <c r="W19" s="235"/>
      <c r="X19" s="235"/>
      <c r="Y19" s="235">
        <f t="shared" ref="Y19" si="0">SUMPRODUCT(--(Y14:Y16=0),--(Y14:Y16&lt;&gt;""),--(Z14:Z16="Z"))+SUMPRODUCT(--(Y14:Y16=0),--(Y14:Y16&lt;&gt;""),--(Z14:Z16=""))+SUMPRODUCT(--(Y14:Y16&gt;0),--(Z14:Z16="W"))+SUMPRODUCT(--(Y14:Y16&gt;0), --(Y14:Y16&lt;&gt;""),--(Z14:Z16=""))+SUMPRODUCT(--(Y14:Y16=""),--(Z14:Z16="Z"))</f>
        <v>0</v>
      </c>
      <c r="Z19" s="235"/>
      <c r="AA19" s="235"/>
      <c r="AB19" s="235">
        <f t="shared" ref="AB19" si="1">SUMPRODUCT(--(AB14:AB16=0),--(AB14:AB16&lt;&gt;""),--(AC14:AC16="Z"))+SUMPRODUCT(--(AB14:AB16=0),--(AB14:AB16&lt;&gt;""),--(AC14:AC16=""))+SUMPRODUCT(--(AB14:AB16&gt;0),--(AC14:AC16="W"))+SUMPRODUCT(--(AB14:AB16&gt;0), --(AB14:AB16&lt;&gt;""),--(AC14:AC16=""))+SUMPRODUCT(--(AB14:AB16=""),--(AC14:AC16="Z"))</f>
        <v>0</v>
      </c>
      <c r="AC19" s="235"/>
      <c r="AD19" s="235"/>
    </row>
    <row r="20" spans="1:31" hidden="1" x14ac:dyDescent="0.25"/>
    <row r="21" spans="1:31" hidden="1" x14ac:dyDescent="0.25"/>
    <row r="22" spans="1:31" hidden="1" x14ac:dyDescent="0.25"/>
    <row r="23" spans="1:31" hidden="1" x14ac:dyDescent="0.25"/>
  </sheetData>
  <sheetProtection algorithmName="SHA-512" hashValue="UtVSQaxh5coyJ7NFgbwxXOdSUIYjXD7UoawygOZXrudw1qOLVuyhXVY2GjPwPKRxWzYJSwv9m1z2Q3ZHEcjS1Q==" saltValue="B5iyYAWjoUq1aegXDSZWhA==" spinCount="100000" sheet="1" objects="1" scenarios="1" formatCells="0" formatColumns="0" formatRows="0" sort="0" autoFilter="0"/>
  <mergeCells count="11">
    <mergeCell ref="D1:AD1"/>
    <mergeCell ref="AB3:AD3"/>
    <mergeCell ref="D14:F14"/>
    <mergeCell ref="D15:F15"/>
    <mergeCell ref="D16:F16"/>
    <mergeCell ref="V3:X3"/>
    <mergeCell ref="Y3:AA3"/>
    <mergeCell ref="V4:X4"/>
    <mergeCell ref="Y4:AA4"/>
    <mergeCell ref="AB4:AD4"/>
    <mergeCell ref="D3:F4"/>
  </mergeCells>
  <conditionalFormatting sqref="V14:V16 Y14:Y16 AB14:AB16">
    <cfRule type="expression" dxfId="10" priority="3">
      <formula xml:space="preserve"> OR(AND(V14=0,V14&lt;&gt;"",W14&lt;&gt;"Z",W14&lt;&gt;""),AND(V14&gt;0,V14&lt;&gt;"",W14&lt;&gt;"W",W14&lt;&gt;""),AND(V14="", W14="W"))</formula>
    </cfRule>
  </conditionalFormatting>
  <conditionalFormatting sqref="W14:W16 Z14:Z16 AC14:AC16">
    <cfRule type="expression" dxfId="9" priority="2">
      <formula xml:space="preserve"> OR(AND(V14=0,V14&lt;&gt;"",W14&lt;&gt;"Z",W14&lt;&gt;""),AND(V14&gt;0,V14&lt;&gt;"",W14&lt;&gt;"W",W14&lt;&gt;""),AND(V14="", W14="W"))</formula>
    </cfRule>
  </conditionalFormatting>
  <conditionalFormatting sqref="X14:X16 AA14:AA16 AD14:AD16">
    <cfRule type="expression" dxfId="8" priority="1">
      <formula xml:space="preserve"> AND(OR(W14="X",W14="W"),X14="")</formula>
    </cfRule>
  </conditionalFormatting>
  <conditionalFormatting sqref="V16 Y16 AB16">
    <cfRule type="expression" dxfId="7" priority="4">
      <formula>OR(AND(W14="X",W15="X"),AND(W14="M",W15="M"))</formula>
    </cfRule>
    <cfRule type="expression" dxfId="6" priority="5">
      <formula>IF(OR(AND(V14="",W14=""),AND(V15="",W15=""),AND(W14="X",W15="X"),OR(W14="M",W15="M")),"",SUM(V14,V15)) &lt;&gt; V16</formula>
    </cfRule>
  </conditionalFormatting>
  <conditionalFormatting sqref="W16 Z16 AC16">
    <cfRule type="expression" dxfId="5" priority="6">
      <formula>OR(AND(P14="X",P15="X"),AND(P14="M",P15="M"))</formula>
    </cfRule>
    <cfRule type="expression" dxfId="4" priority="7">
      <formula>IF(AND(OR(AND(W14="M",W15="M"),AND(W14="X",W15="X")),SUM(V14,V15)=0,ISNUMBER(V16)),"",IF(OR(W14="M",W15="M"),"M",IF(AND(W14=W15,OR(W14="X",W14="W",W14="Z")),UPPER(W14),""))) &lt;&gt; W16</formula>
    </cfRule>
  </conditionalFormatting>
  <dataValidations count="4">
    <dataValidation allowBlank="1" showInputMessage="1" showErrorMessage="1" sqref="E19:E1048576 K14:K16 C20:D1048576 F18:U1048576 E2:U2 A18:B1048576 AF1:XFD1048576 AE1:AE16 D5:D18 C18:C19 G3:U5 V19:AD19 AC5:AD9 V3:V9 AB3:AB9 Y3:Y9 W5:X9 Z5:AA9 A1:C17 E17:AE17 D1:D3 E5:F13"/>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16 Z14:Z16 AC14:AC16">
      <formula1>"Z,M,X,W"</formula1>
    </dataValidation>
    <dataValidation type="textLength" allowBlank="1" showInputMessage="1" showErrorMessage="1" errorTitle="Неверный ввод" error="Длина введённого текста должна быть между 2 и 500 символами" sqref="X14:X16 AA14:AA16 AD14:AD16">
      <formula1>2</formula1>
      <formula2>500</formula2>
    </dataValidation>
    <dataValidation type="decimal" operator="greaterThanOrEqual" allowBlank="1" showInputMessage="1" showErrorMessage="1" errorTitle="Неверный ввод" error="Пожалуйста, введите числовое значение" sqref="V14:V16 Y14:Y16 AB14:AB16">
      <formula1>0</formula1>
    </dataValidation>
  </dataValidations>
  <pageMargins left="0.7" right="0.7" top="0.75" bottom="0.75" header="0.3" footer="0.3"/>
  <pageSetup scale="46" orientation="portrait" r:id="rId1"/>
  <headerFooter>
    <oddFooter>&amp;C&amp;P&amp;R&amp;F</oddFooter>
  </headerFooter>
  <extLst>
    <ext xmlns:x14="http://schemas.microsoft.com/office/spreadsheetml/2009/9/main" uri="{78C0D931-6437-407d-A8EE-F0AAD7539E65}">
      <x14:conditionalFormattings>
        <x14:conditionalFormatting xmlns:xm="http://schemas.microsoft.com/office/excel/2006/main">
          <x14:cfRule type="expression" priority="2811" id="{953AE749-D4B5-4867-891F-4AAF7A71948D}">
            <xm:f xml:space="preserve"> OR(AND('A2'!AB30=0,'A2'!AB30&lt;&gt;"",'A2'!AC30&lt;&gt;"Z",'A2'!AC30&lt;&gt;""),AND('A2'!AB30&gt;0,'A2'!AB30&lt;&gt;"",'A2'!AC30&lt;&gt;"W",'A2'!AC30&lt;&gt;""),AND('A2'!AB30="", 'A2'!AC30="W"))</xm:f>
            <x14:dxf>
              <fill>
                <patternFill>
                  <fgColor indexed="64"/>
                  <bgColor rgb="FFFFFF00"/>
                </patternFill>
              </fill>
            </x14:dxf>
          </x14:cfRule>
          <xm:sqref>Y18:AD18</xm:sqref>
        </x14:conditionalFormatting>
        <x14:conditionalFormatting xmlns:xm="http://schemas.microsoft.com/office/excel/2006/main">
          <x14:cfRule type="expression" priority="2956" id="{05BAC447-0322-48A9-9C79-3E315304D4B6}">
            <xm:f xml:space="preserve"> OR(AND('A2'!AB30=0,'A2'!AB30&lt;&gt;"",'A2'!AC30&lt;&gt;"Z",'A2'!AC30&lt;&gt;""),AND('A2'!AB30&gt;0,'A2'!AB30&lt;&gt;"",'A2'!AC30&lt;&gt;"W",'A2'!AC30&lt;&gt;""),AND('A2'!AB30="", 'A2'!AC30="W"))</xm:f>
            <x14:dxf>
              <fill>
                <patternFill>
                  <fgColor indexed="64"/>
                  <bgColor rgb="FFFFFF00"/>
                </patternFill>
              </fill>
            </x14:dxf>
          </x14:cfRule>
          <xm:sqref>V18:X18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1860"/>
  <sheetViews>
    <sheetView showGridLines="0" zoomScaleNormal="100" workbookViewId="0">
      <pane ySplit="16" topLeftCell="A17" activePane="bottomLeft" state="frozen"/>
      <selection activeCell="B15" sqref="B15:I15"/>
      <selection pane="bottomLeft"/>
    </sheetView>
  </sheetViews>
  <sheetFormatPr defaultRowHeight="15" x14ac:dyDescent="0.25"/>
  <cols>
    <col min="1" max="1" width="45.140625" style="139" customWidth="1"/>
    <col min="2" max="2" width="57" style="139" customWidth="1"/>
    <col min="3" max="3" width="5.85546875" style="139" bestFit="1" customWidth="1"/>
    <col min="4" max="4" width="9" style="139" customWidth="1"/>
    <col min="5" max="5" width="9.140625" style="139" customWidth="1"/>
    <col min="6" max="6" width="5" style="139" bestFit="1" customWidth="1"/>
    <col min="7" max="7" width="9.28515625" style="139" customWidth="1"/>
    <col min="8" max="8" width="12.42578125" style="139" customWidth="1"/>
    <col min="9" max="9" width="5.42578125" style="139" customWidth="1"/>
    <col min="10" max="10" width="9.140625" style="139" bestFit="1" customWidth="1"/>
    <col min="11" max="11" width="14.140625" style="139" customWidth="1"/>
    <col min="12" max="12" width="5.42578125" style="139" customWidth="1"/>
    <col min="13" max="13" width="10.140625" style="139" customWidth="1"/>
    <col min="14" max="14" width="24" style="139" customWidth="1"/>
    <col min="15" max="16384" width="9.140625" style="139"/>
  </cols>
  <sheetData>
    <row r="1" spans="1:14" ht="23.25" x14ac:dyDescent="0.25">
      <c r="A1" s="180" t="s">
        <v>405</v>
      </c>
      <c r="B1" s="180"/>
      <c r="C1" s="180"/>
      <c r="D1" s="180"/>
      <c r="E1" s="181"/>
      <c r="F1" s="182"/>
      <c r="G1" s="180"/>
      <c r="H1" s="180"/>
      <c r="I1" s="180"/>
      <c r="J1" s="181"/>
      <c r="K1" s="180"/>
      <c r="L1" s="180"/>
      <c r="M1" s="180"/>
      <c r="N1" s="180"/>
    </row>
    <row r="2" spans="1:14" x14ac:dyDescent="0.25">
      <c r="A2" s="183"/>
      <c r="B2" s="183"/>
      <c r="C2" s="183"/>
      <c r="D2" s="184"/>
      <c r="E2" s="185"/>
      <c r="F2" s="186"/>
      <c r="G2" s="183"/>
      <c r="H2" s="183"/>
      <c r="I2" s="184"/>
      <c r="J2" s="185"/>
      <c r="K2" s="183"/>
      <c r="L2" s="183"/>
      <c r="M2" s="183"/>
      <c r="N2" s="183"/>
    </row>
    <row r="3" spans="1:14" ht="32.25" customHeight="1" x14ac:dyDescent="0.25">
      <c r="A3" s="558" t="s">
        <v>4320</v>
      </c>
      <c r="B3" s="558"/>
      <c r="C3" s="558"/>
      <c r="D3" s="558"/>
      <c r="E3" s="558"/>
      <c r="F3" s="558"/>
      <c r="G3" s="558"/>
      <c r="H3" s="558"/>
      <c r="I3" s="558"/>
      <c r="J3" s="558"/>
      <c r="K3" s="558"/>
      <c r="L3" s="558"/>
      <c r="M3" s="558"/>
      <c r="N3" s="558"/>
    </row>
    <row r="4" spans="1:14" x14ac:dyDescent="0.25">
      <c r="A4" s="187"/>
      <c r="B4" s="187"/>
      <c r="C4" s="187"/>
      <c r="D4" s="188"/>
      <c r="E4" s="188"/>
      <c r="F4" s="187"/>
      <c r="G4" s="187"/>
      <c r="H4" s="187"/>
      <c r="I4" s="188"/>
      <c r="J4" s="188"/>
      <c r="K4" s="187"/>
      <c r="L4" s="187"/>
      <c r="M4" s="183"/>
      <c r="N4" s="183"/>
    </row>
    <row r="5" spans="1:14" ht="15.75" x14ac:dyDescent="0.25">
      <c r="A5" s="189" t="s">
        <v>4321</v>
      </c>
      <c r="B5" s="189"/>
      <c r="C5" s="189"/>
      <c r="D5" s="189"/>
      <c r="E5" s="190"/>
      <c r="F5" s="191"/>
      <c r="G5" s="189"/>
      <c r="H5" s="189"/>
      <c r="I5" s="189"/>
      <c r="J5" s="190"/>
      <c r="K5" s="189"/>
      <c r="L5" s="189"/>
      <c r="M5" s="189"/>
      <c r="N5" s="189"/>
    </row>
    <row r="6" spans="1:14" x14ac:dyDescent="0.25">
      <c r="A6" s="183"/>
      <c r="B6" s="183"/>
      <c r="C6" s="183"/>
      <c r="D6" s="184"/>
      <c r="E6" s="185"/>
      <c r="F6" s="186"/>
      <c r="G6" s="183"/>
      <c r="H6" s="183"/>
      <c r="I6" s="184"/>
      <c r="J6" s="185"/>
      <c r="K6" s="183"/>
      <c r="L6" s="183"/>
      <c r="M6" s="183"/>
      <c r="N6" s="183"/>
    </row>
    <row r="7" spans="1:14" ht="15" customHeight="1" x14ac:dyDescent="0.25">
      <c r="A7" s="192" t="s">
        <v>4322</v>
      </c>
      <c r="B7" s="193" t="str">
        <f>" "&amp; ROUND(SUM('A2'!T25:BS25,'A3'!T103:BY103,'A4'!T76:BS76,'A5'!T96:BS96,'A6'!T79:BS79,'A7'!T79:BS79,'A8'!T19:BS19,'A9'!T32:BS32,'A10'!T47:BS47,'A11'!T19:BS19,'A12'!T19:BS19,'A13'!T51:BS51,'A14'!T19:BS19)/3390*100,0) &amp; "% (" &amp; SUM('A2'!T25:BS25,'A3'!T103:BY103,'A4'!T76:BS76,'A5'!T96:BS96,'A6'!T79:BS79,'A7'!T79:BS79,'A8'!T19:BS19,'A9'!T32:BS32,'A10'!T47:BS47,'A11'!T19:BS19,'A12'!T19:BS19,'A13'!T51:BS51,'A14'!T19:BS19) &amp; ") из 3390 элементов данных были предоставлены"</f>
        <v xml:space="preserve"> 0% (0) из 3390 элементов данных были предоставлены</v>
      </c>
      <c r="C7" s="194"/>
      <c r="D7" s="195"/>
      <c r="E7" s="196"/>
      <c r="F7" s="197"/>
      <c r="G7" s="195"/>
      <c r="H7" s="195"/>
      <c r="I7" s="195"/>
      <c r="J7" s="196"/>
      <c r="K7" s="195"/>
      <c r="L7" s="195"/>
      <c r="M7" s="195"/>
      <c r="N7" s="195"/>
    </row>
    <row r="8" spans="1:14" x14ac:dyDescent="0.25">
      <c r="A8" s="192" t="s">
        <v>4323</v>
      </c>
      <c r="B8" s="193">
        <f>COUNTIF(M17:M1860,"Check")</f>
        <v>0</v>
      </c>
      <c r="C8" s="195"/>
      <c r="D8" s="195"/>
      <c r="E8" s="196"/>
      <c r="F8" s="197"/>
      <c r="G8" s="195"/>
      <c r="H8" s="195"/>
      <c r="I8" s="195"/>
      <c r="J8" s="196"/>
      <c r="K8" s="195"/>
      <c r="L8" s="195"/>
      <c r="M8" s="195"/>
      <c r="N8" s="195"/>
    </row>
    <row r="9" spans="1:14" x14ac:dyDescent="0.25">
      <c r="A9" s="198" t="s">
        <v>4324</v>
      </c>
      <c r="B9" s="193">
        <f>SUMPRODUCT(--(H17:H1860&lt;&gt;K17:K1860),--(J17:J1860="="))+SUMPRODUCT(--(H17:H1860&lt;&gt;K17:K1860),-(J17:J1860="'&lt;="))</f>
        <v>0</v>
      </c>
      <c r="C9" s="195"/>
      <c r="D9" s="195"/>
      <c r="E9" s="196"/>
      <c r="F9" s="197"/>
      <c r="G9" s="195"/>
      <c r="H9" s="195"/>
      <c r="I9" s="195"/>
      <c r="J9" s="196"/>
      <c r="K9" s="195"/>
      <c r="L9" s="195"/>
      <c r="M9" s="195"/>
      <c r="N9" s="195"/>
    </row>
    <row r="10" spans="1:14" x14ac:dyDescent="0.25">
      <c r="A10" s="198" t="s">
        <v>4325</v>
      </c>
      <c r="B10" s="193">
        <f>SUMPRODUCT(--(I17:I1860&lt;&gt;L17:L1860),--(J17:J1860="="))</f>
        <v>0</v>
      </c>
      <c r="C10" s="195"/>
      <c r="D10" s="195"/>
      <c r="E10" s="196"/>
      <c r="F10" s="197"/>
      <c r="G10" s="195"/>
      <c r="H10" s="195"/>
      <c r="I10" s="195"/>
      <c r="J10" s="196"/>
      <c r="K10" s="195"/>
      <c r="L10" s="195"/>
      <c r="M10" s="195"/>
      <c r="N10" s="195"/>
    </row>
    <row r="11" spans="1:14" x14ac:dyDescent="0.25">
      <c r="A11" s="183"/>
      <c r="B11" s="183"/>
      <c r="C11" s="183"/>
      <c r="D11" s="184"/>
      <c r="E11" s="185"/>
      <c r="F11" s="186"/>
      <c r="G11" s="183"/>
      <c r="H11" s="183"/>
      <c r="I11" s="183"/>
      <c r="J11" s="185"/>
      <c r="K11" s="183"/>
      <c r="L11" s="183"/>
      <c r="M11" s="183"/>
      <c r="N11" s="183"/>
    </row>
    <row r="12" spans="1:14" ht="15.75" x14ac:dyDescent="0.25">
      <c r="A12" s="559" t="s">
        <v>4326</v>
      </c>
      <c r="B12" s="559"/>
      <c r="C12" s="559"/>
      <c r="D12" s="559"/>
      <c r="E12" s="559"/>
      <c r="F12" s="559"/>
      <c r="G12" s="559"/>
      <c r="H12" s="559"/>
      <c r="I12" s="559"/>
      <c r="J12" s="559"/>
      <c r="K12" s="559"/>
      <c r="L12" s="559"/>
      <c r="M12" s="560"/>
      <c r="N12" s="561" t="s">
        <v>4339</v>
      </c>
    </row>
    <row r="13" spans="1:14" x14ac:dyDescent="0.25">
      <c r="A13" s="564" t="s">
        <v>4327</v>
      </c>
      <c r="B13" s="565"/>
      <c r="C13" s="564" t="s">
        <v>4330</v>
      </c>
      <c r="D13" s="566"/>
      <c r="E13" s="566"/>
      <c r="F13" s="566"/>
      <c r="G13" s="565"/>
      <c r="H13" s="564" t="s">
        <v>4336</v>
      </c>
      <c r="I13" s="566"/>
      <c r="J13" s="566"/>
      <c r="K13" s="566"/>
      <c r="L13" s="566"/>
      <c r="M13" s="565"/>
      <c r="N13" s="562"/>
    </row>
    <row r="14" spans="1:14" ht="15" customHeight="1" x14ac:dyDescent="0.25">
      <c r="A14" s="567" t="s">
        <v>4328</v>
      </c>
      <c r="B14" s="567" t="s">
        <v>4329</v>
      </c>
      <c r="C14" s="564" t="s">
        <v>4331</v>
      </c>
      <c r="D14" s="565"/>
      <c r="E14" s="567" t="s">
        <v>4334</v>
      </c>
      <c r="F14" s="564" t="s">
        <v>4335</v>
      </c>
      <c r="G14" s="565"/>
      <c r="H14" s="564" t="s">
        <v>4331</v>
      </c>
      <c r="I14" s="565"/>
      <c r="J14" s="567" t="s">
        <v>4334</v>
      </c>
      <c r="K14" s="564" t="s">
        <v>4335</v>
      </c>
      <c r="L14" s="565"/>
      <c r="M14" s="569" t="s">
        <v>4336</v>
      </c>
      <c r="N14" s="562"/>
    </row>
    <row r="15" spans="1:14" x14ac:dyDescent="0.25">
      <c r="A15" s="568"/>
      <c r="B15" s="568"/>
      <c r="C15" s="199" t="s">
        <v>4332</v>
      </c>
      <c r="D15" s="199" t="s">
        <v>4333</v>
      </c>
      <c r="E15" s="568"/>
      <c r="F15" s="199" t="s">
        <v>4332</v>
      </c>
      <c r="G15" s="199" t="s">
        <v>4333</v>
      </c>
      <c r="H15" s="199" t="s">
        <v>4337</v>
      </c>
      <c r="I15" s="199" t="s">
        <v>4338</v>
      </c>
      <c r="J15" s="568"/>
      <c r="K15" s="199" t="s">
        <v>4337</v>
      </c>
      <c r="L15" s="199" t="s">
        <v>4338</v>
      </c>
      <c r="M15" s="570"/>
      <c r="N15" s="563"/>
    </row>
    <row r="16" spans="1:14" x14ac:dyDescent="0.25">
      <c r="A16" s="200"/>
      <c r="B16" s="201"/>
      <c r="C16" s="202"/>
      <c r="D16" s="203"/>
      <c r="E16" s="201"/>
      <c r="F16" s="202"/>
      <c r="G16" s="203"/>
      <c r="H16" s="204"/>
      <c r="I16" s="204"/>
      <c r="J16" s="205"/>
      <c r="K16" s="206"/>
      <c r="L16" s="204"/>
      <c r="M16" s="204"/>
      <c r="N16" s="207"/>
    </row>
    <row r="17" spans="1:14" ht="22.5" x14ac:dyDescent="0.25">
      <c r="A17" s="208" t="s">
        <v>4576</v>
      </c>
      <c r="B17" s="209" t="s">
        <v>470</v>
      </c>
      <c r="C17" s="210" t="s">
        <v>109</v>
      </c>
      <c r="D17" s="213" t="s">
        <v>406</v>
      </c>
      <c r="E17" s="210" t="s">
        <v>469</v>
      </c>
      <c r="F17" s="210" t="s">
        <v>110</v>
      </c>
      <c r="G17" s="213" t="s">
        <v>407</v>
      </c>
      <c r="H17" s="211" t="str">
        <f>IF(AND(ISBLANK('A2'!AB22),$I$17&lt;&gt;"Z"),"",'A2'!AB22)</f>
        <v/>
      </c>
      <c r="I17" s="211" t="str">
        <f>IF(ISBLANK('A2'!AC22),"",'A2'!AC22)</f>
        <v/>
      </c>
      <c r="J17" s="212" t="s">
        <v>469</v>
      </c>
      <c r="K17" s="211" t="str">
        <f>IF(AND(ISBLANK('A3'!AB99),$L$17&lt;&gt;"Z"),"",'A3'!AB99)</f>
        <v/>
      </c>
      <c r="L17" s="211" t="str">
        <f>IF(ISBLANK('A3'!AC99),"",'A3'!AC99)</f>
        <v/>
      </c>
      <c r="M17" s="131" t="str">
        <f t="shared" ref="M17:M52" si="0">IF(AND(ISNUMBER(H17),ISNUMBER(K17)),IF(OR(ROUND(H17,0)&lt;&gt;ROUND(K17,0),I17&lt;&gt;L17),"Check","OK"),IF(OR(AND(H17&lt;&gt;K17,I17&lt;&gt;"Z",L17&lt;&gt;"Z"),I17&lt;&gt;L17),"Check","OK"))</f>
        <v>OK</v>
      </c>
      <c r="N17" s="132"/>
    </row>
    <row r="18" spans="1:14" ht="22.5" x14ac:dyDescent="0.25">
      <c r="A18" s="208" t="s">
        <v>4576</v>
      </c>
      <c r="B18" s="209" t="s">
        <v>471</v>
      </c>
      <c r="C18" s="210" t="s">
        <v>109</v>
      </c>
      <c r="D18" s="213" t="s">
        <v>408</v>
      </c>
      <c r="E18" s="210" t="s">
        <v>469</v>
      </c>
      <c r="F18" s="210" t="s">
        <v>110</v>
      </c>
      <c r="G18" s="213" t="s">
        <v>409</v>
      </c>
      <c r="H18" s="211" t="str">
        <f>IF(AND(ISBLANK('A2'!V22),$I$18&lt;&gt;"Z"),"",'A2'!V22)</f>
        <v/>
      </c>
      <c r="I18" s="211" t="str">
        <f>IF(ISBLANK('A2'!W22),"",'A2'!W22)</f>
        <v/>
      </c>
      <c r="J18" s="212" t="s">
        <v>469</v>
      </c>
      <c r="K18" s="211" t="str">
        <f>IF(AND(ISBLANK('A3'!V99),$L$18&lt;&gt;"Z"),"",'A3'!V99)</f>
        <v/>
      </c>
      <c r="L18" s="211" t="str">
        <f>IF(ISBLANK('A3'!W99),"",'A3'!W99)</f>
        <v/>
      </c>
      <c r="M18" s="131" t="str">
        <f t="shared" si="0"/>
        <v>OK</v>
      </c>
      <c r="N18" s="132"/>
    </row>
    <row r="19" spans="1:14" ht="22.5" x14ac:dyDescent="0.25">
      <c r="A19" s="208" t="s">
        <v>4576</v>
      </c>
      <c r="B19" s="209" t="s">
        <v>472</v>
      </c>
      <c r="C19" s="210" t="s">
        <v>109</v>
      </c>
      <c r="D19" s="213" t="s">
        <v>29</v>
      </c>
      <c r="E19" s="210" t="s">
        <v>469</v>
      </c>
      <c r="F19" s="210" t="s">
        <v>110</v>
      </c>
      <c r="G19" s="213" t="s">
        <v>410</v>
      </c>
      <c r="H19" s="211" t="str">
        <f>IF(AND(ISBLANK('A2'!Y22),$I$19&lt;&gt;"Z"),"",'A2'!Y22)</f>
        <v/>
      </c>
      <c r="I19" s="211" t="str">
        <f>IF(ISBLANK('A2'!Z22),"",'A2'!Z22)</f>
        <v/>
      </c>
      <c r="J19" s="212" t="s">
        <v>469</v>
      </c>
      <c r="K19" s="211" t="str">
        <f>IF(AND(ISBLANK('A3'!Y99),$L$19&lt;&gt;"Z"),"",'A3'!Y99)</f>
        <v/>
      </c>
      <c r="L19" s="211" t="str">
        <f>IF(ISBLANK('A3'!Z99),"",'A3'!Z99)</f>
        <v/>
      </c>
      <c r="M19" s="131" t="str">
        <f t="shared" si="0"/>
        <v>OK</v>
      </c>
      <c r="N19" s="132"/>
    </row>
    <row r="20" spans="1:14" ht="22.5" x14ac:dyDescent="0.25">
      <c r="A20" s="208" t="s">
        <v>4576</v>
      </c>
      <c r="B20" s="209" t="s">
        <v>473</v>
      </c>
      <c r="C20" s="210" t="s">
        <v>109</v>
      </c>
      <c r="D20" s="213" t="s">
        <v>411</v>
      </c>
      <c r="E20" s="210" t="s">
        <v>469</v>
      </c>
      <c r="F20" s="210" t="s">
        <v>110</v>
      </c>
      <c r="G20" s="213" t="s">
        <v>412</v>
      </c>
      <c r="H20" s="211" t="str">
        <f>IF(AND(ISBLANK('A2'!AE22),$I$20&lt;&gt;"Z"),"",'A2'!AE22)</f>
        <v/>
      </c>
      <c r="I20" s="211" t="str">
        <f>IF(ISBLANK('A2'!AF22),"",'A2'!AF22)</f>
        <v/>
      </c>
      <c r="J20" s="212" t="s">
        <v>469</v>
      </c>
      <c r="K20" s="211" t="str">
        <f>IF(AND(ISBLANK('A3'!AE99),$L$20&lt;&gt;"Z"),"",'A3'!AE99)</f>
        <v/>
      </c>
      <c r="L20" s="211" t="str">
        <f>IF(ISBLANK('A3'!AF99),"",'A3'!AF99)</f>
        <v/>
      </c>
      <c r="M20" s="131" t="str">
        <f t="shared" si="0"/>
        <v>OK</v>
      </c>
      <c r="N20" s="132"/>
    </row>
    <row r="21" spans="1:14" ht="22.5" x14ac:dyDescent="0.25">
      <c r="A21" s="208" t="s">
        <v>4576</v>
      </c>
      <c r="B21" s="209" t="s">
        <v>474</v>
      </c>
      <c r="C21" s="210" t="s">
        <v>109</v>
      </c>
      <c r="D21" s="213" t="s">
        <v>413</v>
      </c>
      <c r="E21" s="210" t="s">
        <v>469</v>
      </c>
      <c r="F21" s="210" t="s">
        <v>110</v>
      </c>
      <c r="G21" s="213" t="s">
        <v>414</v>
      </c>
      <c r="H21" s="211" t="str">
        <f>IF(AND(ISBLANK('A2'!AN22),$I$21&lt;&gt;"Z"),"",'A2'!AN22)</f>
        <v/>
      </c>
      <c r="I21" s="211" t="str">
        <f>IF(ISBLANK('A2'!AO22),"",'A2'!AO22)</f>
        <v/>
      </c>
      <c r="J21" s="212" t="s">
        <v>469</v>
      </c>
      <c r="K21" s="211" t="str">
        <f>IF(AND(ISBLANK('A3'!AN99),$L$21&lt;&gt;"Z"),"",'A3'!AN99)</f>
        <v/>
      </c>
      <c r="L21" s="211" t="str">
        <f>IF(ISBLANK('A3'!AO99),"",'A3'!AO99)</f>
        <v/>
      </c>
      <c r="M21" s="131" t="str">
        <f t="shared" si="0"/>
        <v>OK</v>
      </c>
      <c r="N21" s="132"/>
    </row>
    <row r="22" spans="1:14" ht="22.5" x14ac:dyDescent="0.25">
      <c r="A22" s="208" t="s">
        <v>4576</v>
      </c>
      <c r="B22" s="209" t="s">
        <v>475</v>
      </c>
      <c r="C22" s="210" t="s">
        <v>109</v>
      </c>
      <c r="D22" s="213" t="s">
        <v>415</v>
      </c>
      <c r="E22" s="210" t="s">
        <v>469</v>
      </c>
      <c r="F22" s="210" t="s">
        <v>110</v>
      </c>
      <c r="G22" s="213" t="s">
        <v>416</v>
      </c>
      <c r="H22" s="211" t="str">
        <f>IF(AND(ISBLANK('A2'!AH22),$I$22&lt;&gt;"Z"),"",'A2'!AH22)</f>
        <v/>
      </c>
      <c r="I22" s="211" t="str">
        <f>IF(ISBLANK('A2'!AI22),"",'A2'!AI22)</f>
        <v/>
      </c>
      <c r="J22" s="212" t="s">
        <v>469</v>
      </c>
      <c r="K22" s="211" t="str">
        <f>IF(AND(ISBLANK('A3'!AH99),$L$22&lt;&gt;"Z"),"",'A3'!AH99)</f>
        <v/>
      </c>
      <c r="L22" s="211" t="str">
        <f>IF(ISBLANK('A3'!AI99),"",'A3'!AI99)</f>
        <v/>
      </c>
      <c r="M22" s="131" t="str">
        <f t="shared" si="0"/>
        <v>OK</v>
      </c>
      <c r="N22" s="132"/>
    </row>
    <row r="23" spans="1:14" ht="22.5" x14ac:dyDescent="0.25">
      <c r="A23" s="208" t="s">
        <v>4576</v>
      </c>
      <c r="B23" s="209" t="s">
        <v>476</v>
      </c>
      <c r="C23" s="210" t="s">
        <v>109</v>
      </c>
      <c r="D23" s="213" t="s">
        <v>417</v>
      </c>
      <c r="E23" s="210" t="s">
        <v>469</v>
      </c>
      <c r="F23" s="210" t="s">
        <v>110</v>
      </c>
      <c r="G23" s="213" t="s">
        <v>418</v>
      </c>
      <c r="H23" s="211" t="str">
        <f>IF(AND(ISBLANK('A2'!AK22),$I$23&lt;&gt;"Z"),"",'A2'!AK22)</f>
        <v/>
      </c>
      <c r="I23" s="211" t="str">
        <f>IF(ISBLANK('A2'!AL22),"",'A2'!AL22)</f>
        <v/>
      </c>
      <c r="J23" s="212" t="s">
        <v>469</v>
      </c>
      <c r="K23" s="211" t="str">
        <f>IF(AND(ISBLANK('A3'!AK99),$L$23&lt;&gt;"Z"),"",'A3'!AK99)</f>
        <v/>
      </c>
      <c r="L23" s="211" t="str">
        <f>IF(ISBLANK('A3'!AL99),"",'A3'!AL99)</f>
        <v/>
      </c>
      <c r="M23" s="131" t="str">
        <f t="shared" si="0"/>
        <v>OK</v>
      </c>
      <c r="N23" s="132"/>
    </row>
    <row r="24" spans="1:14" ht="22.5" x14ac:dyDescent="0.25">
      <c r="A24" s="208" t="s">
        <v>4576</v>
      </c>
      <c r="B24" s="209" t="s">
        <v>477</v>
      </c>
      <c r="C24" s="210" t="s">
        <v>109</v>
      </c>
      <c r="D24" s="213" t="s">
        <v>419</v>
      </c>
      <c r="E24" s="210" t="s">
        <v>469</v>
      </c>
      <c r="F24" s="210" t="s">
        <v>110</v>
      </c>
      <c r="G24" s="213" t="s">
        <v>420</v>
      </c>
      <c r="H24" s="211" t="str">
        <f>IF(AND(ISBLANK('A2'!AW22),$I$24&lt;&gt;"Z"),"",'A2'!AW22)</f>
        <v/>
      </c>
      <c r="I24" s="211" t="str">
        <f>IF(ISBLANK('A2'!AX22),"",'A2'!AX22)</f>
        <v/>
      </c>
      <c r="J24" s="212" t="s">
        <v>469</v>
      </c>
      <c r="K24" s="211" t="str">
        <f>IF(AND(ISBLANK('A3'!AW99),$L$24&lt;&gt;"Z"),"",'A3'!AW99)</f>
        <v/>
      </c>
      <c r="L24" s="211" t="str">
        <f>IF(ISBLANK('A3'!AX99),"",'A3'!AX99)</f>
        <v/>
      </c>
      <c r="M24" s="131" t="str">
        <f t="shared" si="0"/>
        <v>OK</v>
      </c>
      <c r="N24" s="132"/>
    </row>
    <row r="25" spans="1:14" ht="22.5" x14ac:dyDescent="0.25">
      <c r="A25" s="208" t="s">
        <v>4576</v>
      </c>
      <c r="B25" s="209" t="s">
        <v>478</v>
      </c>
      <c r="C25" s="210" t="s">
        <v>109</v>
      </c>
      <c r="D25" s="213" t="s">
        <v>421</v>
      </c>
      <c r="E25" s="210" t="s">
        <v>469</v>
      </c>
      <c r="F25" s="210" t="s">
        <v>110</v>
      </c>
      <c r="G25" s="213" t="s">
        <v>422</v>
      </c>
      <c r="H25" s="211" t="str">
        <f>IF(AND(ISBLANK('A2'!AQ22),$I$25&lt;&gt;"Z"),"",'A2'!AQ22)</f>
        <v/>
      </c>
      <c r="I25" s="211" t="str">
        <f>IF(ISBLANK('A2'!AR22),"",'A2'!AR22)</f>
        <v/>
      </c>
      <c r="J25" s="212" t="s">
        <v>469</v>
      </c>
      <c r="K25" s="211" t="str">
        <f>IF(AND(ISBLANK('A3'!AQ99),$L$25&lt;&gt;"Z"),"",'A3'!AQ99)</f>
        <v/>
      </c>
      <c r="L25" s="211" t="str">
        <f>IF(ISBLANK('A3'!AR99),"",'A3'!AR99)</f>
        <v/>
      </c>
      <c r="M25" s="131" t="str">
        <f t="shared" si="0"/>
        <v>OK</v>
      </c>
      <c r="N25" s="132"/>
    </row>
    <row r="26" spans="1:14" ht="22.5" x14ac:dyDescent="0.25">
      <c r="A26" s="208" t="s">
        <v>4576</v>
      </c>
      <c r="B26" s="209" t="s">
        <v>479</v>
      </c>
      <c r="C26" s="210" t="s">
        <v>109</v>
      </c>
      <c r="D26" s="213" t="s">
        <v>423</v>
      </c>
      <c r="E26" s="210" t="s">
        <v>469</v>
      </c>
      <c r="F26" s="210" t="s">
        <v>110</v>
      </c>
      <c r="G26" s="213" t="s">
        <v>424</v>
      </c>
      <c r="H26" s="211" t="str">
        <f>IF(AND(ISBLANK('A2'!AT22),$I$26&lt;&gt;"Z"),"",'A2'!AT22)</f>
        <v/>
      </c>
      <c r="I26" s="211" t="str">
        <f>IF(ISBLANK('A2'!AU22),"",'A2'!AU22)</f>
        <v/>
      </c>
      <c r="J26" s="212" t="s">
        <v>469</v>
      </c>
      <c r="K26" s="211" t="str">
        <f>IF(AND(ISBLANK('A3'!AT99),$L$26&lt;&gt;"Z"),"",'A3'!AT99)</f>
        <v/>
      </c>
      <c r="L26" s="211" t="str">
        <f>IF(ISBLANK('A3'!AU99),"",'A3'!AU99)</f>
        <v/>
      </c>
      <c r="M26" s="131" t="str">
        <f t="shared" si="0"/>
        <v>OK</v>
      </c>
      <c r="N26" s="132"/>
    </row>
    <row r="27" spans="1:14" ht="22.5" x14ac:dyDescent="0.25">
      <c r="A27" s="208" t="s">
        <v>4576</v>
      </c>
      <c r="B27" s="209" t="s">
        <v>480</v>
      </c>
      <c r="C27" s="210" t="s">
        <v>109</v>
      </c>
      <c r="D27" s="213" t="s">
        <v>425</v>
      </c>
      <c r="E27" s="210" t="s">
        <v>469</v>
      </c>
      <c r="F27" s="210" t="s">
        <v>110</v>
      </c>
      <c r="G27" s="213" t="s">
        <v>426</v>
      </c>
      <c r="H27" s="211" t="str">
        <f>IF(AND(ISBLANK('A2'!BO22),$I$27&lt;&gt;"Z"),"",'A2'!BO22)</f>
        <v/>
      </c>
      <c r="I27" s="211" t="str">
        <f>IF(ISBLANK('A2'!BP22),"",'A2'!BP22)</f>
        <v/>
      </c>
      <c r="J27" s="212" t="s">
        <v>469</v>
      </c>
      <c r="K27" s="211" t="str">
        <f>IF(AND(ISBLANK('A3'!BF99),$L$27&lt;&gt;"Z"),"",'A3'!BF99)</f>
        <v/>
      </c>
      <c r="L27" s="211" t="str">
        <f>IF(ISBLANK('A3'!BG99),"",'A3'!BG99)</f>
        <v/>
      </c>
      <c r="M27" s="131" t="str">
        <f t="shared" si="0"/>
        <v>OK</v>
      </c>
      <c r="N27" s="132"/>
    </row>
    <row r="28" spans="1:14" ht="22.5" x14ac:dyDescent="0.25">
      <c r="A28" s="208" t="s">
        <v>4576</v>
      </c>
      <c r="B28" s="209" t="s">
        <v>481</v>
      </c>
      <c r="C28" s="210" t="s">
        <v>109</v>
      </c>
      <c r="D28" s="213" t="s">
        <v>427</v>
      </c>
      <c r="E28" s="210" t="s">
        <v>469</v>
      </c>
      <c r="F28" s="210" t="s">
        <v>110</v>
      </c>
      <c r="G28" s="213" t="s">
        <v>428</v>
      </c>
      <c r="H28" s="211" t="str">
        <f>IF(AND(ISBLANK('A2'!AB21),$I$28&lt;&gt;"Z"),"",'A2'!AB21)</f>
        <v/>
      </c>
      <c r="I28" s="211" t="str">
        <f>IF(ISBLANK('A2'!AC21),"",'A2'!AC21)</f>
        <v/>
      </c>
      <c r="J28" s="212" t="s">
        <v>469</v>
      </c>
      <c r="K28" s="211" t="str">
        <f>IF(AND(ISBLANK('A3'!AB70),$L$28&lt;&gt;"Z"),"",'A3'!AB70)</f>
        <v/>
      </c>
      <c r="L28" s="211" t="str">
        <f>IF(ISBLANK('A3'!AC70),"",'A3'!AC70)</f>
        <v/>
      </c>
      <c r="M28" s="131" t="str">
        <f t="shared" si="0"/>
        <v>OK</v>
      </c>
      <c r="N28" s="132"/>
    </row>
    <row r="29" spans="1:14" ht="22.5" x14ac:dyDescent="0.25">
      <c r="A29" s="208" t="s">
        <v>4576</v>
      </c>
      <c r="B29" s="209" t="s">
        <v>482</v>
      </c>
      <c r="C29" s="210" t="s">
        <v>109</v>
      </c>
      <c r="D29" s="213" t="s">
        <v>429</v>
      </c>
      <c r="E29" s="210" t="s">
        <v>469</v>
      </c>
      <c r="F29" s="210" t="s">
        <v>110</v>
      </c>
      <c r="G29" s="213" t="s">
        <v>430</v>
      </c>
      <c r="H29" s="211" t="str">
        <f>IF(AND(ISBLANK('A2'!V21),$I$29&lt;&gt;"Z"),"",'A2'!V21)</f>
        <v/>
      </c>
      <c r="I29" s="211" t="str">
        <f>IF(ISBLANK('A2'!W21),"",'A2'!W21)</f>
        <v/>
      </c>
      <c r="J29" s="212" t="s">
        <v>469</v>
      </c>
      <c r="K29" s="211" t="str">
        <f>IF(AND(ISBLANK('A3'!V70),$L$29&lt;&gt;"Z"),"",'A3'!V70)</f>
        <v/>
      </c>
      <c r="L29" s="211" t="str">
        <f>IF(ISBLANK('A3'!W70),"",'A3'!W70)</f>
        <v/>
      </c>
      <c r="M29" s="131" t="str">
        <f t="shared" si="0"/>
        <v>OK</v>
      </c>
      <c r="N29" s="132"/>
    </row>
    <row r="30" spans="1:14" ht="22.5" x14ac:dyDescent="0.25">
      <c r="A30" s="208" t="s">
        <v>4576</v>
      </c>
      <c r="B30" s="209" t="s">
        <v>483</v>
      </c>
      <c r="C30" s="210" t="s">
        <v>109</v>
      </c>
      <c r="D30" s="213" t="s">
        <v>28</v>
      </c>
      <c r="E30" s="210" t="s">
        <v>469</v>
      </c>
      <c r="F30" s="210" t="s">
        <v>110</v>
      </c>
      <c r="G30" s="213" t="s">
        <v>431</v>
      </c>
      <c r="H30" s="211" t="str">
        <f>IF(AND(ISBLANK('A2'!Y21),$I$30&lt;&gt;"Z"),"",'A2'!Y21)</f>
        <v/>
      </c>
      <c r="I30" s="211" t="str">
        <f>IF(ISBLANK('A2'!Z21),"",'A2'!Z21)</f>
        <v/>
      </c>
      <c r="J30" s="212" t="s">
        <v>469</v>
      </c>
      <c r="K30" s="211" t="str">
        <f>IF(AND(ISBLANK('A3'!Y70),$L$30&lt;&gt;"Z"),"",'A3'!Y70)</f>
        <v/>
      </c>
      <c r="L30" s="211" t="str">
        <f>IF(ISBLANK('A3'!Z70),"",'A3'!Z70)</f>
        <v/>
      </c>
      <c r="M30" s="131" t="str">
        <f t="shared" si="0"/>
        <v>OK</v>
      </c>
      <c r="N30" s="132"/>
    </row>
    <row r="31" spans="1:14" ht="22.5" x14ac:dyDescent="0.25">
      <c r="A31" s="208" t="s">
        <v>4576</v>
      </c>
      <c r="B31" s="209" t="s">
        <v>484</v>
      </c>
      <c r="C31" s="210" t="s">
        <v>109</v>
      </c>
      <c r="D31" s="213" t="s">
        <v>432</v>
      </c>
      <c r="E31" s="210" t="s">
        <v>469</v>
      </c>
      <c r="F31" s="210" t="s">
        <v>110</v>
      </c>
      <c r="G31" s="213" t="s">
        <v>433</v>
      </c>
      <c r="H31" s="211" t="str">
        <f>IF(AND(ISBLANK('A2'!AE21),$I$31&lt;&gt;"Z"),"",'A2'!AE21)</f>
        <v/>
      </c>
      <c r="I31" s="211" t="str">
        <f>IF(ISBLANK('A2'!AF21),"",'A2'!AF21)</f>
        <v/>
      </c>
      <c r="J31" s="212" t="s">
        <v>469</v>
      </c>
      <c r="K31" s="211" t="str">
        <f>IF(AND(ISBLANK('A3'!AE70),$L$31&lt;&gt;"Z"),"",'A3'!AE70)</f>
        <v/>
      </c>
      <c r="L31" s="211" t="str">
        <f>IF(ISBLANK('A3'!AF70),"",'A3'!AF70)</f>
        <v/>
      </c>
      <c r="M31" s="131" t="str">
        <f t="shared" si="0"/>
        <v>OK</v>
      </c>
      <c r="N31" s="132"/>
    </row>
    <row r="32" spans="1:14" ht="22.5" x14ac:dyDescent="0.25">
      <c r="A32" s="208" t="s">
        <v>4576</v>
      </c>
      <c r="B32" s="209" t="s">
        <v>485</v>
      </c>
      <c r="C32" s="210" t="s">
        <v>109</v>
      </c>
      <c r="D32" s="213" t="s">
        <v>434</v>
      </c>
      <c r="E32" s="210" t="s">
        <v>469</v>
      </c>
      <c r="F32" s="210" t="s">
        <v>110</v>
      </c>
      <c r="G32" s="213" t="s">
        <v>435</v>
      </c>
      <c r="H32" s="211" t="str">
        <f>IF(AND(ISBLANK('A2'!AN21),$I$32&lt;&gt;"Z"),"",'A2'!AN21)</f>
        <v/>
      </c>
      <c r="I32" s="211" t="str">
        <f>IF(ISBLANK('A2'!AO21),"",'A2'!AO21)</f>
        <v/>
      </c>
      <c r="J32" s="212" t="s">
        <v>469</v>
      </c>
      <c r="K32" s="211" t="str">
        <f>IF(AND(ISBLANK('A3'!AN70),$L$32&lt;&gt;"Z"),"",'A3'!AN70)</f>
        <v/>
      </c>
      <c r="L32" s="211" t="str">
        <f>IF(ISBLANK('A3'!AO70),"",'A3'!AO70)</f>
        <v/>
      </c>
      <c r="M32" s="131" t="str">
        <f t="shared" si="0"/>
        <v>OK</v>
      </c>
      <c r="N32" s="132"/>
    </row>
    <row r="33" spans="1:14" ht="22.5" x14ac:dyDescent="0.25">
      <c r="A33" s="208" t="s">
        <v>4576</v>
      </c>
      <c r="B33" s="209" t="s">
        <v>486</v>
      </c>
      <c r="C33" s="210" t="s">
        <v>109</v>
      </c>
      <c r="D33" s="213" t="s">
        <v>436</v>
      </c>
      <c r="E33" s="210" t="s">
        <v>469</v>
      </c>
      <c r="F33" s="210" t="s">
        <v>110</v>
      </c>
      <c r="G33" s="213" t="s">
        <v>437</v>
      </c>
      <c r="H33" s="211" t="str">
        <f>IF(AND(ISBLANK('A2'!AH21),$I$33&lt;&gt;"Z"),"",'A2'!AH21)</f>
        <v/>
      </c>
      <c r="I33" s="211" t="str">
        <f>IF(ISBLANK('A2'!AI21),"",'A2'!AI21)</f>
        <v/>
      </c>
      <c r="J33" s="212" t="s">
        <v>469</v>
      </c>
      <c r="K33" s="211" t="str">
        <f>IF(AND(ISBLANK('A3'!AH70),$L$33&lt;&gt;"Z"),"",'A3'!AH70)</f>
        <v/>
      </c>
      <c r="L33" s="211" t="str">
        <f>IF(ISBLANK('A3'!AI70),"",'A3'!AI70)</f>
        <v/>
      </c>
      <c r="M33" s="131" t="str">
        <f t="shared" si="0"/>
        <v>OK</v>
      </c>
      <c r="N33" s="132"/>
    </row>
    <row r="34" spans="1:14" ht="22.5" x14ac:dyDescent="0.25">
      <c r="A34" s="208" t="s">
        <v>4576</v>
      </c>
      <c r="B34" s="209" t="s">
        <v>487</v>
      </c>
      <c r="C34" s="210" t="s">
        <v>109</v>
      </c>
      <c r="D34" s="213" t="s">
        <v>438</v>
      </c>
      <c r="E34" s="210" t="s">
        <v>469</v>
      </c>
      <c r="F34" s="210" t="s">
        <v>110</v>
      </c>
      <c r="G34" s="213" t="s">
        <v>439</v>
      </c>
      <c r="H34" s="211" t="str">
        <f>IF(AND(ISBLANK('A2'!AK21),$I$34&lt;&gt;"Z"),"",'A2'!AK21)</f>
        <v/>
      </c>
      <c r="I34" s="211" t="str">
        <f>IF(ISBLANK('A2'!AL21),"",'A2'!AL21)</f>
        <v/>
      </c>
      <c r="J34" s="212" t="s">
        <v>469</v>
      </c>
      <c r="K34" s="211" t="str">
        <f>IF(AND(ISBLANK('A3'!AK70),$L$34&lt;&gt;"Z"),"",'A3'!AK70)</f>
        <v/>
      </c>
      <c r="L34" s="211" t="str">
        <f>IF(ISBLANK('A3'!AL70),"",'A3'!AL70)</f>
        <v/>
      </c>
      <c r="M34" s="131" t="str">
        <f t="shared" si="0"/>
        <v>OK</v>
      </c>
      <c r="N34" s="132"/>
    </row>
    <row r="35" spans="1:14" ht="22.5" x14ac:dyDescent="0.25">
      <c r="A35" s="208" t="s">
        <v>4576</v>
      </c>
      <c r="B35" s="209" t="s">
        <v>488</v>
      </c>
      <c r="C35" s="210" t="s">
        <v>109</v>
      </c>
      <c r="D35" s="213" t="s">
        <v>440</v>
      </c>
      <c r="E35" s="210" t="s">
        <v>469</v>
      </c>
      <c r="F35" s="210" t="s">
        <v>110</v>
      </c>
      <c r="G35" s="213" t="s">
        <v>441</v>
      </c>
      <c r="H35" s="211" t="str">
        <f>IF(AND(ISBLANK('A2'!AW21),$I$35&lt;&gt;"Z"),"",'A2'!AW21)</f>
        <v/>
      </c>
      <c r="I35" s="211" t="str">
        <f>IF(ISBLANK('A2'!AX21),"",'A2'!AX21)</f>
        <v/>
      </c>
      <c r="J35" s="212" t="s">
        <v>469</v>
      </c>
      <c r="K35" s="211" t="str">
        <f>IF(AND(ISBLANK('A3'!AW70),$L$35&lt;&gt;"Z"),"",'A3'!AW70)</f>
        <v/>
      </c>
      <c r="L35" s="211" t="str">
        <f>IF(ISBLANK('A3'!AX70),"",'A3'!AX70)</f>
        <v/>
      </c>
      <c r="M35" s="131" t="str">
        <f t="shared" si="0"/>
        <v>OK</v>
      </c>
      <c r="N35" s="132"/>
    </row>
    <row r="36" spans="1:14" ht="22.5" x14ac:dyDescent="0.25">
      <c r="A36" s="208" t="s">
        <v>4576</v>
      </c>
      <c r="B36" s="209" t="s">
        <v>489</v>
      </c>
      <c r="C36" s="210" t="s">
        <v>109</v>
      </c>
      <c r="D36" s="213" t="s">
        <v>442</v>
      </c>
      <c r="E36" s="210" t="s">
        <v>469</v>
      </c>
      <c r="F36" s="210" t="s">
        <v>110</v>
      </c>
      <c r="G36" s="213" t="s">
        <v>443</v>
      </c>
      <c r="H36" s="211" t="str">
        <f>IF(AND(ISBLANK('A2'!AQ21),$I$36&lt;&gt;"Z"),"",'A2'!AQ21)</f>
        <v/>
      </c>
      <c r="I36" s="211" t="str">
        <f>IF(ISBLANK('A2'!AR21),"",'A2'!AR21)</f>
        <v/>
      </c>
      <c r="J36" s="212" t="s">
        <v>469</v>
      </c>
      <c r="K36" s="211" t="str">
        <f>IF(AND(ISBLANK('A3'!AQ70),$L$36&lt;&gt;"Z"),"",'A3'!AQ70)</f>
        <v/>
      </c>
      <c r="L36" s="211" t="str">
        <f>IF(ISBLANK('A3'!AR70),"",'A3'!AR70)</f>
        <v/>
      </c>
      <c r="M36" s="131" t="str">
        <f t="shared" si="0"/>
        <v>OK</v>
      </c>
      <c r="N36" s="132"/>
    </row>
    <row r="37" spans="1:14" ht="22.5" x14ac:dyDescent="0.25">
      <c r="A37" s="208" t="s">
        <v>4576</v>
      </c>
      <c r="B37" s="209" t="s">
        <v>490</v>
      </c>
      <c r="C37" s="210" t="s">
        <v>109</v>
      </c>
      <c r="D37" s="213" t="s">
        <v>444</v>
      </c>
      <c r="E37" s="210" t="s">
        <v>469</v>
      </c>
      <c r="F37" s="210" t="s">
        <v>110</v>
      </c>
      <c r="G37" s="213" t="s">
        <v>445</v>
      </c>
      <c r="H37" s="211" t="str">
        <f>IF(AND(ISBLANK('A2'!AT21),$I$37&lt;&gt;"Z"),"",'A2'!AT21)</f>
        <v/>
      </c>
      <c r="I37" s="211" t="str">
        <f>IF(ISBLANK('A2'!AU21),"",'A2'!AU21)</f>
        <v/>
      </c>
      <c r="J37" s="212" t="s">
        <v>469</v>
      </c>
      <c r="K37" s="211" t="str">
        <f>IF(AND(ISBLANK('A3'!AT70),$L$37&lt;&gt;"Z"),"",'A3'!AT70)</f>
        <v/>
      </c>
      <c r="L37" s="211" t="str">
        <f>IF(ISBLANK('A3'!AU70),"",'A3'!AU70)</f>
        <v/>
      </c>
      <c r="M37" s="131" t="str">
        <f t="shared" si="0"/>
        <v>OK</v>
      </c>
      <c r="N37" s="132"/>
    </row>
    <row r="38" spans="1:14" ht="22.5" x14ac:dyDescent="0.25">
      <c r="A38" s="208" t="s">
        <v>4576</v>
      </c>
      <c r="B38" s="209" t="s">
        <v>491</v>
      </c>
      <c r="C38" s="210" t="s">
        <v>109</v>
      </c>
      <c r="D38" s="213" t="s">
        <v>446</v>
      </c>
      <c r="E38" s="210" t="s">
        <v>469</v>
      </c>
      <c r="F38" s="210" t="s">
        <v>110</v>
      </c>
      <c r="G38" s="213" t="s">
        <v>447</v>
      </c>
      <c r="H38" s="211" t="str">
        <f>IF(AND(ISBLANK('A2'!BO21),$I$38&lt;&gt;"Z"),"",'A2'!BO21)</f>
        <v/>
      </c>
      <c r="I38" s="211" t="str">
        <f>IF(ISBLANK('A2'!BP21),"",'A2'!BP21)</f>
        <v/>
      </c>
      <c r="J38" s="212" t="s">
        <v>469</v>
      </c>
      <c r="K38" s="211" t="str">
        <f>IF(AND(ISBLANK('A3'!BF70),$L$38&lt;&gt;"Z"),"",'A3'!BF70)</f>
        <v/>
      </c>
      <c r="L38" s="211" t="str">
        <f>IF(ISBLANK('A3'!BG70),"",'A3'!BG70)</f>
        <v/>
      </c>
      <c r="M38" s="131" t="str">
        <f t="shared" si="0"/>
        <v>OK</v>
      </c>
      <c r="N38" s="132"/>
    </row>
    <row r="39" spans="1:14" ht="22.5" x14ac:dyDescent="0.25">
      <c r="A39" s="208" t="s">
        <v>4576</v>
      </c>
      <c r="B39" s="209" t="s">
        <v>492</v>
      </c>
      <c r="C39" s="210" t="s">
        <v>109</v>
      </c>
      <c r="D39" s="213" t="s">
        <v>448</v>
      </c>
      <c r="E39" s="210" t="s">
        <v>469</v>
      </c>
      <c r="F39" s="210" t="s">
        <v>110</v>
      </c>
      <c r="G39" s="213" t="s">
        <v>449</v>
      </c>
      <c r="H39" s="211" t="str">
        <f>IF(AND(ISBLANK('A2'!AB20),$I$39&lt;&gt;"Z"),"",'A2'!AB20)</f>
        <v/>
      </c>
      <c r="I39" s="211" t="str">
        <f>IF(ISBLANK('A2'!AC20),"",'A2'!AC20)</f>
        <v/>
      </c>
      <c r="J39" s="212" t="s">
        <v>469</v>
      </c>
      <c r="K39" s="211" t="str">
        <f>IF(AND(ISBLANK('A3'!AB41),$L$39&lt;&gt;"Z"),"",'A3'!AB41)</f>
        <v/>
      </c>
      <c r="L39" s="211" t="str">
        <f>IF(ISBLANK('A3'!AC41),"",'A3'!AC41)</f>
        <v/>
      </c>
      <c r="M39" s="131" t="str">
        <f t="shared" si="0"/>
        <v>OK</v>
      </c>
      <c r="N39" s="132"/>
    </row>
    <row r="40" spans="1:14" ht="22.5" x14ac:dyDescent="0.25">
      <c r="A40" s="208" t="s">
        <v>4576</v>
      </c>
      <c r="B40" s="209" t="s">
        <v>493</v>
      </c>
      <c r="C40" s="210" t="s">
        <v>109</v>
      </c>
      <c r="D40" s="213" t="s">
        <v>450</v>
      </c>
      <c r="E40" s="210" t="s">
        <v>469</v>
      </c>
      <c r="F40" s="210" t="s">
        <v>110</v>
      </c>
      <c r="G40" s="213" t="s">
        <v>451</v>
      </c>
      <c r="H40" s="211" t="str">
        <f>IF(AND(ISBLANK('A2'!V20),$I$40&lt;&gt;"Z"),"",'A2'!V20)</f>
        <v/>
      </c>
      <c r="I40" s="211" t="str">
        <f>IF(ISBLANK('A2'!W20),"",'A2'!W20)</f>
        <v/>
      </c>
      <c r="J40" s="212" t="s">
        <v>469</v>
      </c>
      <c r="K40" s="211" t="str">
        <f>IF(AND(ISBLANK('A3'!V41),$L$40&lt;&gt;"Z"),"",'A3'!V41)</f>
        <v/>
      </c>
      <c r="L40" s="211" t="str">
        <f>IF(ISBLANK('A3'!W41),"",'A3'!W41)</f>
        <v/>
      </c>
      <c r="M40" s="131" t="str">
        <f t="shared" si="0"/>
        <v>OK</v>
      </c>
      <c r="N40" s="132"/>
    </row>
    <row r="41" spans="1:14" ht="22.5" x14ac:dyDescent="0.25">
      <c r="A41" s="208" t="s">
        <v>4576</v>
      </c>
      <c r="B41" s="209" t="s">
        <v>494</v>
      </c>
      <c r="C41" s="210" t="s">
        <v>109</v>
      </c>
      <c r="D41" s="213" t="s">
        <v>27</v>
      </c>
      <c r="E41" s="210" t="s">
        <v>469</v>
      </c>
      <c r="F41" s="210" t="s">
        <v>110</v>
      </c>
      <c r="G41" s="213" t="s">
        <v>452</v>
      </c>
      <c r="H41" s="211" t="str">
        <f>IF(AND(ISBLANK('A2'!Y20),$I$41&lt;&gt;"Z"),"",'A2'!Y20)</f>
        <v/>
      </c>
      <c r="I41" s="211" t="str">
        <f>IF(ISBLANK('A2'!Z20),"",'A2'!Z20)</f>
        <v/>
      </c>
      <c r="J41" s="212" t="s">
        <v>469</v>
      </c>
      <c r="K41" s="211" t="str">
        <f>IF(AND(ISBLANK('A3'!Y41),$L$41&lt;&gt;"Z"),"",'A3'!Y41)</f>
        <v/>
      </c>
      <c r="L41" s="211" t="str">
        <f>IF(ISBLANK('A3'!Z41),"",'A3'!Z41)</f>
        <v/>
      </c>
      <c r="M41" s="131" t="str">
        <f t="shared" si="0"/>
        <v>OK</v>
      </c>
      <c r="N41" s="132"/>
    </row>
    <row r="42" spans="1:14" ht="22.5" x14ac:dyDescent="0.25">
      <c r="A42" s="208" t="s">
        <v>4576</v>
      </c>
      <c r="B42" s="209" t="s">
        <v>495</v>
      </c>
      <c r="C42" s="210" t="s">
        <v>109</v>
      </c>
      <c r="D42" s="213" t="s">
        <v>453</v>
      </c>
      <c r="E42" s="210" t="s">
        <v>469</v>
      </c>
      <c r="F42" s="210" t="s">
        <v>110</v>
      </c>
      <c r="G42" s="213" t="s">
        <v>454</v>
      </c>
      <c r="H42" s="211" t="str">
        <f>IF(AND(ISBLANK('A2'!AE20),$I$42&lt;&gt;"Z"),"",'A2'!AE20)</f>
        <v/>
      </c>
      <c r="I42" s="211" t="str">
        <f>IF(ISBLANK('A2'!AF20),"",'A2'!AF20)</f>
        <v/>
      </c>
      <c r="J42" s="212" t="s">
        <v>469</v>
      </c>
      <c r="K42" s="211" t="str">
        <f>IF(AND(ISBLANK('A3'!AE41),$L$42&lt;&gt;"Z"),"",'A3'!AE41)</f>
        <v/>
      </c>
      <c r="L42" s="211" t="str">
        <f>IF(ISBLANK('A3'!AF41),"",'A3'!AF41)</f>
        <v/>
      </c>
      <c r="M42" s="131" t="str">
        <f t="shared" si="0"/>
        <v>OK</v>
      </c>
      <c r="N42" s="132"/>
    </row>
    <row r="43" spans="1:14" ht="22.5" x14ac:dyDescent="0.25">
      <c r="A43" s="208" t="s">
        <v>4576</v>
      </c>
      <c r="B43" s="209" t="s">
        <v>496</v>
      </c>
      <c r="C43" s="210" t="s">
        <v>109</v>
      </c>
      <c r="D43" s="213" t="s">
        <v>455</v>
      </c>
      <c r="E43" s="210" t="s">
        <v>469</v>
      </c>
      <c r="F43" s="210" t="s">
        <v>110</v>
      </c>
      <c r="G43" s="213" t="s">
        <v>456</v>
      </c>
      <c r="H43" s="211" t="str">
        <f>IF(AND(ISBLANK('A2'!AN20),$I$43&lt;&gt;"Z"),"",'A2'!AN20)</f>
        <v/>
      </c>
      <c r="I43" s="211" t="str">
        <f>IF(ISBLANK('A2'!AO20),"",'A2'!AO20)</f>
        <v/>
      </c>
      <c r="J43" s="212" t="s">
        <v>469</v>
      </c>
      <c r="K43" s="211" t="str">
        <f>IF(AND(ISBLANK('A3'!AN41),$L$43&lt;&gt;"Z"),"",'A3'!AN41)</f>
        <v/>
      </c>
      <c r="L43" s="211" t="str">
        <f>IF(ISBLANK('A3'!AO41),"",'A3'!AO41)</f>
        <v/>
      </c>
      <c r="M43" s="131" t="str">
        <f t="shared" si="0"/>
        <v>OK</v>
      </c>
      <c r="N43" s="132"/>
    </row>
    <row r="44" spans="1:14" ht="22.5" x14ac:dyDescent="0.25">
      <c r="A44" s="208" t="s">
        <v>4576</v>
      </c>
      <c r="B44" s="209" t="s">
        <v>497</v>
      </c>
      <c r="C44" s="210" t="s">
        <v>109</v>
      </c>
      <c r="D44" s="213" t="s">
        <v>457</v>
      </c>
      <c r="E44" s="210" t="s">
        <v>469</v>
      </c>
      <c r="F44" s="210" t="s">
        <v>110</v>
      </c>
      <c r="G44" s="213" t="s">
        <v>458</v>
      </c>
      <c r="H44" s="211" t="str">
        <f>IF(AND(ISBLANK('A2'!AH20),$I$44&lt;&gt;"Z"),"",'A2'!AH20)</f>
        <v/>
      </c>
      <c r="I44" s="211" t="str">
        <f>IF(ISBLANK('A2'!AI20),"",'A2'!AI20)</f>
        <v/>
      </c>
      <c r="J44" s="212" t="s">
        <v>469</v>
      </c>
      <c r="K44" s="211" t="str">
        <f>IF(AND(ISBLANK('A3'!AH41),$L$44&lt;&gt;"Z"),"",'A3'!AH41)</f>
        <v/>
      </c>
      <c r="L44" s="211" t="str">
        <f>IF(ISBLANK('A3'!AI41),"",'A3'!AI41)</f>
        <v/>
      </c>
      <c r="M44" s="131" t="str">
        <f t="shared" si="0"/>
        <v>OK</v>
      </c>
      <c r="N44" s="132"/>
    </row>
    <row r="45" spans="1:14" ht="22.5" x14ac:dyDescent="0.25">
      <c r="A45" s="208" t="s">
        <v>4576</v>
      </c>
      <c r="B45" s="209" t="s">
        <v>498</v>
      </c>
      <c r="C45" s="210" t="s">
        <v>109</v>
      </c>
      <c r="D45" s="213" t="s">
        <v>459</v>
      </c>
      <c r="E45" s="210" t="s">
        <v>469</v>
      </c>
      <c r="F45" s="210" t="s">
        <v>110</v>
      </c>
      <c r="G45" s="213" t="s">
        <v>460</v>
      </c>
      <c r="H45" s="211" t="str">
        <f>IF(AND(ISBLANK('A2'!AK20),$I$45&lt;&gt;"Z"),"",'A2'!AK20)</f>
        <v/>
      </c>
      <c r="I45" s="211" t="str">
        <f>IF(ISBLANK('A2'!AL20),"",'A2'!AL20)</f>
        <v/>
      </c>
      <c r="J45" s="212" t="s">
        <v>469</v>
      </c>
      <c r="K45" s="211" t="str">
        <f>IF(AND(ISBLANK('A3'!AK41),$L$45&lt;&gt;"Z"),"",'A3'!AK41)</f>
        <v/>
      </c>
      <c r="L45" s="211" t="str">
        <f>IF(ISBLANK('A3'!AL41),"",'A3'!AL41)</f>
        <v/>
      </c>
      <c r="M45" s="131" t="str">
        <f t="shared" si="0"/>
        <v>OK</v>
      </c>
      <c r="N45" s="132"/>
    </row>
    <row r="46" spans="1:14" ht="22.5" x14ac:dyDescent="0.25">
      <c r="A46" s="208" t="s">
        <v>4576</v>
      </c>
      <c r="B46" s="209" t="s">
        <v>499</v>
      </c>
      <c r="C46" s="210" t="s">
        <v>109</v>
      </c>
      <c r="D46" s="213" t="s">
        <v>461</v>
      </c>
      <c r="E46" s="210" t="s">
        <v>469</v>
      </c>
      <c r="F46" s="210" t="s">
        <v>110</v>
      </c>
      <c r="G46" s="213" t="s">
        <v>462</v>
      </c>
      <c r="H46" s="211" t="str">
        <f>IF(AND(ISBLANK('A2'!AW20),$I$46&lt;&gt;"Z"),"",'A2'!AW20)</f>
        <v/>
      </c>
      <c r="I46" s="211" t="str">
        <f>IF(ISBLANK('A2'!AX20),"",'A2'!AX20)</f>
        <v/>
      </c>
      <c r="J46" s="212" t="s">
        <v>469</v>
      </c>
      <c r="K46" s="211" t="str">
        <f>IF(AND(ISBLANK('A3'!AW41),$L$46&lt;&gt;"Z"),"",'A3'!AW41)</f>
        <v/>
      </c>
      <c r="L46" s="211" t="str">
        <f>IF(ISBLANK('A3'!AX41),"",'A3'!AX41)</f>
        <v/>
      </c>
      <c r="M46" s="131" t="str">
        <f t="shared" si="0"/>
        <v>OK</v>
      </c>
      <c r="N46" s="132"/>
    </row>
    <row r="47" spans="1:14" ht="22.5" x14ac:dyDescent="0.25">
      <c r="A47" s="208" t="s">
        <v>4576</v>
      </c>
      <c r="B47" s="209" t="s">
        <v>500</v>
      </c>
      <c r="C47" s="210" t="s">
        <v>109</v>
      </c>
      <c r="D47" s="213" t="s">
        <v>463</v>
      </c>
      <c r="E47" s="210" t="s">
        <v>469</v>
      </c>
      <c r="F47" s="210" t="s">
        <v>110</v>
      </c>
      <c r="G47" s="213" t="s">
        <v>464</v>
      </c>
      <c r="H47" s="211" t="str">
        <f>IF(AND(ISBLANK('A2'!AQ20),$I$47&lt;&gt;"Z"),"",'A2'!AQ20)</f>
        <v/>
      </c>
      <c r="I47" s="211" t="str">
        <f>IF(ISBLANK('A2'!AR20),"",'A2'!AR20)</f>
        <v/>
      </c>
      <c r="J47" s="212" t="s">
        <v>469</v>
      </c>
      <c r="K47" s="211" t="str">
        <f>IF(AND(ISBLANK('A3'!AQ41),$L$47&lt;&gt;"Z"),"",'A3'!AQ41)</f>
        <v/>
      </c>
      <c r="L47" s="211" t="str">
        <f>IF(ISBLANK('A3'!AR41),"",'A3'!AR41)</f>
        <v/>
      </c>
      <c r="M47" s="131" t="str">
        <f t="shared" si="0"/>
        <v>OK</v>
      </c>
      <c r="N47" s="132"/>
    </row>
    <row r="48" spans="1:14" ht="22.5" x14ac:dyDescent="0.25">
      <c r="A48" s="208" t="s">
        <v>4576</v>
      </c>
      <c r="B48" s="209" t="s">
        <v>501</v>
      </c>
      <c r="C48" s="210" t="s">
        <v>109</v>
      </c>
      <c r="D48" s="213" t="s">
        <v>465</v>
      </c>
      <c r="E48" s="210" t="s">
        <v>469</v>
      </c>
      <c r="F48" s="210" t="s">
        <v>110</v>
      </c>
      <c r="G48" s="213" t="s">
        <v>466</v>
      </c>
      <c r="H48" s="211" t="str">
        <f>IF(AND(ISBLANK('A2'!AT20),$I$48&lt;&gt;"Z"),"",'A2'!AT20)</f>
        <v/>
      </c>
      <c r="I48" s="211" t="str">
        <f>IF(ISBLANK('A2'!AU20),"",'A2'!AU20)</f>
        <v/>
      </c>
      <c r="J48" s="212" t="s">
        <v>469</v>
      </c>
      <c r="K48" s="211" t="str">
        <f>IF(AND(ISBLANK('A3'!AT41),$L$48&lt;&gt;"Z"),"",'A3'!AT41)</f>
        <v/>
      </c>
      <c r="L48" s="211" t="str">
        <f>IF(ISBLANK('A3'!AU41),"",'A3'!AU41)</f>
        <v/>
      </c>
      <c r="M48" s="131" t="str">
        <f t="shared" si="0"/>
        <v>OK</v>
      </c>
      <c r="N48" s="132"/>
    </row>
    <row r="49" spans="1:14" ht="22.5" x14ac:dyDescent="0.25">
      <c r="A49" s="208" t="s">
        <v>4576</v>
      </c>
      <c r="B49" s="209" t="s">
        <v>502</v>
      </c>
      <c r="C49" s="210" t="s">
        <v>109</v>
      </c>
      <c r="D49" s="213" t="s">
        <v>467</v>
      </c>
      <c r="E49" s="210" t="s">
        <v>469</v>
      </c>
      <c r="F49" s="210" t="s">
        <v>110</v>
      </c>
      <c r="G49" s="213" t="s">
        <v>468</v>
      </c>
      <c r="H49" s="211" t="str">
        <f>IF(AND(ISBLANK('A2'!BO20),$I$49&lt;&gt;"Z"),"",'A2'!BO20)</f>
        <v/>
      </c>
      <c r="I49" s="211" t="str">
        <f>IF(ISBLANK('A2'!BP20),"",'A2'!BP20)</f>
        <v/>
      </c>
      <c r="J49" s="212" t="s">
        <v>469</v>
      </c>
      <c r="K49" s="211" t="str">
        <f>IF(AND(ISBLANK('A3'!BF41),$L$49&lt;&gt;"Z"),"",'A3'!BF41)</f>
        <v/>
      </c>
      <c r="L49" s="211" t="str">
        <f>IF(ISBLANK('A3'!BG41),"",'A3'!BG41)</f>
        <v/>
      </c>
      <c r="M49" s="131" t="str">
        <f t="shared" si="0"/>
        <v>OK</v>
      </c>
      <c r="N49" s="132"/>
    </row>
    <row r="50" spans="1:14" ht="33.75" x14ac:dyDescent="0.25">
      <c r="A50" s="208" t="s">
        <v>4558</v>
      </c>
      <c r="B50" s="209" t="s">
        <v>508</v>
      </c>
      <c r="C50" s="210" t="s">
        <v>503</v>
      </c>
      <c r="D50" s="213" t="s">
        <v>504</v>
      </c>
      <c r="E50" s="210" t="s">
        <v>469</v>
      </c>
      <c r="F50" s="210" t="s">
        <v>109</v>
      </c>
      <c r="G50" s="213" t="s">
        <v>453</v>
      </c>
      <c r="H50" s="211" t="str">
        <f>IF(OR(AND('A5'!AT38="",'A5'!AU38=""),AND('A4'!V32="",'A4'!W32=""),AND('A5'!AU38="X",'A4'!W32="X"),OR('A5'!AU38="M",'A4'!W32="M")),"",SUM('A5'!AT38,'A4'!V32))</f>
        <v/>
      </c>
      <c r="I50" s="211" t="str">
        <f>IF(AND(AND('A5'!AU38="X",'A4'!W32="X"),SUM('A5'!AT38,'A4'!V32)=0),"",IF(OR('A5'!AU38="M",'A4'!W32="M"),"M",IF(AND('A5'!AU38='A4'!W32,OR('A5'!AU38="X",'A5'!AU38="W",'A5'!AU38="Z")),UPPER('A5'!AU38),"")))</f>
        <v/>
      </c>
      <c r="J50" s="212" t="s">
        <v>469</v>
      </c>
      <c r="K50" s="211" t="str">
        <f>IF(AND(ISBLANK('A2'!AE20),$L$50&lt;&gt;"Z"),"",'A2'!AE20)</f>
        <v/>
      </c>
      <c r="L50" s="211" t="str">
        <f>IF(ISBLANK('A2'!AF20),"",'A2'!AF20)</f>
        <v/>
      </c>
      <c r="M50" s="131" t="str">
        <f t="shared" si="0"/>
        <v>OK</v>
      </c>
      <c r="N50" s="132"/>
    </row>
    <row r="51" spans="1:14" ht="33.75" x14ac:dyDescent="0.25">
      <c r="A51" s="208" t="s">
        <v>4558</v>
      </c>
      <c r="B51" s="209" t="s">
        <v>4176</v>
      </c>
      <c r="C51" s="210" t="s">
        <v>503</v>
      </c>
      <c r="D51" s="213" t="s">
        <v>505</v>
      </c>
      <c r="E51" s="210" t="s">
        <v>469</v>
      </c>
      <c r="F51" s="210" t="s">
        <v>109</v>
      </c>
      <c r="G51" s="213" t="s">
        <v>432</v>
      </c>
      <c r="H51" s="211" t="str">
        <f>IF(OR(AND('A5'!AT65="",'A5'!AU65=""),AND('A4'!V52="",'A4'!W52=""),AND('A5'!AU65="X",'A4'!W52="X"),OR('A5'!AU65="M",'A4'!W52="M")),"",SUM('A5'!AT65,'A4'!V52))</f>
        <v/>
      </c>
      <c r="I51" s="211" t="str">
        <f>IF(AND(AND('A5'!AU65="X",'A4'!W52="X"),SUM('A5'!AT65,'A4'!V52)=0),"",IF(OR('A5'!AU65="M",'A4'!W52="M"),"M",IF(AND('A5'!AU65='A4'!W52,OR('A5'!AU65="X",'A5'!AU65="W",'A5'!AU65="Z")),UPPER('A5'!AU65),"")))</f>
        <v/>
      </c>
      <c r="J51" s="212" t="s">
        <v>469</v>
      </c>
      <c r="K51" s="211" t="str">
        <f>IF(AND(ISBLANK('A2'!AE21),$L$51&lt;&gt;"Z"),"",'A2'!AE21)</f>
        <v/>
      </c>
      <c r="L51" s="211" t="str">
        <f>IF(ISBLANK('A2'!AF21),"",'A2'!AF21)</f>
        <v/>
      </c>
      <c r="M51" s="131" t="str">
        <f t="shared" si="0"/>
        <v>OK</v>
      </c>
      <c r="N51" s="132"/>
    </row>
    <row r="52" spans="1:14" ht="33.75" x14ac:dyDescent="0.25">
      <c r="A52" s="208" t="s">
        <v>4558</v>
      </c>
      <c r="B52" s="209" t="s">
        <v>4177</v>
      </c>
      <c r="C52" s="210" t="s">
        <v>503</v>
      </c>
      <c r="D52" s="213" t="s">
        <v>506</v>
      </c>
      <c r="E52" s="210" t="s">
        <v>469</v>
      </c>
      <c r="F52" s="210" t="s">
        <v>109</v>
      </c>
      <c r="G52" s="213" t="s">
        <v>411</v>
      </c>
      <c r="H52" s="211" t="str">
        <f>IF(OR(AND('A5'!AT92="",'A5'!AU92=""),AND('A4'!V72="",'A4'!W72=""),AND('A5'!AU92="X",'A4'!W72="X"),OR('A5'!AU92="M",'A4'!W72="M")),"",SUM('A5'!AT92,'A4'!V72))</f>
        <v/>
      </c>
      <c r="I52" s="211" t="str">
        <f>IF(AND(AND('A5'!AU92="X",'A4'!W72="X"),SUM('A5'!AT92,'A4'!V72)=0),"",IF(OR('A5'!AU92="M",'A4'!W72="M"),"M",IF(AND('A5'!AU92='A4'!W72,OR('A5'!AU92="X",'A5'!AU92="W",'A5'!AU92="Z")),UPPER('A5'!AU92),"")))</f>
        <v/>
      </c>
      <c r="J52" s="212" t="s">
        <v>469</v>
      </c>
      <c r="K52" s="211" t="str">
        <f>IF(AND(ISBLANK('A2'!AE22),$L$52&lt;&gt;"Z"),"",'A2'!AE22)</f>
        <v/>
      </c>
      <c r="L52" s="211" t="str">
        <f>IF(ISBLANK('A2'!AF22),"",'A2'!AF22)</f>
        <v/>
      </c>
      <c r="M52" s="131" t="str">
        <f t="shared" si="0"/>
        <v>OK</v>
      </c>
      <c r="N52" s="132"/>
    </row>
    <row r="53" spans="1:14" ht="45" x14ac:dyDescent="0.25">
      <c r="A53" s="208" t="s">
        <v>4559</v>
      </c>
      <c r="B53" s="209" t="s">
        <v>509</v>
      </c>
      <c r="C53" s="210" t="s">
        <v>515</v>
      </c>
      <c r="D53" s="213" t="s">
        <v>516</v>
      </c>
      <c r="E53" s="210" t="s">
        <v>507</v>
      </c>
      <c r="F53" s="210" t="s">
        <v>109</v>
      </c>
      <c r="G53" s="213" t="s">
        <v>455</v>
      </c>
      <c r="H53" s="211" t="str">
        <f>IF(OR(AND('A6'!AQ32="",'A6'!AR32=""),AND('A4'!Y32="",'A4'!Z32=""),AND('A6'!AR32="X",'A4'!Z32="X"),OR('A6'!AR32="M",'A4'!Z32="M")),"",SUM('A6'!AQ32,'A4'!Y32))</f>
        <v/>
      </c>
      <c r="I53" s="211" t="str">
        <f>IF(AND(AND('A6'!AR32="X",'A4'!Z32="X"),SUM('A6'!AQ32,'A4'!Y32)=0),"",IF(OR('A6'!AR32="M",'A4'!Z32="M"),"M",IF(AND('A6'!AR32='A4'!Z32,OR('A6'!AR32="X",'A6'!AR32="W",'A6'!AR32="Z")),UPPER('A6'!AR32),"")))</f>
        <v/>
      </c>
      <c r="J53" s="212" t="s">
        <v>507</v>
      </c>
      <c r="K53" s="211" t="str">
        <f>IF(AND(ISBLANK('A2'!AN20),$L$53&lt;&gt;"Z"),"",'A2'!AN20)</f>
        <v/>
      </c>
      <c r="L53" s="211" t="str">
        <f>IF(ISBLANK('A2'!AO20),"",'A2'!AO20)</f>
        <v/>
      </c>
      <c r="M53" s="131" t="str">
        <f t="shared" ref="M53:M116" si="1">IF(OR(AND(I53="M",AND(L53&lt;&gt;"M",L53&lt;&gt;"X")),AND(I53="X",AND(L53&lt;&gt;"M",L53&lt;&gt;"X",L53&lt;&gt;"W",NOT(AND(AND(ISNUMBER(K53),K53&gt;0),L53="")))),AND(H53=0,ISNUMBER(H53),I53="",L53="Z"),AND(K53="",L53="",AND(OR(ISNUMBER(H53),I53="Z"),OR(AND(H53=0,I53=""),H53=0,H53=""))),AND(OR(L53="",L53="Z"),OR(AND(I53="",H53&lt;&gt;""),I53="W"),OR(NOT(ISNUMBER(K53)),AND(ISNUMBER(H53),K53&lt;H53))),AND(OR(I53="",I53="W"),OR(L53="",L53="W"),AND(ISNUMBER(H53),K53&lt;H53))),"Check","OK")</f>
        <v>OK</v>
      </c>
      <c r="N53" s="132"/>
    </row>
    <row r="54" spans="1:14" ht="45" x14ac:dyDescent="0.25">
      <c r="A54" s="208" t="s">
        <v>4559</v>
      </c>
      <c r="B54" s="209" t="s">
        <v>510</v>
      </c>
      <c r="C54" s="210" t="s">
        <v>515</v>
      </c>
      <c r="D54" s="213" t="s">
        <v>517</v>
      </c>
      <c r="E54" s="210" t="s">
        <v>507</v>
      </c>
      <c r="F54" s="210" t="s">
        <v>109</v>
      </c>
      <c r="G54" s="213" t="s">
        <v>434</v>
      </c>
      <c r="H54" s="211" t="str">
        <f>IF(OR(AND('A6'!AQ53="",'A6'!AR53=""),AND('A4'!Y52="",'A4'!Z52=""),AND('A6'!AR53="X",'A4'!Z52="X"),OR('A6'!AR53="M",'A4'!Z52="M")),"",SUM('A6'!AQ53,'A4'!Y52))</f>
        <v/>
      </c>
      <c r="I54" s="211" t="str">
        <f>IF(AND(AND('A6'!AR53="X",'A4'!Z52="X"),SUM('A6'!AQ53,'A4'!Y52)=0),"",IF(OR('A6'!AR53="M",'A4'!Z52="M"),"M",IF(AND('A6'!AR53='A4'!Z52,OR('A6'!AR53="X",'A6'!AR53="W",'A6'!AR53="Z")),UPPER('A6'!AR53),"")))</f>
        <v/>
      </c>
      <c r="J54" s="212" t="s">
        <v>507</v>
      </c>
      <c r="K54" s="211" t="str">
        <f>IF(AND(ISBLANK('A2'!AN21),$L$54&lt;&gt;"Z"),"",'A2'!AN21)</f>
        <v/>
      </c>
      <c r="L54" s="211" t="str">
        <f>IF(ISBLANK('A2'!AO21),"",'A2'!AO21)</f>
        <v/>
      </c>
      <c r="M54" s="131" t="str">
        <f t="shared" si="1"/>
        <v>OK</v>
      </c>
      <c r="N54" s="132"/>
    </row>
    <row r="55" spans="1:14" ht="45" x14ac:dyDescent="0.25">
      <c r="A55" s="208" t="s">
        <v>4559</v>
      </c>
      <c r="B55" s="209" t="s">
        <v>511</v>
      </c>
      <c r="C55" s="210" t="s">
        <v>515</v>
      </c>
      <c r="D55" s="213" t="s">
        <v>518</v>
      </c>
      <c r="E55" s="210" t="s">
        <v>507</v>
      </c>
      <c r="F55" s="210" t="s">
        <v>109</v>
      </c>
      <c r="G55" s="213" t="s">
        <v>413</v>
      </c>
      <c r="H55" s="211" t="str">
        <f>IF(OR(AND('A6'!AQ74="",'A6'!AR74=""),AND('A4'!Y72="",'A4'!Z72=""),AND('A6'!AR74="X",'A4'!Z72="X"),OR('A6'!AR74="M",'A4'!Z72="M")),"",SUM('A6'!AQ74,'A4'!Y72))</f>
        <v/>
      </c>
      <c r="I55" s="211" t="str">
        <f>IF(AND(AND('A6'!AR74="X",'A4'!Z72="X"),SUM('A6'!AQ74,'A4'!Y72)=0),"",IF(OR('A6'!AR74="M",'A4'!Z72="M"),"M",IF(AND('A6'!AR74='A4'!Z72,OR('A6'!AR74="X",'A6'!AR74="W",'A6'!AR74="Z")),UPPER('A6'!AR74),"")))</f>
        <v/>
      </c>
      <c r="J55" s="212" t="s">
        <v>507</v>
      </c>
      <c r="K55" s="211" t="str">
        <f>IF(AND(ISBLANK('A2'!AN22),$L$55&lt;&gt;"Z"),"",'A2'!AN22)</f>
        <v/>
      </c>
      <c r="L55" s="211" t="str">
        <f>IF(ISBLANK('A2'!AO22),"",'A2'!AO22)</f>
        <v/>
      </c>
      <c r="M55" s="131" t="str">
        <f t="shared" si="1"/>
        <v>OK</v>
      </c>
      <c r="N55" s="132"/>
    </row>
    <row r="56" spans="1:14" ht="45" x14ac:dyDescent="0.25">
      <c r="A56" s="208" t="s">
        <v>4559</v>
      </c>
      <c r="B56" s="209" t="s">
        <v>512</v>
      </c>
      <c r="C56" s="210" t="s">
        <v>515</v>
      </c>
      <c r="D56" s="213" t="s">
        <v>519</v>
      </c>
      <c r="E56" s="210" t="s">
        <v>507</v>
      </c>
      <c r="F56" s="210" t="s">
        <v>109</v>
      </c>
      <c r="G56" s="213" t="s">
        <v>461</v>
      </c>
      <c r="H56" s="211" t="str">
        <f>IF(OR(AND('A6'!AT32="",'A6'!AU32=""),AND('A4'!AB32="",'A4'!AC32=""),AND('A6'!AU32="X",'A4'!AC32="X"),OR('A6'!AU32="M",'A4'!AC32="M")),"",SUM('A6'!AT32,'A4'!AB32))</f>
        <v/>
      </c>
      <c r="I56" s="211" t="str">
        <f>IF(AND(AND('A6'!AU32="X",'A4'!AC32="X"),SUM('A6'!AT32,'A4'!AB32)=0),"",IF(OR('A6'!AU32="M",'A4'!AC32="M"),"M",IF(AND('A6'!AU32='A4'!AC32,OR('A6'!AU32="X",'A6'!AU32="W",'A6'!AU32="Z")),UPPER('A6'!AU32),"")))</f>
        <v/>
      </c>
      <c r="J56" s="212" t="s">
        <v>507</v>
      </c>
      <c r="K56" s="211" t="str">
        <f>IF(AND(ISBLANK('A2'!AW20),$L$56&lt;&gt;"Z"),"",'A2'!AW20)</f>
        <v/>
      </c>
      <c r="L56" s="211" t="str">
        <f>IF(ISBLANK('A2'!AX20),"",'A2'!AX20)</f>
        <v/>
      </c>
      <c r="M56" s="131" t="str">
        <f t="shared" si="1"/>
        <v>OK</v>
      </c>
      <c r="N56" s="132"/>
    </row>
    <row r="57" spans="1:14" ht="45" x14ac:dyDescent="0.25">
      <c r="A57" s="208" t="s">
        <v>4559</v>
      </c>
      <c r="B57" s="209" t="s">
        <v>513</v>
      </c>
      <c r="C57" s="210" t="s">
        <v>515</v>
      </c>
      <c r="D57" s="213" t="s">
        <v>520</v>
      </c>
      <c r="E57" s="210" t="s">
        <v>507</v>
      </c>
      <c r="F57" s="210" t="s">
        <v>109</v>
      </c>
      <c r="G57" s="213" t="s">
        <v>440</v>
      </c>
      <c r="H57" s="211" t="str">
        <f>IF(OR(AND('A6'!AT53="",'A6'!AU53=""),AND('A4'!AB52="",'A4'!AC52=""),AND('A6'!AU53="X",'A4'!AC52="X"),OR('A6'!AU53="M",'A4'!AC52="M")),"",SUM('A6'!AT53,'A4'!AB52))</f>
        <v/>
      </c>
      <c r="I57" s="211" t="str">
        <f>IF(AND(AND('A6'!AU53="X",'A4'!AC52="X"),SUM('A6'!AT53,'A4'!AB52)=0),"",IF(OR('A6'!AU53="M",'A4'!AC52="M"),"M",IF(AND('A6'!AU53='A4'!AC52,OR('A6'!AU53="X",'A6'!AU53="W",'A6'!AU53="Z")),UPPER('A6'!AU53),"")))</f>
        <v/>
      </c>
      <c r="J57" s="212" t="s">
        <v>507</v>
      </c>
      <c r="K57" s="211" t="str">
        <f>IF(AND(ISBLANK('A2'!AW21),$L$57&lt;&gt;"Z"),"",'A2'!AW21)</f>
        <v/>
      </c>
      <c r="L57" s="211" t="str">
        <f>IF(ISBLANK('A2'!AX21),"",'A2'!AX21)</f>
        <v/>
      </c>
      <c r="M57" s="131" t="str">
        <f t="shared" si="1"/>
        <v>OK</v>
      </c>
      <c r="N57" s="132"/>
    </row>
    <row r="58" spans="1:14" ht="45" x14ac:dyDescent="0.25">
      <c r="A58" s="208" t="s">
        <v>4559</v>
      </c>
      <c r="B58" s="209" t="s">
        <v>514</v>
      </c>
      <c r="C58" s="210" t="s">
        <v>515</v>
      </c>
      <c r="D58" s="213" t="s">
        <v>521</v>
      </c>
      <c r="E58" s="210" t="s">
        <v>507</v>
      </c>
      <c r="F58" s="210" t="s">
        <v>109</v>
      </c>
      <c r="G58" s="213" t="s">
        <v>419</v>
      </c>
      <c r="H58" s="211" t="str">
        <f>IF(OR(AND('A6'!AT74="",'A6'!AU74=""),AND('A4'!AB72="",'A4'!AC72=""),AND('A6'!AU74="X",'A4'!AC72="X"),OR('A6'!AU74="M",'A4'!AC72="M")),"",SUM('A6'!AT74,'A4'!AB72))</f>
        <v/>
      </c>
      <c r="I58" s="211" t="str">
        <f>IF(AND(AND('A6'!AU74="X",'A4'!AC72="X"),SUM('A6'!AT74,'A4'!AB72)=0),"",IF(OR('A6'!AU74="M",'A4'!AC72="M"),"M",IF(AND('A6'!AU74='A4'!AC72,OR('A6'!AU74="X",'A6'!AU74="W",'A6'!AU74="Z")),UPPER('A6'!AU74),"")))</f>
        <v/>
      </c>
      <c r="J58" s="212" t="s">
        <v>507</v>
      </c>
      <c r="K58" s="211" t="str">
        <f>IF(AND(ISBLANK('A2'!AW22),$L$58&lt;&gt;"Z"),"",'A2'!AW22)</f>
        <v/>
      </c>
      <c r="L58" s="211" t="str">
        <f>IF(ISBLANK('A2'!AX22),"",'A2'!AX22)</f>
        <v/>
      </c>
      <c r="M58" s="131" t="str">
        <f t="shared" si="1"/>
        <v>OK</v>
      </c>
      <c r="N58" s="132"/>
    </row>
    <row r="59" spans="1:14" ht="45" x14ac:dyDescent="0.25">
      <c r="A59" s="208" t="s">
        <v>4560</v>
      </c>
      <c r="B59" s="209" t="s">
        <v>526</v>
      </c>
      <c r="C59" s="210" t="s">
        <v>112</v>
      </c>
      <c r="D59" s="213" t="s">
        <v>529</v>
      </c>
      <c r="E59" s="210" t="s">
        <v>469</v>
      </c>
      <c r="F59" s="210" t="s">
        <v>130</v>
      </c>
      <c r="G59" s="213" t="s">
        <v>523</v>
      </c>
      <c r="H59" s="211" t="str">
        <f>IF(OR(AND('A5'!V38="",'A5'!W38=""),AND('A5'!V39="",'A5'!W39=""),AND('A5'!W38="X",'A5'!W39="X"),OR('A5'!W38="M",'A5'!W39="M")),"",('A5'!V38-'A5'!V39))</f>
        <v/>
      </c>
      <c r="I59" s="211" t="str">
        <f>IF(AND(AND('A5'!W38="X",'A5'!W39="X"),SUM('A5'!V38,'A5'!V39)=0),"",IF(OR('A5'!W38="M",'A5'!W39="M"),"M",IF(AND('A5'!W38='A5'!W39,OR('A5'!W38="X",'A5'!W38="W",'A5'!W38="Z")),UPPER('A5'!W38),"")))</f>
        <v/>
      </c>
      <c r="J59" s="212" t="s">
        <v>469</v>
      </c>
      <c r="K59" s="211" t="str">
        <f>IF(AND(ISBLANK('A7'!V32),$L$59&lt;&gt;"Z"),"",'A7'!V32)</f>
        <v/>
      </c>
      <c r="L59" s="211" t="str">
        <f>IF(ISBLANK('A7'!W32),"",'A7'!W32)</f>
        <v/>
      </c>
      <c r="M59" s="131" t="str">
        <f t="shared" ref="M59:M61" si="2">IF(AND(ISNUMBER(H59),ISNUMBER(K59)),IF(OR(ROUND(H59,0)&lt;&gt;ROUND(K59,0),I59&lt;&gt;L59),"Check","OK"),IF(OR(AND(H59&lt;&gt;K59,I59&lt;&gt;"Z",L59&lt;&gt;"Z"),I59&lt;&gt;L59),"Check","OK"))</f>
        <v>OK</v>
      </c>
      <c r="N59" s="132"/>
    </row>
    <row r="60" spans="1:14" ht="45" x14ac:dyDescent="0.25">
      <c r="A60" s="208" t="s">
        <v>4560</v>
      </c>
      <c r="B60" s="209" t="s">
        <v>527</v>
      </c>
      <c r="C60" s="210" t="s">
        <v>112</v>
      </c>
      <c r="D60" s="213" t="s">
        <v>530</v>
      </c>
      <c r="E60" s="210" t="s">
        <v>469</v>
      </c>
      <c r="F60" s="210" t="s">
        <v>130</v>
      </c>
      <c r="G60" s="213" t="s">
        <v>524</v>
      </c>
      <c r="H60" s="211" t="str">
        <f>IF(OR(AND('A5'!V65="",'A5'!W65=""),AND('A5'!V66="",'A5'!W66=""),AND('A5'!W65="X",'A5'!W66="X"),OR('A5'!W65="M",'A5'!W66="M")),"",('A5'!V65-'A5'!V66))</f>
        <v/>
      </c>
      <c r="I60" s="211" t="str">
        <f>IF(AND(AND('A5'!W65="X",'A5'!W66="X"),SUM('A5'!V65,'A5'!V66)=0),"",IF(OR('A5'!W65="M",'A5'!W66="M"),"M",IF(AND('A5'!W65='A5'!W66,OR('A5'!W65="X",'A5'!W65="W",'A5'!W65="Z")),UPPER('A5'!W65),"")))</f>
        <v/>
      </c>
      <c r="J60" s="212" t="s">
        <v>469</v>
      </c>
      <c r="K60" s="211" t="str">
        <f>IF(AND(ISBLANK('A7'!V53),$L$60&lt;&gt;"Z"),"",'A7'!V53)</f>
        <v/>
      </c>
      <c r="L60" s="211" t="str">
        <f>IF(ISBLANK('A7'!W53),"",'A7'!W53)</f>
        <v/>
      </c>
      <c r="M60" s="131" t="str">
        <f t="shared" si="2"/>
        <v>OK</v>
      </c>
      <c r="N60" s="132"/>
    </row>
    <row r="61" spans="1:14" ht="45" x14ac:dyDescent="0.25">
      <c r="A61" s="208" t="s">
        <v>4560</v>
      </c>
      <c r="B61" s="209" t="s">
        <v>528</v>
      </c>
      <c r="C61" s="210" t="s">
        <v>112</v>
      </c>
      <c r="D61" s="213" t="s">
        <v>531</v>
      </c>
      <c r="E61" s="210" t="s">
        <v>469</v>
      </c>
      <c r="F61" s="210" t="s">
        <v>130</v>
      </c>
      <c r="G61" s="213" t="s">
        <v>525</v>
      </c>
      <c r="H61" s="211" t="str">
        <f>IF(OR(AND('A5'!V92="",'A5'!W92=""),AND('A5'!V93="",'A5'!W93=""),AND('A5'!W92="X",'A5'!W93="X"),OR('A5'!W92="M",'A5'!W93="M")),"",('A5'!V92-'A5'!V93))</f>
        <v/>
      </c>
      <c r="I61" s="211" t="str">
        <f>IF(AND(AND('A5'!W92="X",'A5'!W93="X"),SUM('A5'!V92,'A5'!V93)=0),"",IF(OR('A5'!W92="M",'A5'!W93="M"),"M",IF(AND('A5'!W92='A5'!W93,OR('A5'!W92="X",'A5'!W92="W",'A5'!W92="Z")),UPPER('A5'!W92),"")))</f>
        <v/>
      </c>
      <c r="J61" s="212" t="s">
        <v>469</v>
      </c>
      <c r="K61" s="211" t="str">
        <f>IF(AND(ISBLANK('A7'!V74),$L$61&lt;&gt;"Z"),"",'A7'!V74)</f>
        <v/>
      </c>
      <c r="L61" s="211" t="str">
        <f>IF(ISBLANK('A7'!W74),"",'A7'!W74)</f>
        <v/>
      </c>
      <c r="M61" s="131" t="str">
        <f t="shared" si="2"/>
        <v>OK</v>
      </c>
      <c r="N61" s="132"/>
    </row>
    <row r="62" spans="1:14" ht="56.25" x14ac:dyDescent="0.25">
      <c r="A62" s="208" t="s">
        <v>4561</v>
      </c>
      <c r="B62" s="209" t="s">
        <v>535</v>
      </c>
      <c r="C62" s="210" t="s">
        <v>113</v>
      </c>
      <c r="D62" s="213" t="s">
        <v>523</v>
      </c>
      <c r="E62" s="210" t="s">
        <v>507</v>
      </c>
      <c r="F62" s="210" t="s">
        <v>130</v>
      </c>
      <c r="G62" s="213" t="s">
        <v>532</v>
      </c>
      <c r="H62" s="211" t="str">
        <f>IF(OR(AND('A6'!V32="",'A6'!W32=""),AND('A6'!V33="",'A6'!W33=""),AND('A6'!W32="X",'A6'!W33="X"),OR('A6'!W32="M",'A6'!W33="M")),"",('A6'!V32-'A6'!V33))</f>
        <v/>
      </c>
      <c r="I62" s="211" t="str">
        <f>IF(AND(AND('A6'!W32="X",'A6'!W33="X"),SUM('A6'!V32,'A6'!V33)=0),"",IF(OR('A6'!W32="M",'A6'!W33="M"),"M",IF(AND('A6'!W32='A6'!W33,OR('A6'!W32="X",'A6'!W32="W",'A6'!W32="Z")),UPPER('A6'!W32),"")))</f>
        <v/>
      </c>
      <c r="J62" s="212" t="s">
        <v>507</v>
      </c>
      <c r="K62" s="211" t="str">
        <f>IF(AND(ISBLANK('A7'!Y32),$L$62&lt;&gt;"Z"),"",'A7'!Y32)</f>
        <v/>
      </c>
      <c r="L62" s="211" t="str">
        <f>IF(ISBLANK('A7'!Z32),"",'A7'!Z32)</f>
        <v/>
      </c>
      <c r="M62" s="131" t="str">
        <f t="shared" si="1"/>
        <v>OK</v>
      </c>
      <c r="N62" s="132"/>
    </row>
    <row r="63" spans="1:14" ht="56.25" x14ac:dyDescent="0.25">
      <c r="A63" s="208" t="s">
        <v>4561</v>
      </c>
      <c r="B63" s="209" t="s">
        <v>536</v>
      </c>
      <c r="C63" s="210" t="s">
        <v>113</v>
      </c>
      <c r="D63" s="213" t="s">
        <v>524</v>
      </c>
      <c r="E63" s="210" t="s">
        <v>507</v>
      </c>
      <c r="F63" s="210" t="s">
        <v>130</v>
      </c>
      <c r="G63" s="213" t="s">
        <v>533</v>
      </c>
      <c r="H63" s="211" t="str">
        <f>IF(OR(AND('A6'!V53="",'A6'!W53=""),AND('A6'!V54="",'A6'!W54=""),AND('A6'!W53="X",'A6'!W54="X"),OR('A6'!W53="M",'A6'!W54="M")),"",('A6'!V53-'A6'!V54))</f>
        <v/>
      </c>
      <c r="I63" s="211" t="str">
        <f>IF(AND(AND('A6'!W53="X",'A6'!W54="X"),SUM('A6'!V53,'A6'!V54)=0),"",IF(OR('A6'!W53="M",'A6'!W54="M"),"M",IF(AND('A6'!W53='A6'!W54,OR('A6'!W53="X",'A6'!W53="W",'A6'!W53="Z")),UPPER('A6'!W53),"")))</f>
        <v/>
      </c>
      <c r="J63" s="212" t="s">
        <v>507</v>
      </c>
      <c r="K63" s="211" t="str">
        <f>IF(AND(ISBLANK('A7'!Y53),$L$63&lt;&gt;"Z"),"",'A7'!Y53)</f>
        <v/>
      </c>
      <c r="L63" s="211" t="str">
        <f>IF(ISBLANK('A7'!Z53),"",'A7'!Z53)</f>
        <v/>
      </c>
      <c r="M63" s="131" t="str">
        <f t="shared" si="1"/>
        <v>OK</v>
      </c>
      <c r="N63" s="132"/>
    </row>
    <row r="64" spans="1:14" ht="56.25" x14ac:dyDescent="0.25">
      <c r="A64" s="208" t="s">
        <v>4561</v>
      </c>
      <c r="B64" s="209" t="s">
        <v>537</v>
      </c>
      <c r="C64" s="210" t="s">
        <v>113</v>
      </c>
      <c r="D64" s="213" t="s">
        <v>525</v>
      </c>
      <c r="E64" s="210" t="s">
        <v>507</v>
      </c>
      <c r="F64" s="210" t="s">
        <v>130</v>
      </c>
      <c r="G64" s="213" t="s">
        <v>534</v>
      </c>
      <c r="H64" s="211" t="str">
        <f>IF(OR(AND('A6'!V74="",'A6'!W74=""),AND('A6'!V75="",'A6'!W75=""),AND('A6'!W74="X",'A6'!W75="X"),OR('A6'!W74="M",'A6'!W75="M")),"",('A6'!V74-'A6'!V75))</f>
        <v/>
      </c>
      <c r="I64" s="211" t="str">
        <f>IF(AND(AND('A6'!W74="X",'A6'!W75="X"),SUM('A6'!V74,'A6'!V75)=0),"",IF(OR('A6'!W74="M",'A6'!W75="M"),"M",IF(AND('A6'!W74='A6'!W75,OR('A6'!W74="X",'A6'!W74="W",'A6'!W74="Z")),UPPER('A6'!W74),"")))</f>
        <v/>
      </c>
      <c r="J64" s="212" t="s">
        <v>507</v>
      </c>
      <c r="K64" s="211" t="str">
        <f>IF(AND(ISBLANK('A7'!Y74),$L$64&lt;&gt;"Z"),"",'A7'!Y74)</f>
        <v/>
      </c>
      <c r="L64" s="211" t="str">
        <f>IF(ISBLANK('A7'!Z74),"",'A7'!Z74)</f>
        <v/>
      </c>
      <c r="M64" s="131" t="str">
        <f t="shared" si="1"/>
        <v>OK</v>
      </c>
      <c r="N64" s="132"/>
    </row>
    <row r="65" spans="1:14" ht="22.5" x14ac:dyDescent="0.25">
      <c r="A65" s="208" t="s">
        <v>4562</v>
      </c>
      <c r="B65" s="209" t="s">
        <v>538</v>
      </c>
      <c r="C65" s="210" t="s">
        <v>112</v>
      </c>
      <c r="D65" s="213" t="s">
        <v>539</v>
      </c>
      <c r="E65" s="210" t="s">
        <v>507</v>
      </c>
      <c r="F65" s="210" t="s">
        <v>112</v>
      </c>
      <c r="G65" s="213" t="s">
        <v>529</v>
      </c>
      <c r="H65" s="211" t="str">
        <f>IF(AND(ISBLANK('A5'!V39),$I$65&lt;&gt;"Z"),"",'A5'!V39)</f>
        <v/>
      </c>
      <c r="I65" s="211" t="str">
        <f>IF(ISBLANK('A5'!W39),"",'A5'!W39)</f>
        <v/>
      </c>
      <c r="J65" s="212" t="s">
        <v>507</v>
      </c>
      <c r="K65" s="211" t="str">
        <f>IF(AND(ISBLANK('A5'!V38),$L$65&lt;&gt;"Z"),"",'A5'!V38)</f>
        <v/>
      </c>
      <c r="L65" s="211" t="str">
        <f>IF(ISBLANK('A5'!W38),"",'A5'!W38)</f>
        <v/>
      </c>
      <c r="M65" s="131" t="str">
        <f t="shared" si="1"/>
        <v>OK</v>
      </c>
      <c r="N65" s="132"/>
    </row>
    <row r="66" spans="1:14" ht="22.5" x14ac:dyDescent="0.25">
      <c r="A66" s="208" t="s">
        <v>4562</v>
      </c>
      <c r="B66" s="209" t="s">
        <v>540</v>
      </c>
      <c r="C66" s="210" t="s">
        <v>112</v>
      </c>
      <c r="D66" s="213" t="s">
        <v>541</v>
      </c>
      <c r="E66" s="210" t="s">
        <v>507</v>
      </c>
      <c r="F66" s="210" t="s">
        <v>112</v>
      </c>
      <c r="G66" s="213" t="s">
        <v>542</v>
      </c>
      <c r="H66" s="211" t="str">
        <f>IF(AND(ISBLANK('A5'!Y39),$I$66&lt;&gt;"Z"),"",'A5'!Y39)</f>
        <v/>
      </c>
      <c r="I66" s="211" t="str">
        <f>IF(ISBLANK('A5'!Z39),"",'A5'!Z39)</f>
        <v/>
      </c>
      <c r="J66" s="212" t="s">
        <v>507</v>
      </c>
      <c r="K66" s="211" t="str">
        <f>IF(AND(ISBLANK('A5'!Y38),$L$66&lt;&gt;"Z"),"",'A5'!Y38)</f>
        <v/>
      </c>
      <c r="L66" s="211" t="str">
        <f>IF(ISBLANK('A5'!Z38),"",'A5'!Z38)</f>
        <v/>
      </c>
      <c r="M66" s="131" t="str">
        <f t="shared" si="1"/>
        <v>OK</v>
      </c>
      <c r="N66" s="132"/>
    </row>
    <row r="67" spans="1:14" ht="22.5" x14ac:dyDescent="0.25">
      <c r="A67" s="208" t="s">
        <v>4562</v>
      </c>
      <c r="B67" s="209" t="s">
        <v>543</v>
      </c>
      <c r="C67" s="210" t="s">
        <v>112</v>
      </c>
      <c r="D67" s="213" t="s">
        <v>544</v>
      </c>
      <c r="E67" s="210" t="s">
        <v>507</v>
      </c>
      <c r="F67" s="210" t="s">
        <v>112</v>
      </c>
      <c r="G67" s="213" t="s">
        <v>545</v>
      </c>
      <c r="H67" s="211" t="str">
        <f>IF(AND(ISBLANK('A5'!AB39),$I$67&lt;&gt;"Z"),"",'A5'!AB39)</f>
        <v/>
      </c>
      <c r="I67" s="211" t="str">
        <f>IF(ISBLANK('A5'!AC39),"",'A5'!AC39)</f>
        <v/>
      </c>
      <c r="J67" s="212" t="s">
        <v>507</v>
      </c>
      <c r="K67" s="211" t="str">
        <f>IF(AND(ISBLANK('A5'!AB38),$L$67&lt;&gt;"Z"),"",'A5'!AB38)</f>
        <v/>
      </c>
      <c r="L67" s="211" t="str">
        <f>IF(ISBLANK('A5'!AC38),"",'A5'!AC38)</f>
        <v/>
      </c>
      <c r="M67" s="131" t="str">
        <f t="shared" si="1"/>
        <v>OK</v>
      </c>
      <c r="N67" s="132"/>
    </row>
    <row r="68" spans="1:14" ht="22.5" x14ac:dyDescent="0.25">
      <c r="A68" s="208" t="s">
        <v>4562</v>
      </c>
      <c r="B68" s="209" t="s">
        <v>546</v>
      </c>
      <c r="C68" s="210" t="s">
        <v>112</v>
      </c>
      <c r="D68" s="213" t="s">
        <v>547</v>
      </c>
      <c r="E68" s="210" t="s">
        <v>507</v>
      </c>
      <c r="F68" s="210" t="s">
        <v>112</v>
      </c>
      <c r="G68" s="213" t="s">
        <v>548</v>
      </c>
      <c r="H68" s="211" t="str">
        <f>IF(AND(ISBLANK('A5'!AE39),$I$68&lt;&gt;"Z"),"",'A5'!AE39)</f>
        <v/>
      </c>
      <c r="I68" s="211" t="str">
        <f>IF(ISBLANK('A5'!AF39),"",'A5'!AF39)</f>
        <v/>
      </c>
      <c r="J68" s="212" t="s">
        <v>507</v>
      </c>
      <c r="K68" s="211" t="str">
        <f>IF(AND(ISBLANK('A5'!AE38),$L$68&lt;&gt;"Z"),"",'A5'!AE38)</f>
        <v/>
      </c>
      <c r="L68" s="211" t="str">
        <f>IF(ISBLANK('A5'!AF38),"",'A5'!AF38)</f>
        <v/>
      </c>
      <c r="M68" s="131" t="str">
        <f t="shared" si="1"/>
        <v>OK</v>
      </c>
      <c r="N68" s="132"/>
    </row>
    <row r="69" spans="1:14" ht="22.5" x14ac:dyDescent="0.25">
      <c r="A69" s="208" t="s">
        <v>4562</v>
      </c>
      <c r="B69" s="209" t="s">
        <v>549</v>
      </c>
      <c r="C69" s="210" t="s">
        <v>112</v>
      </c>
      <c r="D69" s="213" t="s">
        <v>550</v>
      </c>
      <c r="E69" s="210" t="s">
        <v>507</v>
      </c>
      <c r="F69" s="210" t="s">
        <v>112</v>
      </c>
      <c r="G69" s="213" t="s">
        <v>551</v>
      </c>
      <c r="H69" s="211" t="str">
        <f>IF(AND(ISBLANK('A5'!AH39),$I$69&lt;&gt;"Z"),"",'A5'!AH39)</f>
        <v/>
      </c>
      <c r="I69" s="211" t="str">
        <f>IF(ISBLANK('A5'!AI39),"",'A5'!AI39)</f>
        <v/>
      </c>
      <c r="J69" s="212" t="s">
        <v>507</v>
      </c>
      <c r="K69" s="211" t="str">
        <f>IF(AND(ISBLANK('A5'!AH38),$L$69&lt;&gt;"Z"),"",'A5'!AH38)</f>
        <v/>
      </c>
      <c r="L69" s="211" t="str">
        <f>IF(ISBLANK('A5'!AI38),"",'A5'!AI38)</f>
        <v/>
      </c>
      <c r="M69" s="131" t="str">
        <f t="shared" si="1"/>
        <v>OK</v>
      </c>
      <c r="N69" s="132"/>
    </row>
    <row r="70" spans="1:14" ht="22.5" x14ac:dyDescent="0.25">
      <c r="A70" s="208" t="s">
        <v>4562</v>
      </c>
      <c r="B70" s="209" t="s">
        <v>552</v>
      </c>
      <c r="C70" s="210" t="s">
        <v>112</v>
      </c>
      <c r="D70" s="213" t="s">
        <v>553</v>
      </c>
      <c r="E70" s="210" t="s">
        <v>507</v>
      </c>
      <c r="F70" s="210" t="s">
        <v>112</v>
      </c>
      <c r="G70" s="213" t="s">
        <v>554</v>
      </c>
      <c r="H70" s="211" t="str">
        <f>IF(AND(ISBLANK('A5'!AK39),$I$70&lt;&gt;"Z"),"",'A5'!AK39)</f>
        <v/>
      </c>
      <c r="I70" s="211" t="str">
        <f>IF(ISBLANK('A5'!AL39),"",'A5'!AL39)</f>
        <v/>
      </c>
      <c r="J70" s="212" t="s">
        <v>507</v>
      </c>
      <c r="K70" s="211" t="str">
        <f>IF(AND(ISBLANK('A5'!AK38),$L$70&lt;&gt;"Z"),"",'A5'!AK38)</f>
        <v/>
      </c>
      <c r="L70" s="211" t="str">
        <f>IF(ISBLANK('A5'!AL38),"",'A5'!AL38)</f>
        <v/>
      </c>
      <c r="M70" s="131" t="str">
        <f t="shared" si="1"/>
        <v>OK</v>
      </c>
      <c r="N70" s="132"/>
    </row>
    <row r="71" spans="1:14" ht="22.5" x14ac:dyDescent="0.25">
      <c r="A71" s="208" t="s">
        <v>4562</v>
      </c>
      <c r="B71" s="209" t="s">
        <v>555</v>
      </c>
      <c r="C71" s="210" t="s">
        <v>112</v>
      </c>
      <c r="D71" s="213" t="s">
        <v>556</v>
      </c>
      <c r="E71" s="210" t="s">
        <v>507</v>
      </c>
      <c r="F71" s="210" t="s">
        <v>112</v>
      </c>
      <c r="G71" s="213" t="s">
        <v>557</v>
      </c>
      <c r="H71" s="211" t="str">
        <f>IF(AND(ISBLANK('A5'!AN39),$I$71&lt;&gt;"Z"),"",'A5'!AN39)</f>
        <v/>
      </c>
      <c r="I71" s="211" t="str">
        <f>IF(ISBLANK('A5'!AO39),"",'A5'!AO39)</f>
        <v/>
      </c>
      <c r="J71" s="212" t="s">
        <v>507</v>
      </c>
      <c r="K71" s="211" t="str">
        <f>IF(AND(ISBLANK('A5'!AN38),$L$71&lt;&gt;"Z"),"",'A5'!AN38)</f>
        <v/>
      </c>
      <c r="L71" s="211" t="str">
        <f>IF(ISBLANK('A5'!AO38),"",'A5'!AO38)</f>
        <v/>
      </c>
      <c r="M71" s="131" t="str">
        <f t="shared" si="1"/>
        <v>OK</v>
      </c>
      <c r="N71" s="132"/>
    </row>
    <row r="72" spans="1:14" ht="22.5" x14ac:dyDescent="0.25">
      <c r="A72" s="208" t="s">
        <v>4562</v>
      </c>
      <c r="B72" s="209" t="s">
        <v>558</v>
      </c>
      <c r="C72" s="210" t="s">
        <v>112</v>
      </c>
      <c r="D72" s="213" t="s">
        <v>559</v>
      </c>
      <c r="E72" s="210" t="s">
        <v>507</v>
      </c>
      <c r="F72" s="210" t="s">
        <v>112</v>
      </c>
      <c r="G72" s="213" t="s">
        <v>560</v>
      </c>
      <c r="H72" s="211" t="str">
        <f>IF(AND(ISBLANK('A5'!AQ39),$I$72&lt;&gt;"Z"),"",'A5'!AQ39)</f>
        <v/>
      </c>
      <c r="I72" s="211" t="str">
        <f>IF(ISBLANK('A5'!AR39),"",'A5'!AR39)</f>
        <v/>
      </c>
      <c r="J72" s="212" t="s">
        <v>507</v>
      </c>
      <c r="K72" s="211" t="str">
        <f>IF(AND(ISBLANK('A5'!AQ38),$L$72&lt;&gt;"Z"),"",'A5'!AQ38)</f>
        <v/>
      </c>
      <c r="L72" s="211" t="str">
        <f>IF(ISBLANK('A5'!AR38),"",'A5'!AR38)</f>
        <v/>
      </c>
      <c r="M72" s="131" t="str">
        <f t="shared" si="1"/>
        <v>OK</v>
      </c>
      <c r="N72" s="132"/>
    </row>
    <row r="73" spans="1:14" ht="22.5" x14ac:dyDescent="0.25">
      <c r="A73" s="208" t="s">
        <v>4562</v>
      </c>
      <c r="B73" s="209" t="s">
        <v>607</v>
      </c>
      <c r="C73" s="210" t="s">
        <v>112</v>
      </c>
      <c r="D73" s="213" t="s">
        <v>608</v>
      </c>
      <c r="E73" s="210" t="s">
        <v>507</v>
      </c>
      <c r="F73" s="210" t="s">
        <v>112</v>
      </c>
      <c r="G73" s="213" t="s">
        <v>504</v>
      </c>
      <c r="H73" s="211" t="str">
        <f>IF(AND(ISBLANK('A5'!AT39),$I$73&lt;&gt;"Z"),"",'A5'!AT39)</f>
        <v/>
      </c>
      <c r="I73" s="211" t="str">
        <f>IF(ISBLANK('A5'!AU39),"",'A5'!AU39)</f>
        <v/>
      </c>
      <c r="J73" s="212" t="s">
        <v>507</v>
      </c>
      <c r="K73" s="211" t="str">
        <f>IF(AND(ISBLANK('A5'!AT38),$L$73&lt;&gt;"Z"),"",'A5'!AT38)</f>
        <v/>
      </c>
      <c r="L73" s="211" t="str">
        <f>IF(ISBLANK('A5'!AU38),"",'A5'!AU38)</f>
        <v/>
      </c>
      <c r="M73" s="131" t="str">
        <f t="shared" si="1"/>
        <v>OK</v>
      </c>
      <c r="N73" s="132"/>
    </row>
    <row r="74" spans="1:14" ht="22.5" x14ac:dyDescent="0.25">
      <c r="A74" s="208" t="s">
        <v>4562</v>
      </c>
      <c r="B74" s="209" t="s">
        <v>561</v>
      </c>
      <c r="C74" s="210" t="s">
        <v>112</v>
      </c>
      <c r="D74" s="213" t="s">
        <v>562</v>
      </c>
      <c r="E74" s="210" t="s">
        <v>507</v>
      </c>
      <c r="F74" s="210" t="s">
        <v>112</v>
      </c>
      <c r="G74" s="213" t="s">
        <v>530</v>
      </c>
      <c r="H74" s="211" t="str">
        <f>IF(AND(ISBLANK('A5'!V66),$I$74&lt;&gt;"Z"),"",'A5'!V66)</f>
        <v/>
      </c>
      <c r="I74" s="211" t="str">
        <f>IF(ISBLANK('A5'!W66),"",'A5'!W66)</f>
        <v/>
      </c>
      <c r="J74" s="212" t="s">
        <v>507</v>
      </c>
      <c r="K74" s="211" t="str">
        <f>IF(AND(ISBLANK('A5'!V65),$L$74&lt;&gt;"Z"),"",'A5'!V65)</f>
        <v/>
      </c>
      <c r="L74" s="211" t="str">
        <f>IF(ISBLANK('A5'!W65),"",'A5'!W65)</f>
        <v/>
      </c>
      <c r="M74" s="131" t="str">
        <f t="shared" si="1"/>
        <v>OK</v>
      </c>
      <c r="N74" s="132"/>
    </row>
    <row r="75" spans="1:14" ht="22.5" x14ac:dyDescent="0.25">
      <c r="A75" s="208" t="s">
        <v>4562</v>
      </c>
      <c r="B75" s="209" t="s">
        <v>563</v>
      </c>
      <c r="C75" s="210" t="s">
        <v>112</v>
      </c>
      <c r="D75" s="213" t="s">
        <v>564</v>
      </c>
      <c r="E75" s="210" t="s">
        <v>507</v>
      </c>
      <c r="F75" s="210" t="s">
        <v>112</v>
      </c>
      <c r="G75" s="213" t="s">
        <v>565</v>
      </c>
      <c r="H75" s="211" t="str">
        <f>IF(AND(ISBLANK('A5'!Y66),$I$75&lt;&gt;"Z"),"",'A5'!Y66)</f>
        <v/>
      </c>
      <c r="I75" s="211" t="str">
        <f>IF(ISBLANK('A5'!Z66),"",'A5'!Z66)</f>
        <v/>
      </c>
      <c r="J75" s="212" t="s">
        <v>507</v>
      </c>
      <c r="K75" s="211" t="str">
        <f>IF(AND(ISBLANK('A5'!Y65),$L$75&lt;&gt;"Z"),"",'A5'!Y65)</f>
        <v/>
      </c>
      <c r="L75" s="211" t="str">
        <f>IF(ISBLANK('A5'!Z65),"",'A5'!Z65)</f>
        <v/>
      </c>
      <c r="M75" s="131" t="str">
        <f t="shared" si="1"/>
        <v>OK</v>
      </c>
      <c r="N75" s="132"/>
    </row>
    <row r="76" spans="1:14" ht="22.5" x14ac:dyDescent="0.25">
      <c r="A76" s="208" t="s">
        <v>4562</v>
      </c>
      <c r="B76" s="209" t="s">
        <v>566</v>
      </c>
      <c r="C76" s="210" t="s">
        <v>112</v>
      </c>
      <c r="D76" s="213" t="s">
        <v>567</v>
      </c>
      <c r="E76" s="210" t="s">
        <v>507</v>
      </c>
      <c r="F76" s="210" t="s">
        <v>112</v>
      </c>
      <c r="G76" s="213" t="s">
        <v>568</v>
      </c>
      <c r="H76" s="211" t="str">
        <f>IF(AND(ISBLANK('A5'!AB66),$I$76&lt;&gt;"Z"),"",'A5'!AB66)</f>
        <v/>
      </c>
      <c r="I76" s="211" t="str">
        <f>IF(ISBLANK('A5'!AC66),"",'A5'!AC66)</f>
        <v/>
      </c>
      <c r="J76" s="212" t="s">
        <v>507</v>
      </c>
      <c r="K76" s="211" t="str">
        <f>IF(AND(ISBLANK('A5'!AB65),$L$76&lt;&gt;"Z"),"",'A5'!AB65)</f>
        <v/>
      </c>
      <c r="L76" s="211" t="str">
        <f>IF(ISBLANK('A5'!AC65),"",'A5'!AC65)</f>
        <v/>
      </c>
      <c r="M76" s="131" t="str">
        <f t="shared" si="1"/>
        <v>OK</v>
      </c>
      <c r="N76" s="132"/>
    </row>
    <row r="77" spans="1:14" ht="22.5" x14ac:dyDescent="0.25">
      <c r="A77" s="208" t="s">
        <v>4562</v>
      </c>
      <c r="B77" s="209" t="s">
        <v>569</v>
      </c>
      <c r="C77" s="210" t="s">
        <v>112</v>
      </c>
      <c r="D77" s="213" t="s">
        <v>570</v>
      </c>
      <c r="E77" s="210" t="s">
        <v>507</v>
      </c>
      <c r="F77" s="210" t="s">
        <v>112</v>
      </c>
      <c r="G77" s="213" t="s">
        <v>571</v>
      </c>
      <c r="H77" s="211" t="str">
        <f>IF(AND(ISBLANK('A5'!AE66),$I$77&lt;&gt;"Z"),"",'A5'!AE66)</f>
        <v/>
      </c>
      <c r="I77" s="211" t="str">
        <f>IF(ISBLANK('A5'!AF66),"",'A5'!AF66)</f>
        <v/>
      </c>
      <c r="J77" s="212" t="s">
        <v>507</v>
      </c>
      <c r="K77" s="211" t="str">
        <f>IF(AND(ISBLANK('A5'!AE65),$L$77&lt;&gt;"Z"),"",'A5'!AE65)</f>
        <v/>
      </c>
      <c r="L77" s="211" t="str">
        <f>IF(ISBLANK('A5'!AF65),"",'A5'!AF65)</f>
        <v/>
      </c>
      <c r="M77" s="131" t="str">
        <f t="shared" si="1"/>
        <v>OK</v>
      </c>
      <c r="N77" s="132"/>
    </row>
    <row r="78" spans="1:14" ht="22.5" x14ac:dyDescent="0.25">
      <c r="A78" s="208" t="s">
        <v>4562</v>
      </c>
      <c r="B78" s="209" t="s">
        <v>572</v>
      </c>
      <c r="C78" s="210" t="s">
        <v>112</v>
      </c>
      <c r="D78" s="213" t="s">
        <v>573</v>
      </c>
      <c r="E78" s="210" t="s">
        <v>507</v>
      </c>
      <c r="F78" s="210" t="s">
        <v>112</v>
      </c>
      <c r="G78" s="213" t="s">
        <v>574</v>
      </c>
      <c r="H78" s="211" t="str">
        <f>IF(AND(ISBLANK('A5'!AH66),$I$78&lt;&gt;"Z"),"",'A5'!AH66)</f>
        <v/>
      </c>
      <c r="I78" s="211" t="str">
        <f>IF(ISBLANK('A5'!AI66),"",'A5'!AI66)</f>
        <v/>
      </c>
      <c r="J78" s="212" t="s">
        <v>507</v>
      </c>
      <c r="K78" s="211" t="str">
        <f>IF(AND(ISBLANK('A5'!AH65),$L$78&lt;&gt;"Z"),"",'A5'!AH65)</f>
        <v/>
      </c>
      <c r="L78" s="211" t="str">
        <f>IF(ISBLANK('A5'!AI65),"",'A5'!AI65)</f>
        <v/>
      </c>
      <c r="M78" s="131" t="str">
        <f t="shared" si="1"/>
        <v>OK</v>
      </c>
      <c r="N78" s="132"/>
    </row>
    <row r="79" spans="1:14" ht="22.5" x14ac:dyDescent="0.25">
      <c r="A79" s="208" t="s">
        <v>4562</v>
      </c>
      <c r="B79" s="209" t="s">
        <v>575</v>
      </c>
      <c r="C79" s="210" t="s">
        <v>112</v>
      </c>
      <c r="D79" s="213" t="s">
        <v>576</v>
      </c>
      <c r="E79" s="210" t="s">
        <v>507</v>
      </c>
      <c r="F79" s="210" t="s">
        <v>112</v>
      </c>
      <c r="G79" s="213" t="s">
        <v>577</v>
      </c>
      <c r="H79" s="211" t="str">
        <f>IF(AND(ISBLANK('A5'!AK66),$I$79&lt;&gt;"Z"),"",'A5'!AK66)</f>
        <v/>
      </c>
      <c r="I79" s="211" t="str">
        <f>IF(ISBLANK('A5'!AL66),"",'A5'!AL66)</f>
        <v/>
      </c>
      <c r="J79" s="212" t="s">
        <v>507</v>
      </c>
      <c r="K79" s="211" t="str">
        <f>IF(AND(ISBLANK('A5'!AK65),$L$79&lt;&gt;"Z"),"",'A5'!AK65)</f>
        <v/>
      </c>
      <c r="L79" s="211" t="str">
        <f>IF(ISBLANK('A5'!AL65),"",'A5'!AL65)</f>
        <v/>
      </c>
      <c r="M79" s="131" t="str">
        <f t="shared" si="1"/>
        <v>OK</v>
      </c>
      <c r="N79" s="132"/>
    </row>
    <row r="80" spans="1:14" ht="22.5" x14ac:dyDescent="0.25">
      <c r="A80" s="208" t="s">
        <v>4562</v>
      </c>
      <c r="B80" s="209" t="s">
        <v>578</v>
      </c>
      <c r="C80" s="210" t="s">
        <v>112</v>
      </c>
      <c r="D80" s="213" t="s">
        <v>579</v>
      </c>
      <c r="E80" s="210" t="s">
        <v>507</v>
      </c>
      <c r="F80" s="210" t="s">
        <v>112</v>
      </c>
      <c r="G80" s="213" t="s">
        <v>580</v>
      </c>
      <c r="H80" s="211" t="str">
        <f>IF(AND(ISBLANK('A5'!AN66),$I$80&lt;&gt;"Z"),"",'A5'!AN66)</f>
        <v/>
      </c>
      <c r="I80" s="211" t="str">
        <f>IF(ISBLANK('A5'!AO66),"",'A5'!AO66)</f>
        <v/>
      </c>
      <c r="J80" s="212" t="s">
        <v>507</v>
      </c>
      <c r="K80" s="211" t="str">
        <f>IF(AND(ISBLANK('A5'!AN65),$L$80&lt;&gt;"Z"),"",'A5'!AN65)</f>
        <v/>
      </c>
      <c r="L80" s="211" t="str">
        <f>IF(ISBLANK('A5'!AO65),"",'A5'!AO65)</f>
        <v/>
      </c>
      <c r="M80" s="131" t="str">
        <f t="shared" si="1"/>
        <v>OK</v>
      </c>
      <c r="N80" s="132"/>
    </row>
    <row r="81" spans="1:14" ht="22.5" x14ac:dyDescent="0.25">
      <c r="A81" s="208" t="s">
        <v>4562</v>
      </c>
      <c r="B81" s="209" t="s">
        <v>581</v>
      </c>
      <c r="C81" s="210" t="s">
        <v>112</v>
      </c>
      <c r="D81" s="213" t="s">
        <v>582</v>
      </c>
      <c r="E81" s="210" t="s">
        <v>507</v>
      </c>
      <c r="F81" s="210" t="s">
        <v>112</v>
      </c>
      <c r="G81" s="213" t="s">
        <v>583</v>
      </c>
      <c r="H81" s="211" t="str">
        <f>IF(AND(ISBLANK('A5'!AQ66),$I$81&lt;&gt;"Z"),"",'A5'!AQ66)</f>
        <v/>
      </c>
      <c r="I81" s="211" t="str">
        <f>IF(ISBLANK('A5'!AR66),"",'A5'!AR66)</f>
        <v/>
      </c>
      <c r="J81" s="212" t="s">
        <v>507</v>
      </c>
      <c r="K81" s="211" t="str">
        <f>IF(AND(ISBLANK('A5'!AQ65),$L$81&lt;&gt;"Z"),"",'A5'!AQ65)</f>
        <v/>
      </c>
      <c r="L81" s="211" t="str">
        <f>IF(ISBLANK('A5'!AR65),"",'A5'!AR65)</f>
        <v/>
      </c>
      <c r="M81" s="131" t="str">
        <f t="shared" si="1"/>
        <v>OK</v>
      </c>
      <c r="N81" s="132"/>
    </row>
    <row r="82" spans="1:14" ht="22.5" x14ac:dyDescent="0.25">
      <c r="A82" s="208" t="s">
        <v>4562</v>
      </c>
      <c r="B82" s="209" t="s">
        <v>609</v>
      </c>
      <c r="C82" s="210" t="s">
        <v>112</v>
      </c>
      <c r="D82" s="213" t="s">
        <v>610</v>
      </c>
      <c r="E82" s="210" t="s">
        <v>507</v>
      </c>
      <c r="F82" s="210" t="s">
        <v>112</v>
      </c>
      <c r="G82" s="213" t="s">
        <v>505</v>
      </c>
      <c r="H82" s="211" t="str">
        <f>IF(AND(ISBLANK('A5'!AT66),$I$82&lt;&gt;"Z"),"",'A5'!AT66)</f>
        <v/>
      </c>
      <c r="I82" s="211" t="str">
        <f>IF(ISBLANK('A5'!AU66),"",'A5'!AU66)</f>
        <v/>
      </c>
      <c r="J82" s="212" t="s">
        <v>507</v>
      </c>
      <c r="K82" s="211" t="str">
        <f>IF(AND(ISBLANK('A5'!AT65),$L$82&lt;&gt;"Z"),"",'A5'!AT65)</f>
        <v/>
      </c>
      <c r="L82" s="211" t="str">
        <f>IF(ISBLANK('A5'!AU65),"",'A5'!AU65)</f>
        <v/>
      </c>
      <c r="M82" s="131" t="str">
        <f t="shared" si="1"/>
        <v>OK</v>
      </c>
      <c r="N82" s="132"/>
    </row>
    <row r="83" spans="1:14" ht="22.5" x14ac:dyDescent="0.25">
      <c r="A83" s="208" t="s">
        <v>4562</v>
      </c>
      <c r="B83" s="209" t="s">
        <v>584</v>
      </c>
      <c r="C83" s="210" t="s">
        <v>112</v>
      </c>
      <c r="D83" s="213" t="s">
        <v>585</v>
      </c>
      <c r="E83" s="210" t="s">
        <v>507</v>
      </c>
      <c r="F83" s="210" t="s">
        <v>112</v>
      </c>
      <c r="G83" s="213" t="s">
        <v>531</v>
      </c>
      <c r="H83" s="211" t="str">
        <f>IF(AND(ISBLANK('A5'!V93),$I$83&lt;&gt;"Z"),"",'A5'!V93)</f>
        <v/>
      </c>
      <c r="I83" s="211" t="str">
        <f>IF(ISBLANK('A5'!W93),"",'A5'!W93)</f>
        <v/>
      </c>
      <c r="J83" s="212" t="s">
        <v>507</v>
      </c>
      <c r="K83" s="211" t="str">
        <f>IF(AND(ISBLANK('A5'!V92),$L$83&lt;&gt;"Z"),"",'A5'!V92)</f>
        <v/>
      </c>
      <c r="L83" s="211" t="str">
        <f>IF(ISBLANK('A5'!W92),"",'A5'!W92)</f>
        <v/>
      </c>
      <c r="M83" s="131" t="str">
        <f t="shared" si="1"/>
        <v>OK</v>
      </c>
      <c r="N83" s="132"/>
    </row>
    <row r="84" spans="1:14" ht="22.5" x14ac:dyDescent="0.25">
      <c r="A84" s="208" t="s">
        <v>4562</v>
      </c>
      <c r="B84" s="209" t="s">
        <v>586</v>
      </c>
      <c r="C84" s="210" t="s">
        <v>112</v>
      </c>
      <c r="D84" s="213" t="s">
        <v>587</v>
      </c>
      <c r="E84" s="210" t="s">
        <v>507</v>
      </c>
      <c r="F84" s="210" t="s">
        <v>112</v>
      </c>
      <c r="G84" s="213" t="s">
        <v>588</v>
      </c>
      <c r="H84" s="211" t="str">
        <f>IF(AND(ISBLANK('A5'!Y93),$I$84&lt;&gt;"Z"),"",'A5'!Y93)</f>
        <v/>
      </c>
      <c r="I84" s="211" t="str">
        <f>IF(ISBLANK('A5'!Z93),"",'A5'!Z93)</f>
        <v/>
      </c>
      <c r="J84" s="212" t="s">
        <v>507</v>
      </c>
      <c r="K84" s="211" t="str">
        <f>IF(AND(ISBLANK('A5'!Y92),$L$84&lt;&gt;"Z"),"",'A5'!Y92)</f>
        <v/>
      </c>
      <c r="L84" s="211" t="str">
        <f>IF(ISBLANK('A5'!Z92),"",'A5'!Z92)</f>
        <v/>
      </c>
      <c r="M84" s="131" t="str">
        <f t="shared" si="1"/>
        <v>OK</v>
      </c>
      <c r="N84" s="132"/>
    </row>
    <row r="85" spans="1:14" ht="22.5" x14ac:dyDescent="0.25">
      <c r="A85" s="208" t="s">
        <v>4562</v>
      </c>
      <c r="B85" s="209" t="s">
        <v>589</v>
      </c>
      <c r="C85" s="210" t="s">
        <v>112</v>
      </c>
      <c r="D85" s="213" t="s">
        <v>590</v>
      </c>
      <c r="E85" s="210" t="s">
        <v>507</v>
      </c>
      <c r="F85" s="210" t="s">
        <v>112</v>
      </c>
      <c r="G85" s="213" t="s">
        <v>591</v>
      </c>
      <c r="H85" s="211" t="str">
        <f>IF(AND(ISBLANK('A5'!AB93),$I$85&lt;&gt;"Z"),"",'A5'!AB93)</f>
        <v/>
      </c>
      <c r="I85" s="211" t="str">
        <f>IF(ISBLANK('A5'!AC93),"",'A5'!AC93)</f>
        <v/>
      </c>
      <c r="J85" s="212" t="s">
        <v>507</v>
      </c>
      <c r="K85" s="211" t="str">
        <f>IF(AND(ISBLANK('A5'!AB92),$L$85&lt;&gt;"Z"),"",'A5'!AB92)</f>
        <v/>
      </c>
      <c r="L85" s="211" t="str">
        <f>IF(ISBLANK('A5'!AC92),"",'A5'!AC92)</f>
        <v/>
      </c>
      <c r="M85" s="131" t="str">
        <f t="shared" si="1"/>
        <v>OK</v>
      </c>
      <c r="N85" s="132"/>
    </row>
    <row r="86" spans="1:14" ht="22.5" x14ac:dyDescent="0.25">
      <c r="A86" s="208" t="s">
        <v>4562</v>
      </c>
      <c r="B86" s="209" t="s">
        <v>592</v>
      </c>
      <c r="C86" s="210" t="s">
        <v>112</v>
      </c>
      <c r="D86" s="213" t="s">
        <v>593</v>
      </c>
      <c r="E86" s="210" t="s">
        <v>507</v>
      </c>
      <c r="F86" s="210" t="s">
        <v>112</v>
      </c>
      <c r="G86" s="213" t="s">
        <v>594</v>
      </c>
      <c r="H86" s="211" t="str">
        <f>IF(AND(ISBLANK('A5'!AE93),$I$86&lt;&gt;"Z"),"",'A5'!AE93)</f>
        <v/>
      </c>
      <c r="I86" s="211" t="str">
        <f>IF(ISBLANK('A5'!AF93),"",'A5'!AF93)</f>
        <v/>
      </c>
      <c r="J86" s="212" t="s">
        <v>507</v>
      </c>
      <c r="K86" s="211" t="str">
        <f>IF(AND(ISBLANK('A5'!AE92),$L$86&lt;&gt;"Z"),"",'A5'!AE92)</f>
        <v/>
      </c>
      <c r="L86" s="211" t="str">
        <f>IF(ISBLANK('A5'!AF92),"",'A5'!AF92)</f>
        <v/>
      </c>
      <c r="M86" s="131" t="str">
        <f t="shared" si="1"/>
        <v>OK</v>
      </c>
      <c r="N86" s="132"/>
    </row>
    <row r="87" spans="1:14" ht="22.5" x14ac:dyDescent="0.25">
      <c r="A87" s="208" t="s">
        <v>4562</v>
      </c>
      <c r="B87" s="209" t="s">
        <v>595</v>
      </c>
      <c r="C87" s="210" t="s">
        <v>112</v>
      </c>
      <c r="D87" s="213" t="s">
        <v>596</v>
      </c>
      <c r="E87" s="210" t="s">
        <v>507</v>
      </c>
      <c r="F87" s="210" t="s">
        <v>112</v>
      </c>
      <c r="G87" s="213" t="s">
        <v>597</v>
      </c>
      <c r="H87" s="211" t="str">
        <f>IF(AND(ISBLANK('A5'!AH93),$I$87&lt;&gt;"Z"),"",'A5'!AH93)</f>
        <v/>
      </c>
      <c r="I87" s="211" t="str">
        <f>IF(ISBLANK('A5'!AI93),"",'A5'!AI93)</f>
        <v/>
      </c>
      <c r="J87" s="212" t="s">
        <v>507</v>
      </c>
      <c r="K87" s="211" t="str">
        <f>IF(AND(ISBLANK('A5'!AH92),$L$87&lt;&gt;"Z"),"",'A5'!AH92)</f>
        <v/>
      </c>
      <c r="L87" s="211" t="str">
        <f>IF(ISBLANK('A5'!AI92),"",'A5'!AI92)</f>
        <v/>
      </c>
      <c r="M87" s="131" t="str">
        <f t="shared" si="1"/>
        <v>OK</v>
      </c>
      <c r="N87" s="132"/>
    </row>
    <row r="88" spans="1:14" ht="22.5" x14ac:dyDescent="0.25">
      <c r="A88" s="208" t="s">
        <v>4562</v>
      </c>
      <c r="B88" s="209" t="s">
        <v>598</v>
      </c>
      <c r="C88" s="210" t="s">
        <v>112</v>
      </c>
      <c r="D88" s="213" t="s">
        <v>599</v>
      </c>
      <c r="E88" s="210" t="s">
        <v>507</v>
      </c>
      <c r="F88" s="210" t="s">
        <v>112</v>
      </c>
      <c r="G88" s="213" t="s">
        <v>600</v>
      </c>
      <c r="H88" s="211" t="str">
        <f>IF(AND(ISBLANK('A5'!AK93),$I$88&lt;&gt;"Z"),"",'A5'!AK93)</f>
        <v/>
      </c>
      <c r="I88" s="211" t="str">
        <f>IF(ISBLANK('A5'!AL93),"",'A5'!AL93)</f>
        <v/>
      </c>
      <c r="J88" s="212" t="s">
        <v>507</v>
      </c>
      <c r="K88" s="211" t="str">
        <f>IF(AND(ISBLANK('A5'!AK92),$L$88&lt;&gt;"Z"),"",'A5'!AK92)</f>
        <v/>
      </c>
      <c r="L88" s="211" t="str">
        <f>IF(ISBLANK('A5'!AL92),"",'A5'!AL92)</f>
        <v/>
      </c>
      <c r="M88" s="131" t="str">
        <f t="shared" si="1"/>
        <v>OK</v>
      </c>
      <c r="N88" s="132"/>
    </row>
    <row r="89" spans="1:14" ht="22.5" x14ac:dyDescent="0.25">
      <c r="A89" s="208" t="s">
        <v>4562</v>
      </c>
      <c r="B89" s="209" t="s">
        <v>601</v>
      </c>
      <c r="C89" s="210" t="s">
        <v>112</v>
      </c>
      <c r="D89" s="213" t="s">
        <v>602</v>
      </c>
      <c r="E89" s="210" t="s">
        <v>507</v>
      </c>
      <c r="F89" s="210" t="s">
        <v>112</v>
      </c>
      <c r="G89" s="213" t="s">
        <v>603</v>
      </c>
      <c r="H89" s="211" t="str">
        <f>IF(AND(ISBLANK('A5'!AN93),$I$89&lt;&gt;"Z"),"",'A5'!AN93)</f>
        <v/>
      </c>
      <c r="I89" s="211" t="str">
        <f>IF(ISBLANK('A5'!AO93),"",'A5'!AO93)</f>
        <v/>
      </c>
      <c r="J89" s="212" t="s">
        <v>507</v>
      </c>
      <c r="K89" s="211" t="str">
        <f>IF(AND(ISBLANK('A5'!AN92),$L$89&lt;&gt;"Z"),"",'A5'!AN92)</f>
        <v/>
      </c>
      <c r="L89" s="211" t="str">
        <f>IF(ISBLANK('A5'!AO92),"",'A5'!AO92)</f>
        <v/>
      </c>
      <c r="M89" s="131" t="str">
        <f t="shared" si="1"/>
        <v>OK</v>
      </c>
      <c r="N89" s="132"/>
    </row>
    <row r="90" spans="1:14" ht="22.5" x14ac:dyDescent="0.25">
      <c r="A90" s="208" t="s">
        <v>4562</v>
      </c>
      <c r="B90" s="209" t="s">
        <v>604</v>
      </c>
      <c r="C90" s="210" t="s">
        <v>112</v>
      </c>
      <c r="D90" s="213" t="s">
        <v>605</v>
      </c>
      <c r="E90" s="210" t="s">
        <v>507</v>
      </c>
      <c r="F90" s="210" t="s">
        <v>112</v>
      </c>
      <c r="G90" s="213" t="s">
        <v>606</v>
      </c>
      <c r="H90" s="211" t="str">
        <f>IF(AND(ISBLANK('A5'!AQ93),$I$90&lt;&gt;"Z"),"",'A5'!AQ93)</f>
        <v/>
      </c>
      <c r="I90" s="211" t="str">
        <f>IF(ISBLANK('A5'!AR93),"",'A5'!AR93)</f>
        <v/>
      </c>
      <c r="J90" s="212" t="s">
        <v>507</v>
      </c>
      <c r="K90" s="211" t="str">
        <f>IF(AND(ISBLANK('A5'!AQ92),$L$90&lt;&gt;"Z"),"",'A5'!AQ92)</f>
        <v/>
      </c>
      <c r="L90" s="211" t="str">
        <f>IF(ISBLANK('A5'!AR92),"",'A5'!AR92)</f>
        <v/>
      </c>
      <c r="M90" s="131" t="str">
        <f t="shared" si="1"/>
        <v>OK</v>
      </c>
      <c r="N90" s="132"/>
    </row>
    <row r="91" spans="1:14" ht="22.5" x14ac:dyDescent="0.25">
      <c r="A91" s="208" t="s">
        <v>4562</v>
      </c>
      <c r="B91" s="209" t="s">
        <v>681</v>
      </c>
      <c r="C91" s="210" t="s">
        <v>112</v>
      </c>
      <c r="D91" s="213" t="s">
        <v>611</v>
      </c>
      <c r="E91" s="210" t="s">
        <v>507</v>
      </c>
      <c r="F91" s="210" t="s">
        <v>112</v>
      </c>
      <c r="G91" s="213" t="s">
        <v>506</v>
      </c>
      <c r="H91" s="211" t="str">
        <f>IF(AND(ISBLANK('A5'!AT93),$I$91&lt;&gt;"Z"),"",'A5'!AT93)</f>
        <v/>
      </c>
      <c r="I91" s="211" t="str">
        <f>IF(ISBLANK('A5'!AU93),"",'A5'!AU93)</f>
        <v/>
      </c>
      <c r="J91" s="212" t="s">
        <v>507</v>
      </c>
      <c r="K91" s="211" t="str">
        <f>IF(AND(ISBLANK('A5'!AT92),$L$91&lt;&gt;"Z"),"",'A5'!AT92)</f>
        <v/>
      </c>
      <c r="L91" s="211" t="str">
        <f>IF(ISBLANK('A5'!AU92),"",'A5'!AU92)</f>
        <v/>
      </c>
      <c r="M91" s="131" t="str">
        <f t="shared" si="1"/>
        <v>OK</v>
      </c>
      <c r="N91" s="132"/>
    </row>
    <row r="92" spans="1:14" ht="22.5" x14ac:dyDescent="0.25">
      <c r="A92" s="208" t="s">
        <v>4562</v>
      </c>
      <c r="B92" s="209" t="s">
        <v>612</v>
      </c>
      <c r="C92" s="210" t="s">
        <v>113</v>
      </c>
      <c r="D92" s="213" t="s">
        <v>613</v>
      </c>
      <c r="E92" s="210" t="s">
        <v>507</v>
      </c>
      <c r="F92" s="210" t="s">
        <v>113</v>
      </c>
      <c r="G92" s="213" t="s">
        <v>523</v>
      </c>
      <c r="H92" s="211" t="str">
        <f>IF(AND(ISBLANK('A6'!V33),$I$92&lt;&gt;"Z"),"",'A6'!V33)</f>
        <v/>
      </c>
      <c r="I92" s="211" t="str">
        <f>IF(ISBLANK('A6'!W33),"",'A6'!W33)</f>
        <v/>
      </c>
      <c r="J92" s="212" t="s">
        <v>507</v>
      </c>
      <c r="K92" s="211" t="str">
        <f>IF(AND(ISBLANK('A6'!V32),$L$92&lt;&gt;"Z"),"",'A6'!V32)</f>
        <v/>
      </c>
      <c r="L92" s="211" t="str">
        <f>IF(ISBLANK('A6'!W32),"",'A6'!W32)</f>
        <v/>
      </c>
      <c r="M92" s="131" t="str">
        <f t="shared" si="1"/>
        <v>OK</v>
      </c>
      <c r="N92" s="132"/>
    </row>
    <row r="93" spans="1:14" ht="22.5" x14ac:dyDescent="0.25">
      <c r="A93" s="208" t="s">
        <v>4562</v>
      </c>
      <c r="B93" s="209" t="s">
        <v>614</v>
      </c>
      <c r="C93" s="210" t="s">
        <v>113</v>
      </c>
      <c r="D93" s="213" t="s">
        <v>615</v>
      </c>
      <c r="E93" s="210" t="s">
        <v>507</v>
      </c>
      <c r="F93" s="210" t="s">
        <v>113</v>
      </c>
      <c r="G93" s="213" t="s">
        <v>532</v>
      </c>
      <c r="H93" s="211" t="str">
        <f>IF(AND(ISBLANK('A6'!Y33),$I$93&lt;&gt;"Z"),"",'A6'!Y33)</f>
        <v/>
      </c>
      <c r="I93" s="211" t="str">
        <f>IF(ISBLANK('A6'!Z33),"",'A6'!Z33)</f>
        <v/>
      </c>
      <c r="J93" s="212" t="s">
        <v>507</v>
      </c>
      <c r="K93" s="211" t="str">
        <f>IF(AND(ISBLANK('A6'!Y32),$L$93&lt;&gt;"Z"),"",'A6'!Y32)</f>
        <v/>
      </c>
      <c r="L93" s="211" t="str">
        <f>IF(ISBLANK('A6'!Z32),"",'A6'!Z32)</f>
        <v/>
      </c>
      <c r="M93" s="131" t="str">
        <f t="shared" si="1"/>
        <v>OK</v>
      </c>
      <c r="N93" s="132"/>
    </row>
    <row r="94" spans="1:14" ht="22.5" x14ac:dyDescent="0.25">
      <c r="A94" s="208" t="s">
        <v>4562</v>
      </c>
      <c r="B94" s="209" t="s">
        <v>616</v>
      </c>
      <c r="C94" s="210" t="s">
        <v>113</v>
      </c>
      <c r="D94" s="213" t="s">
        <v>617</v>
      </c>
      <c r="E94" s="210" t="s">
        <v>507</v>
      </c>
      <c r="F94" s="210" t="s">
        <v>113</v>
      </c>
      <c r="G94" s="213" t="s">
        <v>618</v>
      </c>
      <c r="H94" s="211" t="str">
        <f>IF(AND(ISBLANK('A6'!AB33),$I$94&lt;&gt;"Z"),"",'A6'!AB33)</f>
        <v/>
      </c>
      <c r="I94" s="211" t="str">
        <f>IF(ISBLANK('A6'!AC33),"",'A6'!AC33)</f>
        <v/>
      </c>
      <c r="J94" s="212" t="s">
        <v>507</v>
      </c>
      <c r="K94" s="211" t="str">
        <f>IF(AND(ISBLANK('A6'!AB32),$L$94&lt;&gt;"Z"),"",'A6'!AB32)</f>
        <v/>
      </c>
      <c r="L94" s="211" t="str">
        <f>IF(ISBLANK('A6'!AC32),"",'A6'!AC32)</f>
        <v/>
      </c>
      <c r="M94" s="131" t="str">
        <f t="shared" si="1"/>
        <v>OK</v>
      </c>
      <c r="N94" s="132"/>
    </row>
    <row r="95" spans="1:14" ht="22.5" x14ac:dyDescent="0.25">
      <c r="A95" s="208" t="s">
        <v>4562</v>
      </c>
      <c r="B95" s="209" t="s">
        <v>619</v>
      </c>
      <c r="C95" s="210" t="s">
        <v>113</v>
      </c>
      <c r="D95" s="213" t="s">
        <v>620</v>
      </c>
      <c r="E95" s="210" t="s">
        <v>507</v>
      </c>
      <c r="F95" s="210" t="s">
        <v>113</v>
      </c>
      <c r="G95" s="213" t="s">
        <v>621</v>
      </c>
      <c r="H95" s="211" t="str">
        <f>IF(AND(ISBLANK('A6'!AE33),$I$95&lt;&gt;"Z"),"",'A6'!AE33)</f>
        <v/>
      </c>
      <c r="I95" s="211" t="str">
        <f>IF(ISBLANK('A6'!AF33),"",'A6'!AF33)</f>
        <v/>
      </c>
      <c r="J95" s="212" t="s">
        <v>507</v>
      </c>
      <c r="K95" s="211" t="str">
        <f>IF(AND(ISBLANK('A6'!AE32),$L$95&lt;&gt;"Z"),"",'A6'!AE32)</f>
        <v/>
      </c>
      <c r="L95" s="211" t="str">
        <f>IF(ISBLANK('A6'!AF32),"",'A6'!AF32)</f>
        <v/>
      </c>
      <c r="M95" s="131" t="str">
        <f t="shared" si="1"/>
        <v>OK</v>
      </c>
      <c r="N95" s="132"/>
    </row>
    <row r="96" spans="1:14" ht="22.5" x14ac:dyDescent="0.25">
      <c r="A96" s="208" t="s">
        <v>4562</v>
      </c>
      <c r="B96" s="209" t="s">
        <v>622</v>
      </c>
      <c r="C96" s="210" t="s">
        <v>113</v>
      </c>
      <c r="D96" s="213" t="s">
        <v>623</v>
      </c>
      <c r="E96" s="210" t="s">
        <v>507</v>
      </c>
      <c r="F96" s="210" t="s">
        <v>113</v>
      </c>
      <c r="G96" s="213" t="s">
        <v>624</v>
      </c>
      <c r="H96" s="211" t="str">
        <f>IF(AND(ISBLANK('A6'!AH33),$I$96&lt;&gt;"Z"),"",'A6'!AH33)</f>
        <v/>
      </c>
      <c r="I96" s="211" t="str">
        <f>IF(ISBLANK('A6'!AI33),"",'A6'!AI33)</f>
        <v/>
      </c>
      <c r="J96" s="212" t="s">
        <v>507</v>
      </c>
      <c r="K96" s="211" t="str">
        <f>IF(AND(ISBLANK('A6'!AH32),$L$96&lt;&gt;"Z"),"",'A6'!AH32)</f>
        <v/>
      </c>
      <c r="L96" s="211" t="str">
        <f>IF(ISBLANK('A6'!AI32),"",'A6'!AI32)</f>
        <v/>
      </c>
      <c r="M96" s="131" t="str">
        <f t="shared" si="1"/>
        <v>OK</v>
      </c>
      <c r="N96" s="132"/>
    </row>
    <row r="97" spans="1:14" ht="22.5" x14ac:dyDescent="0.25">
      <c r="A97" s="208" t="s">
        <v>4562</v>
      </c>
      <c r="B97" s="209" t="s">
        <v>625</v>
      </c>
      <c r="C97" s="210" t="s">
        <v>113</v>
      </c>
      <c r="D97" s="213" t="s">
        <v>626</v>
      </c>
      <c r="E97" s="210" t="s">
        <v>507</v>
      </c>
      <c r="F97" s="210" t="s">
        <v>113</v>
      </c>
      <c r="G97" s="213" t="s">
        <v>627</v>
      </c>
      <c r="H97" s="211" t="str">
        <f>IF(AND(ISBLANK('A6'!AK33),$I$97&lt;&gt;"Z"),"",'A6'!AK33)</f>
        <v/>
      </c>
      <c r="I97" s="211" t="str">
        <f>IF(ISBLANK('A6'!AL33),"",'A6'!AL33)</f>
        <v/>
      </c>
      <c r="J97" s="212" t="s">
        <v>507</v>
      </c>
      <c r="K97" s="211" t="str">
        <f>IF(AND(ISBLANK('A6'!AK32),$L$97&lt;&gt;"Z"),"",'A6'!AK32)</f>
        <v/>
      </c>
      <c r="L97" s="211" t="str">
        <f>IF(ISBLANK('A6'!AL32),"",'A6'!AL32)</f>
        <v/>
      </c>
      <c r="M97" s="131" t="str">
        <f t="shared" si="1"/>
        <v>OK</v>
      </c>
      <c r="N97" s="132"/>
    </row>
    <row r="98" spans="1:14" ht="22.5" x14ac:dyDescent="0.25">
      <c r="A98" s="208" t="s">
        <v>4562</v>
      </c>
      <c r="B98" s="209" t="s">
        <v>628</v>
      </c>
      <c r="C98" s="210" t="s">
        <v>113</v>
      </c>
      <c r="D98" s="213" t="s">
        <v>629</v>
      </c>
      <c r="E98" s="210" t="s">
        <v>507</v>
      </c>
      <c r="F98" s="210" t="s">
        <v>113</v>
      </c>
      <c r="G98" s="213" t="s">
        <v>630</v>
      </c>
      <c r="H98" s="211" t="str">
        <f>IF(AND(ISBLANK('A6'!AN33),$I$98&lt;&gt;"Z"),"",'A6'!AN33)</f>
        <v/>
      </c>
      <c r="I98" s="211" t="str">
        <f>IF(ISBLANK('A6'!AO33),"",'A6'!AO33)</f>
        <v/>
      </c>
      <c r="J98" s="212" t="s">
        <v>507</v>
      </c>
      <c r="K98" s="211" t="str">
        <f>IF(AND(ISBLANK('A6'!AN32),$L$98&lt;&gt;"Z"),"",'A6'!AN32)</f>
        <v/>
      </c>
      <c r="L98" s="211" t="str">
        <f>IF(ISBLANK('A6'!AO32),"",'A6'!AO32)</f>
        <v/>
      </c>
      <c r="M98" s="131" t="str">
        <f t="shared" si="1"/>
        <v>OK</v>
      </c>
      <c r="N98" s="132"/>
    </row>
    <row r="99" spans="1:14" ht="22.5" x14ac:dyDescent="0.25">
      <c r="A99" s="208" t="s">
        <v>4562</v>
      </c>
      <c r="B99" s="209" t="s">
        <v>631</v>
      </c>
      <c r="C99" s="210" t="s">
        <v>113</v>
      </c>
      <c r="D99" s="213" t="s">
        <v>632</v>
      </c>
      <c r="E99" s="210" t="s">
        <v>507</v>
      </c>
      <c r="F99" s="210" t="s">
        <v>113</v>
      </c>
      <c r="G99" s="213" t="s">
        <v>516</v>
      </c>
      <c r="H99" s="211" t="str">
        <f>IF(AND(ISBLANK('A6'!AQ33),$I$99&lt;&gt;"Z"),"",'A6'!AQ33)</f>
        <v/>
      </c>
      <c r="I99" s="211" t="str">
        <f>IF(ISBLANK('A6'!AR33),"",'A6'!AR33)</f>
        <v/>
      </c>
      <c r="J99" s="212" t="s">
        <v>507</v>
      </c>
      <c r="K99" s="211" t="str">
        <f>IF(AND(ISBLANK('A6'!AQ32),$L$99&lt;&gt;"Z"),"",'A6'!AQ32)</f>
        <v/>
      </c>
      <c r="L99" s="211" t="str">
        <f>IF(ISBLANK('A6'!AR32),"",'A6'!AR32)</f>
        <v/>
      </c>
      <c r="M99" s="131" t="str">
        <f t="shared" si="1"/>
        <v>OK</v>
      </c>
      <c r="N99" s="132"/>
    </row>
    <row r="100" spans="1:14" ht="22.5" x14ac:dyDescent="0.25">
      <c r="A100" s="208" t="s">
        <v>4562</v>
      </c>
      <c r="B100" s="209" t="s">
        <v>633</v>
      </c>
      <c r="C100" s="210" t="s">
        <v>113</v>
      </c>
      <c r="D100" s="213" t="s">
        <v>634</v>
      </c>
      <c r="E100" s="210" t="s">
        <v>507</v>
      </c>
      <c r="F100" s="210" t="s">
        <v>113</v>
      </c>
      <c r="G100" s="213" t="s">
        <v>519</v>
      </c>
      <c r="H100" s="211" t="str">
        <f>IF(AND(ISBLANK('A6'!AT33),$I$100&lt;&gt;"Z"),"",'A6'!AT33)</f>
        <v/>
      </c>
      <c r="I100" s="211" t="str">
        <f>IF(ISBLANK('A6'!AU33),"",'A6'!AU33)</f>
        <v/>
      </c>
      <c r="J100" s="212" t="s">
        <v>507</v>
      </c>
      <c r="K100" s="211" t="str">
        <f>IF(AND(ISBLANK('A6'!AT32),$L$100&lt;&gt;"Z"),"",'A6'!AT32)</f>
        <v/>
      </c>
      <c r="L100" s="211" t="str">
        <f>IF(ISBLANK('A6'!AU32),"",'A6'!AU32)</f>
        <v/>
      </c>
      <c r="M100" s="131" t="str">
        <f t="shared" si="1"/>
        <v>OK</v>
      </c>
      <c r="N100" s="132"/>
    </row>
    <row r="101" spans="1:14" ht="22.5" x14ac:dyDescent="0.25">
      <c r="A101" s="208" t="s">
        <v>4562</v>
      </c>
      <c r="B101" s="209" t="s">
        <v>635</v>
      </c>
      <c r="C101" s="210" t="s">
        <v>113</v>
      </c>
      <c r="D101" s="213" t="s">
        <v>636</v>
      </c>
      <c r="E101" s="210" t="s">
        <v>507</v>
      </c>
      <c r="F101" s="210" t="s">
        <v>113</v>
      </c>
      <c r="G101" s="213" t="s">
        <v>524</v>
      </c>
      <c r="H101" s="211" t="str">
        <f>IF(AND(ISBLANK('A6'!V54),$I$101&lt;&gt;"Z"),"",'A6'!V54)</f>
        <v/>
      </c>
      <c r="I101" s="211" t="str">
        <f>IF(ISBLANK('A6'!W54),"",'A6'!W54)</f>
        <v/>
      </c>
      <c r="J101" s="212" t="s">
        <v>507</v>
      </c>
      <c r="K101" s="211" t="str">
        <f>IF(AND(ISBLANK('A6'!V53),$L$101&lt;&gt;"Z"),"",'A6'!V53)</f>
        <v/>
      </c>
      <c r="L101" s="211" t="str">
        <f>IF(ISBLANK('A6'!W53),"",'A6'!W53)</f>
        <v/>
      </c>
      <c r="M101" s="131" t="str">
        <f t="shared" si="1"/>
        <v>OK</v>
      </c>
      <c r="N101" s="132"/>
    </row>
    <row r="102" spans="1:14" ht="22.5" x14ac:dyDescent="0.25">
      <c r="A102" s="208" t="s">
        <v>4562</v>
      </c>
      <c r="B102" s="209" t="s">
        <v>637</v>
      </c>
      <c r="C102" s="210" t="s">
        <v>113</v>
      </c>
      <c r="D102" s="213" t="s">
        <v>638</v>
      </c>
      <c r="E102" s="210" t="s">
        <v>507</v>
      </c>
      <c r="F102" s="210" t="s">
        <v>113</v>
      </c>
      <c r="G102" s="213" t="s">
        <v>533</v>
      </c>
      <c r="H102" s="211" t="str">
        <f>IF(AND(ISBLANK('A6'!Y54),$I$102&lt;&gt;"Z"),"",'A6'!Y54)</f>
        <v/>
      </c>
      <c r="I102" s="211" t="str">
        <f>IF(ISBLANK('A6'!Z54),"",'A6'!Z54)</f>
        <v/>
      </c>
      <c r="J102" s="212" t="s">
        <v>507</v>
      </c>
      <c r="K102" s="211" t="str">
        <f>IF(AND(ISBLANK('A6'!Y53),$L$102&lt;&gt;"Z"),"",'A6'!Y53)</f>
        <v/>
      </c>
      <c r="L102" s="211" t="str">
        <f>IF(ISBLANK('A6'!Z53),"",'A6'!Z53)</f>
        <v/>
      </c>
      <c r="M102" s="131" t="str">
        <f t="shared" si="1"/>
        <v>OK</v>
      </c>
      <c r="N102" s="132"/>
    </row>
    <row r="103" spans="1:14" ht="22.5" x14ac:dyDescent="0.25">
      <c r="A103" s="208" t="s">
        <v>4562</v>
      </c>
      <c r="B103" s="209" t="s">
        <v>639</v>
      </c>
      <c r="C103" s="210" t="s">
        <v>113</v>
      </c>
      <c r="D103" s="213" t="s">
        <v>640</v>
      </c>
      <c r="E103" s="210" t="s">
        <v>507</v>
      </c>
      <c r="F103" s="210" t="s">
        <v>113</v>
      </c>
      <c r="G103" s="213" t="s">
        <v>641</v>
      </c>
      <c r="H103" s="211" t="str">
        <f>IF(AND(ISBLANK('A6'!AB54),$I$103&lt;&gt;"Z"),"",'A6'!AB54)</f>
        <v/>
      </c>
      <c r="I103" s="211" t="str">
        <f>IF(ISBLANK('A6'!AC54),"",'A6'!AC54)</f>
        <v/>
      </c>
      <c r="J103" s="212" t="s">
        <v>507</v>
      </c>
      <c r="K103" s="211" t="str">
        <f>IF(AND(ISBLANK('A6'!AB53),$L$103&lt;&gt;"Z"),"",'A6'!AB53)</f>
        <v/>
      </c>
      <c r="L103" s="211" t="str">
        <f>IF(ISBLANK('A6'!AC53),"",'A6'!AC53)</f>
        <v/>
      </c>
      <c r="M103" s="131" t="str">
        <f t="shared" si="1"/>
        <v>OK</v>
      </c>
      <c r="N103" s="132"/>
    </row>
    <row r="104" spans="1:14" ht="22.5" x14ac:dyDescent="0.25">
      <c r="A104" s="208" t="s">
        <v>4562</v>
      </c>
      <c r="B104" s="209" t="s">
        <v>642</v>
      </c>
      <c r="C104" s="210" t="s">
        <v>113</v>
      </c>
      <c r="D104" s="213" t="s">
        <v>643</v>
      </c>
      <c r="E104" s="210" t="s">
        <v>507</v>
      </c>
      <c r="F104" s="210" t="s">
        <v>113</v>
      </c>
      <c r="G104" s="213" t="s">
        <v>644</v>
      </c>
      <c r="H104" s="211" t="str">
        <f>IF(AND(ISBLANK('A6'!AE54),$I$104&lt;&gt;"Z"),"",'A6'!AE54)</f>
        <v/>
      </c>
      <c r="I104" s="211" t="str">
        <f>IF(ISBLANK('A6'!AF54),"",'A6'!AF54)</f>
        <v/>
      </c>
      <c r="J104" s="212" t="s">
        <v>507</v>
      </c>
      <c r="K104" s="211" t="str">
        <f>IF(AND(ISBLANK('A6'!AE53),$L$104&lt;&gt;"Z"),"",'A6'!AE53)</f>
        <v/>
      </c>
      <c r="L104" s="211" t="str">
        <f>IF(ISBLANK('A6'!AF53),"",'A6'!AF53)</f>
        <v/>
      </c>
      <c r="M104" s="131" t="str">
        <f t="shared" si="1"/>
        <v>OK</v>
      </c>
      <c r="N104" s="132"/>
    </row>
    <row r="105" spans="1:14" ht="22.5" x14ac:dyDescent="0.25">
      <c r="A105" s="208" t="s">
        <v>4562</v>
      </c>
      <c r="B105" s="209" t="s">
        <v>645</v>
      </c>
      <c r="C105" s="210" t="s">
        <v>113</v>
      </c>
      <c r="D105" s="213" t="s">
        <v>646</v>
      </c>
      <c r="E105" s="210" t="s">
        <v>507</v>
      </c>
      <c r="F105" s="210" t="s">
        <v>113</v>
      </c>
      <c r="G105" s="213" t="s">
        <v>647</v>
      </c>
      <c r="H105" s="211" t="str">
        <f>IF(AND(ISBLANK('A6'!AH54),$I$105&lt;&gt;"Z"),"",'A6'!AH54)</f>
        <v/>
      </c>
      <c r="I105" s="211" t="str">
        <f>IF(ISBLANK('A6'!AI54),"",'A6'!AI54)</f>
        <v/>
      </c>
      <c r="J105" s="212" t="s">
        <v>507</v>
      </c>
      <c r="K105" s="211" t="str">
        <f>IF(AND(ISBLANK('A6'!AH53),$L$105&lt;&gt;"Z"),"",'A6'!AH53)</f>
        <v/>
      </c>
      <c r="L105" s="211" t="str">
        <f>IF(ISBLANK('A6'!AI53),"",'A6'!AI53)</f>
        <v/>
      </c>
      <c r="M105" s="131" t="str">
        <f t="shared" si="1"/>
        <v>OK</v>
      </c>
      <c r="N105" s="132"/>
    </row>
    <row r="106" spans="1:14" ht="22.5" x14ac:dyDescent="0.25">
      <c r="A106" s="208" t="s">
        <v>4562</v>
      </c>
      <c r="B106" s="209" t="s">
        <v>648</v>
      </c>
      <c r="C106" s="210" t="s">
        <v>113</v>
      </c>
      <c r="D106" s="213" t="s">
        <v>649</v>
      </c>
      <c r="E106" s="210" t="s">
        <v>507</v>
      </c>
      <c r="F106" s="210" t="s">
        <v>113</v>
      </c>
      <c r="G106" s="213" t="s">
        <v>650</v>
      </c>
      <c r="H106" s="211" t="str">
        <f>IF(AND(ISBLANK('A6'!AK54),$I$106&lt;&gt;"Z"),"",'A6'!AK54)</f>
        <v/>
      </c>
      <c r="I106" s="211" t="str">
        <f>IF(ISBLANK('A6'!AL54),"",'A6'!AL54)</f>
        <v/>
      </c>
      <c r="J106" s="212" t="s">
        <v>507</v>
      </c>
      <c r="K106" s="211" t="str">
        <f>IF(AND(ISBLANK('A6'!AK53),$L$106&lt;&gt;"Z"),"",'A6'!AK53)</f>
        <v/>
      </c>
      <c r="L106" s="211" t="str">
        <f>IF(ISBLANK('A6'!AL53),"",'A6'!AL53)</f>
        <v/>
      </c>
      <c r="M106" s="131" t="str">
        <f t="shared" si="1"/>
        <v>OK</v>
      </c>
      <c r="N106" s="132"/>
    </row>
    <row r="107" spans="1:14" ht="22.5" x14ac:dyDescent="0.25">
      <c r="A107" s="208" t="s">
        <v>4562</v>
      </c>
      <c r="B107" s="209" t="s">
        <v>651</v>
      </c>
      <c r="C107" s="210" t="s">
        <v>113</v>
      </c>
      <c r="D107" s="213" t="s">
        <v>652</v>
      </c>
      <c r="E107" s="210" t="s">
        <v>507</v>
      </c>
      <c r="F107" s="210" t="s">
        <v>113</v>
      </c>
      <c r="G107" s="213" t="s">
        <v>653</v>
      </c>
      <c r="H107" s="211" t="str">
        <f>IF(AND(ISBLANK('A6'!AN54),$I$107&lt;&gt;"Z"),"",'A6'!AN54)</f>
        <v/>
      </c>
      <c r="I107" s="211" t="str">
        <f>IF(ISBLANK('A6'!AO54),"",'A6'!AO54)</f>
        <v/>
      </c>
      <c r="J107" s="212" t="s">
        <v>507</v>
      </c>
      <c r="K107" s="211" t="str">
        <f>IF(AND(ISBLANK('A6'!AN53),$L$107&lt;&gt;"Z"),"",'A6'!AN53)</f>
        <v/>
      </c>
      <c r="L107" s="211" t="str">
        <f>IF(ISBLANK('A6'!AO53),"",'A6'!AO53)</f>
        <v/>
      </c>
      <c r="M107" s="131" t="str">
        <f t="shared" si="1"/>
        <v>OK</v>
      </c>
      <c r="N107" s="132"/>
    </row>
    <row r="108" spans="1:14" ht="22.5" x14ac:dyDescent="0.25">
      <c r="A108" s="208" t="s">
        <v>4562</v>
      </c>
      <c r="B108" s="209" t="s">
        <v>654</v>
      </c>
      <c r="C108" s="210" t="s">
        <v>113</v>
      </c>
      <c r="D108" s="213" t="s">
        <v>655</v>
      </c>
      <c r="E108" s="210" t="s">
        <v>507</v>
      </c>
      <c r="F108" s="210" t="s">
        <v>113</v>
      </c>
      <c r="G108" s="213" t="s">
        <v>517</v>
      </c>
      <c r="H108" s="211" t="str">
        <f>IF(AND(ISBLANK('A6'!AQ54),$I$108&lt;&gt;"Z"),"",'A6'!AQ54)</f>
        <v/>
      </c>
      <c r="I108" s="211" t="str">
        <f>IF(ISBLANK('A6'!AR54),"",'A6'!AR54)</f>
        <v/>
      </c>
      <c r="J108" s="212" t="s">
        <v>507</v>
      </c>
      <c r="K108" s="211" t="str">
        <f>IF(AND(ISBLANK('A6'!AQ53),$L$108&lt;&gt;"Z"),"",'A6'!AQ53)</f>
        <v/>
      </c>
      <c r="L108" s="211" t="str">
        <f>IF(ISBLANK('A6'!AR53),"",'A6'!AR53)</f>
        <v/>
      </c>
      <c r="M108" s="131" t="str">
        <f t="shared" si="1"/>
        <v>OK</v>
      </c>
      <c r="N108" s="132"/>
    </row>
    <row r="109" spans="1:14" ht="22.5" x14ac:dyDescent="0.25">
      <c r="A109" s="208" t="s">
        <v>4562</v>
      </c>
      <c r="B109" s="209" t="s">
        <v>656</v>
      </c>
      <c r="C109" s="210" t="s">
        <v>113</v>
      </c>
      <c r="D109" s="213" t="s">
        <v>657</v>
      </c>
      <c r="E109" s="210" t="s">
        <v>507</v>
      </c>
      <c r="F109" s="210" t="s">
        <v>113</v>
      </c>
      <c r="G109" s="213" t="s">
        <v>520</v>
      </c>
      <c r="H109" s="211" t="str">
        <f>IF(AND(ISBLANK('A6'!AT54),$I$109&lt;&gt;"Z"),"",'A6'!AT54)</f>
        <v/>
      </c>
      <c r="I109" s="211" t="str">
        <f>IF(ISBLANK('A6'!AU54),"",'A6'!AU54)</f>
        <v/>
      </c>
      <c r="J109" s="212" t="s">
        <v>507</v>
      </c>
      <c r="K109" s="211" t="str">
        <f>IF(AND(ISBLANK('A6'!AT53),$L$109&lt;&gt;"Z"),"",'A6'!AT53)</f>
        <v/>
      </c>
      <c r="L109" s="211" t="str">
        <f>IF(ISBLANK('A6'!AU53),"",'A6'!AU53)</f>
        <v/>
      </c>
      <c r="M109" s="131" t="str">
        <f t="shared" si="1"/>
        <v>OK</v>
      </c>
      <c r="N109" s="132"/>
    </row>
    <row r="110" spans="1:14" ht="22.5" x14ac:dyDescent="0.25">
      <c r="A110" s="208" t="s">
        <v>4562</v>
      </c>
      <c r="B110" s="209" t="s">
        <v>658</v>
      </c>
      <c r="C110" s="210" t="s">
        <v>113</v>
      </c>
      <c r="D110" s="213" t="s">
        <v>659</v>
      </c>
      <c r="E110" s="210" t="s">
        <v>507</v>
      </c>
      <c r="F110" s="210" t="s">
        <v>113</v>
      </c>
      <c r="G110" s="213" t="s">
        <v>525</v>
      </c>
      <c r="H110" s="211" t="str">
        <f>IF(AND(ISBLANK('A6'!V75),$I$110&lt;&gt;"Z"),"",'A6'!V75)</f>
        <v/>
      </c>
      <c r="I110" s="211" t="str">
        <f>IF(ISBLANK('A6'!W75),"",'A6'!W75)</f>
        <v/>
      </c>
      <c r="J110" s="212" t="s">
        <v>507</v>
      </c>
      <c r="K110" s="211" t="str">
        <f>IF(AND(ISBLANK('A6'!V74),$L$110&lt;&gt;"Z"),"",'A6'!V74)</f>
        <v/>
      </c>
      <c r="L110" s="211" t="str">
        <f>IF(ISBLANK('A6'!W74),"",'A6'!W74)</f>
        <v/>
      </c>
      <c r="M110" s="131" t="str">
        <f t="shared" si="1"/>
        <v>OK</v>
      </c>
      <c r="N110" s="132"/>
    </row>
    <row r="111" spans="1:14" ht="22.5" x14ac:dyDescent="0.25">
      <c r="A111" s="208" t="s">
        <v>4562</v>
      </c>
      <c r="B111" s="209" t="s">
        <v>660</v>
      </c>
      <c r="C111" s="210" t="s">
        <v>113</v>
      </c>
      <c r="D111" s="213" t="s">
        <v>661</v>
      </c>
      <c r="E111" s="210" t="s">
        <v>507</v>
      </c>
      <c r="F111" s="210" t="s">
        <v>113</v>
      </c>
      <c r="G111" s="213" t="s">
        <v>534</v>
      </c>
      <c r="H111" s="211" t="str">
        <f>IF(AND(ISBLANK('A6'!Y75),$I$111&lt;&gt;"Z"),"",'A6'!Y75)</f>
        <v/>
      </c>
      <c r="I111" s="211" t="str">
        <f>IF(ISBLANK('A6'!Z75),"",'A6'!Z75)</f>
        <v/>
      </c>
      <c r="J111" s="212" t="s">
        <v>507</v>
      </c>
      <c r="K111" s="211" t="str">
        <f>IF(AND(ISBLANK('A6'!Y74),$L$111&lt;&gt;"Z"),"",'A6'!Y74)</f>
        <v/>
      </c>
      <c r="L111" s="211" t="str">
        <f>IF(ISBLANK('A6'!Z74),"",'A6'!Z74)</f>
        <v/>
      </c>
      <c r="M111" s="131" t="str">
        <f t="shared" si="1"/>
        <v>OK</v>
      </c>
      <c r="N111" s="132"/>
    </row>
    <row r="112" spans="1:14" ht="22.5" x14ac:dyDescent="0.25">
      <c r="A112" s="208" t="s">
        <v>4562</v>
      </c>
      <c r="B112" s="209" t="s">
        <v>662</v>
      </c>
      <c r="C112" s="210" t="s">
        <v>113</v>
      </c>
      <c r="D112" s="213" t="s">
        <v>663</v>
      </c>
      <c r="E112" s="210" t="s">
        <v>507</v>
      </c>
      <c r="F112" s="210" t="s">
        <v>113</v>
      </c>
      <c r="G112" s="213" t="s">
        <v>664</v>
      </c>
      <c r="H112" s="211" t="str">
        <f>IF(AND(ISBLANK('A6'!AB75),$I$112&lt;&gt;"Z"),"",'A6'!AB75)</f>
        <v/>
      </c>
      <c r="I112" s="211" t="str">
        <f>IF(ISBLANK('A6'!AC75),"",'A6'!AC75)</f>
        <v/>
      </c>
      <c r="J112" s="212" t="s">
        <v>507</v>
      </c>
      <c r="K112" s="211" t="str">
        <f>IF(AND(ISBLANK('A6'!AB74),$L$112&lt;&gt;"Z"),"",'A6'!AB74)</f>
        <v/>
      </c>
      <c r="L112" s="211" t="str">
        <f>IF(ISBLANK('A6'!AC74),"",'A6'!AC74)</f>
        <v/>
      </c>
      <c r="M112" s="131" t="str">
        <f t="shared" si="1"/>
        <v>OK</v>
      </c>
      <c r="N112" s="132"/>
    </row>
    <row r="113" spans="1:14" ht="22.5" x14ac:dyDescent="0.25">
      <c r="A113" s="208" t="s">
        <v>4562</v>
      </c>
      <c r="B113" s="209" t="s">
        <v>665</v>
      </c>
      <c r="C113" s="210" t="s">
        <v>113</v>
      </c>
      <c r="D113" s="213" t="s">
        <v>666</v>
      </c>
      <c r="E113" s="210" t="s">
        <v>507</v>
      </c>
      <c r="F113" s="210" t="s">
        <v>113</v>
      </c>
      <c r="G113" s="213" t="s">
        <v>667</v>
      </c>
      <c r="H113" s="211" t="str">
        <f>IF(AND(ISBLANK('A6'!AE75),$I$113&lt;&gt;"Z"),"",'A6'!AE75)</f>
        <v/>
      </c>
      <c r="I113" s="211" t="str">
        <f>IF(ISBLANK('A6'!AF75),"",'A6'!AF75)</f>
        <v/>
      </c>
      <c r="J113" s="212" t="s">
        <v>507</v>
      </c>
      <c r="K113" s="211" t="str">
        <f>IF(AND(ISBLANK('A6'!AE74),$L$113&lt;&gt;"Z"),"",'A6'!AE74)</f>
        <v/>
      </c>
      <c r="L113" s="211" t="str">
        <f>IF(ISBLANK('A6'!AF74),"",'A6'!AF74)</f>
        <v/>
      </c>
      <c r="M113" s="131" t="str">
        <f t="shared" si="1"/>
        <v>OK</v>
      </c>
      <c r="N113" s="132"/>
    </row>
    <row r="114" spans="1:14" ht="22.5" x14ac:dyDescent="0.25">
      <c r="A114" s="208" t="s">
        <v>4562</v>
      </c>
      <c r="B114" s="209" t="s">
        <v>668</v>
      </c>
      <c r="C114" s="210" t="s">
        <v>113</v>
      </c>
      <c r="D114" s="213" t="s">
        <v>669</v>
      </c>
      <c r="E114" s="210" t="s">
        <v>507</v>
      </c>
      <c r="F114" s="210" t="s">
        <v>113</v>
      </c>
      <c r="G114" s="213" t="s">
        <v>670</v>
      </c>
      <c r="H114" s="211" t="str">
        <f>IF(AND(ISBLANK('A6'!AH75),$I$114&lt;&gt;"Z"),"",'A6'!AH75)</f>
        <v/>
      </c>
      <c r="I114" s="211" t="str">
        <f>IF(ISBLANK('A6'!AI75),"",'A6'!AI75)</f>
        <v/>
      </c>
      <c r="J114" s="212" t="s">
        <v>507</v>
      </c>
      <c r="K114" s="211" t="str">
        <f>IF(AND(ISBLANK('A6'!AH74),$L$114&lt;&gt;"Z"),"",'A6'!AH74)</f>
        <v/>
      </c>
      <c r="L114" s="211" t="str">
        <f>IF(ISBLANK('A6'!AI74),"",'A6'!AI74)</f>
        <v/>
      </c>
      <c r="M114" s="131" t="str">
        <f t="shared" si="1"/>
        <v>OK</v>
      </c>
      <c r="N114" s="132"/>
    </row>
    <row r="115" spans="1:14" ht="22.5" x14ac:dyDescent="0.25">
      <c r="A115" s="208" t="s">
        <v>4562</v>
      </c>
      <c r="B115" s="209" t="s">
        <v>671</v>
      </c>
      <c r="C115" s="210" t="s">
        <v>113</v>
      </c>
      <c r="D115" s="213" t="s">
        <v>672</v>
      </c>
      <c r="E115" s="210" t="s">
        <v>507</v>
      </c>
      <c r="F115" s="210" t="s">
        <v>113</v>
      </c>
      <c r="G115" s="213" t="s">
        <v>673</v>
      </c>
      <c r="H115" s="211" t="str">
        <f>IF(AND(ISBLANK('A6'!AK75),$I$115&lt;&gt;"Z"),"",'A6'!AK75)</f>
        <v/>
      </c>
      <c r="I115" s="211" t="str">
        <f>IF(ISBLANK('A6'!AL75),"",'A6'!AL75)</f>
        <v/>
      </c>
      <c r="J115" s="212" t="s">
        <v>507</v>
      </c>
      <c r="K115" s="211" t="str">
        <f>IF(AND(ISBLANK('A6'!AK74),$L$115&lt;&gt;"Z"),"",'A6'!AK74)</f>
        <v/>
      </c>
      <c r="L115" s="211" t="str">
        <f>IF(ISBLANK('A6'!AL74),"",'A6'!AL74)</f>
        <v/>
      </c>
      <c r="M115" s="131" t="str">
        <f t="shared" si="1"/>
        <v>OK</v>
      </c>
      <c r="N115" s="132"/>
    </row>
    <row r="116" spans="1:14" ht="22.5" x14ac:dyDescent="0.25">
      <c r="A116" s="208" t="s">
        <v>4562</v>
      </c>
      <c r="B116" s="209" t="s">
        <v>674</v>
      </c>
      <c r="C116" s="210" t="s">
        <v>113</v>
      </c>
      <c r="D116" s="213" t="s">
        <v>675</v>
      </c>
      <c r="E116" s="210" t="s">
        <v>507</v>
      </c>
      <c r="F116" s="210" t="s">
        <v>113</v>
      </c>
      <c r="G116" s="213" t="s">
        <v>676</v>
      </c>
      <c r="H116" s="211" t="str">
        <f>IF(AND(ISBLANK('A6'!AN75),$I$116&lt;&gt;"Z"),"",'A6'!AN75)</f>
        <v/>
      </c>
      <c r="I116" s="211" t="str">
        <f>IF(ISBLANK('A6'!AO75),"",'A6'!AO75)</f>
        <v/>
      </c>
      <c r="J116" s="212" t="s">
        <v>507</v>
      </c>
      <c r="K116" s="211" t="str">
        <f>IF(AND(ISBLANK('A6'!AN74),$L$116&lt;&gt;"Z"),"",'A6'!AN74)</f>
        <v/>
      </c>
      <c r="L116" s="211" t="str">
        <f>IF(ISBLANK('A6'!AO74),"",'A6'!AO74)</f>
        <v/>
      </c>
      <c r="M116" s="131" t="str">
        <f t="shared" si="1"/>
        <v>OK</v>
      </c>
      <c r="N116" s="132"/>
    </row>
    <row r="117" spans="1:14" ht="22.5" x14ac:dyDescent="0.25">
      <c r="A117" s="208" t="s">
        <v>4562</v>
      </c>
      <c r="B117" s="209" t="s">
        <v>677</v>
      </c>
      <c r="C117" s="210" t="s">
        <v>113</v>
      </c>
      <c r="D117" s="213" t="s">
        <v>678</v>
      </c>
      <c r="E117" s="210" t="s">
        <v>507</v>
      </c>
      <c r="F117" s="210" t="s">
        <v>113</v>
      </c>
      <c r="G117" s="213" t="s">
        <v>518</v>
      </c>
      <c r="H117" s="211" t="str">
        <f>IF(AND(ISBLANK('A6'!AQ75),$I$117&lt;&gt;"Z"),"",'A6'!AQ75)</f>
        <v/>
      </c>
      <c r="I117" s="211" t="str">
        <f>IF(ISBLANK('A6'!AR75),"",'A6'!AR75)</f>
        <v/>
      </c>
      <c r="J117" s="212" t="s">
        <v>507</v>
      </c>
      <c r="K117" s="211" t="str">
        <f>IF(AND(ISBLANK('A6'!AQ74),$L$117&lt;&gt;"Z"),"",'A6'!AQ74)</f>
        <v/>
      </c>
      <c r="L117" s="211" t="str">
        <f>IF(ISBLANK('A6'!AR74),"",'A6'!AR74)</f>
        <v/>
      </c>
      <c r="M117" s="131" t="str">
        <f t="shared" ref="M117:M182" si="3">IF(OR(AND(I117="M",AND(L117&lt;&gt;"M",L117&lt;&gt;"X")),AND(I117="X",AND(L117&lt;&gt;"M",L117&lt;&gt;"X",L117&lt;&gt;"W",NOT(AND(AND(ISNUMBER(K117),K117&gt;0),L117="")))),AND(H117=0,ISNUMBER(H117),I117="",L117="Z"),AND(K117="",L117="",AND(OR(ISNUMBER(H117),I117="Z"),OR(AND(H117=0,I117=""),H117=0,H117=""))),AND(OR(L117="",L117="Z"),OR(AND(I117="",H117&lt;&gt;""),I117="W"),OR(NOT(ISNUMBER(K117)),AND(ISNUMBER(H117),K117&lt;H117))),AND(OR(I117="",I117="W"),OR(L117="",L117="W"),AND(ISNUMBER(H117),K117&lt;H117))),"Check","OK")</f>
        <v>OK</v>
      </c>
      <c r="N117" s="132"/>
    </row>
    <row r="118" spans="1:14" ht="22.5" x14ac:dyDescent="0.25">
      <c r="A118" s="208" t="s">
        <v>4562</v>
      </c>
      <c r="B118" s="209" t="s">
        <v>680</v>
      </c>
      <c r="C118" s="210" t="s">
        <v>113</v>
      </c>
      <c r="D118" s="213" t="s">
        <v>679</v>
      </c>
      <c r="E118" s="210" t="s">
        <v>507</v>
      </c>
      <c r="F118" s="210" t="s">
        <v>113</v>
      </c>
      <c r="G118" s="213" t="s">
        <v>521</v>
      </c>
      <c r="H118" s="211" t="str">
        <f>IF(AND(ISBLANK('A6'!AT75),$I$118&lt;&gt;"Z"),"",'A6'!AT75)</f>
        <v/>
      </c>
      <c r="I118" s="211" t="str">
        <f>IF(ISBLANK('A6'!AU75),"",'A6'!AU75)</f>
        <v/>
      </c>
      <c r="J118" s="212" t="s">
        <v>507</v>
      </c>
      <c r="K118" s="211" t="str">
        <f>IF(AND(ISBLANK('A6'!AT74),$L$118&lt;&gt;"Z"),"",'A6'!AT74)</f>
        <v/>
      </c>
      <c r="L118" s="211" t="str">
        <f>IF(ISBLANK('A6'!AU74),"",'A6'!AU74)</f>
        <v/>
      </c>
      <c r="M118" s="131" t="str">
        <f t="shared" si="3"/>
        <v>OK</v>
      </c>
      <c r="N118" s="132"/>
    </row>
    <row r="119" spans="1:14" ht="33.75" x14ac:dyDescent="0.25">
      <c r="A119" s="208" t="s">
        <v>4563</v>
      </c>
      <c r="B119" s="209" t="s">
        <v>682</v>
      </c>
      <c r="C119" s="210" t="s">
        <v>122</v>
      </c>
      <c r="D119" s="213" t="s">
        <v>404</v>
      </c>
      <c r="E119" s="210" t="s">
        <v>507</v>
      </c>
      <c r="F119" s="210" t="s">
        <v>120</v>
      </c>
      <c r="G119" s="213" t="s">
        <v>404</v>
      </c>
      <c r="H119" s="211" t="str">
        <f>IF(AND(ISBLANK('A10'!V14),$I$119&lt;&gt;"Z"),"",'A10'!V14)</f>
        <v/>
      </c>
      <c r="I119" s="211" t="str">
        <f>IF(ISBLANK('A10'!W14),"",'A10'!W14)</f>
        <v/>
      </c>
      <c r="J119" s="212" t="s">
        <v>507</v>
      </c>
      <c r="K119" s="211" t="str">
        <f>IF(AND(ISBLANK('A9'!V14),$L$119&lt;&gt;"Z"),"",'A9'!V14)</f>
        <v/>
      </c>
      <c r="L119" s="211" t="str">
        <f>IF(ISBLANK('A9'!W14),"",'A9'!W14)</f>
        <v/>
      </c>
      <c r="M119" s="131" t="str">
        <f t="shared" si="3"/>
        <v>OK</v>
      </c>
      <c r="N119" s="132"/>
    </row>
    <row r="120" spans="1:14" ht="33.75" x14ac:dyDescent="0.25">
      <c r="A120" s="208" t="s">
        <v>4563</v>
      </c>
      <c r="B120" s="209" t="s">
        <v>683</v>
      </c>
      <c r="C120" s="210" t="s">
        <v>122</v>
      </c>
      <c r="D120" s="213" t="s">
        <v>684</v>
      </c>
      <c r="E120" s="210" t="s">
        <v>507</v>
      </c>
      <c r="F120" s="210" t="s">
        <v>120</v>
      </c>
      <c r="G120" s="213" t="s">
        <v>684</v>
      </c>
      <c r="H120" s="211" t="str">
        <f>IF(AND(ISBLANK('A10'!V15),$I$120&lt;&gt;"Z"),"",'A10'!V15)</f>
        <v/>
      </c>
      <c r="I120" s="211" t="str">
        <f>IF(ISBLANK('A10'!W15),"",'A10'!W15)</f>
        <v/>
      </c>
      <c r="J120" s="212" t="s">
        <v>507</v>
      </c>
      <c r="K120" s="211" t="str">
        <f>IF(AND(ISBLANK('A9'!V15),$L$120&lt;&gt;"Z"),"",'A9'!V15)</f>
        <v/>
      </c>
      <c r="L120" s="211" t="str">
        <f>IF(ISBLANK('A9'!W15),"",'A9'!W15)</f>
        <v/>
      </c>
      <c r="M120" s="131" t="str">
        <f t="shared" si="3"/>
        <v>OK</v>
      </c>
      <c r="N120" s="132"/>
    </row>
    <row r="121" spans="1:14" ht="33.75" x14ac:dyDescent="0.25">
      <c r="A121" s="208" t="s">
        <v>4563</v>
      </c>
      <c r="B121" s="209" t="s">
        <v>685</v>
      </c>
      <c r="C121" s="210" t="s">
        <v>122</v>
      </c>
      <c r="D121" s="213" t="s">
        <v>686</v>
      </c>
      <c r="E121" s="210" t="s">
        <v>507</v>
      </c>
      <c r="F121" s="210" t="s">
        <v>120</v>
      </c>
      <c r="G121" s="213" t="s">
        <v>686</v>
      </c>
      <c r="H121" s="211" t="str">
        <f>IF(AND(ISBLANK('A10'!V16),$I$121&lt;&gt;"Z"),"",'A10'!V16)</f>
        <v/>
      </c>
      <c r="I121" s="211" t="str">
        <f>IF(ISBLANK('A10'!W16),"",'A10'!W16)</f>
        <v/>
      </c>
      <c r="J121" s="212" t="s">
        <v>507</v>
      </c>
      <c r="K121" s="211" t="str">
        <f>IF(AND(ISBLANK('A9'!V16),$L$121&lt;&gt;"Z"),"",'A9'!V16)</f>
        <v/>
      </c>
      <c r="L121" s="211" t="str">
        <f>IF(ISBLANK('A9'!W16),"",'A9'!W16)</f>
        <v/>
      </c>
      <c r="M121" s="131" t="str">
        <f t="shared" si="3"/>
        <v>OK</v>
      </c>
      <c r="N121" s="132"/>
    </row>
    <row r="122" spans="1:14" ht="33.75" x14ac:dyDescent="0.25">
      <c r="A122" s="208" t="s">
        <v>4563</v>
      </c>
      <c r="B122" s="209" t="s">
        <v>687</v>
      </c>
      <c r="C122" s="210" t="s">
        <v>122</v>
      </c>
      <c r="D122" s="213" t="s">
        <v>688</v>
      </c>
      <c r="E122" s="210" t="s">
        <v>507</v>
      </c>
      <c r="F122" s="210" t="s">
        <v>120</v>
      </c>
      <c r="G122" s="213" t="s">
        <v>688</v>
      </c>
      <c r="H122" s="211" t="str">
        <f>IF(AND(ISBLANK('A10'!V17),$I$122&lt;&gt;"Z"),"",'A10'!V17)</f>
        <v/>
      </c>
      <c r="I122" s="211" t="str">
        <f>IF(ISBLANK('A10'!W17),"",'A10'!W17)</f>
        <v/>
      </c>
      <c r="J122" s="212" t="s">
        <v>507</v>
      </c>
      <c r="K122" s="211" t="str">
        <f>IF(AND(ISBLANK('A9'!V17),$L$122&lt;&gt;"Z"),"",'A9'!V17)</f>
        <v/>
      </c>
      <c r="L122" s="211" t="str">
        <f>IF(ISBLANK('A9'!W17),"",'A9'!W17)</f>
        <v/>
      </c>
      <c r="M122" s="131" t="str">
        <f t="shared" si="3"/>
        <v>OK</v>
      </c>
      <c r="N122" s="132"/>
    </row>
    <row r="123" spans="1:14" ht="33.75" x14ac:dyDescent="0.25">
      <c r="A123" s="208" t="s">
        <v>4563</v>
      </c>
      <c r="B123" s="209" t="s">
        <v>689</v>
      </c>
      <c r="C123" s="210" t="s">
        <v>122</v>
      </c>
      <c r="D123" s="213" t="s">
        <v>690</v>
      </c>
      <c r="E123" s="210" t="s">
        <v>507</v>
      </c>
      <c r="F123" s="210" t="s">
        <v>120</v>
      </c>
      <c r="G123" s="213" t="s">
        <v>690</v>
      </c>
      <c r="H123" s="211" t="str">
        <f>IF(AND(ISBLANK('A10'!V18),$I$123&lt;&gt;"Z"),"",'A10'!V18)</f>
        <v/>
      </c>
      <c r="I123" s="211" t="str">
        <f>IF(ISBLANK('A10'!W18),"",'A10'!W18)</f>
        <v/>
      </c>
      <c r="J123" s="212" t="s">
        <v>507</v>
      </c>
      <c r="K123" s="211" t="str">
        <f>IF(AND(ISBLANK('A9'!V18),$L$123&lt;&gt;"Z"),"",'A9'!V18)</f>
        <v/>
      </c>
      <c r="L123" s="211" t="str">
        <f>IF(ISBLANK('A9'!W18),"",'A9'!W18)</f>
        <v/>
      </c>
      <c r="M123" s="131" t="str">
        <f t="shared" si="3"/>
        <v>OK</v>
      </c>
      <c r="N123" s="132"/>
    </row>
    <row r="124" spans="1:14" ht="33.75" x14ac:dyDescent="0.25">
      <c r="A124" s="208" t="s">
        <v>4563</v>
      </c>
      <c r="B124" s="209" t="s">
        <v>691</v>
      </c>
      <c r="C124" s="210" t="s">
        <v>122</v>
      </c>
      <c r="D124" s="213" t="s">
        <v>692</v>
      </c>
      <c r="E124" s="210" t="s">
        <v>507</v>
      </c>
      <c r="F124" s="210" t="s">
        <v>120</v>
      </c>
      <c r="G124" s="213" t="s">
        <v>692</v>
      </c>
      <c r="H124" s="211" t="str">
        <f>IF(AND(ISBLANK('A10'!V19),$I$124&lt;&gt;"Z"),"",'A10'!V19)</f>
        <v/>
      </c>
      <c r="I124" s="211" t="str">
        <f>IF(ISBLANK('A10'!W19),"",'A10'!W19)</f>
        <v/>
      </c>
      <c r="J124" s="212" t="s">
        <v>507</v>
      </c>
      <c r="K124" s="211" t="str">
        <f>IF(AND(ISBLANK('A9'!V19),$L$124&lt;&gt;"Z"),"",'A9'!V19)</f>
        <v/>
      </c>
      <c r="L124" s="211" t="str">
        <f>IF(ISBLANK('A9'!W19),"",'A9'!W19)</f>
        <v/>
      </c>
      <c r="M124" s="131" t="str">
        <f t="shared" si="3"/>
        <v>OK</v>
      </c>
      <c r="N124" s="132"/>
    </row>
    <row r="125" spans="1:14" ht="33.75" x14ac:dyDescent="0.25">
      <c r="A125" s="208" t="s">
        <v>4563</v>
      </c>
      <c r="B125" s="209" t="s">
        <v>693</v>
      </c>
      <c r="C125" s="210" t="s">
        <v>122</v>
      </c>
      <c r="D125" s="213" t="s">
        <v>450</v>
      </c>
      <c r="E125" s="210" t="s">
        <v>507</v>
      </c>
      <c r="F125" s="210" t="s">
        <v>120</v>
      </c>
      <c r="G125" s="213" t="s">
        <v>450</v>
      </c>
      <c r="H125" s="211" t="str">
        <f>IF(AND(ISBLANK('A10'!V20),$I$125&lt;&gt;"Z"),"",'A10'!V20)</f>
        <v/>
      </c>
      <c r="I125" s="211" t="str">
        <f>IF(ISBLANK('A10'!W20),"",'A10'!W20)</f>
        <v/>
      </c>
      <c r="J125" s="212" t="s">
        <v>507</v>
      </c>
      <c r="K125" s="211" t="str">
        <f>IF(AND(ISBLANK('A9'!V20),$L$125&lt;&gt;"Z"),"",'A9'!V20)</f>
        <v/>
      </c>
      <c r="L125" s="211" t="str">
        <f>IF(ISBLANK('A9'!W20),"",'A9'!W20)</f>
        <v/>
      </c>
      <c r="M125" s="131" t="str">
        <f t="shared" si="3"/>
        <v>OK</v>
      </c>
      <c r="N125" s="132"/>
    </row>
    <row r="126" spans="1:14" ht="33.75" x14ac:dyDescent="0.25">
      <c r="A126" s="208" t="s">
        <v>4563</v>
      </c>
      <c r="B126" s="209" t="s">
        <v>694</v>
      </c>
      <c r="C126" s="210" t="s">
        <v>122</v>
      </c>
      <c r="D126" s="213" t="s">
        <v>429</v>
      </c>
      <c r="E126" s="210" t="s">
        <v>507</v>
      </c>
      <c r="F126" s="210" t="s">
        <v>120</v>
      </c>
      <c r="G126" s="213" t="s">
        <v>429</v>
      </c>
      <c r="H126" s="211" t="str">
        <f>IF(AND(ISBLANK('A10'!V21),$I$126&lt;&gt;"Z"),"",'A10'!V21)</f>
        <v/>
      </c>
      <c r="I126" s="211" t="str">
        <f>IF(ISBLANK('A10'!W21),"",'A10'!W21)</f>
        <v/>
      </c>
      <c r="J126" s="212" t="s">
        <v>507</v>
      </c>
      <c r="K126" s="211" t="str">
        <f>IF(AND(ISBLANK('A9'!V21),$L$126&lt;&gt;"Z"),"",'A9'!V21)</f>
        <v/>
      </c>
      <c r="L126" s="211" t="str">
        <f>IF(ISBLANK('A9'!W21),"",'A9'!W21)</f>
        <v/>
      </c>
      <c r="M126" s="131" t="str">
        <f t="shared" si="3"/>
        <v>OK</v>
      </c>
      <c r="N126" s="132"/>
    </row>
    <row r="127" spans="1:14" ht="33.75" x14ac:dyDescent="0.25">
      <c r="A127" s="208" t="s">
        <v>4563</v>
      </c>
      <c r="B127" s="209" t="s">
        <v>695</v>
      </c>
      <c r="C127" s="210" t="s">
        <v>122</v>
      </c>
      <c r="D127" s="213" t="s">
        <v>21</v>
      </c>
      <c r="E127" s="210" t="s">
        <v>507</v>
      </c>
      <c r="F127" s="210" t="s">
        <v>120</v>
      </c>
      <c r="G127" s="213" t="s">
        <v>21</v>
      </c>
      <c r="H127" s="211" t="str">
        <f>IF(AND(ISBLANK('A10'!Y14),$I$127&lt;&gt;"Z"),"",'A10'!Y14)</f>
        <v/>
      </c>
      <c r="I127" s="211" t="str">
        <f>IF(ISBLANK('A10'!Z14),"",'A10'!Z14)</f>
        <v/>
      </c>
      <c r="J127" s="212" t="s">
        <v>507</v>
      </c>
      <c r="K127" s="211" t="str">
        <f>IF(AND(ISBLANK('A9'!Y14),$L$127&lt;&gt;"Z"),"",'A9'!Y14)</f>
        <v/>
      </c>
      <c r="L127" s="211" t="str">
        <f>IF(ISBLANK('A9'!Z14),"",'A9'!Z14)</f>
        <v/>
      </c>
      <c r="M127" s="131" t="str">
        <f t="shared" si="3"/>
        <v>OK</v>
      </c>
      <c r="N127" s="132"/>
    </row>
    <row r="128" spans="1:14" ht="33.75" x14ac:dyDescent="0.25">
      <c r="A128" s="208" t="s">
        <v>4563</v>
      </c>
      <c r="B128" s="209" t="s">
        <v>696</v>
      </c>
      <c r="C128" s="210" t="s">
        <v>122</v>
      </c>
      <c r="D128" s="213" t="s">
        <v>22</v>
      </c>
      <c r="E128" s="210" t="s">
        <v>507</v>
      </c>
      <c r="F128" s="210" t="s">
        <v>120</v>
      </c>
      <c r="G128" s="213" t="s">
        <v>22</v>
      </c>
      <c r="H128" s="211" t="str">
        <f>IF(AND(ISBLANK('A10'!Y15),$I$128&lt;&gt;"Z"),"",'A10'!Y15)</f>
        <v/>
      </c>
      <c r="I128" s="211" t="str">
        <f>IF(ISBLANK('A10'!Z15),"",'A10'!Z15)</f>
        <v/>
      </c>
      <c r="J128" s="212" t="s">
        <v>507</v>
      </c>
      <c r="K128" s="211" t="str">
        <f>IF(AND(ISBLANK('A9'!Y15),$L$128&lt;&gt;"Z"),"",'A9'!Y15)</f>
        <v/>
      </c>
      <c r="L128" s="211" t="str">
        <f>IF(ISBLANK('A9'!Z15),"",'A9'!Z15)</f>
        <v/>
      </c>
      <c r="M128" s="131" t="str">
        <f t="shared" si="3"/>
        <v>OK</v>
      </c>
      <c r="N128" s="132"/>
    </row>
    <row r="129" spans="1:14" ht="33.75" x14ac:dyDescent="0.25">
      <c r="A129" s="208" t="s">
        <v>4563</v>
      </c>
      <c r="B129" s="209" t="s">
        <v>697</v>
      </c>
      <c r="C129" s="210" t="s">
        <v>122</v>
      </c>
      <c r="D129" s="213" t="s">
        <v>23</v>
      </c>
      <c r="E129" s="210" t="s">
        <v>507</v>
      </c>
      <c r="F129" s="210" t="s">
        <v>120</v>
      </c>
      <c r="G129" s="213" t="s">
        <v>23</v>
      </c>
      <c r="H129" s="211" t="str">
        <f>IF(AND(ISBLANK('A10'!Y16),$I$129&lt;&gt;"Z"),"",'A10'!Y16)</f>
        <v/>
      </c>
      <c r="I129" s="211" t="str">
        <f>IF(ISBLANK('A10'!Z16),"",'A10'!Z16)</f>
        <v/>
      </c>
      <c r="J129" s="212" t="s">
        <v>507</v>
      </c>
      <c r="K129" s="211" t="str">
        <f>IF(AND(ISBLANK('A9'!Y16),$L$129&lt;&gt;"Z"),"",'A9'!Y16)</f>
        <v/>
      </c>
      <c r="L129" s="211" t="str">
        <f>IF(ISBLANK('A9'!Z16),"",'A9'!Z16)</f>
        <v/>
      </c>
      <c r="M129" s="131" t="str">
        <f t="shared" si="3"/>
        <v>OK</v>
      </c>
      <c r="N129" s="132"/>
    </row>
    <row r="130" spans="1:14" ht="33.75" x14ac:dyDescent="0.25">
      <c r="A130" s="208" t="s">
        <v>4563</v>
      </c>
      <c r="B130" s="209" t="s">
        <v>698</v>
      </c>
      <c r="C130" s="210" t="s">
        <v>122</v>
      </c>
      <c r="D130" s="213" t="s">
        <v>24</v>
      </c>
      <c r="E130" s="210" t="s">
        <v>507</v>
      </c>
      <c r="F130" s="210" t="s">
        <v>120</v>
      </c>
      <c r="G130" s="213" t="s">
        <v>24</v>
      </c>
      <c r="H130" s="211" t="str">
        <f>IF(AND(ISBLANK('A10'!Y17),$I$130&lt;&gt;"Z"),"",'A10'!Y17)</f>
        <v/>
      </c>
      <c r="I130" s="211" t="str">
        <f>IF(ISBLANK('A10'!Z17),"",'A10'!Z17)</f>
        <v/>
      </c>
      <c r="J130" s="212" t="s">
        <v>507</v>
      </c>
      <c r="K130" s="211" t="str">
        <f>IF(AND(ISBLANK('A9'!Y17),$L$130&lt;&gt;"Z"),"",'A9'!Y17)</f>
        <v/>
      </c>
      <c r="L130" s="211" t="str">
        <f>IF(ISBLANK('A9'!Z17),"",'A9'!Z17)</f>
        <v/>
      </c>
      <c r="M130" s="131" t="str">
        <f t="shared" si="3"/>
        <v>OK</v>
      </c>
      <c r="N130" s="132"/>
    </row>
    <row r="131" spans="1:14" ht="33.75" x14ac:dyDescent="0.25">
      <c r="A131" s="208" t="s">
        <v>4563</v>
      </c>
      <c r="B131" s="209" t="s">
        <v>699</v>
      </c>
      <c r="C131" s="210" t="s">
        <v>122</v>
      </c>
      <c r="D131" s="213" t="s">
        <v>25</v>
      </c>
      <c r="E131" s="210" t="s">
        <v>507</v>
      </c>
      <c r="F131" s="210" t="s">
        <v>120</v>
      </c>
      <c r="G131" s="213" t="s">
        <v>25</v>
      </c>
      <c r="H131" s="211" t="str">
        <f>IF(AND(ISBLANK('A10'!Y18),$I$131&lt;&gt;"Z"),"",'A10'!Y18)</f>
        <v/>
      </c>
      <c r="I131" s="211" t="str">
        <f>IF(ISBLANK('A10'!Z18),"",'A10'!Z18)</f>
        <v/>
      </c>
      <c r="J131" s="212" t="s">
        <v>507</v>
      </c>
      <c r="K131" s="211" t="str">
        <f>IF(AND(ISBLANK('A9'!Y18),$L$131&lt;&gt;"Z"),"",'A9'!Y18)</f>
        <v/>
      </c>
      <c r="L131" s="211" t="str">
        <f>IF(ISBLANK('A9'!Z18),"",'A9'!Z18)</f>
        <v/>
      </c>
      <c r="M131" s="131" t="str">
        <f t="shared" si="3"/>
        <v>OK</v>
      </c>
      <c r="N131" s="132"/>
    </row>
    <row r="132" spans="1:14" ht="33.75" x14ac:dyDescent="0.25">
      <c r="A132" s="208" t="s">
        <v>4563</v>
      </c>
      <c r="B132" s="209" t="s">
        <v>700</v>
      </c>
      <c r="C132" s="210" t="s">
        <v>122</v>
      </c>
      <c r="D132" s="213" t="s">
        <v>26</v>
      </c>
      <c r="E132" s="210" t="s">
        <v>507</v>
      </c>
      <c r="F132" s="210" t="s">
        <v>120</v>
      </c>
      <c r="G132" s="213" t="s">
        <v>26</v>
      </c>
      <c r="H132" s="211" t="str">
        <f>IF(AND(ISBLANK('A10'!Y19),$I$132&lt;&gt;"Z"),"",'A10'!Y19)</f>
        <v/>
      </c>
      <c r="I132" s="211" t="str">
        <f>IF(ISBLANK('A10'!Z19),"",'A10'!Z19)</f>
        <v/>
      </c>
      <c r="J132" s="212" t="s">
        <v>507</v>
      </c>
      <c r="K132" s="211" t="str">
        <f>IF(AND(ISBLANK('A9'!Y19),$L$132&lt;&gt;"Z"),"",'A9'!Y19)</f>
        <v/>
      </c>
      <c r="L132" s="211" t="str">
        <f>IF(ISBLANK('A9'!Z19),"",'A9'!Z19)</f>
        <v/>
      </c>
      <c r="M132" s="131" t="str">
        <f t="shared" si="3"/>
        <v>OK</v>
      </c>
      <c r="N132" s="132"/>
    </row>
    <row r="133" spans="1:14" ht="33.75" x14ac:dyDescent="0.25">
      <c r="A133" s="208" t="s">
        <v>4563</v>
      </c>
      <c r="B133" s="209" t="s">
        <v>701</v>
      </c>
      <c r="C133" s="210" t="s">
        <v>122</v>
      </c>
      <c r="D133" s="213" t="s">
        <v>27</v>
      </c>
      <c r="E133" s="210" t="s">
        <v>507</v>
      </c>
      <c r="F133" s="210" t="s">
        <v>120</v>
      </c>
      <c r="G133" s="213" t="s">
        <v>27</v>
      </c>
      <c r="H133" s="211" t="str">
        <f>IF(AND(ISBLANK('A10'!Y20),$I$133&lt;&gt;"Z"),"",'A10'!Y20)</f>
        <v/>
      </c>
      <c r="I133" s="211" t="str">
        <f>IF(ISBLANK('A10'!Z20),"",'A10'!Z20)</f>
        <v/>
      </c>
      <c r="J133" s="212" t="s">
        <v>507</v>
      </c>
      <c r="K133" s="211" t="str">
        <f>IF(AND(ISBLANK('A9'!Y20),$L$133&lt;&gt;"Z"),"",'A9'!Y20)</f>
        <v/>
      </c>
      <c r="L133" s="211" t="str">
        <f>IF(ISBLANK('A9'!Z20),"",'A9'!Z20)</f>
        <v/>
      </c>
      <c r="M133" s="131" t="str">
        <f t="shared" si="3"/>
        <v>OK</v>
      </c>
      <c r="N133" s="132"/>
    </row>
    <row r="134" spans="1:14" ht="33.75" x14ac:dyDescent="0.25">
      <c r="A134" s="208" t="s">
        <v>4563</v>
      </c>
      <c r="B134" s="209" t="s">
        <v>702</v>
      </c>
      <c r="C134" s="210" t="s">
        <v>122</v>
      </c>
      <c r="D134" s="213" t="s">
        <v>28</v>
      </c>
      <c r="E134" s="210" t="s">
        <v>507</v>
      </c>
      <c r="F134" s="210" t="s">
        <v>120</v>
      </c>
      <c r="G134" s="213" t="s">
        <v>28</v>
      </c>
      <c r="H134" s="211" t="str">
        <f>IF(AND(ISBLANK('A10'!Y21),$I$134&lt;&gt;"Z"),"",'A10'!Y21)</f>
        <v/>
      </c>
      <c r="I134" s="211" t="str">
        <f>IF(ISBLANK('A10'!Z21),"",'A10'!Z21)</f>
        <v/>
      </c>
      <c r="J134" s="212" t="s">
        <v>507</v>
      </c>
      <c r="K134" s="211" t="str">
        <f>IF(AND(ISBLANK('A9'!Y21),$L$134&lt;&gt;"Z"),"",'A9'!Y21)</f>
        <v/>
      </c>
      <c r="L134" s="211" t="str">
        <f>IF(ISBLANK('A9'!Z21),"",'A9'!Z21)</f>
        <v/>
      </c>
      <c r="M134" s="131" t="str">
        <f t="shared" si="3"/>
        <v>OK</v>
      </c>
      <c r="N134" s="132"/>
    </row>
    <row r="135" spans="1:14" ht="33.75" x14ac:dyDescent="0.25">
      <c r="A135" s="208" t="s">
        <v>4563</v>
      </c>
      <c r="B135" s="209" t="s">
        <v>703</v>
      </c>
      <c r="C135" s="210" t="s">
        <v>122</v>
      </c>
      <c r="D135" s="213" t="s">
        <v>704</v>
      </c>
      <c r="E135" s="210" t="s">
        <v>507</v>
      </c>
      <c r="F135" s="210" t="s">
        <v>120</v>
      </c>
      <c r="G135" s="213" t="s">
        <v>704</v>
      </c>
      <c r="H135" s="211" t="str">
        <f>IF(AND(ISBLANK('A10'!AB14),$I$135&lt;&gt;"Z"),"",'A10'!AB14)</f>
        <v/>
      </c>
      <c r="I135" s="211" t="str">
        <f>IF(ISBLANK('A10'!AC14),"",'A10'!AC14)</f>
        <v/>
      </c>
      <c r="J135" s="212" t="s">
        <v>507</v>
      </c>
      <c r="K135" s="211" t="str">
        <f>IF(AND(ISBLANK('A9'!AB14),$L$135&lt;&gt;"Z"),"",'A9'!AB14)</f>
        <v/>
      </c>
      <c r="L135" s="211" t="str">
        <f>IF(ISBLANK('A9'!AC14),"",'A9'!AC14)</f>
        <v/>
      </c>
      <c r="M135" s="131" t="str">
        <f t="shared" si="3"/>
        <v>OK</v>
      </c>
      <c r="N135" s="132"/>
    </row>
    <row r="136" spans="1:14" ht="33.75" x14ac:dyDescent="0.25">
      <c r="A136" s="208" t="s">
        <v>4563</v>
      </c>
      <c r="B136" s="209" t="s">
        <v>705</v>
      </c>
      <c r="C136" s="210" t="s">
        <v>122</v>
      </c>
      <c r="D136" s="213" t="s">
        <v>706</v>
      </c>
      <c r="E136" s="210" t="s">
        <v>507</v>
      </c>
      <c r="F136" s="210" t="s">
        <v>120</v>
      </c>
      <c r="G136" s="213" t="s">
        <v>706</v>
      </c>
      <c r="H136" s="211" t="str">
        <f>IF(AND(ISBLANK('A10'!AB15),$I$136&lt;&gt;"Z"),"",'A10'!AB15)</f>
        <v/>
      </c>
      <c r="I136" s="211" t="str">
        <f>IF(ISBLANK('A10'!AC15),"",'A10'!AC15)</f>
        <v/>
      </c>
      <c r="J136" s="212" t="s">
        <v>507</v>
      </c>
      <c r="K136" s="211" t="str">
        <f>IF(AND(ISBLANK('A9'!AB15),$L$136&lt;&gt;"Z"),"",'A9'!AB15)</f>
        <v/>
      </c>
      <c r="L136" s="211" t="str">
        <f>IF(ISBLANK('A9'!AC15),"",'A9'!AC15)</f>
        <v/>
      </c>
      <c r="M136" s="131" t="str">
        <f t="shared" si="3"/>
        <v>OK</v>
      </c>
      <c r="N136" s="132"/>
    </row>
    <row r="137" spans="1:14" ht="33.75" x14ac:dyDescent="0.25">
      <c r="A137" s="208" t="s">
        <v>4563</v>
      </c>
      <c r="B137" s="209" t="s">
        <v>707</v>
      </c>
      <c r="C137" s="210" t="s">
        <v>122</v>
      </c>
      <c r="D137" s="213" t="s">
        <v>708</v>
      </c>
      <c r="E137" s="210" t="s">
        <v>507</v>
      </c>
      <c r="F137" s="210" t="s">
        <v>120</v>
      </c>
      <c r="G137" s="213" t="s">
        <v>708</v>
      </c>
      <c r="H137" s="211" t="str">
        <f>IF(AND(ISBLANK('A10'!AB16),$I$137&lt;&gt;"Z"),"",'A10'!AB16)</f>
        <v/>
      </c>
      <c r="I137" s="211" t="str">
        <f>IF(ISBLANK('A10'!AC16),"",'A10'!AC16)</f>
        <v/>
      </c>
      <c r="J137" s="212" t="s">
        <v>507</v>
      </c>
      <c r="K137" s="211" t="str">
        <f>IF(AND(ISBLANK('A9'!AB16),$L$137&lt;&gt;"Z"),"",'A9'!AB16)</f>
        <v/>
      </c>
      <c r="L137" s="211" t="str">
        <f>IF(ISBLANK('A9'!AC16),"",'A9'!AC16)</f>
        <v/>
      </c>
      <c r="M137" s="131" t="str">
        <f t="shared" si="3"/>
        <v>OK</v>
      </c>
      <c r="N137" s="132"/>
    </row>
    <row r="138" spans="1:14" ht="33.75" x14ac:dyDescent="0.25">
      <c r="A138" s="208" t="s">
        <v>4563</v>
      </c>
      <c r="B138" s="209" t="s">
        <v>709</v>
      </c>
      <c r="C138" s="210" t="s">
        <v>122</v>
      </c>
      <c r="D138" s="213" t="s">
        <v>710</v>
      </c>
      <c r="E138" s="210" t="s">
        <v>507</v>
      </c>
      <c r="F138" s="210" t="s">
        <v>120</v>
      </c>
      <c r="G138" s="213" t="s">
        <v>710</v>
      </c>
      <c r="H138" s="211" t="str">
        <f>IF(AND(ISBLANK('A10'!AB17),$I$138&lt;&gt;"Z"),"",'A10'!AB17)</f>
        <v/>
      </c>
      <c r="I138" s="211" t="str">
        <f>IF(ISBLANK('A10'!AC17),"",'A10'!AC17)</f>
        <v/>
      </c>
      <c r="J138" s="212" t="s">
        <v>507</v>
      </c>
      <c r="K138" s="211" t="str">
        <f>IF(AND(ISBLANK('A9'!AB17),$L$138&lt;&gt;"Z"),"",'A9'!AB17)</f>
        <v/>
      </c>
      <c r="L138" s="211" t="str">
        <f>IF(ISBLANK('A9'!AC17),"",'A9'!AC17)</f>
        <v/>
      </c>
      <c r="M138" s="131" t="str">
        <f t="shared" si="3"/>
        <v>OK</v>
      </c>
      <c r="N138" s="132"/>
    </row>
    <row r="139" spans="1:14" ht="33.75" x14ac:dyDescent="0.25">
      <c r="A139" s="208" t="s">
        <v>4563</v>
      </c>
      <c r="B139" s="209" t="s">
        <v>711</v>
      </c>
      <c r="C139" s="210" t="s">
        <v>122</v>
      </c>
      <c r="D139" s="213" t="s">
        <v>712</v>
      </c>
      <c r="E139" s="210" t="s">
        <v>507</v>
      </c>
      <c r="F139" s="210" t="s">
        <v>120</v>
      </c>
      <c r="G139" s="213" t="s">
        <v>712</v>
      </c>
      <c r="H139" s="211" t="str">
        <f>IF(AND(ISBLANK('A10'!AB18),$I$139&lt;&gt;"Z"),"",'A10'!AB18)</f>
        <v/>
      </c>
      <c r="I139" s="211" t="str">
        <f>IF(ISBLANK('A10'!AC18),"",'A10'!AC18)</f>
        <v/>
      </c>
      <c r="J139" s="212" t="s">
        <v>507</v>
      </c>
      <c r="K139" s="211" t="str">
        <f>IF(AND(ISBLANK('A9'!AB18),$L$139&lt;&gt;"Z"),"",'A9'!AB18)</f>
        <v/>
      </c>
      <c r="L139" s="211" t="str">
        <f>IF(ISBLANK('A9'!AC18),"",'A9'!AC18)</f>
        <v/>
      </c>
      <c r="M139" s="131" t="str">
        <f t="shared" si="3"/>
        <v>OK</v>
      </c>
      <c r="N139" s="132"/>
    </row>
    <row r="140" spans="1:14" ht="33.75" x14ac:dyDescent="0.25">
      <c r="A140" s="208" t="s">
        <v>4563</v>
      </c>
      <c r="B140" s="209" t="s">
        <v>713</v>
      </c>
      <c r="C140" s="210" t="s">
        <v>122</v>
      </c>
      <c r="D140" s="213" t="s">
        <v>714</v>
      </c>
      <c r="E140" s="210" t="s">
        <v>507</v>
      </c>
      <c r="F140" s="210" t="s">
        <v>120</v>
      </c>
      <c r="G140" s="213" t="s">
        <v>714</v>
      </c>
      <c r="H140" s="211" t="str">
        <f>IF(AND(ISBLANK('A10'!AB19),$I$140&lt;&gt;"Z"),"",'A10'!AB19)</f>
        <v/>
      </c>
      <c r="I140" s="211" t="str">
        <f>IF(ISBLANK('A10'!AC19),"",'A10'!AC19)</f>
        <v/>
      </c>
      <c r="J140" s="212" t="s">
        <v>507</v>
      </c>
      <c r="K140" s="211" t="str">
        <f>IF(AND(ISBLANK('A9'!AB19),$L$140&lt;&gt;"Z"),"",'A9'!AB19)</f>
        <v/>
      </c>
      <c r="L140" s="211" t="str">
        <f>IF(ISBLANK('A9'!AC19),"",'A9'!AC19)</f>
        <v/>
      </c>
      <c r="M140" s="131" t="str">
        <f t="shared" si="3"/>
        <v>OK</v>
      </c>
      <c r="N140" s="132"/>
    </row>
    <row r="141" spans="1:14" ht="33.75" x14ac:dyDescent="0.25">
      <c r="A141" s="208" t="s">
        <v>4563</v>
      </c>
      <c r="B141" s="209" t="s">
        <v>715</v>
      </c>
      <c r="C141" s="210" t="s">
        <v>122</v>
      </c>
      <c r="D141" s="213" t="s">
        <v>448</v>
      </c>
      <c r="E141" s="210" t="s">
        <v>507</v>
      </c>
      <c r="F141" s="210" t="s">
        <v>120</v>
      </c>
      <c r="G141" s="213" t="s">
        <v>448</v>
      </c>
      <c r="H141" s="211" t="str">
        <f>IF(AND(ISBLANK('A10'!AB20),$I$141&lt;&gt;"Z"),"",'A10'!AB20)</f>
        <v/>
      </c>
      <c r="I141" s="211" t="str">
        <f>IF(ISBLANK('A10'!AC20),"",'A10'!AC20)</f>
        <v/>
      </c>
      <c r="J141" s="212" t="s">
        <v>507</v>
      </c>
      <c r="K141" s="211" t="str">
        <f>IF(AND(ISBLANK('A9'!AB20),$L$141&lt;&gt;"Z"),"",'A9'!AB20)</f>
        <v/>
      </c>
      <c r="L141" s="211" t="str">
        <f>IF(ISBLANK('A9'!AC20),"",'A9'!AC20)</f>
        <v/>
      </c>
      <c r="M141" s="131" t="str">
        <f t="shared" si="3"/>
        <v>OK</v>
      </c>
      <c r="N141" s="132"/>
    </row>
    <row r="142" spans="1:14" ht="33.75" x14ac:dyDescent="0.25">
      <c r="A142" s="208" t="s">
        <v>4563</v>
      </c>
      <c r="B142" s="209" t="s">
        <v>716</v>
      </c>
      <c r="C142" s="210" t="s">
        <v>122</v>
      </c>
      <c r="D142" s="213" t="s">
        <v>427</v>
      </c>
      <c r="E142" s="210" t="s">
        <v>507</v>
      </c>
      <c r="F142" s="210" t="s">
        <v>120</v>
      </c>
      <c r="G142" s="213" t="s">
        <v>427</v>
      </c>
      <c r="H142" s="211" t="str">
        <f>IF(AND(ISBLANK('A10'!AB21),$I$142&lt;&gt;"Z"),"",'A10'!AB21)</f>
        <v/>
      </c>
      <c r="I142" s="211" t="str">
        <f>IF(ISBLANK('A10'!AC21),"",'A10'!AC21)</f>
        <v/>
      </c>
      <c r="J142" s="212" t="s">
        <v>507</v>
      </c>
      <c r="K142" s="211" t="str">
        <f>IF(AND(ISBLANK('A9'!AB21),$L$142&lt;&gt;"Z"),"",'A9'!AB21)</f>
        <v/>
      </c>
      <c r="L142" s="211" t="str">
        <f>IF(ISBLANK('A9'!AC21),"",'A9'!AC21)</f>
        <v/>
      </c>
      <c r="M142" s="131" t="str">
        <f t="shared" si="3"/>
        <v>OK</v>
      </c>
      <c r="N142" s="132"/>
    </row>
    <row r="143" spans="1:14" ht="33.75" x14ac:dyDescent="0.25">
      <c r="A143" s="208" t="s">
        <v>4563</v>
      </c>
      <c r="B143" s="209" t="s">
        <v>717</v>
      </c>
      <c r="C143" s="210" t="s">
        <v>122</v>
      </c>
      <c r="D143" s="213" t="s">
        <v>718</v>
      </c>
      <c r="E143" s="210" t="s">
        <v>507</v>
      </c>
      <c r="F143" s="210" t="s">
        <v>120</v>
      </c>
      <c r="G143" s="213" t="s">
        <v>718</v>
      </c>
      <c r="H143" s="211" t="str">
        <f>IF(AND(ISBLANK('A10'!AE14),$I$143&lt;&gt;"Z"),"",'A10'!AE14)</f>
        <v/>
      </c>
      <c r="I143" s="211" t="str">
        <f>IF(ISBLANK('A10'!AF14),"",'A10'!AF14)</f>
        <v/>
      </c>
      <c r="J143" s="212" t="s">
        <v>507</v>
      </c>
      <c r="K143" s="211" t="str">
        <f>IF(AND(ISBLANK('A9'!AE14),$L$143&lt;&gt;"Z"),"",'A9'!AE14)</f>
        <v/>
      </c>
      <c r="L143" s="211" t="str">
        <f>IF(ISBLANK('A9'!AF14),"",'A9'!AF14)</f>
        <v/>
      </c>
      <c r="M143" s="131" t="str">
        <f t="shared" si="3"/>
        <v>OK</v>
      </c>
      <c r="N143" s="132"/>
    </row>
    <row r="144" spans="1:14" ht="33.75" x14ac:dyDescent="0.25">
      <c r="A144" s="208" t="s">
        <v>4563</v>
      </c>
      <c r="B144" s="209" t="s">
        <v>719</v>
      </c>
      <c r="C144" s="210" t="s">
        <v>122</v>
      </c>
      <c r="D144" s="213" t="s">
        <v>720</v>
      </c>
      <c r="E144" s="210" t="s">
        <v>507</v>
      </c>
      <c r="F144" s="210" t="s">
        <v>120</v>
      </c>
      <c r="G144" s="213" t="s">
        <v>720</v>
      </c>
      <c r="H144" s="211" t="str">
        <f>IF(AND(ISBLANK('A10'!AE15),$I$144&lt;&gt;"Z"),"",'A10'!AE15)</f>
        <v/>
      </c>
      <c r="I144" s="211" t="str">
        <f>IF(ISBLANK('A10'!AF15),"",'A10'!AF15)</f>
        <v/>
      </c>
      <c r="J144" s="212" t="s">
        <v>507</v>
      </c>
      <c r="K144" s="211" t="str">
        <f>IF(AND(ISBLANK('A9'!AE15),$L$144&lt;&gt;"Z"),"",'A9'!AE15)</f>
        <v/>
      </c>
      <c r="L144" s="211" t="str">
        <f>IF(ISBLANK('A9'!AF15),"",'A9'!AF15)</f>
        <v/>
      </c>
      <c r="M144" s="131" t="str">
        <f t="shared" si="3"/>
        <v>OK</v>
      </c>
      <c r="N144" s="132"/>
    </row>
    <row r="145" spans="1:14" ht="33.75" x14ac:dyDescent="0.25">
      <c r="A145" s="208" t="s">
        <v>4563</v>
      </c>
      <c r="B145" s="209" t="s">
        <v>721</v>
      </c>
      <c r="C145" s="210" t="s">
        <v>122</v>
      </c>
      <c r="D145" s="213" t="s">
        <v>722</v>
      </c>
      <c r="E145" s="210" t="s">
        <v>507</v>
      </c>
      <c r="F145" s="210" t="s">
        <v>120</v>
      </c>
      <c r="G145" s="213" t="s">
        <v>722</v>
      </c>
      <c r="H145" s="211" t="str">
        <f>IF(AND(ISBLANK('A10'!AE16),$I$145&lt;&gt;"Z"),"",'A10'!AE16)</f>
        <v/>
      </c>
      <c r="I145" s="211" t="str">
        <f>IF(ISBLANK('A10'!AF16),"",'A10'!AF16)</f>
        <v/>
      </c>
      <c r="J145" s="212" t="s">
        <v>507</v>
      </c>
      <c r="K145" s="211" t="str">
        <f>IF(AND(ISBLANK('A9'!AE16),$L$145&lt;&gt;"Z"),"",'A9'!AE16)</f>
        <v/>
      </c>
      <c r="L145" s="211" t="str">
        <f>IF(ISBLANK('A9'!AF16),"",'A9'!AF16)</f>
        <v/>
      </c>
      <c r="M145" s="131" t="str">
        <f t="shared" si="3"/>
        <v>OK</v>
      </c>
      <c r="N145" s="132"/>
    </row>
    <row r="146" spans="1:14" ht="33.75" x14ac:dyDescent="0.25">
      <c r="A146" s="208" t="s">
        <v>4563</v>
      </c>
      <c r="B146" s="209" t="s">
        <v>723</v>
      </c>
      <c r="C146" s="210" t="s">
        <v>122</v>
      </c>
      <c r="D146" s="213" t="s">
        <v>724</v>
      </c>
      <c r="E146" s="210" t="s">
        <v>507</v>
      </c>
      <c r="F146" s="210" t="s">
        <v>120</v>
      </c>
      <c r="G146" s="213" t="s">
        <v>724</v>
      </c>
      <c r="H146" s="211" t="str">
        <f>IF(AND(ISBLANK('A10'!AE17),$I$146&lt;&gt;"Z"),"",'A10'!AE17)</f>
        <v/>
      </c>
      <c r="I146" s="211" t="str">
        <f>IF(ISBLANK('A10'!AF17),"",'A10'!AF17)</f>
        <v/>
      </c>
      <c r="J146" s="212" t="s">
        <v>507</v>
      </c>
      <c r="K146" s="211" t="str">
        <f>IF(AND(ISBLANK('A9'!AE17),$L$146&lt;&gt;"Z"),"",'A9'!AE17)</f>
        <v/>
      </c>
      <c r="L146" s="211" t="str">
        <f>IF(ISBLANK('A9'!AF17),"",'A9'!AF17)</f>
        <v/>
      </c>
      <c r="M146" s="131" t="str">
        <f t="shared" si="3"/>
        <v>OK</v>
      </c>
      <c r="N146" s="132"/>
    </row>
    <row r="147" spans="1:14" ht="33.75" x14ac:dyDescent="0.25">
      <c r="A147" s="208" t="s">
        <v>4563</v>
      </c>
      <c r="B147" s="209" t="s">
        <v>725</v>
      </c>
      <c r="C147" s="210" t="s">
        <v>122</v>
      </c>
      <c r="D147" s="213" t="s">
        <v>726</v>
      </c>
      <c r="E147" s="210" t="s">
        <v>507</v>
      </c>
      <c r="F147" s="210" t="s">
        <v>120</v>
      </c>
      <c r="G147" s="213" t="s">
        <v>726</v>
      </c>
      <c r="H147" s="211" t="str">
        <f>IF(AND(ISBLANK('A10'!AE18),$I$147&lt;&gt;"Z"),"",'A10'!AE18)</f>
        <v/>
      </c>
      <c r="I147" s="211" t="str">
        <f>IF(ISBLANK('A10'!AF18),"",'A10'!AF18)</f>
        <v/>
      </c>
      <c r="J147" s="212" t="s">
        <v>507</v>
      </c>
      <c r="K147" s="211" t="str">
        <f>IF(AND(ISBLANK('A9'!AE18),$L$147&lt;&gt;"Z"),"",'A9'!AE18)</f>
        <v/>
      </c>
      <c r="L147" s="211" t="str">
        <f>IF(ISBLANK('A9'!AF18),"",'A9'!AF18)</f>
        <v/>
      </c>
      <c r="M147" s="131" t="str">
        <f t="shared" si="3"/>
        <v>OK</v>
      </c>
      <c r="N147" s="132"/>
    </row>
    <row r="148" spans="1:14" ht="33.75" x14ac:dyDescent="0.25">
      <c r="A148" s="208" t="s">
        <v>4563</v>
      </c>
      <c r="B148" s="209" t="s">
        <v>727</v>
      </c>
      <c r="C148" s="210" t="s">
        <v>122</v>
      </c>
      <c r="D148" s="213" t="s">
        <v>728</v>
      </c>
      <c r="E148" s="210" t="s">
        <v>507</v>
      </c>
      <c r="F148" s="210" t="s">
        <v>120</v>
      </c>
      <c r="G148" s="213" t="s">
        <v>728</v>
      </c>
      <c r="H148" s="211" t="str">
        <f>IF(AND(ISBLANK('A10'!AE19),$I$148&lt;&gt;"Z"),"",'A10'!AE19)</f>
        <v/>
      </c>
      <c r="I148" s="211" t="str">
        <f>IF(ISBLANK('A10'!AF19),"",'A10'!AF19)</f>
        <v/>
      </c>
      <c r="J148" s="212" t="s">
        <v>507</v>
      </c>
      <c r="K148" s="211" t="str">
        <f>IF(AND(ISBLANK('A9'!AE19),$L$148&lt;&gt;"Z"),"",'A9'!AE19)</f>
        <v/>
      </c>
      <c r="L148" s="211" t="str">
        <f>IF(ISBLANK('A9'!AF19),"",'A9'!AF19)</f>
        <v/>
      </c>
      <c r="M148" s="131" t="str">
        <f t="shared" si="3"/>
        <v>OK</v>
      </c>
      <c r="N148" s="132"/>
    </row>
    <row r="149" spans="1:14" ht="33.75" x14ac:dyDescent="0.25">
      <c r="A149" s="208" t="s">
        <v>4563</v>
      </c>
      <c r="B149" s="209" t="s">
        <v>729</v>
      </c>
      <c r="C149" s="210" t="s">
        <v>122</v>
      </c>
      <c r="D149" s="213" t="s">
        <v>453</v>
      </c>
      <c r="E149" s="210" t="s">
        <v>507</v>
      </c>
      <c r="F149" s="210" t="s">
        <v>120</v>
      </c>
      <c r="G149" s="213" t="s">
        <v>453</v>
      </c>
      <c r="H149" s="211" t="str">
        <f>IF(AND(ISBLANK('A10'!AE20),$I$149&lt;&gt;"Z"),"",'A10'!AE20)</f>
        <v/>
      </c>
      <c r="I149" s="211" t="str">
        <f>IF(ISBLANK('A10'!AF20),"",'A10'!AF20)</f>
        <v/>
      </c>
      <c r="J149" s="212" t="s">
        <v>507</v>
      </c>
      <c r="K149" s="211" t="str">
        <f>IF(AND(ISBLANK('A9'!AE20),$L$149&lt;&gt;"Z"),"",'A9'!AE20)</f>
        <v/>
      </c>
      <c r="L149" s="211" t="str">
        <f>IF(ISBLANK('A9'!AF20),"",'A9'!AF20)</f>
        <v/>
      </c>
      <c r="M149" s="131" t="str">
        <f t="shared" si="3"/>
        <v>OK</v>
      </c>
      <c r="N149" s="132"/>
    </row>
    <row r="150" spans="1:14" ht="33.75" x14ac:dyDescent="0.25">
      <c r="A150" s="208" t="s">
        <v>4563</v>
      </c>
      <c r="B150" s="209" t="s">
        <v>730</v>
      </c>
      <c r="C150" s="210" t="s">
        <v>122</v>
      </c>
      <c r="D150" s="213" t="s">
        <v>432</v>
      </c>
      <c r="E150" s="210" t="s">
        <v>507</v>
      </c>
      <c r="F150" s="210" t="s">
        <v>120</v>
      </c>
      <c r="G150" s="213" t="s">
        <v>432</v>
      </c>
      <c r="H150" s="211" t="str">
        <f>IF(AND(ISBLANK('A10'!AE21),$I$150&lt;&gt;"Z"),"",'A10'!AE21)</f>
        <v/>
      </c>
      <c r="I150" s="211" t="str">
        <f>IF(ISBLANK('A10'!AF21),"",'A10'!AF21)</f>
        <v/>
      </c>
      <c r="J150" s="212" t="s">
        <v>507</v>
      </c>
      <c r="K150" s="211" t="str">
        <f>IF(AND(ISBLANK('A9'!AE21),$L$150&lt;&gt;"Z"),"",'A9'!AE21)</f>
        <v/>
      </c>
      <c r="L150" s="211" t="str">
        <f>IF(ISBLANK('A9'!AF21),"",'A9'!AF21)</f>
        <v/>
      </c>
      <c r="M150" s="131" t="str">
        <f t="shared" si="3"/>
        <v>OK</v>
      </c>
      <c r="N150" s="132"/>
    </row>
    <row r="151" spans="1:14" ht="33.75" x14ac:dyDescent="0.25">
      <c r="A151" s="208" t="s">
        <v>4563</v>
      </c>
      <c r="B151" s="209" t="s">
        <v>731</v>
      </c>
      <c r="C151" s="210" t="s">
        <v>122</v>
      </c>
      <c r="D151" s="213" t="s">
        <v>732</v>
      </c>
      <c r="E151" s="210" t="s">
        <v>507</v>
      </c>
      <c r="F151" s="210" t="s">
        <v>120</v>
      </c>
      <c r="G151" s="213" t="s">
        <v>732</v>
      </c>
      <c r="H151" s="211" t="str">
        <f>IF(AND(ISBLANK('A10'!AH14),$I$151&lt;&gt;"Z"),"",'A10'!AH14)</f>
        <v/>
      </c>
      <c r="I151" s="211" t="str">
        <f>IF(ISBLANK('A10'!AI14),"",'A10'!AI14)</f>
        <v/>
      </c>
      <c r="J151" s="212" t="s">
        <v>507</v>
      </c>
      <c r="K151" s="211" t="str">
        <f>IF(AND(ISBLANK('A9'!AH14),$L$151&lt;&gt;"Z"),"",'A9'!AH14)</f>
        <v/>
      </c>
      <c r="L151" s="211" t="str">
        <f>IF(ISBLANK('A9'!AI14),"",'A9'!AI14)</f>
        <v/>
      </c>
      <c r="M151" s="131" t="str">
        <f t="shared" si="3"/>
        <v>OK</v>
      </c>
      <c r="N151" s="132"/>
    </row>
    <row r="152" spans="1:14" ht="33.75" x14ac:dyDescent="0.25">
      <c r="A152" s="208" t="s">
        <v>4563</v>
      </c>
      <c r="B152" s="209" t="s">
        <v>733</v>
      </c>
      <c r="C152" s="210" t="s">
        <v>122</v>
      </c>
      <c r="D152" s="213" t="s">
        <v>734</v>
      </c>
      <c r="E152" s="210" t="s">
        <v>507</v>
      </c>
      <c r="F152" s="210" t="s">
        <v>120</v>
      </c>
      <c r="G152" s="213" t="s">
        <v>734</v>
      </c>
      <c r="H152" s="211" t="str">
        <f>IF(AND(ISBLANK('A10'!AH15),$I$152&lt;&gt;"Z"),"",'A10'!AH15)</f>
        <v/>
      </c>
      <c r="I152" s="211" t="str">
        <f>IF(ISBLANK('A10'!AI15),"",'A10'!AI15)</f>
        <v/>
      </c>
      <c r="J152" s="212" t="s">
        <v>507</v>
      </c>
      <c r="K152" s="211" t="str">
        <f>IF(AND(ISBLANK('A9'!AH15),$L$152&lt;&gt;"Z"),"",'A9'!AH15)</f>
        <v/>
      </c>
      <c r="L152" s="211" t="str">
        <f>IF(ISBLANK('A9'!AI15),"",'A9'!AI15)</f>
        <v/>
      </c>
      <c r="M152" s="131" t="str">
        <f t="shared" si="3"/>
        <v>OK</v>
      </c>
      <c r="N152" s="132"/>
    </row>
    <row r="153" spans="1:14" ht="33.75" x14ac:dyDescent="0.25">
      <c r="A153" s="208" t="s">
        <v>4563</v>
      </c>
      <c r="B153" s="209" t="s">
        <v>735</v>
      </c>
      <c r="C153" s="210" t="s">
        <v>122</v>
      </c>
      <c r="D153" s="213" t="s">
        <v>736</v>
      </c>
      <c r="E153" s="210" t="s">
        <v>507</v>
      </c>
      <c r="F153" s="210" t="s">
        <v>120</v>
      </c>
      <c r="G153" s="213" t="s">
        <v>736</v>
      </c>
      <c r="H153" s="211" t="str">
        <f>IF(AND(ISBLANK('A10'!AH16),$I$153&lt;&gt;"Z"),"",'A10'!AH16)</f>
        <v/>
      </c>
      <c r="I153" s="211" t="str">
        <f>IF(ISBLANK('A10'!AI16),"",'A10'!AI16)</f>
        <v/>
      </c>
      <c r="J153" s="212" t="s">
        <v>507</v>
      </c>
      <c r="K153" s="211" t="str">
        <f>IF(AND(ISBLANK('A9'!AH16),$L$153&lt;&gt;"Z"),"",'A9'!AH16)</f>
        <v/>
      </c>
      <c r="L153" s="211" t="str">
        <f>IF(ISBLANK('A9'!AI16),"",'A9'!AI16)</f>
        <v/>
      </c>
      <c r="M153" s="131" t="str">
        <f t="shared" si="3"/>
        <v>OK</v>
      </c>
      <c r="N153" s="132"/>
    </row>
    <row r="154" spans="1:14" ht="33.75" x14ac:dyDescent="0.25">
      <c r="A154" s="208" t="s">
        <v>4563</v>
      </c>
      <c r="B154" s="209" t="s">
        <v>737</v>
      </c>
      <c r="C154" s="210" t="s">
        <v>122</v>
      </c>
      <c r="D154" s="213" t="s">
        <v>738</v>
      </c>
      <c r="E154" s="210" t="s">
        <v>507</v>
      </c>
      <c r="F154" s="210" t="s">
        <v>120</v>
      </c>
      <c r="G154" s="213" t="s">
        <v>738</v>
      </c>
      <c r="H154" s="211" t="str">
        <f>IF(AND(ISBLANK('A10'!AH17),$I$154&lt;&gt;"Z"),"",'A10'!AH17)</f>
        <v/>
      </c>
      <c r="I154" s="211" t="str">
        <f>IF(ISBLANK('A10'!AI17),"",'A10'!AI17)</f>
        <v/>
      </c>
      <c r="J154" s="212" t="s">
        <v>507</v>
      </c>
      <c r="K154" s="211" t="str">
        <f>IF(AND(ISBLANK('A9'!AH17),$L$154&lt;&gt;"Z"),"",'A9'!AH17)</f>
        <v/>
      </c>
      <c r="L154" s="211" t="str">
        <f>IF(ISBLANK('A9'!AI17),"",'A9'!AI17)</f>
        <v/>
      </c>
      <c r="M154" s="131" t="str">
        <f t="shared" si="3"/>
        <v>OK</v>
      </c>
      <c r="N154" s="132"/>
    </row>
    <row r="155" spans="1:14" ht="33.75" x14ac:dyDescent="0.25">
      <c r="A155" s="208" t="s">
        <v>4563</v>
      </c>
      <c r="B155" s="209" t="s">
        <v>739</v>
      </c>
      <c r="C155" s="210" t="s">
        <v>122</v>
      </c>
      <c r="D155" s="213" t="s">
        <v>740</v>
      </c>
      <c r="E155" s="210" t="s">
        <v>507</v>
      </c>
      <c r="F155" s="210" t="s">
        <v>120</v>
      </c>
      <c r="G155" s="213" t="s">
        <v>740</v>
      </c>
      <c r="H155" s="211" t="str">
        <f>IF(AND(ISBLANK('A10'!AH18),$I$155&lt;&gt;"Z"),"",'A10'!AH18)</f>
        <v/>
      </c>
      <c r="I155" s="211" t="str">
        <f>IF(ISBLANK('A10'!AI18),"",'A10'!AI18)</f>
        <v/>
      </c>
      <c r="J155" s="212" t="s">
        <v>507</v>
      </c>
      <c r="K155" s="211" t="str">
        <f>IF(AND(ISBLANK('A9'!AH18),$L$155&lt;&gt;"Z"),"",'A9'!AH18)</f>
        <v/>
      </c>
      <c r="L155" s="211" t="str">
        <f>IF(ISBLANK('A9'!AI18),"",'A9'!AI18)</f>
        <v/>
      </c>
      <c r="M155" s="131" t="str">
        <f t="shared" si="3"/>
        <v>OK</v>
      </c>
      <c r="N155" s="132"/>
    </row>
    <row r="156" spans="1:14" ht="33.75" x14ac:dyDescent="0.25">
      <c r="A156" s="208" t="s">
        <v>4563</v>
      </c>
      <c r="B156" s="209" t="s">
        <v>741</v>
      </c>
      <c r="C156" s="210" t="s">
        <v>122</v>
      </c>
      <c r="D156" s="213" t="s">
        <v>742</v>
      </c>
      <c r="E156" s="210" t="s">
        <v>507</v>
      </c>
      <c r="F156" s="210" t="s">
        <v>120</v>
      </c>
      <c r="G156" s="213" t="s">
        <v>742</v>
      </c>
      <c r="H156" s="211" t="str">
        <f>IF(AND(ISBLANK('A10'!AH19),$I$156&lt;&gt;"Z"),"",'A10'!AH19)</f>
        <v/>
      </c>
      <c r="I156" s="211" t="str">
        <f>IF(ISBLANK('A10'!AI19),"",'A10'!AI19)</f>
        <v/>
      </c>
      <c r="J156" s="212" t="s">
        <v>507</v>
      </c>
      <c r="K156" s="211" t="str">
        <f>IF(AND(ISBLANK('A9'!AH19),$L$156&lt;&gt;"Z"),"",'A9'!AH19)</f>
        <v/>
      </c>
      <c r="L156" s="211" t="str">
        <f>IF(ISBLANK('A9'!AI19),"",'A9'!AI19)</f>
        <v/>
      </c>
      <c r="M156" s="131" t="str">
        <f t="shared" si="3"/>
        <v>OK</v>
      </c>
      <c r="N156" s="132"/>
    </row>
    <row r="157" spans="1:14" ht="33.75" x14ac:dyDescent="0.25">
      <c r="A157" s="208" t="s">
        <v>4563</v>
      </c>
      <c r="B157" s="209" t="s">
        <v>743</v>
      </c>
      <c r="C157" s="210" t="s">
        <v>122</v>
      </c>
      <c r="D157" s="213" t="s">
        <v>457</v>
      </c>
      <c r="E157" s="210" t="s">
        <v>507</v>
      </c>
      <c r="F157" s="210" t="s">
        <v>120</v>
      </c>
      <c r="G157" s="213" t="s">
        <v>457</v>
      </c>
      <c r="H157" s="211" t="str">
        <f>IF(AND(ISBLANK('A10'!AH20),$I$157&lt;&gt;"Z"),"",'A10'!AH20)</f>
        <v/>
      </c>
      <c r="I157" s="211" t="str">
        <f>IF(ISBLANK('A10'!AI20),"",'A10'!AI20)</f>
        <v/>
      </c>
      <c r="J157" s="212" t="s">
        <v>507</v>
      </c>
      <c r="K157" s="211" t="str">
        <f>IF(AND(ISBLANK('A9'!AH20),$L$157&lt;&gt;"Z"),"",'A9'!AH20)</f>
        <v/>
      </c>
      <c r="L157" s="211" t="str">
        <f>IF(ISBLANK('A9'!AI20),"",'A9'!AI20)</f>
        <v/>
      </c>
      <c r="M157" s="131" t="str">
        <f t="shared" si="3"/>
        <v>OK</v>
      </c>
      <c r="N157" s="132"/>
    </row>
    <row r="158" spans="1:14" ht="33.75" x14ac:dyDescent="0.25">
      <c r="A158" s="208" t="s">
        <v>4563</v>
      </c>
      <c r="B158" s="209" t="s">
        <v>744</v>
      </c>
      <c r="C158" s="210" t="s">
        <v>122</v>
      </c>
      <c r="D158" s="213" t="s">
        <v>436</v>
      </c>
      <c r="E158" s="210" t="s">
        <v>507</v>
      </c>
      <c r="F158" s="210" t="s">
        <v>120</v>
      </c>
      <c r="G158" s="213" t="s">
        <v>436</v>
      </c>
      <c r="H158" s="211" t="str">
        <f>IF(AND(ISBLANK('A10'!AH21),$I$158&lt;&gt;"Z"),"",'A10'!AH21)</f>
        <v/>
      </c>
      <c r="I158" s="211" t="str">
        <f>IF(ISBLANK('A10'!AI21),"",'A10'!AI21)</f>
        <v/>
      </c>
      <c r="J158" s="212" t="s">
        <v>507</v>
      </c>
      <c r="K158" s="211" t="str">
        <f>IF(AND(ISBLANK('A9'!AH21),$L$158&lt;&gt;"Z"),"",'A9'!AH21)</f>
        <v/>
      </c>
      <c r="L158" s="211" t="str">
        <f>IF(ISBLANK('A9'!AI21),"",'A9'!AI21)</f>
        <v/>
      </c>
      <c r="M158" s="131" t="str">
        <f t="shared" si="3"/>
        <v>OK</v>
      </c>
      <c r="N158" s="132"/>
    </row>
    <row r="159" spans="1:14" ht="33.75" x14ac:dyDescent="0.25">
      <c r="A159" s="208" t="s">
        <v>4563</v>
      </c>
      <c r="B159" s="209" t="s">
        <v>745</v>
      </c>
      <c r="C159" s="210" t="s">
        <v>122</v>
      </c>
      <c r="D159" s="213" t="s">
        <v>746</v>
      </c>
      <c r="E159" s="210" t="s">
        <v>507</v>
      </c>
      <c r="F159" s="210" t="s">
        <v>120</v>
      </c>
      <c r="G159" s="213" t="s">
        <v>746</v>
      </c>
      <c r="H159" s="211" t="str">
        <f>IF(AND(ISBLANK('A10'!AK14),$I$159&lt;&gt;"Z"),"",'A10'!AK14)</f>
        <v/>
      </c>
      <c r="I159" s="211" t="str">
        <f>IF(ISBLANK('A10'!AL14),"",'A10'!AL14)</f>
        <v/>
      </c>
      <c r="J159" s="212" t="s">
        <v>507</v>
      </c>
      <c r="K159" s="211" t="str">
        <f>IF(AND(ISBLANK('A9'!AK14),$L$159&lt;&gt;"Z"),"",'A9'!AK14)</f>
        <v/>
      </c>
      <c r="L159" s="211" t="str">
        <f>IF(ISBLANK('A9'!AL14),"",'A9'!AL14)</f>
        <v/>
      </c>
      <c r="M159" s="131" t="str">
        <f t="shared" si="3"/>
        <v>OK</v>
      </c>
      <c r="N159" s="132"/>
    </row>
    <row r="160" spans="1:14" ht="33.75" x14ac:dyDescent="0.25">
      <c r="A160" s="208" t="s">
        <v>4563</v>
      </c>
      <c r="B160" s="209" t="s">
        <v>747</v>
      </c>
      <c r="C160" s="210" t="s">
        <v>122</v>
      </c>
      <c r="D160" s="213" t="s">
        <v>748</v>
      </c>
      <c r="E160" s="210" t="s">
        <v>507</v>
      </c>
      <c r="F160" s="210" t="s">
        <v>120</v>
      </c>
      <c r="G160" s="213" t="s">
        <v>748</v>
      </c>
      <c r="H160" s="211" t="str">
        <f>IF(AND(ISBLANK('A10'!AK15),$I$160&lt;&gt;"Z"),"",'A10'!AK15)</f>
        <v/>
      </c>
      <c r="I160" s="211" t="str">
        <f>IF(ISBLANK('A10'!AL15),"",'A10'!AL15)</f>
        <v/>
      </c>
      <c r="J160" s="212" t="s">
        <v>507</v>
      </c>
      <c r="K160" s="211" t="str">
        <f>IF(AND(ISBLANK('A9'!AK15),$L$160&lt;&gt;"Z"),"",'A9'!AK15)</f>
        <v/>
      </c>
      <c r="L160" s="211" t="str">
        <f>IF(ISBLANK('A9'!AL15),"",'A9'!AL15)</f>
        <v/>
      </c>
      <c r="M160" s="131" t="str">
        <f t="shared" si="3"/>
        <v>OK</v>
      </c>
      <c r="N160" s="132"/>
    </row>
    <row r="161" spans="1:14" ht="33.75" x14ac:dyDescent="0.25">
      <c r="A161" s="208" t="s">
        <v>4563</v>
      </c>
      <c r="B161" s="209" t="s">
        <v>749</v>
      </c>
      <c r="C161" s="210" t="s">
        <v>122</v>
      </c>
      <c r="D161" s="213" t="s">
        <v>750</v>
      </c>
      <c r="E161" s="210" t="s">
        <v>507</v>
      </c>
      <c r="F161" s="210" t="s">
        <v>120</v>
      </c>
      <c r="G161" s="213" t="s">
        <v>750</v>
      </c>
      <c r="H161" s="211" t="str">
        <f>IF(AND(ISBLANK('A10'!AK16),$I$161&lt;&gt;"Z"),"",'A10'!AK16)</f>
        <v/>
      </c>
      <c r="I161" s="211" t="str">
        <f>IF(ISBLANK('A10'!AL16),"",'A10'!AL16)</f>
        <v/>
      </c>
      <c r="J161" s="212" t="s">
        <v>507</v>
      </c>
      <c r="K161" s="211" t="str">
        <f>IF(AND(ISBLANK('A9'!AK16),$L$161&lt;&gt;"Z"),"",'A9'!AK16)</f>
        <v/>
      </c>
      <c r="L161" s="211" t="str">
        <f>IF(ISBLANK('A9'!AL16),"",'A9'!AL16)</f>
        <v/>
      </c>
      <c r="M161" s="131" t="str">
        <f t="shared" si="3"/>
        <v>OK</v>
      </c>
      <c r="N161" s="132"/>
    </row>
    <row r="162" spans="1:14" ht="33.75" x14ac:dyDescent="0.25">
      <c r="A162" s="208" t="s">
        <v>4563</v>
      </c>
      <c r="B162" s="209" t="s">
        <v>751</v>
      </c>
      <c r="C162" s="210" t="s">
        <v>122</v>
      </c>
      <c r="D162" s="213" t="s">
        <v>752</v>
      </c>
      <c r="E162" s="210" t="s">
        <v>507</v>
      </c>
      <c r="F162" s="210" t="s">
        <v>120</v>
      </c>
      <c r="G162" s="213" t="s">
        <v>752</v>
      </c>
      <c r="H162" s="211" t="str">
        <f>IF(AND(ISBLANK('A10'!AK17),$I$162&lt;&gt;"Z"),"",'A10'!AK17)</f>
        <v/>
      </c>
      <c r="I162" s="211" t="str">
        <f>IF(ISBLANK('A10'!AL17),"",'A10'!AL17)</f>
        <v/>
      </c>
      <c r="J162" s="212" t="s">
        <v>507</v>
      </c>
      <c r="K162" s="211" t="str">
        <f>IF(AND(ISBLANK('A9'!AK17),$L$162&lt;&gt;"Z"),"",'A9'!AK17)</f>
        <v/>
      </c>
      <c r="L162" s="211" t="str">
        <f>IF(ISBLANK('A9'!AL17),"",'A9'!AL17)</f>
        <v/>
      </c>
      <c r="M162" s="131" t="str">
        <f t="shared" si="3"/>
        <v>OK</v>
      </c>
      <c r="N162" s="132"/>
    </row>
    <row r="163" spans="1:14" ht="33.75" x14ac:dyDescent="0.25">
      <c r="A163" s="208" t="s">
        <v>4563</v>
      </c>
      <c r="B163" s="209" t="s">
        <v>753</v>
      </c>
      <c r="C163" s="210" t="s">
        <v>122</v>
      </c>
      <c r="D163" s="213" t="s">
        <v>754</v>
      </c>
      <c r="E163" s="210" t="s">
        <v>507</v>
      </c>
      <c r="F163" s="210" t="s">
        <v>120</v>
      </c>
      <c r="G163" s="213" t="s">
        <v>754</v>
      </c>
      <c r="H163" s="211" t="str">
        <f>IF(AND(ISBLANK('A10'!AK18),$I$163&lt;&gt;"Z"),"",'A10'!AK18)</f>
        <v/>
      </c>
      <c r="I163" s="211" t="str">
        <f>IF(ISBLANK('A10'!AL18),"",'A10'!AL18)</f>
        <v/>
      </c>
      <c r="J163" s="212" t="s">
        <v>507</v>
      </c>
      <c r="K163" s="211" t="str">
        <f>IF(AND(ISBLANK('A9'!AK18),$L$163&lt;&gt;"Z"),"",'A9'!AK18)</f>
        <v/>
      </c>
      <c r="L163" s="211" t="str">
        <f>IF(ISBLANK('A9'!AL18),"",'A9'!AL18)</f>
        <v/>
      </c>
      <c r="M163" s="131" t="str">
        <f t="shared" si="3"/>
        <v>OK</v>
      </c>
      <c r="N163" s="132"/>
    </row>
    <row r="164" spans="1:14" ht="33.75" x14ac:dyDescent="0.25">
      <c r="A164" s="208" t="s">
        <v>4563</v>
      </c>
      <c r="B164" s="209" t="s">
        <v>755</v>
      </c>
      <c r="C164" s="210" t="s">
        <v>122</v>
      </c>
      <c r="D164" s="213" t="s">
        <v>756</v>
      </c>
      <c r="E164" s="210" t="s">
        <v>507</v>
      </c>
      <c r="F164" s="210" t="s">
        <v>120</v>
      </c>
      <c r="G164" s="213" t="s">
        <v>756</v>
      </c>
      <c r="H164" s="211" t="str">
        <f>IF(AND(ISBLANK('A10'!AK19),$I$164&lt;&gt;"Z"),"",'A10'!AK19)</f>
        <v/>
      </c>
      <c r="I164" s="211" t="str">
        <f>IF(ISBLANK('A10'!AL19),"",'A10'!AL19)</f>
        <v/>
      </c>
      <c r="J164" s="212" t="s">
        <v>507</v>
      </c>
      <c r="K164" s="211" t="str">
        <f>IF(AND(ISBLANK('A9'!AK19),$L$164&lt;&gt;"Z"),"",'A9'!AK19)</f>
        <v/>
      </c>
      <c r="L164" s="211" t="str">
        <f>IF(ISBLANK('A9'!AL19),"",'A9'!AL19)</f>
        <v/>
      </c>
      <c r="M164" s="131" t="str">
        <f t="shared" si="3"/>
        <v>OK</v>
      </c>
      <c r="N164" s="132"/>
    </row>
    <row r="165" spans="1:14" ht="33.75" x14ac:dyDescent="0.25">
      <c r="A165" s="208" t="s">
        <v>4563</v>
      </c>
      <c r="B165" s="209" t="s">
        <v>757</v>
      </c>
      <c r="C165" s="210" t="s">
        <v>122</v>
      </c>
      <c r="D165" s="213" t="s">
        <v>459</v>
      </c>
      <c r="E165" s="210" t="s">
        <v>507</v>
      </c>
      <c r="F165" s="210" t="s">
        <v>120</v>
      </c>
      <c r="G165" s="213" t="s">
        <v>459</v>
      </c>
      <c r="H165" s="211" t="str">
        <f>IF(AND(ISBLANK('A10'!AK20),$I$165&lt;&gt;"Z"),"",'A10'!AK20)</f>
        <v/>
      </c>
      <c r="I165" s="211" t="str">
        <f>IF(ISBLANK('A10'!AL20),"",'A10'!AL20)</f>
        <v/>
      </c>
      <c r="J165" s="212" t="s">
        <v>507</v>
      </c>
      <c r="K165" s="211" t="str">
        <f>IF(AND(ISBLANK('A9'!AK20),$L$165&lt;&gt;"Z"),"",'A9'!AK20)</f>
        <v/>
      </c>
      <c r="L165" s="211" t="str">
        <f>IF(ISBLANK('A9'!AL20),"",'A9'!AL20)</f>
        <v/>
      </c>
      <c r="M165" s="131" t="str">
        <f t="shared" si="3"/>
        <v>OK</v>
      </c>
      <c r="N165" s="132"/>
    </row>
    <row r="166" spans="1:14" ht="33.75" x14ac:dyDescent="0.25">
      <c r="A166" s="208" t="s">
        <v>4563</v>
      </c>
      <c r="B166" s="209" t="s">
        <v>758</v>
      </c>
      <c r="C166" s="210" t="s">
        <v>122</v>
      </c>
      <c r="D166" s="213" t="s">
        <v>438</v>
      </c>
      <c r="E166" s="210" t="s">
        <v>507</v>
      </c>
      <c r="F166" s="210" t="s">
        <v>120</v>
      </c>
      <c r="G166" s="213" t="s">
        <v>438</v>
      </c>
      <c r="H166" s="211" t="str">
        <f>IF(AND(ISBLANK('A10'!AK21),$I$166&lt;&gt;"Z"),"",'A10'!AK21)</f>
        <v/>
      </c>
      <c r="I166" s="211" t="str">
        <f>IF(ISBLANK('A10'!AL21),"",'A10'!AL21)</f>
        <v/>
      </c>
      <c r="J166" s="212" t="s">
        <v>507</v>
      </c>
      <c r="K166" s="211" t="str">
        <f>IF(AND(ISBLANK('A9'!AK21),$L$166&lt;&gt;"Z"),"",'A9'!AK21)</f>
        <v/>
      </c>
      <c r="L166" s="211" t="str">
        <f>IF(ISBLANK('A9'!AL21),"",'A9'!AL21)</f>
        <v/>
      </c>
      <c r="M166" s="131" t="str">
        <f t="shared" si="3"/>
        <v>OK</v>
      </c>
      <c r="N166" s="132"/>
    </row>
    <row r="167" spans="1:14" ht="33.75" x14ac:dyDescent="0.25">
      <c r="A167" s="208" t="s">
        <v>4563</v>
      </c>
      <c r="B167" s="209" t="s">
        <v>759</v>
      </c>
      <c r="C167" s="210" t="s">
        <v>122</v>
      </c>
      <c r="D167" s="213" t="s">
        <v>760</v>
      </c>
      <c r="E167" s="210" t="s">
        <v>507</v>
      </c>
      <c r="F167" s="210" t="s">
        <v>120</v>
      </c>
      <c r="G167" s="213" t="s">
        <v>760</v>
      </c>
      <c r="H167" s="211" t="str">
        <f>IF(AND(ISBLANK('A10'!AN14),$I$167&lt;&gt;"Z"),"",'A10'!AN14)</f>
        <v/>
      </c>
      <c r="I167" s="211" t="str">
        <f>IF(ISBLANK('A10'!AO14),"",'A10'!AO14)</f>
        <v/>
      </c>
      <c r="J167" s="212" t="s">
        <v>507</v>
      </c>
      <c r="K167" s="211" t="str">
        <f>IF(AND(ISBLANK('A9'!AN14),$L$167&lt;&gt;"Z"),"",'A9'!AN14)</f>
        <v/>
      </c>
      <c r="L167" s="211" t="str">
        <f>IF(ISBLANK('A9'!AO14),"",'A9'!AO14)</f>
        <v/>
      </c>
      <c r="M167" s="131" t="str">
        <f t="shared" si="3"/>
        <v>OK</v>
      </c>
      <c r="N167" s="132"/>
    </row>
    <row r="168" spans="1:14" ht="33.75" x14ac:dyDescent="0.25">
      <c r="A168" s="208" t="s">
        <v>4563</v>
      </c>
      <c r="B168" s="209" t="s">
        <v>761</v>
      </c>
      <c r="C168" s="210" t="s">
        <v>122</v>
      </c>
      <c r="D168" s="213" t="s">
        <v>762</v>
      </c>
      <c r="E168" s="210" t="s">
        <v>507</v>
      </c>
      <c r="F168" s="210" t="s">
        <v>120</v>
      </c>
      <c r="G168" s="213" t="s">
        <v>762</v>
      </c>
      <c r="H168" s="211" t="str">
        <f>IF(AND(ISBLANK('A10'!AN15),$I$168&lt;&gt;"Z"),"",'A10'!AN15)</f>
        <v/>
      </c>
      <c r="I168" s="211" t="str">
        <f>IF(ISBLANK('A10'!AO15),"",'A10'!AO15)</f>
        <v/>
      </c>
      <c r="J168" s="212" t="s">
        <v>507</v>
      </c>
      <c r="K168" s="211" t="str">
        <f>IF(AND(ISBLANK('A9'!AN15),$L$168&lt;&gt;"Z"),"",'A9'!AN15)</f>
        <v/>
      </c>
      <c r="L168" s="211" t="str">
        <f>IF(ISBLANK('A9'!AO15),"",'A9'!AO15)</f>
        <v/>
      </c>
      <c r="M168" s="131" t="str">
        <f t="shared" si="3"/>
        <v>OK</v>
      </c>
      <c r="N168" s="132"/>
    </row>
    <row r="169" spans="1:14" ht="33.75" x14ac:dyDescent="0.25">
      <c r="A169" s="208" t="s">
        <v>4563</v>
      </c>
      <c r="B169" s="209" t="s">
        <v>763</v>
      </c>
      <c r="C169" s="210" t="s">
        <v>122</v>
      </c>
      <c r="D169" s="213" t="s">
        <v>764</v>
      </c>
      <c r="E169" s="210" t="s">
        <v>507</v>
      </c>
      <c r="F169" s="210" t="s">
        <v>120</v>
      </c>
      <c r="G169" s="213" t="s">
        <v>764</v>
      </c>
      <c r="H169" s="211" t="str">
        <f>IF(AND(ISBLANK('A10'!AN16),$I$169&lt;&gt;"Z"),"",'A10'!AN16)</f>
        <v/>
      </c>
      <c r="I169" s="211" t="str">
        <f>IF(ISBLANK('A10'!AO16),"",'A10'!AO16)</f>
        <v/>
      </c>
      <c r="J169" s="212" t="s">
        <v>507</v>
      </c>
      <c r="K169" s="211" t="str">
        <f>IF(AND(ISBLANK('A9'!AN16),$L$169&lt;&gt;"Z"),"",'A9'!AN16)</f>
        <v/>
      </c>
      <c r="L169" s="211" t="str">
        <f>IF(ISBLANK('A9'!AO16),"",'A9'!AO16)</f>
        <v/>
      </c>
      <c r="M169" s="131" t="str">
        <f t="shared" si="3"/>
        <v>OK</v>
      </c>
      <c r="N169" s="132"/>
    </row>
    <row r="170" spans="1:14" ht="33.75" x14ac:dyDescent="0.25">
      <c r="A170" s="208" t="s">
        <v>4563</v>
      </c>
      <c r="B170" s="209" t="s">
        <v>765</v>
      </c>
      <c r="C170" s="210" t="s">
        <v>122</v>
      </c>
      <c r="D170" s="213" t="s">
        <v>766</v>
      </c>
      <c r="E170" s="210" t="s">
        <v>507</v>
      </c>
      <c r="F170" s="210" t="s">
        <v>120</v>
      </c>
      <c r="G170" s="213" t="s">
        <v>766</v>
      </c>
      <c r="H170" s="211" t="str">
        <f>IF(AND(ISBLANK('A10'!AN17),$I$170&lt;&gt;"Z"),"",'A10'!AN17)</f>
        <v/>
      </c>
      <c r="I170" s="211" t="str">
        <f>IF(ISBLANK('A10'!AO17),"",'A10'!AO17)</f>
        <v/>
      </c>
      <c r="J170" s="212" t="s">
        <v>507</v>
      </c>
      <c r="K170" s="211" t="str">
        <f>IF(AND(ISBLANK('A9'!AN17),$L$170&lt;&gt;"Z"),"",'A9'!AN17)</f>
        <v/>
      </c>
      <c r="L170" s="211" t="str">
        <f>IF(ISBLANK('A9'!AO17),"",'A9'!AO17)</f>
        <v/>
      </c>
      <c r="M170" s="131" t="str">
        <f t="shared" si="3"/>
        <v>OK</v>
      </c>
      <c r="N170" s="132"/>
    </row>
    <row r="171" spans="1:14" ht="33.75" x14ac:dyDescent="0.25">
      <c r="A171" s="208" t="s">
        <v>4563</v>
      </c>
      <c r="B171" s="209" t="s">
        <v>767</v>
      </c>
      <c r="C171" s="210" t="s">
        <v>122</v>
      </c>
      <c r="D171" s="213" t="s">
        <v>768</v>
      </c>
      <c r="E171" s="210" t="s">
        <v>507</v>
      </c>
      <c r="F171" s="210" t="s">
        <v>120</v>
      </c>
      <c r="G171" s="213" t="s">
        <v>768</v>
      </c>
      <c r="H171" s="211" t="str">
        <f>IF(AND(ISBLANK('A10'!AN18),$I$171&lt;&gt;"Z"),"",'A10'!AN18)</f>
        <v/>
      </c>
      <c r="I171" s="211" t="str">
        <f>IF(ISBLANK('A10'!AO18),"",'A10'!AO18)</f>
        <v/>
      </c>
      <c r="J171" s="212" t="s">
        <v>507</v>
      </c>
      <c r="K171" s="211" t="str">
        <f>IF(AND(ISBLANK('A9'!AN18),$L$171&lt;&gt;"Z"),"",'A9'!AN18)</f>
        <v/>
      </c>
      <c r="L171" s="211" t="str">
        <f>IF(ISBLANK('A9'!AO18),"",'A9'!AO18)</f>
        <v/>
      </c>
      <c r="M171" s="131" t="str">
        <f t="shared" si="3"/>
        <v>OK</v>
      </c>
      <c r="N171" s="132"/>
    </row>
    <row r="172" spans="1:14" ht="33.75" x14ac:dyDescent="0.25">
      <c r="A172" s="208" t="s">
        <v>4563</v>
      </c>
      <c r="B172" s="209" t="s">
        <v>769</v>
      </c>
      <c r="C172" s="210" t="s">
        <v>122</v>
      </c>
      <c r="D172" s="213" t="s">
        <v>770</v>
      </c>
      <c r="E172" s="210" t="s">
        <v>507</v>
      </c>
      <c r="F172" s="210" t="s">
        <v>120</v>
      </c>
      <c r="G172" s="213" t="s">
        <v>770</v>
      </c>
      <c r="H172" s="211" t="str">
        <f>IF(AND(ISBLANK('A10'!AN19),$I$172&lt;&gt;"Z"),"",'A10'!AN19)</f>
        <v/>
      </c>
      <c r="I172" s="211" t="str">
        <f>IF(ISBLANK('A10'!AO19),"",'A10'!AO19)</f>
        <v/>
      </c>
      <c r="J172" s="212" t="s">
        <v>507</v>
      </c>
      <c r="K172" s="211" t="str">
        <f>IF(AND(ISBLANK('A9'!AN19),$L$172&lt;&gt;"Z"),"",'A9'!AN19)</f>
        <v/>
      </c>
      <c r="L172" s="211" t="str">
        <f>IF(ISBLANK('A9'!AO19),"",'A9'!AO19)</f>
        <v/>
      </c>
      <c r="M172" s="131" t="str">
        <f t="shared" si="3"/>
        <v>OK</v>
      </c>
      <c r="N172" s="132"/>
    </row>
    <row r="173" spans="1:14" ht="33.75" x14ac:dyDescent="0.25">
      <c r="A173" s="208" t="s">
        <v>4563</v>
      </c>
      <c r="B173" s="209" t="s">
        <v>771</v>
      </c>
      <c r="C173" s="210" t="s">
        <v>122</v>
      </c>
      <c r="D173" s="213" t="s">
        <v>455</v>
      </c>
      <c r="E173" s="210" t="s">
        <v>507</v>
      </c>
      <c r="F173" s="210" t="s">
        <v>120</v>
      </c>
      <c r="G173" s="213" t="s">
        <v>455</v>
      </c>
      <c r="H173" s="211" t="str">
        <f>IF(AND(ISBLANK('A10'!AN20),$I$173&lt;&gt;"Z"),"",'A10'!AN20)</f>
        <v/>
      </c>
      <c r="I173" s="211" t="str">
        <f>IF(ISBLANK('A10'!AO20),"",'A10'!AO20)</f>
        <v/>
      </c>
      <c r="J173" s="212" t="s">
        <v>507</v>
      </c>
      <c r="K173" s="211" t="str">
        <f>IF(AND(ISBLANK('A9'!AN20),$L$173&lt;&gt;"Z"),"",'A9'!AN20)</f>
        <v/>
      </c>
      <c r="L173" s="211" t="str">
        <f>IF(ISBLANK('A9'!AO20),"",'A9'!AO20)</f>
        <v/>
      </c>
      <c r="M173" s="131" t="str">
        <f t="shared" si="3"/>
        <v>OK</v>
      </c>
      <c r="N173" s="132"/>
    </row>
    <row r="174" spans="1:14" ht="33.75" x14ac:dyDescent="0.25">
      <c r="A174" s="208" t="s">
        <v>4563</v>
      </c>
      <c r="B174" s="209" t="s">
        <v>772</v>
      </c>
      <c r="C174" s="210" t="s">
        <v>122</v>
      </c>
      <c r="D174" s="213" t="s">
        <v>434</v>
      </c>
      <c r="E174" s="210" t="s">
        <v>507</v>
      </c>
      <c r="F174" s="210" t="s">
        <v>120</v>
      </c>
      <c r="G174" s="213" t="s">
        <v>434</v>
      </c>
      <c r="H174" s="211" t="str">
        <f>IF(AND(ISBLANK('A10'!AN21),$I$174&lt;&gt;"Z"),"",'A10'!AN21)</f>
        <v/>
      </c>
      <c r="I174" s="211" t="str">
        <f>IF(ISBLANK('A10'!AO21),"",'A10'!AO21)</f>
        <v/>
      </c>
      <c r="J174" s="212" t="s">
        <v>507</v>
      </c>
      <c r="K174" s="211" t="str">
        <f>IF(AND(ISBLANK('A9'!AN21),$L$174&lt;&gt;"Z"),"",'A9'!AN21)</f>
        <v/>
      </c>
      <c r="L174" s="211" t="str">
        <f>IF(ISBLANK('A9'!AO21),"",'A9'!AO21)</f>
        <v/>
      </c>
      <c r="M174" s="131" t="str">
        <f t="shared" si="3"/>
        <v>OK</v>
      </c>
      <c r="N174" s="132"/>
    </row>
    <row r="175" spans="1:14" ht="33.75" x14ac:dyDescent="0.25">
      <c r="A175" s="208" t="s">
        <v>4563</v>
      </c>
      <c r="B175" s="209" t="s">
        <v>773</v>
      </c>
      <c r="C175" s="210" t="s">
        <v>122</v>
      </c>
      <c r="D175" s="213" t="s">
        <v>774</v>
      </c>
      <c r="E175" s="210" t="s">
        <v>507</v>
      </c>
      <c r="F175" s="210" t="s">
        <v>120</v>
      </c>
      <c r="G175" s="213" t="s">
        <v>774</v>
      </c>
      <c r="H175" s="211" t="str">
        <f>IF(AND(ISBLANK('A10'!AQ14),$I$175&lt;&gt;"Z"),"",'A10'!AQ14)</f>
        <v/>
      </c>
      <c r="I175" s="211" t="str">
        <f>IF(ISBLANK('A10'!AR14),"",'A10'!AR14)</f>
        <v/>
      </c>
      <c r="J175" s="212" t="s">
        <v>507</v>
      </c>
      <c r="K175" s="211" t="str">
        <f>IF(AND(ISBLANK('A9'!AQ14),$L$175&lt;&gt;"Z"),"",'A9'!AQ14)</f>
        <v/>
      </c>
      <c r="L175" s="211" t="str">
        <f>IF(ISBLANK('A9'!AR14),"",'A9'!AR14)</f>
        <v/>
      </c>
      <c r="M175" s="131" t="str">
        <f t="shared" si="3"/>
        <v>OK</v>
      </c>
      <c r="N175" s="132"/>
    </row>
    <row r="176" spans="1:14" ht="33.75" x14ac:dyDescent="0.25">
      <c r="A176" s="208" t="s">
        <v>4563</v>
      </c>
      <c r="B176" s="209" t="s">
        <v>775</v>
      </c>
      <c r="C176" s="210" t="s">
        <v>122</v>
      </c>
      <c r="D176" s="213" t="s">
        <v>776</v>
      </c>
      <c r="E176" s="210" t="s">
        <v>507</v>
      </c>
      <c r="F176" s="210" t="s">
        <v>120</v>
      </c>
      <c r="G176" s="213" t="s">
        <v>776</v>
      </c>
      <c r="H176" s="211" t="str">
        <f>IF(AND(ISBLANK('A10'!AQ15),$I$176&lt;&gt;"Z"),"",'A10'!AQ15)</f>
        <v/>
      </c>
      <c r="I176" s="211" t="str">
        <f>IF(ISBLANK('A10'!AR15),"",'A10'!AR15)</f>
        <v/>
      </c>
      <c r="J176" s="212" t="s">
        <v>507</v>
      </c>
      <c r="K176" s="211" t="str">
        <f>IF(AND(ISBLANK('A9'!AQ15),$L$176&lt;&gt;"Z"),"",'A9'!AQ15)</f>
        <v/>
      </c>
      <c r="L176" s="211" t="str">
        <f>IF(ISBLANK('A9'!AR15),"",'A9'!AR15)</f>
        <v/>
      </c>
      <c r="M176" s="131" t="str">
        <f t="shared" si="3"/>
        <v>OK</v>
      </c>
      <c r="N176" s="132"/>
    </row>
    <row r="177" spans="1:14" ht="33.75" x14ac:dyDescent="0.25">
      <c r="A177" s="208" t="s">
        <v>4563</v>
      </c>
      <c r="B177" s="209" t="s">
        <v>777</v>
      </c>
      <c r="C177" s="210" t="s">
        <v>122</v>
      </c>
      <c r="D177" s="213" t="s">
        <v>778</v>
      </c>
      <c r="E177" s="210" t="s">
        <v>507</v>
      </c>
      <c r="F177" s="210" t="s">
        <v>120</v>
      </c>
      <c r="G177" s="213" t="s">
        <v>778</v>
      </c>
      <c r="H177" s="211" t="str">
        <f>IF(AND(ISBLANK('A10'!AQ16),$I$177&lt;&gt;"Z"),"",'A10'!AQ16)</f>
        <v/>
      </c>
      <c r="I177" s="211" t="str">
        <f>IF(ISBLANK('A10'!AR16),"",'A10'!AR16)</f>
        <v/>
      </c>
      <c r="J177" s="212" t="s">
        <v>507</v>
      </c>
      <c r="K177" s="211" t="str">
        <f>IF(AND(ISBLANK('A9'!AQ16),$L$177&lt;&gt;"Z"),"",'A9'!AQ16)</f>
        <v/>
      </c>
      <c r="L177" s="211" t="str">
        <f>IF(ISBLANK('A9'!AR16),"",'A9'!AR16)</f>
        <v/>
      </c>
      <c r="M177" s="131" t="str">
        <f t="shared" si="3"/>
        <v>OK</v>
      </c>
      <c r="N177" s="132"/>
    </row>
    <row r="178" spans="1:14" ht="33.75" x14ac:dyDescent="0.25">
      <c r="A178" s="208" t="s">
        <v>4563</v>
      </c>
      <c r="B178" s="209" t="s">
        <v>779</v>
      </c>
      <c r="C178" s="210" t="s">
        <v>122</v>
      </c>
      <c r="D178" s="213" t="s">
        <v>780</v>
      </c>
      <c r="E178" s="210" t="s">
        <v>507</v>
      </c>
      <c r="F178" s="210" t="s">
        <v>120</v>
      </c>
      <c r="G178" s="213" t="s">
        <v>780</v>
      </c>
      <c r="H178" s="211" t="str">
        <f>IF(AND(ISBLANK('A10'!AQ17),$I$178&lt;&gt;"Z"),"",'A10'!AQ17)</f>
        <v/>
      </c>
      <c r="I178" s="211" t="str">
        <f>IF(ISBLANK('A10'!AR17),"",'A10'!AR17)</f>
        <v/>
      </c>
      <c r="J178" s="212" t="s">
        <v>507</v>
      </c>
      <c r="K178" s="211" t="str">
        <f>IF(AND(ISBLANK('A9'!AQ17),$L$178&lt;&gt;"Z"),"",'A9'!AQ17)</f>
        <v/>
      </c>
      <c r="L178" s="211" t="str">
        <f>IF(ISBLANK('A9'!AR17),"",'A9'!AR17)</f>
        <v/>
      </c>
      <c r="M178" s="131" t="str">
        <f t="shared" si="3"/>
        <v>OK</v>
      </c>
      <c r="N178" s="132"/>
    </row>
    <row r="179" spans="1:14" ht="33.75" x14ac:dyDescent="0.25">
      <c r="A179" s="208" t="s">
        <v>4563</v>
      </c>
      <c r="B179" s="209" t="s">
        <v>781</v>
      </c>
      <c r="C179" s="210" t="s">
        <v>122</v>
      </c>
      <c r="D179" s="213" t="s">
        <v>782</v>
      </c>
      <c r="E179" s="210" t="s">
        <v>507</v>
      </c>
      <c r="F179" s="210" t="s">
        <v>120</v>
      </c>
      <c r="G179" s="213" t="s">
        <v>782</v>
      </c>
      <c r="H179" s="211" t="str">
        <f>IF(AND(ISBLANK('A10'!AQ18),$I$179&lt;&gt;"Z"),"",'A10'!AQ18)</f>
        <v/>
      </c>
      <c r="I179" s="211" t="str">
        <f>IF(ISBLANK('A10'!AR18),"",'A10'!AR18)</f>
        <v/>
      </c>
      <c r="J179" s="212" t="s">
        <v>507</v>
      </c>
      <c r="K179" s="211" t="str">
        <f>IF(AND(ISBLANK('A9'!AQ18),$L$179&lt;&gt;"Z"),"",'A9'!AQ18)</f>
        <v/>
      </c>
      <c r="L179" s="211" t="str">
        <f>IF(ISBLANK('A9'!AR18),"",'A9'!AR18)</f>
        <v/>
      </c>
      <c r="M179" s="131" t="str">
        <f t="shared" si="3"/>
        <v>OK</v>
      </c>
      <c r="N179" s="132"/>
    </row>
    <row r="180" spans="1:14" ht="33.75" x14ac:dyDescent="0.25">
      <c r="A180" s="208" t="s">
        <v>4563</v>
      </c>
      <c r="B180" s="209" t="s">
        <v>783</v>
      </c>
      <c r="C180" s="210" t="s">
        <v>122</v>
      </c>
      <c r="D180" s="213" t="s">
        <v>784</v>
      </c>
      <c r="E180" s="210" t="s">
        <v>507</v>
      </c>
      <c r="F180" s="210" t="s">
        <v>120</v>
      </c>
      <c r="G180" s="213" t="s">
        <v>784</v>
      </c>
      <c r="H180" s="211" t="str">
        <f>IF(AND(ISBLANK('A10'!AQ19),$I$180&lt;&gt;"Z"),"",'A10'!AQ19)</f>
        <v/>
      </c>
      <c r="I180" s="211" t="str">
        <f>IF(ISBLANK('A10'!AR19),"",'A10'!AR19)</f>
        <v/>
      </c>
      <c r="J180" s="212" t="s">
        <v>507</v>
      </c>
      <c r="K180" s="211" t="str">
        <f>IF(AND(ISBLANK('A9'!AQ19),$L$180&lt;&gt;"Z"),"",'A9'!AQ19)</f>
        <v/>
      </c>
      <c r="L180" s="211" t="str">
        <f>IF(ISBLANK('A9'!AR19),"",'A9'!AR19)</f>
        <v/>
      </c>
      <c r="M180" s="131" t="str">
        <f t="shared" si="3"/>
        <v>OK</v>
      </c>
      <c r="N180" s="132"/>
    </row>
    <row r="181" spans="1:14" ht="33.75" x14ac:dyDescent="0.25">
      <c r="A181" s="208" t="s">
        <v>4563</v>
      </c>
      <c r="B181" s="209" t="s">
        <v>785</v>
      </c>
      <c r="C181" s="210" t="s">
        <v>122</v>
      </c>
      <c r="D181" s="213" t="s">
        <v>463</v>
      </c>
      <c r="E181" s="210" t="s">
        <v>507</v>
      </c>
      <c r="F181" s="210" t="s">
        <v>120</v>
      </c>
      <c r="G181" s="213" t="s">
        <v>463</v>
      </c>
      <c r="H181" s="211" t="str">
        <f>IF(AND(ISBLANK('A10'!AQ20),$I$181&lt;&gt;"Z"),"",'A10'!AQ20)</f>
        <v/>
      </c>
      <c r="I181" s="211" t="str">
        <f>IF(ISBLANK('A10'!AR20),"",'A10'!AR20)</f>
        <v/>
      </c>
      <c r="J181" s="212" t="s">
        <v>507</v>
      </c>
      <c r="K181" s="211" t="str">
        <f>IF(AND(ISBLANK('A9'!AQ20),$L$181&lt;&gt;"Z"),"",'A9'!AQ20)</f>
        <v/>
      </c>
      <c r="L181" s="211" t="str">
        <f>IF(ISBLANK('A9'!AR20),"",'A9'!AR20)</f>
        <v/>
      </c>
      <c r="M181" s="131" t="str">
        <f t="shared" si="3"/>
        <v>OK</v>
      </c>
      <c r="N181" s="132"/>
    </row>
    <row r="182" spans="1:14" ht="33.75" x14ac:dyDescent="0.25">
      <c r="A182" s="208" t="s">
        <v>4563</v>
      </c>
      <c r="B182" s="209" t="s">
        <v>786</v>
      </c>
      <c r="C182" s="210" t="s">
        <v>122</v>
      </c>
      <c r="D182" s="213" t="s">
        <v>442</v>
      </c>
      <c r="E182" s="210" t="s">
        <v>507</v>
      </c>
      <c r="F182" s="210" t="s">
        <v>120</v>
      </c>
      <c r="G182" s="213" t="s">
        <v>442</v>
      </c>
      <c r="H182" s="211" t="str">
        <f>IF(AND(ISBLANK('A10'!AQ21),$I$182&lt;&gt;"Z"),"",'A10'!AQ21)</f>
        <v/>
      </c>
      <c r="I182" s="211" t="str">
        <f>IF(ISBLANK('A10'!AR21),"",'A10'!AR21)</f>
        <v/>
      </c>
      <c r="J182" s="212" t="s">
        <v>507</v>
      </c>
      <c r="K182" s="211" t="str">
        <f>IF(AND(ISBLANK('A9'!AQ21),$L$182&lt;&gt;"Z"),"",'A9'!AQ21)</f>
        <v/>
      </c>
      <c r="L182" s="211" t="str">
        <f>IF(ISBLANK('A9'!AR21),"",'A9'!AR21)</f>
        <v/>
      </c>
      <c r="M182" s="131" t="str">
        <f t="shared" si="3"/>
        <v>OK</v>
      </c>
      <c r="N182" s="132"/>
    </row>
    <row r="183" spans="1:14" ht="33.75" x14ac:dyDescent="0.25">
      <c r="A183" s="208" t="s">
        <v>4563</v>
      </c>
      <c r="B183" s="209" t="s">
        <v>787</v>
      </c>
      <c r="C183" s="210" t="s">
        <v>122</v>
      </c>
      <c r="D183" s="213" t="s">
        <v>788</v>
      </c>
      <c r="E183" s="210" t="s">
        <v>507</v>
      </c>
      <c r="F183" s="210" t="s">
        <v>120</v>
      </c>
      <c r="G183" s="213" t="s">
        <v>788</v>
      </c>
      <c r="H183" s="211" t="str">
        <f>IF(AND(ISBLANK('A10'!AT14),$I$183&lt;&gt;"Z"),"",'A10'!AT14)</f>
        <v/>
      </c>
      <c r="I183" s="211" t="str">
        <f>IF(ISBLANK('A10'!AU14),"",'A10'!AU14)</f>
        <v/>
      </c>
      <c r="J183" s="212" t="s">
        <v>507</v>
      </c>
      <c r="K183" s="211" t="str">
        <f>IF(AND(ISBLANK('A9'!AT14),$L$183&lt;&gt;"Z"),"",'A9'!AT14)</f>
        <v/>
      </c>
      <c r="L183" s="211" t="str">
        <f>IF(ISBLANK('A9'!AU14),"",'A9'!AU14)</f>
        <v/>
      </c>
      <c r="M183" s="131" t="str">
        <f t="shared" ref="M183:M246" si="4">IF(OR(AND(I183="M",AND(L183&lt;&gt;"M",L183&lt;&gt;"X")),AND(I183="X",AND(L183&lt;&gt;"M",L183&lt;&gt;"X",L183&lt;&gt;"W",NOT(AND(AND(ISNUMBER(K183),K183&gt;0),L183="")))),AND(H183=0,ISNUMBER(H183),I183="",L183="Z"),AND(K183="",L183="",AND(OR(ISNUMBER(H183),I183="Z"),OR(AND(H183=0,I183=""),H183=0,H183=""))),AND(OR(L183="",L183="Z"),OR(AND(I183="",H183&lt;&gt;""),I183="W"),OR(NOT(ISNUMBER(K183)),AND(ISNUMBER(H183),K183&lt;H183))),AND(OR(I183="",I183="W"),OR(L183="",L183="W"),AND(ISNUMBER(H183),K183&lt;H183))),"Check","OK")</f>
        <v>OK</v>
      </c>
      <c r="N183" s="132"/>
    </row>
    <row r="184" spans="1:14" ht="33.75" x14ac:dyDescent="0.25">
      <c r="A184" s="208" t="s">
        <v>4563</v>
      </c>
      <c r="B184" s="209" t="s">
        <v>789</v>
      </c>
      <c r="C184" s="210" t="s">
        <v>122</v>
      </c>
      <c r="D184" s="213" t="s">
        <v>790</v>
      </c>
      <c r="E184" s="210" t="s">
        <v>507</v>
      </c>
      <c r="F184" s="210" t="s">
        <v>120</v>
      </c>
      <c r="G184" s="213" t="s">
        <v>790</v>
      </c>
      <c r="H184" s="211" t="str">
        <f>IF(AND(ISBLANK('A10'!AT15),$I$184&lt;&gt;"Z"),"",'A10'!AT15)</f>
        <v/>
      </c>
      <c r="I184" s="211" t="str">
        <f>IF(ISBLANK('A10'!AU15),"",'A10'!AU15)</f>
        <v/>
      </c>
      <c r="J184" s="212" t="s">
        <v>507</v>
      </c>
      <c r="K184" s="211" t="str">
        <f>IF(AND(ISBLANK('A9'!AT15),$L$184&lt;&gt;"Z"),"",'A9'!AT15)</f>
        <v/>
      </c>
      <c r="L184" s="211" t="str">
        <f>IF(ISBLANK('A9'!AU15),"",'A9'!AU15)</f>
        <v/>
      </c>
      <c r="M184" s="131" t="str">
        <f t="shared" si="4"/>
        <v>OK</v>
      </c>
      <c r="N184" s="132"/>
    </row>
    <row r="185" spans="1:14" ht="33.75" x14ac:dyDescent="0.25">
      <c r="A185" s="208" t="s">
        <v>4563</v>
      </c>
      <c r="B185" s="209" t="s">
        <v>791</v>
      </c>
      <c r="C185" s="210" t="s">
        <v>122</v>
      </c>
      <c r="D185" s="213" t="s">
        <v>792</v>
      </c>
      <c r="E185" s="210" t="s">
        <v>507</v>
      </c>
      <c r="F185" s="210" t="s">
        <v>120</v>
      </c>
      <c r="G185" s="213" t="s">
        <v>792</v>
      </c>
      <c r="H185" s="211" t="str">
        <f>IF(AND(ISBLANK('A10'!AT16),$I$185&lt;&gt;"Z"),"",'A10'!AT16)</f>
        <v/>
      </c>
      <c r="I185" s="211" t="str">
        <f>IF(ISBLANK('A10'!AU16),"",'A10'!AU16)</f>
        <v/>
      </c>
      <c r="J185" s="212" t="s">
        <v>507</v>
      </c>
      <c r="K185" s="211" t="str">
        <f>IF(AND(ISBLANK('A9'!AT16),$L$185&lt;&gt;"Z"),"",'A9'!AT16)</f>
        <v/>
      </c>
      <c r="L185" s="211" t="str">
        <f>IF(ISBLANK('A9'!AU16),"",'A9'!AU16)</f>
        <v/>
      </c>
      <c r="M185" s="131" t="str">
        <f t="shared" si="4"/>
        <v>OK</v>
      </c>
      <c r="N185" s="132"/>
    </row>
    <row r="186" spans="1:14" ht="33.75" x14ac:dyDescent="0.25">
      <c r="A186" s="208" t="s">
        <v>4563</v>
      </c>
      <c r="B186" s="209" t="s">
        <v>793</v>
      </c>
      <c r="C186" s="210" t="s">
        <v>122</v>
      </c>
      <c r="D186" s="213" t="s">
        <v>794</v>
      </c>
      <c r="E186" s="210" t="s">
        <v>507</v>
      </c>
      <c r="F186" s="210" t="s">
        <v>120</v>
      </c>
      <c r="G186" s="213" t="s">
        <v>794</v>
      </c>
      <c r="H186" s="211" t="str">
        <f>IF(AND(ISBLANK('A10'!AT17),$I$186&lt;&gt;"Z"),"",'A10'!AT17)</f>
        <v/>
      </c>
      <c r="I186" s="211" t="str">
        <f>IF(ISBLANK('A10'!AU17),"",'A10'!AU17)</f>
        <v/>
      </c>
      <c r="J186" s="212" t="s">
        <v>507</v>
      </c>
      <c r="K186" s="211" t="str">
        <f>IF(AND(ISBLANK('A9'!AT17),$L$186&lt;&gt;"Z"),"",'A9'!AT17)</f>
        <v/>
      </c>
      <c r="L186" s="211" t="str">
        <f>IF(ISBLANK('A9'!AU17),"",'A9'!AU17)</f>
        <v/>
      </c>
      <c r="M186" s="131" t="str">
        <f t="shared" si="4"/>
        <v>OK</v>
      </c>
      <c r="N186" s="132"/>
    </row>
    <row r="187" spans="1:14" ht="33.75" x14ac:dyDescent="0.25">
      <c r="A187" s="208" t="s">
        <v>4563</v>
      </c>
      <c r="B187" s="209" t="s">
        <v>795</v>
      </c>
      <c r="C187" s="210" t="s">
        <v>122</v>
      </c>
      <c r="D187" s="213" t="s">
        <v>796</v>
      </c>
      <c r="E187" s="210" t="s">
        <v>507</v>
      </c>
      <c r="F187" s="210" t="s">
        <v>120</v>
      </c>
      <c r="G187" s="213" t="s">
        <v>796</v>
      </c>
      <c r="H187" s="211" t="str">
        <f>IF(AND(ISBLANK('A10'!AT18),$I$187&lt;&gt;"Z"),"",'A10'!AT18)</f>
        <v/>
      </c>
      <c r="I187" s="211" t="str">
        <f>IF(ISBLANK('A10'!AU18),"",'A10'!AU18)</f>
        <v/>
      </c>
      <c r="J187" s="212" t="s">
        <v>507</v>
      </c>
      <c r="K187" s="211" t="str">
        <f>IF(AND(ISBLANK('A9'!AT18),$L$187&lt;&gt;"Z"),"",'A9'!AT18)</f>
        <v/>
      </c>
      <c r="L187" s="211" t="str">
        <f>IF(ISBLANK('A9'!AU18),"",'A9'!AU18)</f>
        <v/>
      </c>
      <c r="M187" s="131" t="str">
        <f t="shared" si="4"/>
        <v>OK</v>
      </c>
      <c r="N187" s="132"/>
    </row>
    <row r="188" spans="1:14" ht="33.75" x14ac:dyDescent="0.25">
      <c r="A188" s="208" t="s">
        <v>4563</v>
      </c>
      <c r="B188" s="209" t="s">
        <v>797</v>
      </c>
      <c r="C188" s="210" t="s">
        <v>122</v>
      </c>
      <c r="D188" s="213" t="s">
        <v>798</v>
      </c>
      <c r="E188" s="210" t="s">
        <v>507</v>
      </c>
      <c r="F188" s="210" t="s">
        <v>120</v>
      </c>
      <c r="G188" s="213" t="s">
        <v>798</v>
      </c>
      <c r="H188" s="211" t="str">
        <f>IF(AND(ISBLANK('A10'!AT19),$I$188&lt;&gt;"Z"),"",'A10'!AT19)</f>
        <v/>
      </c>
      <c r="I188" s="211" t="str">
        <f>IF(ISBLANK('A10'!AU19),"",'A10'!AU19)</f>
        <v/>
      </c>
      <c r="J188" s="212" t="s">
        <v>507</v>
      </c>
      <c r="K188" s="211" t="str">
        <f>IF(AND(ISBLANK('A9'!AT19),$L$188&lt;&gt;"Z"),"",'A9'!AT19)</f>
        <v/>
      </c>
      <c r="L188" s="211" t="str">
        <f>IF(ISBLANK('A9'!AU19),"",'A9'!AU19)</f>
        <v/>
      </c>
      <c r="M188" s="131" t="str">
        <f t="shared" si="4"/>
        <v>OK</v>
      </c>
      <c r="N188" s="132"/>
    </row>
    <row r="189" spans="1:14" ht="33.75" x14ac:dyDescent="0.25">
      <c r="A189" s="208" t="s">
        <v>4563</v>
      </c>
      <c r="B189" s="209" t="s">
        <v>799</v>
      </c>
      <c r="C189" s="210" t="s">
        <v>122</v>
      </c>
      <c r="D189" s="213" t="s">
        <v>465</v>
      </c>
      <c r="E189" s="210" t="s">
        <v>507</v>
      </c>
      <c r="F189" s="210" t="s">
        <v>120</v>
      </c>
      <c r="G189" s="213" t="s">
        <v>465</v>
      </c>
      <c r="H189" s="211" t="str">
        <f>IF(AND(ISBLANK('A10'!AT20),$I$189&lt;&gt;"Z"),"",'A10'!AT20)</f>
        <v/>
      </c>
      <c r="I189" s="211" t="str">
        <f>IF(ISBLANK('A10'!AU20),"",'A10'!AU20)</f>
        <v/>
      </c>
      <c r="J189" s="212" t="s">
        <v>507</v>
      </c>
      <c r="K189" s="211" t="str">
        <f>IF(AND(ISBLANK('A9'!AT20),$L$189&lt;&gt;"Z"),"",'A9'!AT20)</f>
        <v/>
      </c>
      <c r="L189" s="211" t="str">
        <f>IF(ISBLANK('A9'!AU20),"",'A9'!AU20)</f>
        <v/>
      </c>
      <c r="M189" s="131" t="str">
        <f t="shared" si="4"/>
        <v>OK</v>
      </c>
      <c r="N189" s="132"/>
    </row>
    <row r="190" spans="1:14" ht="33.75" x14ac:dyDescent="0.25">
      <c r="A190" s="208" t="s">
        <v>4563</v>
      </c>
      <c r="B190" s="209" t="s">
        <v>800</v>
      </c>
      <c r="C190" s="210" t="s">
        <v>122</v>
      </c>
      <c r="D190" s="213" t="s">
        <v>444</v>
      </c>
      <c r="E190" s="210" t="s">
        <v>507</v>
      </c>
      <c r="F190" s="210" t="s">
        <v>120</v>
      </c>
      <c r="G190" s="213" t="s">
        <v>444</v>
      </c>
      <c r="H190" s="211" t="str">
        <f>IF(AND(ISBLANK('A10'!AT21),$I$190&lt;&gt;"Z"),"",'A10'!AT21)</f>
        <v/>
      </c>
      <c r="I190" s="211" t="str">
        <f>IF(ISBLANK('A10'!AU21),"",'A10'!AU21)</f>
        <v/>
      </c>
      <c r="J190" s="212" t="s">
        <v>507</v>
      </c>
      <c r="K190" s="211" t="str">
        <f>IF(AND(ISBLANK('A9'!AT21),$L$190&lt;&gt;"Z"),"",'A9'!AT21)</f>
        <v/>
      </c>
      <c r="L190" s="211" t="str">
        <f>IF(ISBLANK('A9'!AU21),"",'A9'!AU21)</f>
        <v/>
      </c>
      <c r="M190" s="131" t="str">
        <f t="shared" si="4"/>
        <v>OK</v>
      </c>
      <c r="N190" s="132"/>
    </row>
    <row r="191" spans="1:14" ht="33.75" x14ac:dyDescent="0.25">
      <c r="A191" s="208" t="s">
        <v>4563</v>
      </c>
      <c r="B191" s="209" t="s">
        <v>801</v>
      </c>
      <c r="C191" s="210" t="s">
        <v>122</v>
      </c>
      <c r="D191" s="213" t="s">
        <v>802</v>
      </c>
      <c r="E191" s="210" t="s">
        <v>507</v>
      </c>
      <c r="F191" s="210" t="s">
        <v>120</v>
      </c>
      <c r="G191" s="213" t="s">
        <v>802</v>
      </c>
      <c r="H191" s="211" t="str">
        <f>IF(AND(ISBLANK('A10'!AW14),$I$191&lt;&gt;"Z"),"",'A10'!AW14)</f>
        <v/>
      </c>
      <c r="I191" s="211" t="str">
        <f>IF(ISBLANK('A10'!AX14),"",'A10'!AX14)</f>
        <v/>
      </c>
      <c r="J191" s="212" t="s">
        <v>507</v>
      </c>
      <c r="K191" s="211" t="str">
        <f>IF(AND(ISBLANK('A9'!AW14),$L$191&lt;&gt;"Z"),"",'A9'!AW14)</f>
        <v/>
      </c>
      <c r="L191" s="211" t="str">
        <f>IF(ISBLANK('A9'!AX14),"",'A9'!AX14)</f>
        <v/>
      </c>
      <c r="M191" s="131" t="str">
        <f t="shared" si="4"/>
        <v>OK</v>
      </c>
      <c r="N191" s="132"/>
    </row>
    <row r="192" spans="1:14" ht="33.75" x14ac:dyDescent="0.25">
      <c r="A192" s="208" t="s">
        <v>4563</v>
      </c>
      <c r="B192" s="209" t="s">
        <v>803</v>
      </c>
      <c r="C192" s="210" t="s">
        <v>122</v>
      </c>
      <c r="D192" s="213" t="s">
        <v>804</v>
      </c>
      <c r="E192" s="210" t="s">
        <v>507</v>
      </c>
      <c r="F192" s="210" t="s">
        <v>120</v>
      </c>
      <c r="G192" s="213" t="s">
        <v>804</v>
      </c>
      <c r="H192" s="211" t="str">
        <f>IF(AND(ISBLANK('A10'!AW15),$I$192&lt;&gt;"Z"),"",'A10'!AW15)</f>
        <v/>
      </c>
      <c r="I192" s="211" t="str">
        <f>IF(ISBLANK('A10'!AX15),"",'A10'!AX15)</f>
        <v/>
      </c>
      <c r="J192" s="212" t="s">
        <v>507</v>
      </c>
      <c r="K192" s="211" t="str">
        <f>IF(AND(ISBLANK('A9'!AW15),$L$192&lt;&gt;"Z"),"",'A9'!AW15)</f>
        <v/>
      </c>
      <c r="L192" s="211" t="str">
        <f>IF(ISBLANK('A9'!AX15),"",'A9'!AX15)</f>
        <v/>
      </c>
      <c r="M192" s="131" t="str">
        <f t="shared" si="4"/>
        <v>OK</v>
      </c>
      <c r="N192" s="132"/>
    </row>
    <row r="193" spans="1:14" ht="33.75" x14ac:dyDescent="0.25">
      <c r="A193" s="208" t="s">
        <v>4563</v>
      </c>
      <c r="B193" s="209" t="s">
        <v>805</v>
      </c>
      <c r="C193" s="210" t="s">
        <v>122</v>
      </c>
      <c r="D193" s="213" t="s">
        <v>806</v>
      </c>
      <c r="E193" s="210" t="s">
        <v>507</v>
      </c>
      <c r="F193" s="210" t="s">
        <v>120</v>
      </c>
      <c r="G193" s="213" t="s">
        <v>806</v>
      </c>
      <c r="H193" s="211" t="str">
        <f>IF(AND(ISBLANK('A10'!AW16),$I$193&lt;&gt;"Z"),"",'A10'!AW16)</f>
        <v/>
      </c>
      <c r="I193" s="211" t="str">
        <f>IF(ISBLANK('A10'!AX16),"",'A10'!AX16)</f>
        <v/>
      </c>
      <c r="J193" s="212" t="s">
        <v>507</v>
      </c>
      <c r="K193" s="211" t="str">
        <f>IF(AND(ISBLANK('A9'!AW16),$L$193&lt;&gt;"Z"),"",'A9'!AW16)</f>
        <v/>
      </c>
      <c r="L193" s="211" t="str">
        <f>IF(ISBLANK('A9'!AX16),"",'A9'!AX16)</f>
        <v/>
      </c>
      <c r="M193" s="131" t="str">
        <f t="shared" si="4"/>
        <v>OK</v>
      </c>
      <c r="N193" s="132"/>
    </row>
    <row r="194" spans="1:14" ht="33.75" x14ac:dyDescent="0.25">
      <c r="A194" s="208" t="s">
        <v>4563</v>
      </c>
      <c r="B194" s="209" t="s">
        <v>807</v>
      </c>
      <c r="C194" s="210" t="s">
        <v>122</v>
      </c>
      <c r="D194" s="213" t="s">
        <v>808</v>
      </c>
      <c r="E194" s="210" t="s">
        <v>507</v>
      </c>
      <c r="F194" s="210" t="s">
        <v>120</v>
      </c>
      <c r="G194" s="213" t="s">
        <v>808</v>
      </c>
      <c r="H194" s="211" t="str">
        <f>IF(AND(ISBLANK('A10'!AW17),$I$194&lt;&gt;"Z"),"",'A10'!AW17)</f>
        <v/>
      </c>
      <c r="I194" s="211" t="str">
        <f>IF(ISBLANK('A10'!AX17),"",'A10'!AX17)</f>
        <v/>
      </c>
      <c r="J194" s="212" t="s">
        <v>507</v>
      </c>
      <c r="K194" s="211" t="str">
        <f>IF(AND(ISBLANK('A9'!AW17),$L$194&lt;&gt;"Z"),"",'A9'!AW17)</f>
        <v/>
      </c>
      <c r="L194" s="211" t="str">
        <f>IF(ISBLANK('A9'!AX17),"",'A9'!AX17)</f>
        <v/>
      </c>
      <c r="M194" s="131" t="str">
        <f t="shared" si="4"/>
        <v>OK</v>
      </c>
      <c r="N194" s="132"/>
    </row>
    <row r="195" spans="1:14" ht="33.75" x14ac:dyDescent="0.25">
      <c r="A195" s="208" t="s">
        <v>4563</v>
      </c>
      <c r="B195" s="209" t="s">
        <v>809</v>
      </c>
      <c r="C195" s="210" t="s">
        <v>122</v>
      </c>
      <c r="D195" s="213" t="s">
        <v>810</v>
      </c>
      <c r="E195" s="210" t="s">
        <v>507</v>
      </c>
      <c r="F195" s="210" t="s">
        <v>120</v>
      </c>
      <c r="G195" s="213" t="s">
        <v>810</v>
      </c>
      <c r="H195" s="211" t="str">
        <f>IF(AND(ISBLANK('A10'!AW18),$I$195&lt;&gt;"Z"),"",'A10'!AW18)</f>
        <v/>
      </c>
      <c r="I195" s="211" t="str">
        <f>IF(ISBLANK('A10'!AX18),"",'A10'!AX18)</f>
        <v/>
      </c>
      <c r="J195" s="212" t="s">
        <v>507</v>
      </c>
      <c r="K195" s="211" t="str">
        <f>IF(AND(ISBLANK('A9'!AW18),$L$195&lt;&gt;"Z"),"",'A9'!AW18)</f>
        <v/>
      </c>
      <c r="L195" s="211" t="str">
        <f>IF(ISBLANK('A9'!AX18),"",'A9'!AX18)</f>
        <v/>
      </c>
      <c r="M195" s="131" t="str">
        <f t="shared" si="4"/>
        <v>OK</v>
      </c>
      <c r="N195" s="132"/>
    </row>
    <row r="196" spans="1:14" ht="33.75" x14ac:dyDescent="0.25">
      <c r="A196" s="208" t="s">
        <v>4563</v>
      </c>
      <c r="B196" s="209" t="s">
        <v>811</v>
      </c>
      <c r="C196" s="210" t="s">
        <v>122</v>
      </c>
      <c r="D196" s="213" t="s">
        <v>812</v>
      </c>
      <c r="E196" s="210" t="s">
        <v>507</v>
      </c>
      <c r="F196" s="210" t="s">
        <v>120</v>
      </c>
      <c r="G196" s="213" t="s">
        <v>812</v>
      </c>
      <c r="H196" s="211" t="str">
        <f>IF(AND(ISBLANK('A10'!AW19),$I$196&lt;&gt;"Z"),"",'A10'!AW19)</f>
        <v/>
      </c>
      <c r="I196" s="211" t="str">
        <f>IF(ISBLANK('A10'!AX19),"",'A10'!AX19)</f>
        <v/>
      </c>
      <c r="J196" s="212" t="s">
        <v>507</v>
      </c>
      <c r="K196" s="211" t="str">
        <f>IF(AND(ISBLANK('A9'!AW19),$L$196&lt;&gt;"Z"),"",'A9'!AW19)</f>
        <v/>
      </c>
      <c r="L196" s="211" t="str">
        <f>IF(ISBLANK('A9'!AX19),"",'A9'!AX19)</f>
        <v/>
      </c>
      <c r="M196" s="131" t="str">
        <f t="shared" si="4"/>
        <v>OK</v>
      </c>
      <c r="N196" s="132"/>
    </row>
    <row r="197" spans="1:14" ht="33.75" x14ac:dyDescent="0.25">
      <c r="A197" s="208" t="s">
        <v>4563</v>
      </c>
      <c r="B197" s="209" t="s">
        <v>813</v>
      </c>
      <c r="C197" s="210" t="s">
        <v>122</v>
      </c>
      <c r="D197" s="213" t="s">
        <v>461</v>
      </c>
      <c r="E197" s="210" t="s">
        <v>507</v>
      </c>
      <c r="F197" s="210" t="s">
        <v>120</v>
      </c>
      <c r="G197" s="213" t="s">
        <v>461</v>
      </c>
      <c r="H197" s="211" t="str">
        <f>IF(AND(ISBLANK('A10'!AW20),$I$197&lt;&gt;"Z"),"",'A10'!AW20)</f>
        <v/>
      </c>
      <c r="I197" s="211" t="str">
        <f>IF(ISBLANK('A10'!AX20),"",'A10'!AX20)</f>
        <v/>
      </c>
      <c r="J197" s="212" t="s">
        <v>507</v>
      </c>
      <c r="K197" s="211" t="str">
        <f>IF(AND(ISBLANK('A9'!AW20),$L$197&lt;&gt;"Z"),"",'A9'!AW20)</f>
        <v/>
      </c>
      <c r="L197" s="211" t="str">
        <f>IF(ISBLANK('A9'!AX20),"",'A9'!AX20)</f>
        <v/>
      </c>
      <c r="M197" s="131" t="str">
        <f t="shared" si="4"/>
        <v>OK</v>
      </c>
      <c r="N197" s="132"/>
    </row>
    <row r="198" spans="1:14" ht="33.75" x14ac:dyDescent="0.25">
      <c r="A198" s="208" t="s">
        <v>4563</v>
      </c>
      <c r="B198" s="209" t="s">
        <v>814</v>
      </c>
      <c r="C198" s="210" t="s">
        <v>122</v>
      </c>
      <c r="D198" s="213" t="s">
        <v>440</v>
      </c>
      <c r="E198" s="210" t="s">
        <v>507</v>
      </c>
      <c r="F198" s="210" t="s">
        <v>120</v>
      </c>
      <c r="G198" s="213" t="s">
        <v>440</v>
      </c>
      <c r="H198" s="211" t="str">
        <f>IF(AND(ISBLANK('A10'!AW21),$I$198&lt;&gt;"Z"),"",'A10'!AW21)</f>
        <v/>
      </c>
      <c r="I198" s="211" t="str">
        <f>IF(ISBLANK('A10'!AX21),"",'A10'!AX21)</f>
        <v/>
      </c>
      <c r="J198" s="212" t="s">
        <v>507</v>
      </c>
      <c r="K198" s="211" t="str">
        <f>IF(AND(ISBLANK('A9'!AW21),$L$198&lt;&gt;"Z"),"",'A9'!AW21)</f>
        <v/>
      </c>
      <c r="L198" s="211" t="str">
        <f>IF(ISBLANK('A9'!AX21),"",'A9'!AX21)</f>
        <v/>
      </c>
      <c r="M198" s="131" t="str">
        <f t="shared" si="4"/>
        <v>OK</v>
      </c>
      <c r="N198" s="132"/>
    </row>
    <row r="199" spans="1:14" ht="33.75" x14ac:dyDescent="0.25">
      <c r="A199" s="208" t="s">
        <v>4564</v>
      </c>
      <c r="B199" s="209" t="s">
        <v>815</v>
      </c>
      <c r="C199" s="210" t="s">
        <v>122</v>
      </c>
      <c r="D199" s="213" t="s">
        <v>816</v>
      </c>
      <c r="E199" s="210" t="s">
        <v>507</v>
      </c>
      <c r="F199" s="210" t="s">
        <v>120</v>
      </c>
      <c r="G199" s="213" t="s">
        <v>404</v>
      </c>
      <c r="H199" s="211" t="str">
        <f>IF(AND(ISBLANK('A10'!V24),$I$199&lt;&gt;"Z"),"",'A10'!V24)</f>
        <v/>
      </c>
      <c r="I199" s="211" t="str">
        <f>IF(ISBLANK('A10'!W24),"",'A10'!W24)</f>
        <v/>
      </c>
      <c r="J199" s="212" t="s">
        <v>507</v>
      </c>
      <c r="K199" s="211" t="str">
        <f>IF(AND(ISBLANK('A9'!V14),$L$199&lt;&gt;"Z"),"",'A9'!V14)</f>
        <v/>
      </c>
      <c r="L199" s="211" t="str">
        <f>IF(ISBLANK('A9'!W14),"",'A9'!W14)</f>
        <v/>
      </c>
      <c r="M199" s="131" t="str">
        <f t="shared" si="4"/>
        <v>OK</v>
      </c>
      <c r="N199" s="132"/>
    </row>
    <row r="200" spans="1:14" ht="33.75" x14ac:dyDescent="0.25">
      <c r="A200" s="208" t="s">
        <v>4564</v>
      </c>
      <c r="B200" s="209" t="s">
        <v>817</v>
      </c>
      <c r="C200" s="210" t="s">
        <v>122</v>
      </c>
      <c r="D200" s="213" t="s">
        <v>818</v>
      </c>
      <c r="E200" s="210" t="s">
        <v>507</v>
      </c>
      <c r="F200" s="210" t="s">
        <v>120</v>
      </c>
      <c r="G200" s="213" t="s">
        <v>684</v>
      </c>
      <c r="H200" s="211" t="str">
        <f>IF(AND(ISBLANK('A10'!V25),$I$200&lt;&gt;"Z"),"",'A10'!V25)</f>
        <v/>
      </c>
      <c r="I200" s="211" t="str">
        <f>IF(ISBLANK('A10'!W25),"",'A10'!W25)</f>
        <v/>
      </c>
      <c r="J200" s="212" t="s">
        <v>507</v>
      </c>
      <c r="K200" s="211" t="str">
        <f>IF(AND(ISBLANK('A9'!V15),$L$200&lt;&gt;"Z"),"",'A9'!V15)</f>
        <v/>
      </c>
      <c r="L200" s="211" t="str">
        <f>IF(ISBLANK('A9'!W15),"",'A9'!W15)</f>
        <v/>
      </c>
      <c r="M200" s="131" t="str">
        <f t="shared" si="4"/>
        <v>OK</v>
      </c>
      <c r="N200" s="132"/>
    </row>
    <row r="201" spans="1:14" ht="33.75" x14ac:dyDescent="0.25">
      <c r="A201" s="208" t="s">
        <v>4564</v>
      </c>
      <c r="B201" s="209" t="s">
        <v>819</v>
      </c>
      <c r="C201" s="210" t="s">
        <v>122</v>
      </c>
      <c r="D201" s="213" t="s">
        <v>820</v>
      </c>
      <c r="E201" s="210" t="s">
        <v>507</v>
      </c>
      <c r="F201" s="210" t="s">
        <v>120</v>
      </c>
      <c r="G201" s="213" t="s">
        <v>686</v>
      </c>
      <c r="H201" s="211" t="str">
        <f>IF(AND(ISBLANK('A10'!V26),$I$201&lt;&gt;"Z"),"",'A10'!V26)</f>
        <v/>
      </c>
      <c r="I201" s="211" t="str">
        <f>IF(ISBLANK('A10'!W26),"",'A10'!W26)</f>
        <v/>
      </c>
      <c r="J201" s="212" t="s">
        <v>507</v>
      </c>
      <c r="K201" s="211" t="str">
        <f>IF(AND(ISBLANK('A9'!V16),$L$201&lt;&gt;"Z"),"",'A9'!V16)</f>
        <v/>
      </c>
      <c r="L201" s="211" t="str">
        <f>IF(ISBLANK('A9'!W16),"",'A9'!W16)</f>
        <v/>
      </c>
      <c r="M201" s="131" t="str">
        <f t="shared" si="4"/>
        <v>OK</v>
      </c>
      <c r="N201" s="132"/>
    </row>
    <row r="202" spans="1:14" ht="33.75" x14ac:dyDescent="0.25">
      <c r="A202" s="208" t="s">
        <v>4564</v>
      </c>
      <c r="B202" s="209" t="s">
        <v>821</v>
      </c>
      <c r="C202" s="210" t="s">
        <v>122</v>
      </c>
      <c r="D202" s="213" t="s">
        <v>822</v>
      </c>
      <c r="E202" s="210" t="s">
        <v>507</v>
      </c>
      <c r="F202" s="210" t="s">
        <v>120</v>
      </c>
      <c r="G202" s="213" t="s">
        <v>688</v>
      </c>
      <c r="H202" s="211" t="str">
        <f>IF(AND(ISBLANK('A10'!V27),$I$202&lt;&gt;"Z"),"",'A10'!V27)</f>
        <v/>
      </c>
      <c r="I202" s="211" t="str">
        <f>IF(ISBLANK('A10'!W27),"",'A10'!W27)</f>
        <v/>
      </c>
      <c r="J202" s="212" t="s">
        <v>507</v>
      </c>
      <c r="K202" s="211" t="str">
        <f>IF(AND(ISBLANK('A9'!V17),$L$202&lt;&gt;"Z"),"",'A9'!V17)</f>
        <v/>
      </c>
      <c r="L202" s="211" t="str">
        <f>IF(ISBLANK('A9'!W17),"",'A9'!W17)</f>
        <v/>
      </c>
      <c r="M202" s="131" t="str">
        <f t="shared" si="4"/>
        <v>OK</v>
      </c>
      <c r="N202" s="132"/>
    </row>
    <row r="203" spans="1:14" ht="33.75" x14ac:dyDescent="0.25">
      <c r="A203" s="208" t="s">
        <v>4564</v>
      </c>
      <c r="B203" s="209" t="s">
        <v>823</v>
      </c>
      <c r="C203" s="210" t="s">
        <v>122</v>
      </c>
      <c r="D203" s="213" t="s">
        <v>824</v>
      </c>
      <c r="E203" s="210" t="s">
        <v>507</v>
      </c>
      <c r="F203" s="210" t="s">
        <v>120</v>
      </c>
      <c r="G203" s="213" t="s">
        <v>690</v>
      </c>
      <c r="H203" s="211" t="str">
        <f>IF(AND(ISBLANK('A10'!V28),$I$203&lt;&gt;"Z"),"",'A10'!V28)</f>
        <v/>
      </c>
      <c r="I203" s="211" t="str">
        <f>IF(ISBLANK('A10'!W28),"",'A10'!W28)</f>
        <v/>
      </c>
      <c r="J203" s="212" t="s">
        <v>507</v>
      </c>
      <c r="K203" s="211" t="str">
        <f>IF(AND(ISBLANK('A9'!V18),$L$203&lt;&gt;"Z"),"",'A9'!V18)</f>
        <v/>
      </c>
      <c r="L203" s="211" t="str">
        <f>IF(ISBLANK('A9'!W18),"",'A9'!W18)</f>
        <v/>
      </c>
      <c r="M203" s="131" t="str">
        <f t="shared" si="4"/>
        <v>OK</v>
      </c>
      <c r="N203" s="132"/>
    </row>
    <row r="204" spans="1:14" ht="33.75" x14ac:dyDescent="0.25">
      <c r="A204" s="208" t="s">
        <v>4564</v>
      </c>
      <c r="B204" s="209" t="s">
        <v>825</v>
      </c>
      <c r="C204" s="210" t="s">
        <v>122</v>
      </c>
      <c r="D204" s="213" t="s">
        <v>826</v>
      </c>
      <c r="E204" s="210" t="s">
        <v>507</v>
      </c>
      <c r="F204" s="210" t="s">
        <v>120</v>
      </c>
      <c r="G204" s="213" t="s">
        <v>692</v>
      </c>
      <c r="H204" s="211" t="str">
        <f>IF(AND(ISBLANK('A10'!V29),$I$204&lt;&gt;"Z"),"",'A10'!V29)</f>
        <v/>
      </c>
      <c r="I204" s="211" t="str">
        <f>IF(ISBLANK('A10'!W29),"",'A10'!W29)</f>
        <v/>
      </c>
      <c r="J204" s="212" t="s">
        <v>507</v>
      </c>
      <c r="K204" s="211" t="str">
        <f>IF(AND(ISBLANK('A9'!V19),$L$204&lt;&gt;"Z"),"",'A9'!V19)</f>
        <v/>
      </c>
      <c r="L204" s="211" t="str">
        <f>IF(ISBLANK('A9'!W19),"",'A9'!W19)</f>
        <v/>
      </c>
      <c r="M204" s="131" t="str">
        <f t="shared" si="4"/>
        <v>OK</v>
      </c>
      <c r="N204" s="132"/>
    </row>
    <row r="205" spans="1:14" ht="33.75" x14ac:dyDescent="0.25">
      <c r="A205" s="208" t="s">
        <v>4564</v>
      </c>
      <c r="B205" s="209" t="s">
        <v>827</v>
      </c>
      <c r="C205" s="210" t="s">
        <v>122</v>
      </c>
      <c r="D205" s="213" t="s">
        <v>828</v>
      </c>
      <c r="E205" s="210" t="s">
        <v>507</v>
      </c>
      <c r="F205" s="210" t="s">
        <v>120</v>
      </c>
      <c r="G205" s="213" t="s">
        <v>450</v>
      </c>
      <c r="H205" s="211" t="str">
        <f>IF(AND(ISBLANK('A10'!V30),$I$205&lt;&gt;"Z"),"",'A10'!V30)</f>
        <v/>
      </c>
      <c r="I205" s="211" t="str">
        <f>IF(ISBLANK('A10'!W30),"",'A10'!W30)</f>
        <v/>
      </c>
      <c r="J205" s="212" t="s">
        <v>507</v>
      </c>
      <c r="K205" s="211" t="str">
        <f>IF(AND(ISBLANK('A9'!V20),$L$205&lt;&gt;"Z"),"",'A9'!V20)</f>
        <v/>
      </c>
      <c r="L205" s="211" t="str">
        <f>IF(ISBLANK('A9'!W20),"",'A9'!W20)</f>
        <v/>
      </c>
      <c r="M205" s="131" t="str">
        <f t="shared" si="4"/>
        <v>OK</v>
      </c>
      <c r="N205" s="132"/>
    </row>
    <row r="206" spans="1:14" ht="33.75" x14ac:dyDescent="0.25">
      <c r="A206" s="208" t="s">
        <v>4564</v>
      </c>
      <c r="B206" s="209" t="s">
        <v>829</v>
      </c>
      <c r="C206" s="210" t="s">
        <v>122</v>
      </c>
      <c r="D206" s="213" t="s">
        <v>830</v>
      </c>
      <c r="E206" s="210" t="s">
        <v>507</v>
      </c>
      <c r="F206" s="210" t="s">
        <v>120</v>
      </c>
      <c r="G206" s="213" t="s">
        <v>429</v>
      </c>
      <c r="H206" s="211" t="str">
        <f>IF(AND(ISBLANK('A10'!V31),$I$206&lt;&gt;"Z"),"",'A10'!V31)</f>
        <v/>
      </c>
      <c r="I206" s="211" t="str">
        <f>IF(ISBLANK('A10'!W31),"",'A10'!W31)</f>
        <v/>
      </c>
      <c r="J206" s="212" t="s">
        <v>507</v>
      </c>
      <c r="K206" s="211" t="str">
        <f>IF(AND(ISBLANK('A9'!V21),$L$206&lt;&gt;"Z"),"",'A9'!V21)</f>
        <v/>
      </c>
      <c r="L206" s="211" t="str">
        <f>IF(ISBLANK('A9'!W21),"",'A9'!W21)</f>
        <v/>
      </c>
      <c r="M206" s="131" t="str">
        <f t="shared" si="4"/>
        <v>OK</v>
      </c>
      <c r="N206" s="132"/>
    </row>
    <row r="207" spans="1:14" ht="33.75" x14ac:dyDescent="0.25">
      <c r="A207" s="208" t="s">
        <v>4564</v>
      </c>
      <c r="B207" s="209" t="s">
        <v>831</v>
      </c>
      <c r="C207" s="210" t="s">
        <v>122</v>
      </c>
      <c r="D207" s="213" t="s">
        <v>523</v>
      </c>
      <c r="E207" s="210" t="s">
        <v>507</v>
      </c>
      <c r="F207" s="210" t="s">
        <v>120</v>
      </c>
      <c r="G207" s="213" t="s">
        <v>408</v>
      </c>
      <c r="H207" s="211" t="str">
        <f>IF(AND(ISBLANK('A10'!V32),$I$207&lt;&gt;"Z"),"",'A10'!V32)</f>
        <v/>
      </c>
      <c r="I207" s="211" t="str">
        <f>IF(ISBLANK('A10'!W32),"",'A10'!W32)</f>
        <v/>
      </c>
      <c r="J207" s="212" t="s">
        <v>507</v>
      </c>
      <c r="K207" s="211" t="str">
        <f>IF(AND(ISBLANK('A9'!V22),$L$207&lt;&gt;"Z"),"",'A9'!V22)</f>
        <v/>
      </c>
      <c r="L207" s="211" t="str">
        <f>IF(ISBLANK('A9'!W22),"",'A9'!W22)</f>
        <v/>
      </c>
      <c r="M207" s="131" t="str">
        <f t="shared" si="4"/>
        <v>OK</v>
      </c>
      <c r="N207" s="132"/>
    </row>
    <row r="208" spans="1:14" ht="33.75" x14ac:dyDescent="0.25">
      <c r="A208" s="208" t="s">
        <v>4564</v>
      </c>
      <c r="B208" s="209" t="s">
        <v>832</v>
      </c>
      <c r="C208" s="210" t="s">
        <v>122</v>
      </c>
      <c r="D208" s="213" t="s">
        <v>31</v>
      </c>
      <c r="E208" s="210" t="s">
        <v>507</v>
      </c>
      <c r="F208" s="210" t="s">
        <v>120</v>
      </c>
      <c r="G208" s="213" t="s">
        <v>21</v>
      </c>
      <c r="H208" s="211" t="str">
        <f>IF(AND(ISBLANK('A10'!Y24),$I$208&lt;&gt;"Z"),"",'A10'!Y24)</f>
        <v/>
      </c>
      <c r="I208" s="211" t="str">
        <f>IF(ISBLANK('A10'!Z24),"",'A10'!Z24)</f>
        <v/>
      </c>
      <c r="J208" s="212" t="s">
        <v>507</v>
      </c>
      <c r="K208" s="211" t="str">
        <f>IF(AND(ISBLANK('A9'!Y14),$L$208&lt;&gt;"Z"),"",'A9'!Y14)</f>
        <v/>
      </c>
      <c r="L208" s="211" t="str">
        <f>IF(ISBLANK('A9'!Z14),"",'A9'!Z14)</f>
        <v/>
      </c>
      <c r="M208" s="131" t="str">
        <f t="shared" si="4"/>
        <v>OK</v>
      </c>
      <c r="N208" s="132"/>
    </row>
    <row r="209" spans="1:14" ht="33.75" x14ac:dyDescent="0.25">
      <c r="A209" s="208" t="s">
        <v>4564</v>
      </c>
      <c r="B209" s="209" t="s">
        <v>833</v>
      </c>
      <c r="C209" s="210" t="s">
        <v>122</v>
      </c>
      <c r="D209" s="213" t="s">
        <v>834</v>
      </c>
      <c r="E209" s="210" t="s">
        <v>507</v>
      </c>
      <c r="F209" s="210" t="s">
        <v>120</v>
      </c>
      <c r="G209" s="213" t="s">
        <v>22</v>
      </c>
      <c r="H209" s="211" t="str">
        <f>IF(AND(ISBLANK('A10'!Y25),$I$209&lt;&gt;"Z"),"",'A10'!Y25)</f>
        <v/>
      </c>
      <c r="I209" s="211" t="str">
        <f>IF(ISBLANK('A10'!Z25),"",'A10'!Z25)</f>
        <v/>
      </c>
      <c r="J209" s="212" t="s">
        <v>507</v>
      </c>
      <c r="K209" s="211" t="str">
        <f>IF(AND(ISBLANK('A9'!Y15),$L$209&lt;&gt;"Z"),"",'A9'!Y15)</f>
        <v/>
      </c>
      <c r="L209" s="211" t="str">
        <f>IF(ISBLANK('A9'!Z15),"",'A9'!Z15)</f>
        <v/>
      </c>
      <c r="M209" s="131" t="str">
        <f t="shared" si="4"/>
        <v>OK</v>
      </c>
      <c r="N209" s="132"/>
    </row>
    <row r="210" spans="1:14" ht="33.75" x14ac:dyDescent="0.25">
      <c r="A210" s="208" t="s">
        <v>4564</v>
      </c>
      <c r="B210" s="209" t="s">
        <v>835</v>
      </c>
      <c r="C210" s="210" t="s">
        <v>122</v>
      </c>
      <c r="D210" s="213" t="s">
        <v>836</v>
      </c>
      <c r="E210" s="210" t="s">
        <v>507</v>
      </c>
      <c r="F210" s="210" t="s">
        <v>120</v>
      </c>
      <c r="G210" s="213" t="s">
        <v>23</v>
      </c>
      <c r="H210" s="211" t="str">
        <f>IF(AND(ISBLANK('A10'!Y26),$I$210&lt;&gt;"Z"),"",'A10'!Y26)</f>
        <v/>
      </c>
      <c r="I210" s="211" t="str">
        <f>IF(ISBLANK('A10'!Z26),"",'A10'!Z26)</f>
        <v/>
      </c>
      <c r="J210" s="212" t="s">
        <v>507</v>
      </c>
      <c r="K210" s="211" t="str">
        <f>IF(AND(ISBLANK('A9'!Y16),$L$210&lt;&gt;"Z"),"",'A9'!Y16)</f>
        <v/>
      </c>
      <c r="L210" s="211" t="str">
        <f>IF(ISBLANK('A9'!Z16),"",'A9'!Z16)</f>
        <v/>
      </c>
      <c r="M210" s="131" t="str">
        <f t="shared" si="4"/>
        <v>OK</v>
      </c>
      <c r="N210" s="132"/>
    </row>
    <row r="211" spans="1:14" ht="33.75" x14ac:dyDescent="0.25">
      <c r="A211" s="208" t="s">
        <v>4564</v>
      </c>
      <c r="B211" s="209" t="s">
        <v>837</v>
      </c>
      <c r="C211" s="210" t="s">
        <v>122</v>
      </c>
      <c r="D211" s="213" t="s">
        <v>838</v>
      </c>
      <c r="E211" s="210" t="s">
        <v>507</v>
      </c>
      <c r="F211" s="210" t="s">
        <v>120</v>
      </c>
      <c r="G211" s="213" t="s">
        <v>24</v>
      </c>
      <c r="H211" s="211" t="str">
        <f>IF(AND(ISBLANK('A10'!Y27),$I$211&lt;&gt;"Z"),"",'A10'!Y27)</f>
        <v/>
      </c>
      <c r="I211" s="211" t="str">
        <f>IF(ISBLANK('A10'!Z27),"",'A10'!Z27)</f>
        <v/>
      </c>
      <c r="J211" s="212" t="s">
        <v>507</v>
      </c>
      <c r="K211" s="211" t="str">
        <f>IF(AND(ISBLANK('A9'!Y17),$L$211&lt;&gt;"Z"),"",'A9'!Y17)</f>
        <v/>
      </c>
      <c r="L211" s="211" t="str">
        <f>IF(ISBLANK('A9'!Z17),"",'A9'!Z17)</f>
        <v/>
      </c>
      <c r="M211" s="131" t="str">
        <f t="shared" si="4"/>
        <v>OK</v>
      </c>
      <c r="N211" s="132"/>
    </row>
    <row r="212" spans="1:14" ht="33.75" x14ac:dyDescent="0.25">
      <c r="A212" s="208" t="s">
        <v>4564</v>
      </c>
      <c r="B212" s="209" t="s">
        <v>839</v>
      </c>
      <c r="C212" s="210" t="s">
        <v>122</v>
      </c>
      <c r="D212" s="213" t="s">
        <v>840</v>
      </c>
      <c r="E212" s="210" t="s">
        <v>507</v>
      </c>
      <c r="F212" s="210" t="s">
        <v>120</v>
      </c>
      <c r="G212" s="213" t="s">
        <v>25</v>
      </c>
      <c r="H212" s="211" t="str">
        <f>IF(AND(ISBLANK('A10'!Y28),$I$212&lt;&gt;"Z"),"",'A10'!Y28)</f>
        <v/>
      </c>
      <c r="I212" s="211" t="str">
        <f>IF(ISBLANK('A10'!Z28),"",'A10'!Z28)</f>
        <v/>
      </c>
      <c r="J212" s="212" t="s">
        <v>507</v>
      </c>
      <c r="K212" s="211" t="str">
        <f>IF(AND(ISBLANK('A9'!Y18),$L$212&lt;&gt;"Z"),"",'A9'!Y18)</f>
        <v/>
      </c>
      <c r="L212" s="211" t="str">
        <f>IF(ISBLANK('A9'!Z18),"",'A9'!Z18)</f>
        <v/>
      </c>
      <c r="M212" s="131" t="str">
        <f t="shared" si="4"/>
        <v>OK</v>
      </c>
      <c r="N212" s="132"/>
    </row>
    <row r="213" spans="1:14" ht="33.75" x14ac:dyDescent="0.25">
      <c r="A213" s="208" t="s">
        <v>4564</v>
      </c>
      <c r="B213" s="209" t="s">
        <v>841</v>
      </c>
      <c r="C213" s="210" t="s">
        <v>122</v>
      </c>
      <c r="D213" s="213" t="s">
        <v>842</v>
      </c>
      <c r="E213" s="210" t="s">
        <v>507</v>
      </c>
      <c r="F213" s="210" t="s">
        <v>120</v>
      </c>
      <c r="G213" s="213" t="s">
        <v>26</v>
      </c>
      <c r="H213" s="211" t="str">
        <f>IF(AND(ISBLANK('A10'!Y29),$I$213&lt;&gt;"Z"),"",'A10'!Y29)</f>
        <v/>
      </c>
      <c r="I213" s="211" t="str">
        <f>IF(ISBLANK('A10'!Z29),"",'A10'!Z29)</f>
        <v/>
      </c>
      <c r="J213" s="212" t="s">
        <v>507</v>
      </c>
      <c r="K213" s="211" t="str">
        <f>IF(AND(ISBLANK('A9'!Y19),$L$213&lt;&gt;"Z"),"",'A9'!Y19)</f>
        <v/>
      </c>
      <c r="L213" s="211" t="str">
        <f>IF(ISBLANK('A9'!Z19),"",'A9'!Z19)</f>
        <v/>
      </c>
      <c r="M213" s="131" t="str">
        <f t="shared" si="4"/>
        <v>OK</v>
      </c>
      <c r="N213" s="132"/>
    </row>
    <row r="214" spans="1:14" ht="33.75" x14ac:dyDescent="0.25">
      <c r="A214" s="208" t="s">
        <v>4564</v>
      </c>
      <c r="B214" s="209" t="s">
        <v>843</v>
      </c>
      <c r="C214" s="210" t="s">
        <v>122</v>
      </c>
      <c r="D214" s="213" t="s">
        <v>844</v>
      </c>
      <c r="E214" s="210" t="s">
        <v>507</v>
      </c>
      <c r="F214" s="210" t="s">
        <v>120</v>
      </c>
      <c r="G214" s="213" t="s">
        <v>27</v>
      </c>
      <c r="H214" s="211" t="str">
        <f>IF(AND(ISBLANK('A10'!Y30),$I$214&lt;&gt;"Z"),"",'A10'!Y30)</f>
        <v/>
      </c>
      <c r="I214" s="211" t="str">
        <f>IF(ISBLANK('A10'!Z30),"",'A10'!Z30)</f>
        <v/>
      </c>
      <c r="J214" s="212" t="s">
        <v>507</v>
      </c>
      <c r="K214" s="211" t="str">
        <f>IF(AND(ISBLANK('A9'!Y20),$L$214&lt;&gt;"Z"),"",'A9'!Y20)</f>
        <v/>
      </c>
      <c r="L214" s="211" t="str">
        <f>IF(ISBLANK('A9'!Z20),"",'A9'!Z20)</f>
        <v/>
      </c>
      <c r="M214" s="131" t="str">
        <f t="shared" si="4"/>
        <v>OK</v>
      </c>
      <c r="N214" s="132"/>
    </row>
    <row r="215" spans="1:14" ht="33.75" x14ac:dyDescent="0.25">
      <c r="A215" s="208" t="s">
        <v>4564</v>
      </c>
      <c r="B215" s="209" t="s">
        <v>845</v>
      </c>
      <c r="C215" s="210" t="s">
        <v>122</v>
      </c>
      <c r="D215" s="213" t="s">
        <v>846</v>
      </c>
      <c r="E215" s="210" t="s">
        <v>507</v>
      </c>
      <c r="F215" s="210" t="s">
        <v>120</v>
      </c>
      <c r="G215" s="213" t="s">
        <v>28</v>
      </c>
      <c r="H215" s="211" t="str">
        <f>IF(AND(ISBLANK('A10'!Y31),$I$215&lt;&gt;"Z"),"",'A10'!Y31)</f>
        <v/>
      </c>
      <c r="I215" s="211" t="str">
        <f>IF(ISBLANK('A10'!Z31),"",'A10'!Z31)</f>
        <v/>
      </c>
      <c r="J215" s="212" t="s">
        <v>507</v>
      </c>
      <c r="K215" s="211" t="str">
        <f>IF(AND(ISBLANK('A9'!Y21),$L$215&lt;&gt;"Z"),"",'A9'!Y21)</f>
        <v/>
      </c>
      <c r="L215" s="211" t="str">
        <f>IF(ISBLANK('A9'!Z21),"",'A9'!Z21)</f>
        <v/>
      </c>
      <c r="M215" s="131" t="str">
        <f t="shared" si="4"/>
        <v>OK</v>
      </c>
      <c r="N215" s="132"/>
    </row>
    <row r="216" spans="1:14" ht="33.75" x14ac:dyDescent="0.25">
      <c r="A216" s="208" t="s">
        <v>4564</v>
      </c>
      <c r="B216" s="209" t="s">
        <v>847</v>
      </c>
      <c r="C216" s="210" t="s">
        <v>122</v>
      </c>
      <c r="D216" s="213" t="s">
        <v>532</v>
      </c>
      <c r="E216" s="210" t="s">
        <v>507</v>
      </c>
      <c r="F216" s="210" t="s">
        <v>120</v>
      </c>
      <c r="G216" s="213" t="s">
        <v>29</v>
      </c>
      <c r="H216" s="211" t="str">
        <f>IF(AND(ISBLANK('A10'!Y32),$I$216&lt;&gt;"Z"),"",'A10'!Y32)</f>
        <v/>
      </c>
      <c r="I216" s="211" t="str">
        <f>IF(ISBLANK('A10'!Z32),"",'A10'!Z32)</f>
        <v/>
      </c>
      <c r="J216" s="212" t="s">
        <v>507</v>
      </c>
      <c r="K216" s="211" t="str">
        <f>IF(AND(ISBLANK('A9'!Y22),$L$216&lt;&gt;"Z"),"",'A9'!Y22)</f>
        <v/>
      </c>
      <c r="L216" s="211" t="str">
        <f>IF(ISBLANK('A9'!Z22),"",'A9'!Z22)</f>
        <v/>
      </c>
      <c r="M216" s="131" t="str">
        <f t="shared" si="4"/>
        <v>OK</v>
      </c>
      <c r="N216" s="132"/>
    </row>
    <row r="217" spans="1:14" ht="33.75" x14ac:dyDescent="0.25">
      <c r="A217" s="208" t="s">
        <v>4564</v>
      </c>
      <c r="B217" s="209" t="s">
        <v>848</v>
      </c>
      <c r="C217" s="210" t="s">
        <v>122</v>
      </c>
      <c r="D217" s="213" t="s">
        <v>849</v>
      </c>
      <c r="E217" s="210" t="s">
        <v>507</v>
      </c>
      <c r="F217" s="210" t="s">
        <v>120</v>
      </c>
      <c r="G217" s="213" t="s">
        <v>704</v>
      </c>
      <c r="H217" s="211" t="str">
        <f>IF(AND(ISBLANK('A10'!AB24),$I$217&lt;&gt;"Z"),"",'A10'!AB24)</f>
        <v/>
      </c>
      <c r="I217" s="211" t="str">
        <f>IF(ISBLANK('A10'!AC24),"",'A10'!AC24)</f>
        <v/>
      </c>
      <c r="J217" s="212" t="s">
        <v>507</v>
      </c>
      <c r="K217" s="211" t="str">
        <f>IF(AND(ISBLANK('A9'!AB14),$L$217&lt;&gt;"Z"),"",'A9'!AB14)</f>
        <v/>
      </c>
      <c r="L217" s="211" t="str">
        <f>IF(ISBLANK('A9'!AC14),"",'A9'!AC14)</f>
        <v/>
      </c>
      <c r="M217" s="131" t="str">
        <f t="shared" si="4"/>
        <v>OK</v>
      </c>
      <c r="N217" s="132"/>
    </row>
    <row r="218" spans="1:14" ht="33.75" x14ac:dyDescent="0.25">
      <c r="A218" s="208" t="s">
        <v>4564</v>
      </c>
      <c r="B218" s="209" t="s">
        <v>850</v>
      </c>
      <c r="C218" s="210" t="s">
        <v>122</v>
      </c>
      <c r="D218" s="213" t="s">
        <v>851</v>
      </c>
      <c r="E218" s="210" t="s">
        <v>507</v>
      </c>
      <c r="F218" s="210" t="s">
        <v>120</v>
      </c>
      <c r="G218" s="213" t="s">
        <v>706</v>
      </c>
      <c r="H218" s="211" t="str">
        <f>IF(AND(ISBLANK('A10'!AB25),$I$218&lt;&gt;"Z"),"",'A10'!AB25)</f>
        <v/>
      </c>
      <c r="I218" s="211" t="str">
        <f>IF(ISBLANK('A10'!AC25),"",'A10'!AC25)</f>
        <v/>
      </c>
      <c r="J218" s="212" t="s">
        <v>507</v>
      </c>
      <c r="K218" s="211" t="str">
        <f>IF(AND(ISBLANK('A9'!AB15),$L$218&lt;&gt;"Z"),"",'A9'!AB15)</f>
        <v/>
      </c>
      <c r="L218" s="211" t="str">
        <f>IF(ISBLANK('A9'!AC15),"",'A9'!AC15)</f>
        <v/>
      </c>
      <c r="M218" s="131" t="str">
        <f t="shared" si="4"/>
        <v>OK</v>
      </c>
      <c r="N218" s="132"/>
    </row>
    <row r="219" spans="1:14" ht="33.75" x14ac:dyDescent="0.25">
      <c r="A219" s="208" t="s">
        <v>4564</v>
      </c>
      <c r="B219" s="209" t="s">
        <v>852</v>
      </c>
      <c r="C219" s="210" t="s">
        <v>122</v>
      </c>
      <c r="D219" s="213" t="s">
        <v>853</v>
      </c>
      <c r="E219" s="210" t="s">
        <v>507</v>
      </c>
      <c r="F219" s="210" t="s">
        <v>120</v>
      </c>
      <c r="G219" s="213" t="s">
        <v>708</v>
      </c>
      <c r="H219" s="211" t="str">
        <f>IF(AND(ISBLANK('A10'!AB26),$I$219&lt;&gt;"Z"),"",'A10'!AB26)</f>
        <v/>
      </c>
      <c r="I219" s="211" t="str">
        <f>IF(ISBLANK('A10'!AC26),"",'A10'!AC26)</f>
        <v/>
      </c>
      <c r="J219" s="212" t="s">
        <v>507</v>
      </c>
      <c r="K219" s="211" t="str">
        <f>IF(AND(ISBLANK('A9'!AB16),$L$219&lt;&gt;"Z"),"",'A9'!AB16)</f>
        <v/>
      </c>
      <c r="L219" s="211" t="str">
        <f>IF(ISBLANK('A9'!AC16),"",'A9'!AC16)</f>
        <v/>
      </c>
      <c r="M219" s="131" t="str">
        <f t="shared" si="4"/>
        <v>OK</v>
      </c>
      <c r="N219" s="132"/>
    </row>
    <row r="220" spans="1:14" ht="33.75" x14ac:dyDescent="0.25">
      <c r="A220" s="208" t="s">
        <v>4564</v>
      </c>
      <c r="B220" s="209" t="s">
        <v>854</v>
      </c>
      <c r="C220" s="210" t="s">
        <v>122</v>
      </c>
      <c r="D220" s="213" t="s">
        <v>855</v>
      </c>
      <c r="E220" s="210" t="s">
        <v>507</v>
      </c>
      <c r="F220" s="210" t="s">
        <v>120</v>
      </c>
      <c r="G220" s="213" t="s">
        <v>710</v>
      </c>
      <c r="H220" s="211" t="str">
        <f>IF(AND(ISBLANK('A10'!AB27),$I$220&lt;&gt;"Z"),"",'A10'!AB27)</f>
        <v/>
      </c>
      <c r="I220" s="211" t="str">
        <f>IF(ISBLANK('A10'!AC27),"",'A10'!AC27)</f>
        <v/>
      </c>
      <c r="J220" s="212" t="s">
        <v>507</v>
      </c>
      <c r="K220" s="211" t="str">
        <f>IF(AND(ISBLANK('A9'!AB17),$L$220&lt;&gt;"Z"),"",'A9'!AB17)</f>
        <v/>
      </c>
      <c r="L220" s="211" t="str">
        <f>IF(ISBLANK('A9'!AC17),"",'A9'!AC17)</f>
        <v/>
      </c>
      <c r="M220" s="131" t="str">
        <f t="shared" si="4"/>
        <v>OK</v>
      </c>
      <c r="N220" s="132"/>
    </row>
    <row r="221" spans="1:14" ht="33.75" x14ac:dyDescent="0.25">
      <c r="A221" s="208" t="s">
        <v>4564</v>
      </c>
      <c r="B221" s="209" t="s">
        <v>856</v>
      </c>
      <c r="C221" s="210" t="s">
        <v>122</v>
      </c>
      <c r="D221" s="213" t="s">
        <v>857</v>
      </c>
      <c r="E221" s="210" t="s">
        <v>507</v>
      </c>
      <c r="F221" s="210" t="s">
        <v>120</v>
      </c>
      <c r="G221" s="213" t="s">
        <v>712</v>
      </c>
      <c r="H221" s="211" t="str">
        <f>IF(AND(ISBLANK('A10'!AB28),$I$221&lt;&gt;"Z"),"",'A10'!AB28)</f>
        <v/>
      </c>
      <c r="I221" s="211" t="str">
        <f>IF(ISBLANK('A10'!AC28),"",'A10'!AC28)</f>
        <v/>
      </c>
      <c r="J221" s="212" t="s">
        <v>507</v>
      </c>
      <c r="K221" s="211" t="str">
        <f>IF(AND(ISBLANK('A9'!AB18),$L$221&lt;&gt;"Z"),"",'A9'!AB18)</f>
        <v/>
      </c>
      <c r="L221" s="211" t="str">
        <f>IF(ISBLANK('A9'!AC18),"",'A9'!AC18)</f>
        <v/>
      </c>
      <c r="M221" s="131" t="str">
        <f t="shared" si="4"/>
        <v>OK</v>
      </c>
      <c r="N221" s="132"/>
    </row>
    <row r="222" spans="1:14" ht="33.75" x14ac:dyDescent="0.25">
      <c r="A222" s="208" t="s">
        <v>4564</v>
      </c>
      <c r="B222" s="209" t="s">
        <v>858</v>
      </c>
      <c r="C222" s="210" t="s">
        <v>122</v>
      </c>
      <c r="D222" s="213" t="s">
        <v>859</v>
      </c>
      <c r="E222" s="210" t="s">
        <v>507</v>
      </c>
      <c r="F222" s="210" t="s">
        <v>120</v>
      </c>
      <c r="G222" s="213" t="s">
        <v>714</v>
      </c>
      <c r="H222" s="211" t="str">
        <f>IF(AND(ISBLANK('A10'!AB29),$I$222&lt;&gt;"Z"),"",'A10'!AB29)</f>
        <v/>
      </c>
      <c r="I222" s="211" t="str">
        <f>IF(ISBLANK('A10'!AC29),"",'A10'!AC29)</f>
        <v/>
      </c>
      <c r="J222" s="212" t="s">
        <v>507</v>
      </c>
      <c r="K222" s="211" t="str">
        <f>IF(AND(ISBLANK('A9'!AB19),$L$222&lt;&gt;"Z"),"",'A9'!AB19)</f>
        <v/>
      </c>
      <c r="L222" s="211" t="str">
        <f>IF(ISBLANK('A9'!AC19),"",'A9'!AC19)</f>
        <v/>
      </c>
      <c r="M222" s="131" t="str">
        <f t="shared" si="4"/>
        <v>OK</v>
      </c>
      <c r="N222" s="132"/>
    </row>
    <row r="223" spans="1:14" ht="33.75" x14ac:dyDescent="0.25">
      <c r="A223" s="208" t="s">
        <v>4564</v>
      </c>
      <c r="B223" s="209" t="s">
        <v>860</v>
      </c>
      <c r="C223" s="210" t="s">
        <v>122</v>
      </c>
      <c r="D223" s="213" t="s">
        <v>861</v>
      </c>
      <c r="E223" s="210" t="s">
        <v>507</v>
      </c>
      <c r="F223" s="210" t="s">
        <v>120</v>
      </c>
      <c r="G223" s="213" t="s">
        <v>448</v>
      </c>
      <c r="H223" s="211" t="str">
        <f>IF(AND(ISBLANK('A10'!AB30),$I$223&lt;&gt;"Z"),"",'A10'!AB30)</f>
        <v/>
      </c>
      <c r="I223" s="211" t="str">
        <f>IF(ISBLANK('A10'!AC30),"",'A10'!AC30)</f>
        <v/>
      </c>
      <c r="J223" s="212" t="s">
        <v>507</v>
      </c>
      <c r="K223" s="211" t="str">
        <f>IF(AND(ISBLANK('A9'!AB20),$L$223&lt;&gt;"Z"),"",'A9'!AB20)</f>
        <v/>
      </c>
      <c r="L223" s="211" t="str">
        <f>IF(ISBLANK('A9'!AC20),"",'A9'!AC20)</f>
        <v/>
      </c>
      <c r="M223" s="131" t="str">
        <f t="shared" si="4"/>
        <v>OK</v>
      </c>
      <c r="N223" s="132"/>
    </row>
    <row r="224" spans="1:14" ht="33.75" x14ac:dyDescent="0.25">
      <c r="A224" s="208" t="s">
        <v>4564</v>
      </c>
      <c r="B224" s="209" t="s">
        <v>862</v>
      </c>
      <c r="C224" s="210" t="s">
        <v>122</v>
      </c>
      <c r="D224" s="213" t="s">
        <v>863</v>
      </c>
      <c r="E224" s="210" t="s">
        <v>507</v>
      </c>
      <c r="F224" s="210" t="s">
        <v>120</v>
      </c>
      <c r="G224" s="213" t="s">
        <v>427</v>
      </c>
      <c r="H224" s="211" t="str">
        <f>IF(AND(ISBLANK('A10'!AB31),$I$224&lt;&gt;"Z"),"",'A10'!AB31)</f>
        <v/>
      </c>
      <c r="I224" s="211" t="str">
        <f>IF(ISBLANK('A10'!AC31),"",'A10'!AC31)</f>
        <v/>
      </c>
      <c r="J224" s="212" t="s">
        <v>507</v>
      </c>
      <c r="K224" s="211" t="str">
        <f>IF(AND(ISBLANK('A9'!AB21),$L$224&lt;&gt;"Z"),"",'A9'!AB21)</f>
        <v/>
      </c>
      <c r="L224" s="211" t="str">
        <f>IF(ISBLANK('A9'!AC21),"",'A9'!AC21)</f>
        <v/>
      </c>
      <c r="M224" s="131" t="str">
        <f t="shared" si="4"/>
        <v>OK</v>
      </c>
      <c r="N224" s="132"/>
    </row>
    <row r="225" spans="1:14" ht="33.75" x14ac:dyDescent="0.25">
      <c r="A225" s="208" t="s">
        <v>4564</v>
      </c>
      <c r="B225" s="209" t="s">
        <v>864</v>
      </c>
      <c r="C225" s="210" t="s">
        <v>122</v>
      </c>
      <c r="D225" s="213" t="s">
        <v>618</v>
      </c>
      <c r="E225" s="210" t="s">
        <v>507</v>
      </c>
      <c r="F225" s="210" t="s">
        <v>120</v>
      </c>
      <c r="G225" s="213" t="s">
        <v>406</v>
      </c>
      <c r="H225" s="211" t="str">
        <f>IF(AND(ISBLANK('A10'!AB32),$I$225&lt;&gt;"Z"),"",'A10'!AB32)</f>
        <v/>
      </c>
      <c r="I225" s="211" t="str">
        <f>IF(ISBLANK('A10'!AC32),"",'A10'!AC32)</f>
        <v/>
      </c>
      <c r="J225" s="212" t="s">
        <v>507</v>
      </c>
      <c r="K225" s="211" t="str">
        <f>IF(AND(ISBLANK('A9'!AB22),$L$225&lt;&gt;"Z"),"",'A9'!AB22)</f>
        <v/>
      </c>
      <c r="L225" s="211" t="str">
        <f>IF(ISBLANK('A9'!AC22),"",'A9'!AC22)</f>
        <v/>
      </c>
      <c r="M225" s="131" t="str">
        <f t="shared" si="4"/>
        <v>OK</v>
      </c>
      <c r="N225" s="132"/>
    </row>
    <row r="226" spans="1:14" ht="33.75" x14ac:dyDescent="0.25">
      <c r="A226" s="208" t="s">
        <v>4564</v>
      </c>
      <c r="B226" s="209" t="s">
        <v>865</v>
      </c>
      <c r="C226" s="210" t="s">
        <v>122</v>
      </c>
      <c r="D226" s="213" t="s">
        <v>866</v>
      </c>
      <c r="E226" s="210" t="s">
        <v>507</v>
      </c>
      <c r="F226" s="210" t="s">
        <v>120</v>
      </c>
      <c r="G226" s="213" t="s">
        <v>718</v>
      </c>
      <c r="H226" s="211" t="str">
        <f>IF(AND(ISBLANK('A10'!AE24),$I$226&lt;&gt;"Z"),"",'A10'!AE24)</f>
        <v/>
      </c>
      <c r="I226" s="211" t="str">
        <f>IF(ISBLANK('A10'!AF24),"",'A10'!AF24)</f>
        <v/>
      </c>
      <c r="J226" s="212" t="s">
        <v>507</v>
      </c>
      <c r="K226" s="211" t="str">
        <f>IF(AND(ISBLANK('A9'!AE14),$L$226&lt;&gt;"Z"),"",'A9'!AE14)</f>
        <v/>
      </c>
      <c r="L226" s="211" t="str">
        <f>IF(ISBLANK('A9'!AF14),"",'A9'!AF14)</f>
        <v/>
      </c>
      <c r="M226" s="131" t="str">
        <f t="shared" si="4"/>
        <v>OK</v>
      </c>
      <c r="N226" s="132"/>
    </row>
    <row r="227" spans="1:14" ht="33.75" x14ac:dyDescent="0.25">
      <c r="A227" s="208" t="s">
        <v>4564</v>
      </c>
      <c r="B227" s="209" t="s">
        <v>867</v>
      </c>
      <c r="C227" s="210" t="s">
        <v>122</v>
      </c>
      <c r="D227" s="213" t="s">
        <v>868</v>
      </c>
      <c r="E227" s="210" t="s">
        <v>507</v>
      </c>
      <c r="F227" s="210" t="s">
        <v>120</v>
      </c>
      <c r="G227" s="213" t="s">
        <v>720</v>
      </c>
      <c r="H227" s="211" t="str">
        <f>IF(AND(ISBLANK('A10'!AE25),$I$227&lt;&gt;"Z"),"",'A10'!AE25)</f>
        <v/>
      </c>
      <c r="I227" s="211" t="str">
        <f>IF(ISBLANK('A10'!AF25),"",'A10'!AF25)</f>
        <v/>
      </c>
      <c r="J227" s="212" t="s">
        <v>507</v>
      </c>
      <c r="K227" s="211" t="str">
        <f>IF(AND(ISBLANK('A9'!AE15),$L$227&lt;&gt;"Z"),"",'A9'!AE15)</f>
        <v/>
      </c>
      <c r="L227" s="211" t="str">
        <f>IF(ISBLANK('A9'!AF15),"",'A9'!AF15)</f>
        <v/>
      </c>
      <c r="M227" s="131" t="str">
        <f t="shared" si="4"/>
        <v>OK</v>
      </c>
      <c r="N227" s="132"/>
    </row>
    <row r="228" spans="1:14" ht="33.75" x14ac:dyDescent="0.25">
      <c r="A228" s="208" t="s">
        <v>4564</v>
      </c>
      <c r="B228" s="209" t="s">
        <v>869</v>
      </c>
      <c r="C228" s="210" t="s">
        <v>122</v>
      </c>
      <c r="D228" s="213" t="s">
        <v>870</v>
      </c>
      <c r="E228" s="210" t="s">
        <v>507</v>
      </c>
      <c r="F228" s="210" t="s">
        <v>120</v>
      </c>
      <c r="G228" s="213" t="s">
        <v>722</v>
      </c>
      <c r="H228" s="211" t="str">
        <f>IF(AND(ISBLANK('A10'!AE26),$I$228&lt;&gt;"Z"),"",'A10'!AE26)</f>
        <v/>
      </c>
      <c r="I228" s="211" t="str">
        <f>IF(ISBLANK('A10'!AF26),"",'A10'!AF26)</f>
        <v/>
      </c>
      <c r="J228" s="212" t="s">
        <v>507</v>
      </c>
      <c r="K228" s="211" t="str">
        <f>IF(AND(ISBLANK('A9'!AE16),$L$228&lt;&gt;"Z"),"",'A9'!AE16)</f>
        <v/>
      </c>
      <c r="L228" s="211" t="str">
        <f>IF(ISBLANK('A9'!AF16),"",'A9'!AF16)</f>
        <v/>
      </c>
      <c r="M228" s="131" t="str">
        <f t="shared" si="4"/>
        <v>OK</v>
      </c>
      <c r="N228" s="132"/>
    </row>
    <row r="229" spans="1:14" ht="33.75" x14ac:dyDescent="0.25">
      <c r="A229" s="208" t="s">
        <v>4564</v>
      </c>
      <c r="B229" s="209" t="s">
        <v>871</v>
      </c>
      <c r="C229" s="210" t="s">
        <v>122</v>
      </c>
      <c r="D229" s="213" t="s">
        <v>872</v>
      </c>
      <c r="E229" s="210" t="s">
        <v>507</v>
      </c>
      <c r="F229" s="210" t="s">
        <v>120</v>
      </c>
      <c r="G229" s="213" t="s">
        <v>724</v>
      </c>
      <c r="H229" s="211" t="str">
        <f>IF(AND(ISBLANK('A10'!AE27),$I$229&lt;&gt;"Z"),"",'A10'!AE27)</f>
        <v/>
      </c>
      <c r="I229" s="211" t="str">
        <f>IF(ISBLANK('A10'!AF27),"",'A10'!AF27)</f>
        <v/>
      </c>
      <c r="J229" s="212" t="s">
        <v>507</v>
      </c>
      <c r="K229" s="211" t="str">
        <f>IF(AND(ISBLANK('A9'!AE17),$L$229&lt;&gt;"Z"),"",'A9'!AE17)</f>
        <v/>
      </c>
      <c r="L229" s="211" t="str">
        <f>IF(ISBLANK('A9'!AF17),"",'A9'!AF17)</f>
        <v/>
      </c>
      <c r="M229" s="131" t="str">
        <f t="shared" si="4"/>
        <v>OK</v>
      </c>
      <c r="N229" s="132"/>
    </row>
    <row r="230" spans="1:14" ht="33.75" x14ac:dyDescent="0.25">
      <c r="A230" s="208" t="s">
        <v>4564</v>
      </c>
      <c r="B230" s="209" t="s">
        <v>873</v>
      </c>
      <c r="C230" s="210" t="s">
        <v>122</v>
      </c>
      <c r="D230" s="213" t="s">
        <v>874</v>
      </c>
      <c r="E230" s="210" t="s">
        <v>507</v>
      </c>
      <c r="F230" s="210" t="s">
        <v>120</v>
      </c>
      <c r="G230" s="213" t="s">
        <v>726</v>
      </c>
      <c r="H230" s="211" t="str">
        <f>IF(AND(ISBLANK('A10'!AE28),$I$230&lt;&gt;"Z"),"",'A10'!AE28)</f>
        <v/>
      </c>
      <c r="I230" s="211" t="str">
        <f>IF(ISBLANK('A10'!AF28),"",'A10'!AF28)</f>
        <v/>
      </c>
      <c r="J230" s="212" t="s">
        <v>507</v>
      </c>
      <c r="K230" s="211" t="str">
        <f>IF(AND(ISBLANK('A9'!AE18),$L$230&lt;&gt;"Z"),"",'A9'!AE18)</f>
        <v/>
      </c>
      <c r="L230" s="211" t="str">
        <f>IF(ISBLANK('A9'!AF18),"",'A9'!AF18)</f>
        <v/>
      </c>
      <c r="M230" s="131" t="str">
        <f t="shared" si="4"/>
        <v>OK</v>
      </c>
      <c r="N230" s="132"/>
    </row>
    <row r="231" spans="1:14" ht="33.75" x14ac:dyDescent="0.25">
      <c r="A231" s="208" t="s">
        <v>4564</v>
      </c>
      <c r="B231" s="209" t="s">
        <v>875</v>
      </c>
      <c r="C231" s="210" t="s">
        <v>122</v>
      </c>
      <c r="D231" s="213" t="s">
        <v>876</v>
      </c>
      <c r="E231" s="210" t="s">
        <v>507</v>
      </c>
      <c r="F231" s="210" t="s">
        <v>120</v>
      </c>
      <c r="G231" s="213" t="s">
        <v>728</v>
      </c>
      <c r="H231" s="211" t="str">
        <f>IF(AND(ISBLANK('A10'!AE29),$I$231&lt;&gt;"Z"),"",'A10'!AE29)</f>
        <v/>
      </c>
      <c r="I231" s="211" t="str">
        <f>IF(ISBLANK('A10'!AF29),"",'A10'!AF29)</f>
        <v/>
      </c>
      <c r="J231" s="212" t="s">
        <v>507</v>
      </c>
      <c r="K231" s="211" t="str">
        <f>IF(AND(ISBLANK('A9'!AE19),$L$231&lt;&gt;"Z"),"",'A9'!AE19)</f>
        <v/>
      </c>
      <c r="L231" s="211" t="str">
        <f>IF(ISBLANK('A9'!AF19),"",'A9'!AF19)</f>
        <v/>
      </c>
      <c r="M231" s="131" t="str">
        <f t="shared" si="4"/>
        <v>OK</v>
      </c>
      <c r="N231" s="132"/>
    </row>
    <row r="232" spans="1:14" ht="33.75" x14ac:dyDescent="0.25">
      <c r="A232" s="208" t="s">
        <v>4564</v>
      </c>
      <c r="B232" s="209" t="s">
        <v>877</v>
      </c>
      <c r="C232" s="210" t="s">
        <v>122</v>
      </c>
      <c r="D232" s="213" t="s">
        <v>878</v>
      </c>
      <c r="E232" s="210" t="s">
        <v>507</v>
      </c>
      <c r="F232" s="210" t="s">
        <v>120</v>
      </c>
      <c r="G232" s="213" t="s">
        <v>453</v>
      </c>
      <c r="H232" s="211" t="str">
        <f>IF(AND(ISBLANK('A10'!AE30),$I$232&lt;&gt;"Z"),"",'A10'!AE30)</f>
        <v/>
      </c>
      <c r="I232" s="211" t="str">
        <f>IF(ISBLANK('A10'!AF30),"",'A10'!AF30)</f>
        <v/>
      </c>
      <c r="J232" s="212" t="s">
        <v>507</v>
      </c>
      <c r="K232" s="211" t="str">
        <f>IF(AND(ISBLANK('A9'!AE20),$L$232&lt;&gt;"Z"),"",'A9'!AE20)</f>
        <v/>
      </c>
      <c r="L232" s="211" t="str">
        <f>IF(ISBLANK('A9'!AF20),"",'A9'!AF20)</f>
        <v/>
      </c>
      <c r="M232" s="131" t="str">
        <f t="shared" si="4"/>
        <v>OK</v>
      </c>
      <c r="N232" s="132"/>
    </row>
    <row r="233" spans="1:14" ht="33.75" x14ac:dyDescent="0.25">
      <c r="A233" s="208" t="s">
        <v>4564</v>
      </c>
      <c r="B233" s="209" t="s">
        <v>879</v>
      </c>
      <c r="C233" s="210" t="s">
        <v>122</v>
      </c>
      <c r="D233" s="213" t="s">
        <v>880</v>
      </c>
      <c r="E233" s="210" t="s">
        <v>507</v>
      </c>
      <c r="F233" s="210" t="s">
        <v>120</v>
      </c>
      <c r="G233" s="213" t="s">
        <v>432</v>
      </c>
      <c r="H233" s="211" t="str">
        <f>IF(AND(ISBLANK('A10'!AE31),$I$233&lt;&gt;"Z"),"",'A10'!AE31)</f>
        <v/>
      </c>
      <c r="I233" s="211" t="str">
        <f>IF(ISBLANK('A10'!AF31),"",'A10'!AF31)</f>
        <v/>
      </c>
      <c r="J233" s="212" t="s">
        <v>507</v>
      </c>
      <c r="K233" s="211" t="str">
        <f>IF(AND(ISBLANK('A9'!AE21),$L$233&lt;&gt;"Z"),"",'A9'!AE21)</f>
        <v/>
      </c>
      <c r="L233" s="211" t="str">
        <f>IF(ISBLANK('A9'!AF21),"",'A9'!AF21)</f>
        <v/>
      </c>
      <c r="M233" s="131" t="str">
        <f t="shared" si="4"/>
        <v>OK</v>
      </c>
      <c r="N233" s="132"/>
    </row>
    <row r="234" spans="1:14" ht="33.75" x14ac:dyDescent="0.25">
      <c r="A234" s="208" t="s">
        <v>4564</v>
      </c>
      <c r="B234" s="209" t="s">
        <v>881</v>
      </c>
      <c r="C234" s="210" t="s">
        <v>122</v>
      </c>
      <c r="D234" s="213" t="s">
        <v>621</v>
      </c>
      <c r="E234" s="210" t="s">
        <v>507</v>
      </c>
      <c r="F234" s="210" t="s">
        <v>120</v>
      </c>
      <c r="G234" s="213" t="s">
        <v>411</v>
      </c>
      <c r="H234" s="211" t="str">
        <f>IF(AND(ISBLANK('A10'!AE32),$I$234&lt;&gt;"Z"),"",'A10'!AE32)</f>
        <v/>
      </c>
      <c r="I234" s="211" t="str">
        <f>IF(ISBLANK('A10'!AF32),"",'A10'!AF32)</f>
        <v/>
      </c>
      <c r="J234" s="212" t="s">
        <v>507</v>
      </c>
      <c r="K234" s="211" t="str">
        <f>IF(AND(ISBLANK('A9'!AE22),$L$234&lt;&gt;"Z"),"",'A9'!AE22)</f>
        <v/>
      </c>
      <c r="L234" s="211" t="str">
        <f>IF(ISBLANK('A9'!AF22),"",'A9'!AF22)</f>
        <v/>
      </c>
      <c r="M234" s="131" t="str">
        <f t="shared" si="4"/>
        <v>OK</v>
      </c>
      <c r="N234" s="132"/>
    </row>
    <row r="235" spans="1:14" ht="33.75" x14ac:dyDescent="0.25">
      <c r="A235" s="208" t="s">
        <v>4564</v>
      </c>
      <c r="B235" s="209" t="s">
        <v>882</v>
      </c>
      <c r="C235" s="210" t="s">
        <v>122</v>
      </c>
      <c r="D235" s="213" t="s">
        <v>883</v>
      </c>
      <c r="E235" s="210" t="s">
        <v>507</v>
      </c>
      <c r="F235" s="210" t="s">
        <v>120</v>
      </c>
      <c r="G235" s="213" t="s">
        <v>732</v>
      </c>
      <c r="H235" s="211" t="str">
        <f>IF(AND(ISBLANK('A10'!AH24),$I$235&lt;&gt;"Z"),"",'A10'!AH24)</f>
        <v/>
      </c>
      <c r="I235" s="211" t="str">
        <f>IF(ISBLANK('A10'!AI24),"",'A10'!AI24)</f>
        <v/>
      </c>
      <c r="J235" s="212" t="s">
        <v>507</v>
      </c>
      <c r="K235" s="211" t="str">
        <f>IF(AND(ISBLANK('A9'!AH14),$L$235&lt;&gt;"Z"),"",'A9'!AH14)</f>
        <v/>
      </c>
      <c r="L235" s="211" t="str">
        <f>IF(ISBLANK('A9'!AI14),"",'A9'!AI14)</f>
        <v/>
      </c>
      <c r="M235" s="131" t="str">
        <f t="shared" si="4"/>
        <v>OK</v>
      </c>
      <c r="N235" s="132"/>
    </row>
    <row r="236" spans="1:14" ht="33.75" x14ac:dyDescent="0.25">
      <c r="A236" s="208" t="s">
        <v>4564</v>
      </c>
      <c r="B236" s="209" t="s">
        <v>884</v>
      </c>
      <c r="C236" s="210" t="s">
        <v>122</v>
      </c>
      <c r="D236" s="213" t="s">
        <v>885</v>
      </c>
      <c r="E236" s="210" t="s">
        <v>507</v>
      </c>
      <c r="F236" s="210" t="s">
        <v>120</v>
      </c>
      <c r="G236" s="213" t="s">
        <v>734</v>
      </c>
      <c r="H236" s="211" t="str">
        <f>IF(AND(ISBLANK('A10'!AH25),$I$236&lt;&gt;"Z"),"",'A10'!AH25)</f>
        <v/>
      </c>
      <c r="I236" s="211" t="str">
        <f>IF(ISBLANK('A10'!AI25),"",'A10'!AI25)</f>
        <v/>
      </c>
      <c r="J236" s="212" t="s">
        <v>507</v>
      </c>
      <c r="K236" s="211" t="str">
        <f>IF(AND(ISBLANK('A9'!AH15),$L$236&lt;&gt;"Z"),"",'A9'!AH15)</f>
        <v/>
      </c>
      <c r="L236" s="211" t="str">
        <f>IF(ISBLANK('A9'!AI15),"",'A9'!AI15)</f>
        <v/>
      </c>
      <c r="M236" s="131" t="str">
        <f t="shared" si="4"/>
        <v>OK</v>
      </c>
      <c r="N236" s="132"/>
    </row>
    <row r="237" spans="1:14" ht="33.75" x14ac:dyDescent="0.25">
      <c r="A237" s="208" t="s">
        <v>4564</v>
      </c>
      <c r="B237" s="209" t="s">
        <v>886</v>
      </c>
      <c r="C237" s="210" t="s">
        <v>122</v>
      </c>
      <c r="D237" s="213" t="s">
        <v>887</v>
      </c>
      <c r="E237" s="210" t="s">
        <v>507</v>
      </c>
      <c r="F237" s="210" t="s">
        <v>120</v>
      </c>
      <c r="G237" s="213" t="s">
        <v>736</v>
      </c>
      <c r="H237" s="211" t="str">
        <f>IF(AND(ISBLANK('A10'!AH26),$I$237&lt;&gt;"Z"),"",'A10'!AH26)</f>
        <v/>
      </c>
      <c r="I237" s="211" t="str">
        <f>IF(ISBLANK('A10'!AI26),"",'A10'!AI26)</f>
        <v/>
      </c>
      <c r="J237" s="212" t="s">
        <v>507</v>
      </c>
      <c r="K237" s="211" t="str">
        <f>IF(AND(ISBLANK('A9'!AH16),$L$237&lt;&gt;"Z"),"",'A9'!AH16)</f>
        <v/>
      </c>
      <c r="L237" s="211" t="str">
        <f>IF(ISBLANK('A9'!AI16),"",'A9'!AI16)</f>
        <v/>
      </c>
      <c r="M237" s="131" t="str">
        <f t="shared" si="4"/>
        <v>OK</v>
      </c>
      <c r="N237" s="132"/>
    </row>
    <row r="238" spans="1:14" ht="33.75" x14ac:dyDescent="0.25">
      <c r="A238" s="208" t="s">
        <v>4564</v>
      </c>
      <c r="B238" s="209" t="s">
        <v>888</v>
      </c>
      <c r="C238" s="210" t="s">
        <v>122</v>
      </c>
      <c r="D238" s="213" t="s">
        <v>889</v>
      </c>
      <c r="E238" s="210" t="s">
        <v>507</v>
      </c>
      <c r="F238" s="210" t="s">
        <v>120</v>
      </c>
      <c r="G238" s="213" t="s">
        <v>738</v>
      </c>
      <c r="H238" s="211" t="str">
        <f>IF(AND(ISBLANK('A10'!AH27),$I$238&lt;&gt;"Z"),"",'A10'!AH27)</f>
        <v/>
      </c>
      <c r="I238" s="211" t="str">
        <f>IF(ISBLANK('A10'!AI27),"",'A10'!AI27)</f>
        <v/>
      </c>
      <c r="J238" s="212" t="s">
        <v>507</v>
      </c>
      <c r="K238" s="211" t="str">
        <f>IF(AND(ISBLANK('A9'!AH17),$L$238&lt;&gt;"Z"),"",'A9'!AH17)</f>
        <v/>
      </c>
      <c r="L238" s="211" t="str">
        <f>IF(ISBLANK('A9'!AI17),"",'A9'!AI17)</f>
        <v/>
      </c>
      <c r="M238" s="131" t="str">
        <f t="shared" si="4"/>
        <v>OK</v>
      </c>
      <c r="N238" s="132"/>
    </row>
    <row r="239" spans="1:14" ht="33.75" x14ac:dyDescent="0.25">
      <c r="A239" s="208" t="s">
        <v>4564</v>
      </c>
      <c r="B239" s="209" t="s">
        <v>890</v>
      </c>
      <c r="C239" s="210" t="s">
        <v>122</v>
      </c>
      <c r="D239" s="213" t="s">
        <v>891</v>
      </c>
      <c r="E239" s="210" t="s">
        <v>507</v>
      </c>
      <c r="F239" s="210" t="s">
        <v>120</v>
      </c>
      <c r="G239" s="213" t="s">
        <v>740</v>
      </c>
      <c r="H239" s="211" t="str">
        <f>IF(AND(ISBLANK('A10'!AH28),$I$239&lt;&gt;"Z"),"",'A10'!AH28)</f>
        <v/>
      </c>
      <c r="I239" s="211" t="str">
        <f>IF(ISBLANK('A10'!AI28),"",'A10'!AI28)</f>
        <v/>
      </c>
      <c r="J239" s="212" t="s">
        <v>507</v>
      </c>
      <c r="K239" s="211" t="str">
        <f>IF(AND(ISBLANK('A9'!AH18),$L$239&lt;&gt;"Z"),"",'A9'!AH18)</f>
        <v/>
      </c>
      <c r="L239" s="211" t="str">
        <f>IF(ISBLANK('A9'!AI18),"",'A9'!AI18)</f>
        <v/>
      </c>
      <c r="M239" s="131" t="str">
        <f t="shared" si="4"/>
        <v>OK</v>
      </c>
      <c r="N239" s="132"/>
    </row>
    <row r="240" spans="1:14" ht="33.75" x14ac:dyDescent="0.25">
      <c r="A240" s="208" t="s">
        <v>4564</v>
      </c>
      <c r="B240" s="209" t="s">
        <v>892</v>
      </c>
      <c r="C240" s="210" t="s">
        <v>122</v>
      </c>
      <c r="D240" s="213" t="s">
        <v>893</v>
      </c>
      <c r="E240" s="210" t="s">
        <v>507</v>
      </c>
      <c r="F240" s="210" t="s">
        <v>120</v>
      </c>
      <c r="G240" s="213" t="s">
        <v>742</v>
      </c>
      <c r="H240" s="211" t="str">
        <f>IF(AND(ISBLANK('A10'!AH29),$I$240&lt;&gt;"Z"),"",'A10'!AH29)</f>
        <v/>
      </c>
      <c r="I240" s="211" t="str">
        <f>IF(ISBLANK('A10'!AI29),"",'A10'!AI29)</f>
        <v/>
      </c>
      <c r="J240" s="212" t="s">
        <v>507</v>
      </c>
      <c r="K240" s="211" t="str">
        <f>IF(AND(ISBLANK('A9'!AH19),$L$240&lt;&gt;"Z"),"",'A9'!AH19)</f>
        <v/>
      </c>
      <c r="L240" s="211" t="str">
        <f>IF(ISBLANK('A9'!AI19),"",'A9'!AI19)</f>
        <v/>
      </c>
      <c r="M240" s="131" t="str">
        <f t="shared" si="4"/>
        <v>OK</v>
      </c>
      <c r="N240" s="132"/>
    </row>
    <row r="241" spans="1:14" ht="33.75" x14ac:dyDescent="0.25">
      <c r="A241" s="208" t="s">
        <v>4564</v>
      </c>
      <c r="B241" s="209" t="s">
        <v>894</v>
      </c>
      <c r="C241" s="210" t="s">
        <v>122</v>
      </c>
      <c r="D241" s="213" t="s">
        <v>895</v>
      </c>
      <c r="E241" s="210" t="s">
        <v>507</v>
      </c>
      <c r="F241" s="210" t="s">
        <v>120</v>
      </c>
      <c r="G241" s="213" t="s">
        <v>457</v>
      </c>
      <c r="H241" s="211" t="str">
        <f>IF(AND(ISBLANK('A10'!AH30),$I$241&lt;&gt;"Z"),"",'A10'!AH30)</f>
        <v/>
      </c>
      <c r="I241" s="211" t="str">
        <f>IF(ISBLANK('A10'!AI30),"",'A10'!AI30)</f>
        <v/>
      </c>
      <c r="J241" s="212" t="s">
        <v>507</v>
      </c>
      <c r="K241" s="211" t="str">
        <f>IF(AND(ISBLANK('A9'!AH20),$L$241&lt;&gt;"Z"),"",'A9'!AH20)</f>
        <v/>
      </c>
      <c r="L241" s="211" t="str">
        <f>IF(ISBLANK('A9'!AI20),"",'A9'!AI20)</f>
        <v/>
      </c>
      <c r="M241" s="131" t="str">
        <f t="shared" si="4"/>
        <v>OK</v>
      </c>
      <c r="N241" s="132"/>
    </row>
    <row r="242" spans="1:14" ht="33.75" x14ac:dyDescent="0.25">
      <c r="A242" s="208" t="s">
        <v>4564</v>
      </c>
      <c r="B242" s="209" t="s">
        <v>896</v>
      </c>
      <c r="C242" s="210" t="s">
        <v>122</v>
      </c>
      <c r="D242" s="213" t="s">
        <v>897</v>
      </c>
      <c r="E242" s="210" t="s">
        <v>507</v>
      </c>
      <c r="F242" s="210" t="s">
        <v>120</v>
      </c>
      <c r="G242" s="213" t="s">
        <v>436</v>
      </c>
      <c r="H242" s="211" t="str">
        <f>IF(AND(ISBLANK('A10'!AH31),$I$242&lt;&gt;"Z"),"",'A10'!AH31)</f>
        <v/>
      </c>
      <c r="I242" s="211" t="str">
        <f>IF(ISBLANK('A10'!AI31),"",'A10'!AI31)</f>
        <v/>
      </c>
      <c r="J242" s="212" t="s">
        <v>507</v>
      </c>
      <c r="K242" s="211" t="str">
        <f>IF(AND(ISBLANK('A9'!AH21),$L$242&lt;&gt;"Z"),"",'A9'!AH21)</f>
        <v/>
      </c>
      <c r="L242" s="211" t="str">
        <f>IF(ISBLANK('A9'!AI21),"",'A9'!AI21)</f>
        <v/>
      </c>
      <c r="M242" s="131" t="str">
        <f t="shared" si="4"/>
        <v>OK</v>
      </c>
      <c r="N242" s="132"/>
    </row>
    <row r="243" spans="1:14" ht="33.75" x14ac:dyDescent="0.25">
      <c r="A243" s="208" t="s">
        <v>4564</v>
      </c>
      <c r="B243" s="209" t="s">
        <v>898</v>
      </c>
      <c r="C243" s="210" t="s">
        <v>122</v>
      </c>
      <c r="D243" s="213" t="s">
        <v>624</v>
      </c>
      <c r="E243" s="210" t="s">
        <v>507</v>
      </c>
      <c r="F243" s="210" t="s">
        <v>120</v>
      </c>
      <c r="G243" s="213" t="s">
        <v>415</v>
      </c>
      <c r="H243" s="211" t="str">
        <f>IF(AND(ISBLANK('A10'!AH32),$I$243&lt;&gt;"Z"),"",'A10'!AH32)</f>
        <v/>
      </c>
      <c r="I243" s="211" t="str">
        <f>IF(ISBLANK('A10'!AI32),"",'A10'!AI32)</f>
        <v/>
      </c>
      <c r="J243" s="212" t="s">
        <v>507</v>
      </c>
      <c r="K243" s="211" t="str">
        <f>IF(AND(ISBLANK('A9'!AH22),$L$243&lt;&gt;"Z"),"",'A9'!AH22)</f>
        <v/>
      </c>
      <c r="L243" s="211" t="str">
        <f>IF(ISBLANK('A9'!AI22),"",'A9'!AI22)</f>
        <v/>
      </c>
      <c r="M243" s="131" t="str">
        <f t="shared" si="4"/>
        <v>OK</v>
      </c>
      <c r="N243" s="132"/>
    </row>
    <row r="244" spans="1:14" ht="33.75" x14ac:dyDescent="0.25">
      <c r="A244" s="208" t="s">
        <v>4564</v>
      </c>
      <c r="B244" s="209" t="s">
        <v>899</v>
      </c>
      <c r="C244" s="210" t="s">
        <v>122</v>
      </c>
      <c r="D244" s="213" t="s">
        <v>900</v>
      </c>
      <c r="E244" s="210" t="s">
        <v>507</v>
      </c>
      <c r="F244" s="210" t="s">
        <v>120</v>
      </c>
      <c r="G244" s="213" t="s">
        <v>746</v>
      </c>
      <c r="H244" s="211" t="str">
        <f>IF(AND(ISBLANK('A10'!AK24),$I$244&lt;&gt;"Z"),"",'A10'!AK24)</f>
        <v/>
      </c>
      <c r="I244" s="211" t="str">
        <f>IF(ISBLANK('A10'!AL24),"",'A10'!AL24)</f>
        <v/>
      </c>
      <c r="J244" s="212" t="s">
        <v>507</v>
      </c>
      <c r="K244" s="211" t="str">
        <f>IF(AND(ISBLANK('A9'!AK14),$L$244&lt;&gt;"Z"),"",'A9'!AK14)</f>
        <v/>
      </c>
      <c r="L244" s="211" t="str">
        <f>IF(ISBLANK('A9'!AL14),"",'A9'!AL14)</f>
        <v/>
      </c>
      <c r="M244" s="131" t="str">
        <f t="shared" si="4"/>
        <v>OK</v>
      </c>
      <c r="N244" s="132"/>
    </row>
    <row r="245" spans="1:14" ht="33.75" x14ac:dyDescent="0.25">
      <c r="A245" s="208" t="s">
        <v>4564</v>
      </c>
      <c r="B245" s="209" t="s">
        <v>901</v>
      </c>
      <c r="C245" s="210" t="s">
        <v>122</v>
      </c>
      <c r="D245" s="213" t="s">
        <v>902</v>
      </c>
      <c r="E245" s="210" t="s">
        <v>507</v>
      </c>
      <c r="F245" s="210" t="s">
        <v>120</v>
      </c>
      <c r="G245" s="213" t="s">
        <v>748</v>
      </c>
      <c r="H245" s="211" t="str">
        <f>IF(AND(ISBLANK('A10'!AK25),$I$245&lt;&gt;"Z"),"",'A10'!AK25)</f>
        <v/>
      </c>
      <c r="I245" s="211" t="str">
        <f>IF(ISBLANK('A10'!AL25),"",'A10'!AL25)</f>
        <v/>
      </c>
      <c r="J245" s="212" t="s">
        <v>507</v>
      </c>
      <c r="K245" s="211" t="str">
        <f>IF(AND(ISBLANK('A9'!AK15),$L$245&lt;&gt;"Z"),"",'A9'!AK15)</f>
        <v/>
      </c>
      <c r="L245" s="211" t="str">
        <f>IF(ISBLANK('A9'!AL15),"",'A9'!AL15)</f>
        <v/>
      </c>
      <c r="M245" s="131" t="str">
        <f t="shared" si="4"/>
        <v>OK</v>
      </c>
      <c r="N245" s="132"/>
    </row>
    <row r="246" spans="1:14" ht="33.75" x14ac:dyDescent="0.25">
      <c r="A246" s="208" t="s">
        <v>4564</v>
      </c>
      <c r="B246" s="209" t="s">
        <v>903</v>
      </c>
      <c r="C246" s="210" t="s">
        <v>122</v>
      </c>
      <c r="D246" s="213" t="s">
        <v>904</v>
      </c>
      <c r="E246" s="210" t="s">
        <v>507</v>
      </c>
      <c r="F246" s="210" t="s">
        <v>120</v>
      </c>
      <c r="G246" s="213" t="s">
        <v>750</v>
      </c>
      <c r="H246" s="211" t="str">
        <f>IF(AND(ISBLANK('A10'!AK26),$I$246&lt;&gt;"Z"),"",'A10'!AK26)</f>
        <v/>
      </c>
      <c r="I246" s="211" t="str">
        <f>IF(ISBLANK('A10'!AL26),"",'A10'!AL26)</f>
        <v/>
      </c>
      <c r="J246" s="212" t="s">
        <v>507</v>
      </c>
      <c r="K246" s="211" t="str">
        <f>IF(AND(ISBLANK('A9'!AK16),$L$246&lt;&gt;"Z"),"",'A9'!AK16)</f>
        <v/>
      </c>
      <c r="L246" s="211" t="str">
        <f>IF(ISBLANK('A9'!AL16),"",'A9'!AL16)</f>
        <v/>
      </c>
      <c r="M246" s="131" t="str">
        <f t="shared" si="4"/>
        <v>OK</v>
      </c>
      <c r="N246" s="132"/>
    </row>
    <row r="247" spans="1:14" ht="33.75" x14ac:dyDescent="0.25">
      <c r="A247" s="208" t="s">
        <v>4564</v>
      </c>
      <c r="B247" s="209" t="s">
        <v>905</v>
      </c>
      <c r="C247" s="210" t="s">
        <v>122</v>
      </c>
      <c r="D247" s="213" t="s">
        <v>906</v>
      </c>
      <c r="E247" s="210" t="s">
        <v>507</v>
      </c>
      <c r="F247" s="210" t="s">
        <v>120</v>
      </c>
      <c r="G247" s="213" t="s">
        <v>752</v>
      </c>
      <c r="H247" s="211" t="str">
        <f>IF(AND(ISBLANK('A10'!AK27),$I$247&lt;&gt;"Z"),"",'A10'!AK27)</f>
        <v/>
      </c>
      <c r="I247" s="211" t="str">
        <f>IF(ISBLANK('A10'!AL27),"",'A10'!AL27)</f>
        <v/>
      </c>
      <c r="J247" s="212" t="s">
        <v>507</v>
      </c>
      <c r="K247" s="211" t="str">
        <f>IF(AND(ISBLANK('A9'!AK17),$L$247&lt;&gt;"Z"),"",'A9'!AK17)</f>
        <v/>
      </c>
      <c r="L247" s="211" t="str">
        <f>IF(ISBLANK('A9'!AL17),"",'A9'!AL17)</f>
        <v/>
      </c>
      <c r="M247" s="131" t="str">
        <f t="shared" ref="M247:M288" si="5">IF(OR(AND(I247="M",AND(L247&lt;&gt;"M",L247&lt;&gt;"X")),AND(I247="X",AND(L247&lt;&gt;"M",L247&lt;&gt;"X",L247&lt;&gt;"W",NOT(AND(AND(ISNUMBER(K247),K247&gt;0),L247="")))),AND(H247=0,ISNUMBER(H247),I247="",L247="Z"),AND(K247="",L247="",AND(OR(ISNUMBER(H247),I247="Z"),OR(AND(H247=0,I247=""),H247=0,H247=""))),AND(OR(L247="",L247="Z"),OR(AND(I247="",H247&lt;&gt;""),I247="W"),OR(NOT(ISNUMBER(K247)),AND(ISNUMBER(H247),K247&lt;H247))),AND(OR(I247="",I247="W"),OR(L247="",L247="W"),AND(ISNUMBER(H247),K247&lt;H247))),"Check","OK")</f>
        <v>OK</v>
      </c>
      <c r="N247" s="132"/>
    </row>
    <row r="248" spans="1:14" ht="33.75" x14ac:dyDescent="0.25">
      <c r="A248" s="208" t="s">
        <v>4564</v>
      </c>
      <c r="B248" s="209" t="s">
        <v>907</v>
      </c>
      <c r="C248" s="210" t="s">
        <v>122</v>
      </c>
      <c r="D248" s="213" t="s">
        <v>908</v>
      </c>
      <c r="E248" s="210" t="s">
        <v>507</v>
      </c>
      <c r="F248" s="210" t="s">
        <v>120</v>
      </c>
      <c r="G248" s="213" t="s">
        <v>754</v>
      </c>
      <c r="H248" s="211" t="str">
        <f>IF(AND(ISBLANK('A10'!AK28),$I$248&lt;&gt;"Z"),"",'A10'!AK28)</f>
        <v/>
      </c>
      <c r="I248" s="211" t="str">
        <f>IF(ISBLANK('A10'!AL28),"",'A10'!AL28)</f>
        <v/>
      </c>
      <c r="J248" s="212" t="s">
        <v>507</v>
      </c>
      <c r="K248" s="211" t="str">
        <f>IF(AND(ISBLANK('A9'!AK18),$L$248&lt;&gt;"Z"),"",'A9'!AK18)</f>
        <v/>
      </c>
      <c r="L248" s="211" t="str">
        <f>IF(ISBLANK('A9'!AL18),"",'A9'!AL18)</f>
        <v/>
      </c>
      <c r="M248" s="131" t="str">
        <f t="shared" si="5"/>
        <v>OK</v>
      </c>
      <c r="N248" s="132"/>
    </row>
    <row r="249" spans="1:14" ht="33.75" x14ac:dyDescent="0.25">
      <c r="A249" s="208" t="s">
        <v>4564</v>
      </c>
      <c r="B249" s="209" t="s">
        <v>909</v>
      </c>
      <c r="C249" s="210" t="s">
        <v>122</v>
      </c>
      <c r="D249" s="213" t="s">
        <v>910</v>
      </c>
      <c r="E249" s="210" t="s">
        <v>507</v>
      </c>
      <c r="F249" s="210" t="s">
        <v>120</v>
      </c>
      <c r="G249" s="213" t="s">
        <v>756</v>
      </c>
      <c r="H249" s="211" t="str">
        <f>IF(AND(ISBLANK('A10'!AK29),$I$249&lt;&gt;"Z"),"",'A10'!AK29)</f>
        <v/>
      </c>
      <c r="I249" s="211" t="str">
        <f>IF(ISBLANK('A10'!AL29),"",'A10'!AL29)</f>
        <v/>
      </c>
      <c r="J249" s="212" t="s">
        <v>507</v>
      </c>
      <c r="K249" s="211" t="str">
        <f>IF(AND(ISBLANK('A9'!AK19),$L$249&lt;&gt;"Z"),"",'A9'!AK19)</f>
        <v/>
      </c>
      <c r="L249" s="211" t="str">
        <f>IF(ISBLANK('A9'!AL19),"",'A9'!AL19)</f>
        <v/>
      </c>
      <c r="M249" s="131" t="str">
        <f t="shared" si="5"/>
        <v>OK</v>
      </c>
      <c r="N249" s="132"/>
    </row>
    <row r="250" spans="1:14" ht="33.75" x14ac:dyDescent="0.25">
      <c r="A250" s="208" t="s">
        <v>4564</v>
      </c>
      <c r="B250" s="209" t="s">
        <v>911</v>
      </c>
      <c r="C250" s="210" t="s">
        <v>122</v>
      </c>
      <c r="D250" s="213" t="s">
        <v>912</v>
      </c>
      <c r="E250" s="210" t="s">
        <v>507</v>
      </c>
      <c r="F250" s="210" t="s">
        <v>120</v>
      </c>
      <c r="G250" s="213" t="s">
        <v>459</v>
      </c>
      <c r="H250" s="211" t="str">
        <f>IF(AND(ISBLANK('A10'!AK30),$I$250&lt;&gt;"Z"),"",'A10'!AK30)</f>
        <v/>
      </c>
      <c r="I250" s="211" t="str">
        <f>IF(ISBLANK('A10'!AL30),"",'A10'!AL30)</f>
        <v/>
      </c>
      <c r="J250" s="212" t="s">
        <v>507</v>
      </c>
      <c r="K250" s="211" t="str">
        <f>IF(AND(ISBLANK('A9'!AK20),$L$250&lt;&gt;"Z"),"",'A9'!AK20)</f>
        <v/>
      </c>
      <c r="L250" s="211" t="str">
        <f>IF(ISBLANK('A9'!AL20),"",'A9'!AL20)</f>
        <v/>
      </c>
      <c r="M250" s="131" t="str">
        <f t="shared" si="5"/>
        <v>OK</v>
      </c>
      <c r="N250" s="132"/>
    </row>
    <row r="251" spans="1:14" ht="33.75" x14ac:dyDescent="0.25">
      <c r="A251" s="208" t="s">
        <v>4564</v>
      </c>
      <c r="B251" s="209" t="s">
        <v>913</v>
      </c>
      <c r="C251" s="210" t="s">
        <v>122</v>
      </c>
      <c r="D251" s="213" t="s">
        <v>914</v>
      </c>
      <c r="E251" s="210" t="s">
        <v>507</v>
      </c>
      <c r="F251" s="210" t="s">
        <v>120</v>
      </c>
      <c r="G251" s="213" t="s">
        <v>438</v>
      </c>
      <c r="H251" s="211" t="str">
        <f>IF(AND(ISBLANK('A10'!AK31),$I$251&lt;&gt;"Z"),"",'A10'!AK31)</f>
        <v/>
      </c>
      <c r="I251" s="211" t="str">
        <f>IF(ISBLANK('A10'!AL31),"",'A10'!AL31)</f>
        <v/>
      </c>
      <c r="J251" s="212" t="s">
        <v>507</v>
      </c>
      <c r="K251" s="211" t="str">
        <f>IF(AND(ISBLANK('A9'!AK21),$L$251&lt;&gt;"Z"),"",'A9'!AK21)</f>
        <v/>
      </c>
      <c r="L251" s="211" t="str">
        <f>IF(ISBLANK('A9'!AL21),"",'A9'!AL21)</f>
        <v/>
      </c>
      <c r="M251" s="131" t="str">
        <f t="shared" si="5"/>
        <v>OK</v>
      </c>
      <c r="N251" s="132"/>
    </row>
    <row r="252" spans="1:14" ht="33.75" x14ac:dyDescent="0.25">
      <c r="A252" s="208" t="s">
        <v>4564</v>
      </c>
      <c r="B252" s="209" t="s">
        <v>915</v>
      </c>
      <c r="C252" s="210" t="s">
        <v>122</v>
      </c>
      <c r="D252" s="213" t="s">
        <v>627</v>
      </c>
      <c r="E252" s="210" t="s">
        <v>507</v>
      </c>
      <c r="F252" s="210" t="s">
        <v>120</v>
      </c>
      <c r="G252" s="213" t="s">
        <v>417</v>
      </c>
      <c r="H252" s="211" t="str">
        <f>IF(AND(ISBLANK('A10'!AK32),$I$252&lt;&gt;"Z"),"",'A10'!AK32)</f>
        <v/>
      </c>
      <c r="I252" s="211" t="str">
        <f>IF(ISBLANK('A10'!AL32),"",'A10'!AL32)</f>
        <v/>
      </c>
      <c r="J252" s="212" t="s">
        <v>507</v>
      </c>
      <c r="K252" s="211" t="str">
        <f>IF(AND(ISBLANK('A9'!AK22),$L$252&lt;&gt;"Z"),"",'A9'!AK22)</f>
        <v/>
      </c>
      <c r="L252" s="211" t="str">
        <f>IF(ISBLANK('A9'!AL22),"",'A9'!AL22)</f>
        <v/>
      </c>
      <c r="M252" s="131" t="str">
        <f t="shared" si="5"/>
        <v>OK</v>
      </c>
      <c r="N252" s="132"/>
    </row>
    <row r="253" spans="1:14" ht="33.75" x14ac:dyDescent="0.25">
      <c r="A253" s="208" t="s">
        <v>4564</v>
      </c>
      <c r="B253" s="209" t="s">
        <v>916</v>
      </c>
      <c r="C253" s="210" t="s">
        <v>122</v>
      </c>
      <c r="D253" s="213" t="s">
        <v>917</v>
      </c>
      <c r="E253" s="210" t="s">
        <v>507</v>
      </c>
      <c r="F253" s="210" t="s">
        <v>120</v>
      </c>
      <c r="G253" s="213" t="s">
        <v>760</v>
      </c>
      <c r="H253" s="211" t="str">
        <f>IF(AND(ISBLANK('A10'!AN24),$I$253&lt;&gt;"Z"),"",'A10'!AN24)</f>
        <v/>
      </c>
      <c r="I253" s="211" t="str">
        <f>IF(ISBLANK('A10'!AO24),"",'A10'!AO24)</f>
        <v/>
      </c>
      <c r="J253" s="212" t="s">
        <v>507</v>
      </c>
      <c r="K253" s="211" t="str">
        <f>IF(AND(ISBLANK('A9'!AN14),$L$253&lt;&gt;"Z"),"",'A9'!AN14)</f>
        <v/>
      </c>
      <c r="L253" s="211" t="str">
        <f>IF(ISBLANK('A9'!AO14),"",'A9'!AO14)</f>
        <v/>
      </c>
      <c r="M253" s="131" t="str">
        <f t="shared" si="5"/>
        <v>OK</v>
      </c>
      <c r="N253" s="132"/>
    </row>
    <row r="254" spans="1:14" ht="33.75" x14ac:dyDescent="0.25">
      <c r="A254" s="208" t="s">
        <v>4564</v>
      </c>
      <c r="B254" s="209" t="s">
        <v>918</v>
      </c>
      <c r="C254" s="210" t="s">
        <v>122</v>
      </c>
      <c r="D254" s="213" t="s">
        <v>919</v>
      </c>
      <c r="E254" s="210" t="s">
        <v>507</v>
      </c>
      <c r="F254" s="210" t="s">
        <v>120</v>
      </c>
      <c r="G254" s="213" t="s">
        <v>762</v>
      </c>
      <c r="H254" s="211" t="str">
        <f>IF(AND(ISBLANK('A10'!AN25),$I$254&lt;&gt;"Z"),"",'A10'!AN25)</f>
        <v/>
      </c>
      <c r="I254" s="211" t="str">
        <f>IF(ISBLANK('A10'!AO25),"",'A10'!AO25)</f>
        <v/>
      </c>
      <c r="J254" s="212" t="s">
        <v>507</v>
      </c>
      <c r="K254" s="211" t="str">
        <f>IF(AND(ISBLANK('A9'!AN15),$L$254&lt;&gt;"Z"),"",'A9'!AN15)</f>
        <v/>
      </c>
      <c r="L254" s="211" t="str">
        <f>IF(ISBLANK('A9'!AO15),"",'A9'!AO15)</f>
        <v/>
      </c>
      <c r="M254" s="131" t="str">
        <f t="shared" si="5"/>
        <v>OK</v>
      </c>
      <c r="N254" s="132"/>
    </row>
    <row r="255" spans="1:14" ht="33.75" x14ac:dyDescent="0.25">
      <c r="A255" s="208" t="s">
        <v>4564</v>
      </c>
      <c r="B255" s="209" t="s">
        <v>920</v>
      </c>
      <c r="C255" s="210" t="s">
        <v>122</v>
      </c>
      <c r="D255" s="213" t="s">
        <v>921</v>
      </c>
      <c r="E255" s="210" t="s">
        <v>507</v>
      </c>
      <c r="F255" s="210" t="s">
        <v>120</v>
      </c>
      <c r="G255" s="213" t="s">
        <v>764</v>
      </c>
      <c r="H255" s="211" t="str">
        <f>IF(AND(ISBLANK('A10'!AN26),$I$255&lt;&gt;"Z"),"",'A10'!AN26)</f>
        <v/>
      </c>
      <c r="I255" s="211" t="str">
        <f>IF(ISBLANK('A10'!AO26),"",'A10'!AO26)</f>
        <v/>
      </c>
      <c r="J255" s="212" t="s">
        <v>507</v>
      </c>
      <c r="K255" s="211" t="str">
        <f>IF(AND(ISBLANK('A9'!AN16),$L$255&lt;&gt;"Z"),"",'A9'!AN16)</f>
        <v/>
      </c>
      <c r="L255" s="211" t="str">
        <f>IF(ISBLANK('A9'!AO16),"",'A9'!AO16)</f>
        <v/>
      </c>
      <c r="M255" s="131" t="str">
        <f t="shared" si="5"/>
        <v>OK</v>
      </c>
      <c r="N255" s="132"/>
    </row>
    <row r="256" spans="1:14" ht="33.75" x14ac:dyDescent="0.25">
      <c r="A256" s="208" t="s">
        <v>4564</v>
      </c>
      <c r="B256" s="209" t="s">
        <v>922</v>
      </c>
      <c r="C256" s="210" t="s">
        <v>122</v>
      </c>
      <c r="D256" s="213" t="s">
        <v>923</v>
      </c>
      <c r="E256" s="210" t="s">
        <v>507</v>
      </c>
      <c r="F256" s="210" t="s">
        <v>120</v>
      </c>
      <c r="G256" s="213" t="s">
        <v>766</v>
      </c>
      <c r="H256" s="211" t="str">
        <f>IF(AND(ISBLANK('A10'!AN27),$I$256&lt;&gt;"Z"),"",'A10'!AN27)</f>
        <v/>
      </c>
      <c r="I256" s="211" t="str">
        <f>IF(ISBLANK('A10'!AO27),"",'A10'!AO27)</f>
        <v/>
      </c>
      <c r="J256" s="212" t="s">
        <v>507</v>
      </c>
      <c r="K256" s="211" t="str">
        <f>IF(AND(ISBLANK('A9'!AN17),$L$256&lt;&gt;"Z"),"",'A9'!AN17)</f>
        <v/>
      </c>
      <c r="L256" s="211" t="str">
        <f>IF(ISBLANK('A9'!AO17),"",'A9'!AO17)</f>
        <v/>
      </c>
      <c r="M256" s="131" t="str">
        <f t="shared" si="5"/>
        <v>OK</v>
      </c>
      <c r="N256" s="132"/>
    </row>
    <row r="257" spans="1:14" ht="33.75" x14ac:dyDescent="0.25">
      <c r="A257" s="208" t="s">
        <v>4564</v>
      </c>
      <c r="B257" s="209" t="s">
        <v>924</v>
      </c>
      <c r="C257" s="210" t="s">
        <v>122</v>
      </c>
      <c r="D257" s="213" t="s">
        <v>925</v>
      </c>
      <c r="E257" s="210" t="s">
        <v>507</v>
      </c>
      <c r="F257" s="210" t="s">
        <v>120</v>
      </c>
      <c r="G257" s="213" t="s">
        <v>768</v>
      </c>
      <c r="H257" s="211" t="str">
        <f>IF(AND(ISBLANK('A10'!AN28),$I$257&lt;&gt;"Z"),"",'A10'!AN28)</f>
        <v/>
      </c>
      <c r="I257" s="211" t="str">
        <f>IF(ISBLANK('A10'!AO28),"",'A10'!AO28)</f>
        <v/>
      </c>
      <c r="J257" s="212" t="s">
        <v>507</v>
      </c>
      <c r="K257" s="211" t="str">
        <f>IF(AND(ISBLANK('A9'!AN18),$L$257&lt;&gt;"Z"),"",'A9'!AN18)</f>
        <v/>
      </c>
      <c r="L257" s="211" t="str">
        <f>IF(ISBLANK('A9'!AO18),"",'A9'!AO18)</f>
        <v/>
      </c>
      <c r="M257" s="131" t="str">
        <f t="shared" si="5"/>
        <v>OK</v>
      </c>
      <c r="N257" s="132"/>
    </row>
    <row r="258" spans="1:14" ht="33.75" x14ac:dyDescent="0.25">
      <c r="A258" s="208" t="s">
        <v>4564</v>
      </c>
      <c r="B258" s="209" t="s">
        <v>926</v>
      </c>
      <c r="C258" s="210" t="s">
        <v>122</v>
      </c>
      <c r="D258" s="213" t="s">
        <v>927</v>
      </c>
      <c r="E258" s="210" t="s">
        <v>507</v>
      </c>
      <c r="F258" s="210" t="s">
        <v>120</v>
      </c>
      <c r="G258" s="213" t="s">
        <v>770</v>
      </c>
      <c r="H258" s="211" t="str">
        <f>IF(AND(ISBLANK('A10'!AN29),$I$258&lt;&gt;"Z"),"",'A10'!AN29)</f>
        <v/>
      </c>
      <c r="I258" s="211" t="str">
        <f>IF(ISBLANK('A10'!AO29),"",'A10'!AO29)</f>
        <v/>
      </c>
      <c r="J258" s="212" t="s">
        <v>507</v>
      </c>
      <c r="K258" s="211" t="str">
        <f>IF(AND(ISBLANK('A9'!AN19),$L$258&lt;&gt;"Z"),"",'A9'!AN19)</f>
        <v/>
      </c>
      <c r="L258" s="211" t="str">
        <f>IF(ISBLANK('A9'!AO19),"",'A9'!AO19)</f>
        <v/>
      </c>
      <c r="M258" s="131" t="str">
        <f t="shared" si="5"/>
        <v>OK</v>
      </c>
      <c r="N258" s="132"/>
    </row>
    <row r="259" spans="1:14" ht="33.75" x14ac:dyDescent="0.25">
      <c r="A259" s="208" t="s">
        <v>4564</v>
      </c>
      <c r="B259" s="209" t="s">
        <v>928</v>
      </c>
      <c r="C259" s="210" t="s">
        <v>122</v>
      </c>
      <c r="D259" s="213" t="s">
        <v>929</v>
      </c>
      <c r="E259" s="210" t="s">
        <v>507</v>
      </c>
      <c r="F259" s="210" t="s">
        <v>120</v>
      </c>
      <c r="G259" s="213" t="s">
        <v>455</v>
      </c>
      <c r="H259" s="211" t="str">
        <f>IF(AND(ISBLANK('A10'!AN30),$I$259&lt;&gt;"Z"),"",'A10'!AN30)</f>
        <v/>
      </c>
      <c r="I259" s="211" t="str">
        <f>IF(ISBLANK('A10'!AO30),"",'A10'!AO30)</f>
        <v/>
      </c>
      <c r="J259" s="212" t="s">
        <v>507</v>
      </c>
      <c r="K259" s="211" t="str">
        <f>IF(AND(ISBLANK('A9'!AN20),$L$259&lt;&gt;"Z"),"",'A9'!AN20)</f>
        <v/>
      </c>
      <c r="L259" s="211" t="str">
        <f>IF(ISBLANK('A9'!AO20),"",'A9'!AO20)</f>
        <v/>
      </c>
      <c r="M259" s="131" t="str">
        <f t="shared" si="5"/>
        <v>OK</v>
      </c>
      <c r="N259" s="132"/>
    </row>
    <row r="260" spans="1:14" ht="33.75" x14ac:dyDescent="0.25">
      <c r="A260" s="208" t="s">
        <v>4564</v>
      </c>
      <c r="B260" s="209" t="s">
        <v>930</v>
      </c>
      <c r="C260" s="210" t="s">
        <v>122</v>
      </c>
      <c r="D260" s="213" t="s">
        <v>931</v>
      </c>
      <c r="E260" s="210" t="s">
        <v>507</v>
      </c>
      <c r="F260" s="210" t="s">
        <v>120</v>
      </c>
      <c r="G260" s="213" t="s">
        <v>434</v>
      </c>
      <c r="H260" s="211" t="str">
        <f>IF(AND(ISBLANK('A10'!AN31),$I$260&lt;&gt;"Z"),"",'A10'!AN31)</f>
        <v/>
      </c>
      <c r="I260" s="211" t="str">
        <f>IF(ISBLANK('A10'!AO31),"",'A10'!AO31)</f>
        <v/>
      </c>
      <c r="J260" s="212" t="s">
        <v>507</v>
      </c>
      <c r="K260" s="211" t="str">
        <f>IF(AND(ISBLANK('A9'!AN21),$L$260&lt;&gt;"Z"),"",'A9'!AN21)</f>
        <v/>
      </c>
      <c r="L260" s="211" t="str">
        <f>IF(ISBLANK('A9'!AO21),"",'A9'!AO21)</f>
        <v/>
      </c>
      <c r="M260" s="131" t="str">
        <f t="shared" si="5"/>
        <v>OK</v>
      </c>
      <c r="N260" s="132"/>
    </row>
    <row r="261" spans="1:14" ht="33.75" x14ac:dyDescent="0.25">
      <c r="A261" s="208" t="s">
        <v>4564</v>
      </c>
      <c r="B261" s="209" t="s">
        <v>932</v>
      </c>
      <c r="C261" s="210" t="s">
        <v>122</v>
      </c>
      <c r="D261" s="213" t="s">
        <v>630</v>
      </c>
      <c r="E261" s="210" t="s">
        <v>507</v>
      </c>
      <c r="F261" s="210" t="s">
        <v>120</v>
      </c>
      <c r="G261" s="213" t="s">
        <v>413</v>
      </c>
      <c r="H261" s="211" t="str">
        <f>IF(AND(ISBLANK('A10'!AN32),$I$261&lt;&gt;"Z"),"",'A10'!AN32)</f>
        <v/>
      </c>
      <c r="I261" s="211" t="str">
        <f>IF(ISBLANK('A10'!AO32),"",'A10'!AO32)</f>
        <v/>
      </c>
      <c r="J261" s="212" t="s">
        <v>507</v>
      </c>
      <c r="K261" s="211" t="str">
        <f>IF(AND(ISBLANK('A9'!AN22),$L$261&lt;&gt;"Z"),"",'A9'!AN22)</f>
        <v/>
      </c>
      <c r="L261" s="211" t="str">
        <f>IF(ISBLANK('A9'!AO22),"",'A9'!AO22)</f>
        <v/>
      </c>
      <c r="M261" s="131" t="str">
        <f t="shared" si="5"/>
        <v>OK</v>
      </c>
      <c r="N261" s="132"/>
    </row>
    <row r="262" spans="1:14" ht="33.75" x14ac:dyDescent="0.25">
      <c r="A262" s="208" t="s">
        <v>4564</v>
      </c>
      <c r="B262" s="209" t="s">
        <v>933</v>
      </c>
      <c r="C262" s="210" t="s">
        <v>122</v>
      </c>
      <c r="D262" s="213" t="s">
        <v>934</v>
      </c>
      <c r="E262" s="210" t="s">
        <v>507</v>
      </c>
      <c r="F262" s="210" t="s">
        <v>120</v>
      </c>
      <c r="G262" s="213" t="s">
        <v>774</v>
      </c>
      <c r="H262" s="211" t="str">
        <f>IF(AND(ISBLANK('A10'!AQ24),$I$262&lt;&gt;"Z"),"",'A10'!AQ24)</f>
        <v/>
      </c>
      <c r="I262" s="211" t="str">
        <f>IF(ISBLANK('A10'!AR24),"",'A10'!AR24)</f>
        <v/>
      </c>
      <c r="J262" s="212" t="s">
        <v>507</v>
      </c>
      <c r="K262" s="211" t="str">
        <f>IF(AND(ISBLANK('A9'!AQ14),$L$262&lt;&gt;"Z"),"",'A9'!AQ14)</f>
        <v/>
      </c>
      <c r="L262" s="211" t="str">
        <f>IF(ISBLANK('A9'!AR14),"",'A9'!AR14)</f>
        <v/>
      </c>
      <c r="M262" s="131" t="str">
        <f t="shared" si="5"/>
        <v>OK</v>
      </c>
      <c r="N262" s="132"/>
    </row>
    <row r="263" spans="1:14" ht="33.75" x14ac:dyDescent="0.25">
      <c r="A263" s="208" t="s">
        <v>4564</v>
      </c>
      <c r="B263" s="209" t="s">
        <v>935</v>
      </c>
      <c r="C263" s="210" t="s">
        <v>122</v>
      </c>
      <c r="D263" s="213" t="s">
        <v>936</v>
      </c>
      <c r="E263" s="210" t="s">
        <v>507</v>
      </c>
      <c r="F263" s="210" t="s">
        <v>120</v>
      </c>
      <c r="G263" s="213" t="s">
        <v>776</v>
      </c>
      <c r="H263" s="211" t="str">
        <f>IF(AND(ISBLANK('A10'!AQ25),$I$263&lt;&gt;"Z"),"",'A10'!AQ25)</f>
        <v/>
      </c>
      <c r="I263" s="211" t="str">
        <f>IF(ISBLANK('A10'!AR25),"",'A10'!AR25)</f>
        <v/>
      </c>
      <c r="J263" s="212" t="s">
        <v>507</v>
      </c>
      <c r="K263" s="211" t="str">
        <f>IF(AND(ISBLANK('A9'!AQ15),$L$263&lt;&gt;"Z"),"",'A9'!AQ15)</f>
        <v/>
      </c>
      <c r="L263" s="211" t="str">
        <f>IF(ISBLANK('A9'!AR15),"",'A9'!AR15)</f>
        <v/>
      </c>
      <c r="M263" s="131" t="str">
        <f t="shared" si="5"/>
        <v>OK</v>
      </c>
      <c r="N263" s="132"/>
    </row>
    <row r="264" spans="1:14" ht="33.75" x14ac:dyDescent="0.25">
      <c r="A264" s="208" t="s">
        <v>4564</v>
      </c>
      <c r="B264" s="209" t="s">
        <v>937</v>
      </c>
      <c r="C264" s="210" t="s">
        <v>122</v>
      </c>
      <c r="D264" s="213" t="s">
        <v>938</v>
      </c>
      <c r="E264" s="210" t="s">
        <v>507</v>
      </c>
      <c r="F264" s="210" t="s">
        <v>120</v>
      </c>
      <c r="G264" s="213" t="s">
        <v>778</v>
      </c>
      <c r="H264" s="211" t="str">
        <f>IF(AND(ISBLANK('A10'!AQ26),$I$264&lt;&gt;"Z"),"",'A10'!AQ26)</f>
        <v/>
      </c>
      <c r="I264" s="211" t="str">
        <f>IF(ISBLANK('A10'!AR26),"",'A10'!AR26)</f>
        <v/>
      </c>
      <c r="J264" s="212" t="s">
        <v>507</v>
      </c>
      <c r="K264" s="211" t="str">
        <f>IF(AND(ISBLANK('A9'!AQ16),$L$264&lt;&gt;"Z"),"",'A9'!AQ16)</f>
        <v/>
      </c>
      <c r="L264" s="211" t="str">
        <f>IF(ISBLANK('A9'!AR16),"",'A9'!AR16)</f>
        <v/>
      </c>
      <c r="M264" s="131" t="str">
        <f t="shared" si="5"/>
        <v>OK</v>
      </c>
      <c r="N264" s="132"/>
    </row>
    <row r="265" spans="1:14" ht="33.75" x14ac:dyDescent="0.25">
      <c r="A265" s="208" t="s">
        <v>4564</v>
      </c>
      <c r="B265" s="209" t="s">
        <v>939</v>
      </c>
      <c r="C265" s="210" t="s">
        <v>122</v>
      </c>
      <c r="D265" s="213" t="s">
        <v>940</v>
      </c>
      <c r="E265" s="210" t="s">
        <v>507</v>
      </c>
      <c r="F265" s="210" t="s">
        <v>120</v>
      </c>
      <c r="G265" s="213" t="s">
        <v>780</v>
      </c>
      <c r="H265" s="211" t="str">
        <f>IF(AND(ISBLANK('A10'!AQ27),$I$265&lt;&gt;"Z"),"",'A10'!AQ27)</f>
        <v/>
      </c>
      <c r="I265" s="211" t="str">
        <f>IF(ISBLANK('A10'!AR27),"",'A10'!AR27)</f>
        <v/>
      </c>
      <c r="J265" s="212" t="s">
        <v>507</v>
      </c>
      <c r="K265" s="211" t="str">
        <f>IF(AND(ISBLANK('A9'!AQ17),$L$265&lt;&gt;"Z"),"",'A9'!AQ17)</f>
        <v/>
      </c>
      <c r="L265" s="211" t="str">
        <f>IF(ISBLANK('A9'!AR17),"",'A9'!AR17)</f>
        <v/>
      </c>
      <c r="M265" s="131" t="str">
        <f t="shared" si="5"/>
        <v>OK</v>
      </c>
      <c r="N265" s="132"/>
    </row>
    <row r="266" spans="1:14" ht="33.75" x14ac:dyDescent="0.25">
      <c r="A266" s="208" t="s">
        <v>4564</v>
      </c>
      <c r="B266" s="209" t="s">
        <v>941</v>
      </c>
      <c r="C266" s="210" t="s">
        <v>122</v>
      </c>
      <c r="D266" s="213" t="s">
        <v>942</v>
      </c>
      <c r="E266" s="210" t="s">
        <v>507</v>
      </c>
      <c r="F266" s="210" t="s">
        <v>120</v>
      </c>
      <c r="G266" s="213" t="s">
        <v>782</v>
      </c>
      <c r="H266" s="211" t="str">
        <f>IF(AND(ISBLANK('A10'!AQ28),$I$266&lt;&gt;"Z"),"",'A10'!AQ28)</f>
        <v/>
      </c>
      <c r="I266" s="211" t="str">
        <f>IF(ISBLANK('A10'!AR28),"",'A10'!AR28)</f>
        <v/>
      </c>
      <c r="J266" s="212" t="s">
        <v>507</v>
      </c>
      <c r="K266" s="211" t="str">
        <f>IF(AND(ISBLANK('A9'!AQ18),$L$266&lt;&gt;"Z"),"",'A9'!AQ18)</f>
        <v/>
      </c>
      <c r="L266" s="211" t="str">
        <f>IF(ISBLANK('A9'!AR18),"",'A9'!AR18)</f>
        <v/>
      </c>
      <c r="M266" s="131" t="str">
        <f t="shared" si="5"/>
        <v>OK</v>
      </c>
      <c r="N266" s="132"/>
    </row>
    <row r="267" spans="1:14" ht="33.75" x14ac:dyDescent="0.25">
      <c r="A267" s="208" t="s">
        <v>4564</v>
      </c>
      <c r="B267" s="209" t="s">
        <v>943</v>
      </c>
      <c r="C267" s="210" t="s">
        <v>122</v>
      </c>
      <c r="D267" s="213" t="s">
        <v>944</v>
      </c>
      <c r="E267" s="210" t="s">
        <v>507</v>
      </c>
      <c r="F267" s="210" t="s">
        <v>120</v>
      </c>
      <c r="G267" s="213" t="s">
        <v>784</v>
      </c>
      <c r="H267" s="211" t="str">
        <f>IF(AND(ISBLANK('A10'!AQ29),$I$267&lt;&gt;"Z"),"",'A10'!AQ29)</f>
        <v/>
      </c>
      <c r="I267" s="211" t="str">
        <f>IF(ISBLANK('A10'!AR29),"",'A10'!AR29)</f>
        <v/>
      </c>
      <c r="J267" s="212" t="s">
        <v>507</v>
      </c>
      <c r="K267" s="211" t="str">
        <f>IF(AND(ISBLANK('A9'!AQ19),$L$267&lt;&gt;"Z"),"",'A9'!AQ19)</f>
        <v/>
      </c>
      <c r="L267" s="211" t="str">
        <f>IF(ISBLANK('A9'!AR19),"",'A9'!AR19)</f>
        <v/>
      </c>
      <c r="M267" s="131" t="str">
        <f t="shared" si="5"/>
        <v>OK</v>
      </c>
      <c r="N267" s="132"/>
    </row>
    <row r="268" spans="1:14" ht="33.75" x14ac:dyDescent="0.25">
      <c r="A268" s="208" t="s">
        <v>4564</v>
      </c>
      <c r="B268" s="209" t="s">
        <v>945</v>
      </c>
      <c r="C268" s="210" t="s">
        <v>122</v>
      </c>
      <c r="D268" s="213" t="s">
        <v>946</v>
      </c>
      <c r="E268" s="210" t="s">
        <v>507</v>
      </c>
      <c r="F268" s="210" t="s">
        <v>120</v>
      </c>
      <c r="G268" s="213" t="s">
        <v>463</v>
      </c>
      <c r="H268" s="211" t="str">
        <f>IF(AND(ISBLANK('A10'!AQ30),$I$268&lt;&gt;"Z"),"",'A10'!AQ30)</f>
        <v/>
      </c>
      <c r="I268" s="211" t="str">
        <f>IF(ISBLANK('A10'!AR30),"",'A10'!AR30)</f>
        <v/>
      </c>
      <c r="J268" s="212" t="s">
        <v>507</v>
      </c>
      <c r="K268" s="211" t="str">
        <f>IF(AND(ISBLANK('A9'!AQ20),$L$268&lt;&gt;"Z"),"",'A9'!AQ20)</f>
        <v/>
      </c>
      <c r="L268" s="211" t="str">
        <f>IF(ISBLANK('A9'!AR20),"",'A9'!AR20)</f>
        <v/>
      </c>
      <c r="M268" s="131" t="str">
        <f t="shared" si="5"/>
        <v>OK</v>
      </c>
      <c r="N268" s="132"/>
    </row>
    <row r="269" spans="1:14" ht="33.75" x14ac:dyDescent="0.25">
      <c r="A269" s="208" t="s">
        <v>4564</v>
      </c>
      <c r="B269" s="209" t="s">
        <v>947</v>
      </c>
      <c r="C269" s="210" t="s">
        <v>122</v>
      </c>
      <c r="D269" s="213" t="s">
        <v>948</v>
      </c>
      <c r="E269" s="210" t="s">
        <v>507</v>
      </c>
      <c r="F269" s="210" t="s">
        <v>120</v>
      </c>
      <c r="G269" s="213" t="s">
        <v>442</v>
      </c>
      <c r="H269" s="211" t="str">
        <f>IF(AND(ISBLANK('A10'!AQ31),$I$269&lt;&gt;"Z"),"",'A10'!AQ31)</f>
        <v/>
      </c>
      <c r="I269" s="211" t="str">
        <f>IF(ISBLANK('A10'!AR31),"",'A10'!AR31)</f>
        <v/>
      </c>
      <c r="J269" s="212" t="s">
        <v>507</v>
      </c>
      <c r="K269" s="211" t="str">
        <f>IF(AND(ISBLANK('A9'!AQ21),$L$269&lt;&gt;"Z"),"",'A9'!AQ21)</f>
        <v/>
      </c>
      <c r="L269" s="211" t="str">
        <f>IF(ISBLANK('A9'!AR21),"",'A9'!AR21)</f>
        <v/>
      </c>
      <c r="M269" s="131" t="str">
        <f t="shared" si="5"/>
        <v>OK</v>
      </c>
      <c r="N269" s="132"/>
    </row>
    <row r="270" spans="1:14" ht="33.75" x14ac:dyDescent="0.25">
      <c r="A270" s="208" t="s">
        <v>4564</v>
      </c>
      <c r="B270" s="209" t="s">
        <v>949</v>
      </c>
      <c r="C270" s="210" t="s">
        <v>122</v>
      </c>
      <c r="D270" s="213" t="s">
        <v>516</v>
      </c>
      <c r="E270" s="210" t="s">
        <v>507</v>
      </c>
      <c r="F270" s="210" t="s">
        <v>120</v>
      </c>
      <c r="G270" s="213" t="s">
        <v>421</v>
      </c>
      <c r="H270" s="211" t="str">
        <f>IF(AND(ISBLANK('A10'!AQ32),$I$270&lt;&gt;"Z"),"",'A10'!AQ32)</f>
        <v/>
      </c>
      <c r="I270" s="211" t="str">
        <f>IF(ISBLANK('A10'!AR32),"",'A10'!AR32)</f>
        <v/>
      </c>
      <c r="J270" s="212" t="s">
        <v>507</v>
      </c>
      <c r="K270" s="211" t="str">
        <f>IF(AND(ISBLANK('A9'!AQ22),$L$270&lt;&gt;"Z"),"",'A9'!AQ22)</f>
        <v/>
      </c>
      <c r="L270" s="211" t="str">
        <f>IF(ISBLANK('A9'!AR22),"",'A9'!AR22)</f>
        <v/>
      </c>
      <c r="M270" s="131" t="str">
        <f t="shared" si="5"/>
        <v>OK</v>
      </c>
      <c r="N270" s="132"/>
    </row>
    <row r="271" spans="1:14" ht="33.75" x14ac:dyDescent="0.25">
      <c r="A271" s="208" t="s">
        <v>4564</v>
      </c>
      <c r="B271" s="209" t="s">
        <v>950</v>
      </c>
      <c r="C271" s="210" t="s">
        <v>122</v>
      </c>
      <c r="D271" s="213" t="s">
        <v>951</v>
      </c>
      <c r="E271" s="210" t="s">
        <v>507</v>
      </c>
      <c r="F271" s="210" t="s">
        <v>120</v>
      </c>
      <c r="G271" s="213" t="s">
        <v>788</v>
      </c>
      <c r="H271" s="211" t="str">
        <f>IF(AND(ISBLANK('A10'!AT24),$I$271&lt;&gt;"Z"),"",'A10'!AT24)</f>
        <v/>
      </c>
      <c r="I271" s="211" t="str">
        <f>IF(ISBLANK('A10'!AU24),"",'A10'!AU24)</f>
        <v/>
      </c>
      <c r="J271" s="212" t="s">
        <v>507</v>
      </c>
      <c r="K271" s="211" t="str">
        <f>IF(AND(ISBLANK('A9'!AT14),$L$271&lt;&gt;"Z"),"",'A9'!AT14)</f>
        <v/>
      </c>
      <c r="L271" s="211" t="str">
        <f>IF(ISBLANK('A9'!AU14),"",'A9'!AU14)</f>
        <v/>
      </c>
      <c r="M271" s="131" t="str">
        <f t="shared" si="5"/>
        <v>OK</v>
      </c>
      <c r="N271" s="132"/>
    </row>
    <row r="272" spans="1:14" ht="33.75" x14ac:dyDescent="0.25">
      <c r="A272" s="208" t="s">
        <v>4564</v>
      </c>
      <c r="B272" s="209" t="s">
        <v>952</v>
      </c>
      <c r="C272" s="210" t="s">
        <v>122</v>
      </c>
      <c r="D272" s="213" t="s">
        <v>953</v>
      </c>
      <c r="E272" s="210" t="s">
        <v>507</v>
      </c>
      <c r="F272" s="210" t="s">
        <v>120</v>
      </c>
      <c r="G272" s="213" t="s">
        <v>790</v>
      </c>
      <c r="H272" s="211" t="str">
        <f>IF(AND(ISBLANK('A10'!AT25),$I$272&lt;&gt;"Z"),"",'A10'!AT25)</f>
        <v/>
      </c>
      <c r="I272" s="211" t="str">
        <f>IF(ISBLANK('A10'!AU25),"",'A10'!AU25)</f>
        <v/>
      </c>
      <c r="J272" s="212" t="s">
        <v>507</v>
      </c>
      <c r="K272" s="211" t="str">
        <f>IF(AND(ISBLANK('A9'!AT15),$L$272&lt;&gt;"Z"),"",'A9'!AT15)</f>
        <v/>
      </c>
      <c r="L272" s="211" t="str">
        <f>IF(ISBLANK('A9'!AU15),"",'A9'!AU15)</f>
        <v/>
      </c>
      <c r="M272" s="131" t="str">
        <f t="shared" si="5"/>
        <v>OK</v>
      </c>
      <c r="N272" s="132"/>
    </row>
    <row r="273" spans="1:14" ht="33.75" x14ac:dyDescent="0.25">
      <c r="A273" s="208" t="s">
        <v>4564</v>
      </c>
      <c r="B273" s="209" t="s">
        <v>954</v>
      </c>
      <c r="C273" s="210" t="s">
        <v>122</v>
      </c>
      <c r="D273" s="213" t="s">
        <v>955</v>
      </c>
      <c r="E273" s="210" t="s">
        <v>507</v>
      </c>
      <c r="F273" s="210" t="s">
        <v>120</v>
      </c>
      <c r="G273" s="213" t="s">
        <v>792</v>
      </c>
      <c r="H273" s="211" t="str">
        <f>IF(AND(ISBLANK('A10'!AT26),$I$273&lt;&gt;"Z"),"",'A10'!AT26)</f>
        <v/>
      </c>
      <c r="I273" s="211" t="str">
        <f>IF(ISBLANK('A10'!AU26),"",'A10'!AU26)</f>
        <v/>
      </c>
      <c r="J273" s="212" t="s">
        <v>507</v>
      </c>
      <c r="K273" s="211" t="str">
        <f>IF(AND(ISBLANK('A9'!AT16),$L$273&lt;&gt;"Z"),"",'A9'!AT16)</f>
        <v/>
      </c>
      <c r="L273" s="211" t="str">
        <f>IF(ISBLANK('A9'!AU16),"",'A9'!AU16)</f>
        <v/>
      </c>
      <c r="M273" s="131" t="str">
        <f t="shared" si="5"/>
        <v>OK</v>
      </c>
      <c r="N273" s="132"/>
    </row>
    <row r="274" spans="1:14" ht="33.75" x14ac:dyDescent="0.25">
      <c r="A274" s="208" t="s">
        <v>4564</v>
      </c>
      <c r="B274" s="209" t="s">
        <v>956</v>
      </c>
      <c r="C274" s="210" t="s">
        <v>122</v>
      </c>
      <c r="D274" s="213" t="s">
        <v>957</v>
      </c>
      <c r="E274" s="210" t="s">
        <v>507</v>
      </c>
      <c r="F274" s="210" t="s">
        <v>120</v>
      </c>
      <c r="G274" s="213" t="s">
        <v>794</v>
      </c>
      <c r="H274" s="211" t="str">
        <f>IF(AND(ISBLANK('A10'!AT27),$I$274&lt;&gt;"Z"),"",'A10'!AT27)</f>
        <v/>
      </c>
      <c r="I274" s="211" t="str">
        <f>IF(ISBLANK('A10'!AU27),"",'A10'!AU27)</f>
        <v/>
      </c>
      <c r="J274" s="212" t="s">
        <v>507</v>
      </c>
      <c r="K274" s="211" t="str">
        <f>IF(AND(ISBLANK('A9'!AT17),$L$274&lt;&gt;"Z"),"",'A9'!AT17)</f>
        <v/>
      </c>
      <c r="L274" s="211" t="str">
        <f>IF(ISBLANK('A9'!AU17),"",'A9'!AU17)</f>
        <v/>
      </c>
      <c r="M274" s="131" t="str">
        <f t="shared" si="5"/>
        <v>OK</v>
      </c>
      <c r="N274" s="132"/>
    </row>
    <row r="275" spans="1:14" ht="33.75" x14ac:dyDescent="0.25">
      <c r="A275" s="208" t="s">
        <v>4564</v>
      </c>
      <c r="B275" s="209" t="s">
        <v>958</v>
      </c>
      <c r="C275" s="210" t="s">
        <v>122</v>
      </c>
      <c r="D275" s="213" t="s">
        <v>959</v>
      </c>
      <c r="E275" s="210" t="s">
        <v>507</v>
      </c>
      <c r="F275" s="210" t="s">
        <v>120</v>
      </c>
      <c r="G275" s="213" t="s">
        <v>796</v>
      </c>
      <c r="H275" s="211" t="str">
        <f>IF(AND(ISBLANK('A10'!AT28),$I$275&lt;&gt;"Z"),"",'A10'!AT28)</f>
        <v/>
      </c>
      <c r="I275" s="211" t="str">
        <f>IF(ISBLANK('A10'!AU28),"",'A10'!AU28)</f>
        <v/>
      </c>
      <c r="J275" s="212" t="s">
        <v>507</v>
      </c>
      <c r="K275" s="211" t="str">
        <f>IF(AND(ISBLANK('A9'!AT18),$L$275&lt;&gt;"Z"),"",'A9'!AT18)</f>
        <v/>
      </c>
      <c r="L275" s="211" t="str">
        <f>IF(ISBLANK('A9'!AU18),"",'A9'!AU18)</f>
        <v/>
      </c>
      <c r="M275" s="131" t="str">
        <f t="shared" si="5"/>
        <v>OK</v>
      </c>
      <c r="N275" s="132"/>
    </row>
    <row r="276" spans="1:14" ht="33.75" x14ac:dyDescent="0.25">
      <c r="A276" s="208" t="s">
        <v>4564</v>
      </c>
      <c r="B276" s="209" t="s">
        <v>960</v>
      </c>
      <c r="C276" s="210" t="s">
        <v>122</v>
      </c>
      <c r="D276" s="213" t="s">
        <v>961</v>
      </c>
      <c r="E276" s="210" t="s">
        <v>507</v>
      </c>
      <c r="F276" s="210" t="s">
        <v>120</v>
      </c>
      <c r="G276" s="213" t="s">
        <v>798</v>
      </c>
      <c r="H276" s="211" t="str">
        <f>IF(AND(ISBLANK('A10'!AT29),$I$276&lt;&gt;"Z"),"",'A10'!AT29)</f>
        <v/>
      </c>
      <c r="I276" s="211" t="str">
        <f>IF(ISBLANK('A10'!AU29),"",'A10'!AU29)</f>
        <v/>
      </c>
      <c r="J276" s="212" t="s">
        <v>507</v>
      </c>
      <c r="K276" s="211" t="str">
        <f>IF(AND(ISBLANK('A9'!AT19),$L$276&lt;&gt;"Z"),"",'A9'!AT19)</f>
        <v/>
      </c>
      <c r="L276" s="211" t="str">
        <f>IF(ISBLANK('A9'!AU19),"",'A9'!AU19)</f>
        <v/>
      </c>
      <c r="M276" s="131" t="str">
        <f t="shared" si="5"/>
        <v>OK</v>
      </c>
      <c r="N276" s="132"/>
    </row>
    <row r="277" spans="1:14" ht="33.75" x14ac:dyDescent="0.25">
      <c r="A277" s="208" t="s">
        <v>4564</v>
      </c>
      <c r="B277" s="209" t="s">
        <v>962</v>
      </c>
      <c r="C277" s="210" t="s">
        <v>122</v>
      </c>
      <c r="D277" s="213" t="s">
        <v>963</v>
      </c>
      <c r="E277" s="210" t="s">
        <v>507</v>
      </c>
      <c r="F277" s="210" t="s">
        <v>120</v>
      </c>
      <c r="G277" s="213" t="s">
        <v>465</v>
      </c>
      <c r="H277" s="211" t="str">
        <f>IF(AND(ISBLANK('A10'!AT30),$I$277&lt;&gt;"Z"),"",'A10'!AT30)</f>
        <v/>
      </c>
      <c r="I277" s="211" t="str">
        <f>IF(ISBLANK('A10'!AU30),"",'A10'!AU30)</f>
        <v/>
      </c>
      <c r="J277" s="212" t="s">
        <v>507</v>
      </c>
      <c r="K277" s="211" t="str">
        <f>IF(AND(ISBLANK('A9'!AT20),$L$277&lt;&gt;"Z"),"",'A9'!AT20)</f>
        <v/>
      </c>
      <c r="L277" s="211" t="str">
        <f>IF(ISBLANK('A9'!AU20),"",'A9'!AU20)</f>
        <v/>
      </c>
      <c r="M277" s="131" t="str">
        <f t="shared" si="5"/>
        <v>OK</v>
      </c>
      <c r="N277" s="132"/>
    </row>
    <row r="278" spans="1:14" ht="33.75" x14ac:dyDescent="0.25">
      <c r="A278" s="208" t="s">
        <v>4564</v>
      </c>
      <c r="B278" s="209" t="s">
        <v>964</v>
      </c>
      <c r="C278" s="210" t="s">
        <v>122</v>
      </c>
      <c r="D278" s="213" t="s">
        <v>965</v>
      </c>
      <c r="E278" s="210" t="s">
        <v>507</v>
      </c>
      <c r="F278" s="210" t="s">
        <v>120</v>
      </c>
      <c r="G278" s="213" t="s">
        <v>444</v>
      </c>
      <c r="H278" s="211" t="str">
        <f>IF(AND(ISBLANK('A10'!AT31),$I$278&lt;&gt;"Z"),"",'A10'!AT31)</f>
        <v/>
      </c>
      <c r="I278" s="211" t="str">
        <f>IF(ISBLANK('A10'!AU31),"",'A10'!AU31)</f>
        <v/>
      </c>
      <c r="J278" s="212" t="s">
        <v>507</v>
      </c>
      <c r="K278" s="211" t="str">
        <f>IF(AND(ISBLANK('A9'!AT21),$L$278&lt;&gt;"Z"),"",'A9'!AT21)</f>
        <v/>
      </c>
      <c r="L278" s="211" t="str">
        <f>IF(ISBLANK('A9'!AU21),"",'A9'!AU21)</f>
        <v/>
      </c>
      <c r="M278" s="131" t="str">
        <f t="shared" si="5"/>
        <v>OK</v>
      </c>
      <c r="N278" s="132"/>
    </row>
    <row r="279" spans="1:14" ht="33.75" x14ac:dyDescent="0.25">
      <c r="A279" s="208" t="s">
        <v>4564</v>
      </c>
      <c r="B279" s="209" t="s">
        <v>966</v>
      </c>
      <c r="C279" s="210" t="s">
        <v>122</v>
      </c>
      <c r="D279" s="213" t="s">
        <v>519</v>
      </c>
      <c r="E279" s="210" t="s">
        <v>507</v>
      </c>
      <c r="F279" s="210" t="s">
        <v>120</v>
      </c>
      <c r="G279" s="213" t="s">
        <v>423</v>
      </c>
      <c r="H279" s="211" t="str">
        <f>IF(AND(ISBLANK('A10'!AT32),$I$279&lt;&gt;"Z"),"",'A10'!AT32)</f>
        <v/>
      </c>
      <c r="I279" s="211" t="str">
        <f>IF(ISBLANK('A10'!AU32),"",'A10'!AU32)</f>
        <v/>
      </c>
      <c r="J279" s="212" t="s">
        <v>507</v>
      </c>
      <c r="K279" s="211" t="str">
        <f>IF(AND(ISBLANK('A9'!AT22),$L$279&lt;&gt;"Z"),"",'A9'!AT22)</f>
        <v/>
      </c>
      <c r="L279" s="211" t="str">
        <f>IF(ISBLANK('A9'!AU22),"",'A9'!AU22)</f>
        <v/>
      </c>
      <c r="M279" s="131" t="str">
        <f t="shared" si="5"/>
        <v>OK</v>
      </c>
      <c r="N279" s="132"/>
    </row>
    <row r="280" spans="1:14" ht="33.75" x14ac:dyDescent="0.25">
      <c r="A280" s="208" t="s">
        <v>4564</v>
      </c>
      <c r="B280" s="209" t="s">
        <v>967</v>
      </c>
      <c r="C280" s="210" t="s">
        <v>122</v>
      </c>
      <c r="D280" s="213" t="s">
        <v>968</v>
      </c>
      <c r="E280" s="210" t="s">
        <v>507</v>
      </c>
      <c r="F280" s="210" t="s">
        <v>120</v>
      </c>
      <c r="G280" s="213" t="s">
        <v>802</v>
      </c>
      <c r="H280" s="211" t="str">
        <f>IF(AND(ISBLANK('A10'!AW24),$I$280&lt;&gt;"Z"),"",'A10'!AW24)</f>
        <v/>
      </c>
      <c r="I280" s="211" t="str">
        <f>IF(ISBLANK('A10'!AX24),"",'A10'!AX24)</f>
        <v/>
      </c>
      <c r="J280" s="212" t="s">
        <v>507</v>
      </c>
      <c r="K280" s="211" t="str">
        <f>IF(AND(ISBLANK('A9'!AW14),$L$280&lt;&gt;"Z"),"",'A9'!AW14)</f>
        <v/>
      </c>
      <c r="L280" s="211" t="str">
        <f>IF(ISBLANK('A9'!AX14),"",'A9'!AX14)</f>
        <v/>
      </c>
      <c r="M280" s="131" t="str">
        <f t="shared" si="5"/>
        <v>OK</v>
      </c>
      <c r="N280" s="132"/>
    </row>
    <row r="281" spans="1:14" ht="33.75" x14ac:dyDescent="0.25">
      <c r="A281" s="208" t="s">
        <v>4564</v>
      </c>
      <c r="B281" s="209" t="s">
        <v>969</v>
      </c>
      <c r="C281" s="210" t="s">
        <v>122</v>
      </c>
      <c r="D281" s="213" t="s">
        <v>970</v>
      </c>
      <c r="E281" s="210" t="s">
        <v>507</v>
      </c>
      <c r="F281" s="210" t="s">
        <v>120</v>
      </c>
      <c r="G281" s="213" t="s">
        <v>804</v>
      </c>
      <c r="H281" s="211" t="str">
        <f>IF(AND(ISBLANK('A10'!AW25),$I$281&lt;&gt;"Z"),"",'A10'!AW25)</f>
        <v/>
      </c>
      <c r="I281" s="211" t="str">
        <f>IF(ISBLANK('A10'!AX25),"",'A10'!AX25)</f>
        <v/>
      </c>
      <c r="J281" s="212" t="s">
        <v>507</v>
      </c>
      <c r="K281" s="211" t="str">
        <f>IF(AND(ISBLANK('A9'!AW15),$L$281&lt;&gt;"Z"),"",'A9'!AW15)</f>
        <v/>
      </c>
      <c r="L281" s="211" t="str">
        <f>IF(ISBLANK('A9'!AX15),"",'A9'!AX15)</f>
        <v/>
      </c>
      <c r="M281" s="131" t="str">
        <f t="shared" si="5"/>
        <v>OK</v>
      </c>
      <c r="N281" s="132"/>
    </row>
    <row r="282" spans="1:14" ht="33.75" x14ac:dyDescent="0.25">
      <c r="A282" s="208" t="s">
        <v>4564</v>
      </c>
      <c r="B282" s="209" t="s">
        <v>971</v>
      </c>
      <c r="C282" s="210" t="s">
        <v>122</v>
      </c>
      <c r="D282" s="213" t="s">
        <v>972</v>
      </c>
      <c r="E282" s="210" t="s">
        <v>507</v>
      </c>
      <c r="F282" s="210" t="s">
        <v>120</v>
      </c>
      <c r="G282" s="213" t="s">
        <v>806</v>
      </c>
      <c r="H282" s="211" t="str">
        <f>IF(AND(ISBLANK('A10'!AW26),$I$282&lt;&gt;"Z"),"",'A10'!AW26)</f>
        <v/>
      </c>
      <c r="I282" s="211" t="str">
        <f>IF(ISBLANK('A10'!AX26),"",'A10'!AX26)</f>
        <v/>
      </c>
      <c r="J282" s="212" t="s">
        <v>507</v>
      </c>
      <c r="K282" s="211" t="str">
        <f>IF(AND(ISBLANK('A9'!AW16),$L$282&lt;&gt;"Z"),"",'A9'!AW16)</f>
        <v/>
      </c>
      <c r="L282" s="211" t="str">
        <f>IF(ISBLANK('A9'!AX16),"",'A9'!AX16)</f>
        <v/>
      </c>
      <c r="M282" s="131" t="str">
        <f t="shared" si="5"/>
        <v>OK</v>
      </c>
      <c r="N282" s="132"/>
    </row>
    <row r="283" spans="1:14" ht="33.75" x14ac:dyDescent="0.25">
      <c r="A283" s="208" t="s">
        <v>4564</v>
      </c>
      <c r="B283" s="209" t="s">
        <v>973</v>
      </c>
      <c r="C283" s="210" t="s">
        <v>122</v>
      </c>
      <c r="D283" s="213" t="s">
        <v>974</v>
      </c>
      <c r="E283" s="210" t="s">
        <v>507</v>
      </c>
      <c r="F283" s="210" t="s">
        <v>120</v>
      </c>
      <c r="G283" s="213" t="s">
        <v>808</v>
      </c>
      <c r="H283" s="211" t="str">
        <f>IF(AND(ISBLANK('A10'!AW27),$I$283&lt;&gt;"Z"),"",'A10'!AW27)</f>
        <v/>
      </c>
      <c r="I283" s="211" t="str">
        <f>IF(ISBLANK('A10'!AX27),"",'A10'!AX27)</f>
        <v/>
      </c>
      <c r="J283" s="212" t="s">
        <v>507</v>
      </c>
      <c r="K283" s="211" t="str">
        <f>IF(AND(ISBLANK('A9'!AW17),$L$283&lt;&gt;"Z"),"",'A9'!AW17)</f>
        <v/>
      </c>
      <c r="L283" s="211" t="str">
        <f>IF(ISBLANK('A9'!AX17),"",'A9'!AX17)</f>
        <v/>
      </c>
      <c r="M283" s="131" t="str">
        <f t="shared" si="5"/>
        <v>OK</v>
      </c>
      <c r="N283" s="132"/>
    </row>
    <row r="284" spans="1:14" ht="33.75" x14ac:dyDescent="0.25">
      <c r="A284" s="208" t="s">
        <v>4564</v>
      </c>
      <c r="B284" s="209" t="s">
        <v>975</v>
      </c>
      <c r="C284" s="210" t="s">
        <v>122</v>
      </c>
      <c r="D284" s="213" t="s">
        <v>976</v>
      </c>
      <c r="E284" s="210" t="s">
        <v>507</v>
      </c>
      <c r="F284" s="210" t="s">
        <v>120</v>
      </c>
      <c r="G284" s="213" t="s">
        <v>810</v>
      </c>
      <c r="H284" s="211" t="str">
        <f>IF(AND(ISBLANK('A10'!AW28),$I$284&lt;&gt;"Z"),"",'A10'!AW28)</f>
        <v/>
      </c>
      <c r="I284" s="211" t="str">
        <f>IF(ISBLANK('A10'!AX28),"",'A10'!AX28)</f>
        <v/>
      </c>
      <c r="J284" s="212" t="s">
        <v>507</v>
      </c>
      <c r="K284" s="211" t="str">
        <f>IF(AND(ISBLANK('A9'!AW18),$L$284&lt;&gt;"Z"),"",'A9'!AW18)</f>
        <v/>
      </c>
      <c r="L284" s="211" t="str">
        <f>IF(ISBLANK('A9'!AX18),"",'A9'!AX18)</f>
        <v/>
      </c>
      <c r="M284" s="131" t="str">
        <f t="shared" si="5"/>
        <v>OK</v>
      </c>
      <c r="N284" s="132"/>
    </row>
    <row r="285" spans="1:14" ht="33.75" x14ac:dyDescent="0.25">
      <c r="A285" s="208" t="s">
        <v>4564</v>
      </c>
      <c r="B285" s="209" t="s">
        <v>977</v>
      </c>
      <c r="C285" s="210" t="s">
        <v>122</v>
      </c>
      <c r="D285" s="213" t="s">
        <v>978</v>
      </c>
      <c r="E285" s="210" t="s">
        <v>507</v>
      </c>
      <c r="F285" s="210" t="s">
        <v>120</v>
      </c>
      <c r="G285" s="213" t="s">
        <v>812</v>
      </c>
      <c r="H285" s="211" t="str">
        <f>IF(AND(ISBLANK('A10'!AW29),$I$285&lt;&gt;"Z"),"",'A10'!AW29)</f>
        <v/>
      </c>
      <c r="I285" s="211" t="str">
        <f>IF(ISBLANK('A10'!AX29),"",'A10'!AX29)</f>
        <v/>
      </c>
      <c r="J285" s="212" t="s">
        <v>507</v>
      </c>
      <c r="K285" s="211" t="str">
        <f>IF(AND(ISBLANK('A9'!AW19),$L$285&lt;&gt;"Z"),"",'A9'!AW19)</f>
        <v/>
      </c>
      <c r="L285" s="211" t="str">
        <f>IF(ISBLANK('A9'!AX19),"",'A9'!AX19)</f>
        <v/>
      </c>
      <c r="M285" s="131" t="str">
        <f t="shared" si="5"/>
        <v>OK</v>
      </c>
      <c r="N285" s="132"/>
    </row>
    <row r="286" spans="1:14" ht="33.75" x14ac:dyDescent="0.25">
      <c r="A286" s="208" t="s">
        <v>4564</v>
      </c>
      <c r="B286" s="209" t="s">
        <v>979</v>
      </c>
      <c r="C286" s="210" t="s">
        <v>122</v>
      </c>
      <c r="D286" s="213" t="s">
        <v>980</v>
      </c>
      <c r="E286" s="210" t="s">
        <v>507</v>
      </c>
      <c r="F286" s="210" t="s">
        <v>120</v>
      </c>
      <c r="G286" s="213" t="s">
        <v>461</v>
      </c>
      <c r="H286" s="211" t="str">
        <f>IF(AND(ISBLANK('A10'!AW30),$I$286&lt;&gt;"Z"),"",'A10'!AW30)</f>
        <v/>
      </c>
      <c r="I286" s="211" t="str">
        <f>IF(ISBLANK('A10'!AX30),"",'A10'!AX30)</f>
        <v/>
      </c>
      <c r="J286" s="212" t="s">
        <v>507</v>
      </c>
      <c r="K286" s="211" t="str">
        <f>IF(AND(ISBLANK('A9'!AW20),$L$286&lt;&gt;"Z"),"",'A9'!AW20)</f>
        <v/>
      </c>
      <c r="L286" s="211" t="str">
        <f>IF(ISBLANK('A9'!AX20),"",'A9'!AX20)</f>
        <v/>
      </c>
      <c r="M286" s="131" t="str">
        <f t="shared" si="5"/>
        <v>OK</v>
      </c>
      <c r="N286" s="132"/>
    </row>
    <row r="287" spans="1:14" ht="33.75" x14ac:dyDescent="0.25">
      <c r="A287" s="208" t="s">
        <v>4564</v>
      </c>
      <c r="B287" s="209" t="s">
        <v>981</v>
      </c>
      <c r="C287" s="210" t="s">
        <v>122</v>
      </c>
      <c r="D287" s="213" t="s">
        <v>982</v>
      </c>
      <c r="E287" s="210" t="s">
        <v>507</v>
      </c>
      <c r="F287" s="210" t="s">
        <v>120</v>
      </c>
      <c r="G287" s="213" t="s">
        <v>440</v>
      </c>
      <c r="H287" s="211" t="str">
        <f>IF(AND(ISBLANK('A10'!AW31),$I$287&lt;&gt;"Z"),"",'A10'!AW31)</f>
        <v/>
      </c>
      <c r="I287" s="211" t="str">
        <f>IF(ISBLANK('A10'!AX31),"",'A10'!AX31)</f>
        <v/>
      </c>
      <c r="J287" s="212" t="s">
        <v>507</v>
      </c>
      <c r="K287" s="211" t="str">
        <f>IF(AND(ISBLANK('A9'!AW21),$L$287&lt;&gt;"Z"),"",'A9'!AW21)</f>
        <v/>
      </c>
      <c r="L287" s="211" t="str">
        <f>IF(ISBLANK('A9'!AX21),"",'A9'!AX21)</f>
        <v/>
      </c>
      <c r="M287" s="131" t="str">
        <f t="shared" si="5"/>
        <v>OK</v>
      </c>
      <c r="N287" s="132"/>
    </row>
    <row r="288" spans="1:14" ht="33.75" x14ac:dyDescent="0.25">
      <c r="A288" s="208" t="s">
        <v>4564</v>
      </c>
      <c r="B288" s="209" t="s">
        <v>983</v>
      </c>
      <c r="C288" s="210" t="s">
        <v>122</v>
      </c>
      <c r="D288" s="213" t="s">
        <v>984</v>
      </c>
      <c r="E288" s="210" t="s">
        <v>507</v>
      </c>
      <c r="F288" s="210" t="s">
        <v>120</v>
      </c>
      <c r="G288" s="213" t="s">
        <v>419</v>
      </c>
      <c r="H288" s="211" t="str">
        <f>IF(AND(ISBLANK('A10'!AW32),$I$288&lt;&gt;"Z"),"",'A10'!AW32)</f>
        <v/>
      </c>
      <c r="I288" s="211" t="str">
        <f>IF(ISBLANK('A10'!AX32),"",'A10'!AX32)</f>
        <v/>
      </c>
      <c r="J288" s="212" t="s">
        <v>507</v>
      </c>
      <c r="K288" s="211" t="str">
        <f>IF(AND(ISBLANK('A9'!AW22),$L$288&lt;&gt;"Z"),"",'A9'!AW22)</f>
        <v/>
      </c>
      <c r="L288" s="211" t="str">
        <f>IF(ISBLANK('A9'!AX22),"",'A9'!AX22)</f>
        <v/>
      </c>
      <c r="M288" s="131" t="str">
        <f t="shared" si="5"/>
        <v>OK</v>
      </c>
      <c r="N288" s="132"/>
    </row>
    <row r="289" spans="1:14" x14ac:dyDescent="0.25">
      <c r="A289" s="208" t="s">
        <v>4565</v>
      </c>
      <c r="B289" s="209" t="s">
        <v>985</v>
      </c>
      <c r="C289" s="210" t="s">
        <v>109</v>
      </c>
      <c r="D289" s="213" t="s">
        <v>986</v>
      </c>
      <c r="E289" s="210" t="s">
        <v>469</v>
      </c>
      <c r="F289" s="210" t="s">
        <v>109</v>
      </c>
      <c r="G289" s="213" t="s">
        <v>686</v>
      </c>
      <c r="H289" s="211" t="str">
        <f>IF(OR(AND('A2'!V14="",'A2'!W14=""),AND('A2'!V15="",'A2'!W15=""),AND('A2'!W14="X",'A2'!W15="X"),OR('A2'!W14="M",'A2'!W15="M")),"",SUM('A2'!V14,'A2'!V15))</f>
        <v/>
      </c>
      <c r="I289" s="211" t="str">
        <f>IF(AND(AND('A2'!W14="X",'A2'!W15="X"),SUM('A2'!V14,'A2'!V15)=0,ISNUMBER('A2'!V16)),"",IF(OR('A2'!W14="M",'A2'!W15="M"),"M",IF(AND('A2'!W14='A2'!W15,OR('A2'!W14="X",'A2'!W14="W",'A2'!W14="Z")),UPPER('A2'!W14),"")))</f>
        <v/>
      </c>
      <c r="J289" s="212" t="s">
        <v>469</v>
      </c>
      <c r="K289" s="211" t="str">
        <f>IF(AND(ISBLANK('A2'!V16),$L$289&lt;&gt;"Z"),"",'A2'!V16)</f>
        <v/>
      </c>
      <c r="L289" s="211" t="str">
        <f>IF(ISBLANK('A2'!W16),"",'A2'!W16)</f>
        <v/>
      </c>
      <c r="M289" s="131" t="str">
        <f t="shared" ref="M289:M352" si="6">IF(AND(ISNUMBER(H289),ISNUMBER(K289)),IF(OR(ROUND(H289,0)&lt;&gt;ROUND(K289,0),I289&lt;&gt;L289),"Check","OK"),IF(OR(AND(H289&lt;&gt;K289,I289&lt;&gt;"Z",L289&lt;&gt;"Z"),I289&lt;&gt;L289),"Check","OK"))</f>
        <v>OK</v>
      </c>
      <c r="N289" s="132"/>
    </row>
    <row r="290" spans="1:14" x14ac:dyDescent="0.25">
      <c r="A290" s="208" t="s">
        <v>4565</v>
      </c>
      <c r="B290" s="209" t="s">
        <v>987</v>
      </c>
      <c r="C290" s="210" t="s">
        <v>109</v>
      </c>
      <c r="D290" s="213" t="s">
        <v>988</v>
      </c>
      <c r="E290" s="210" t="s">
        <v>469</v>
      </c>
      <c r="F290" s="210" t="s">
        <v>109</v>
      </c>
      <c r="G290" s="213" t="s">
        <v>692</v>
      </c>
      <c r="H290" s="211" t="str">
        <f>IF(OR(AND('A2'!V17="",'A2'!W17=""),AND('A2'!V18="",'A2'!W18=""),AND('A2'!W17="X",'A2'!W18="X"),OR('A2'!W17="M",'A2'!W18="M")),"",SUM('A2'!V17,'A2'!V18))</f>
        <v/>
      </c>
      <c r="I290" s="211" t="str">
        <f>IF(AND(AND('A2'!W17="X",'A2'!W18="X"),SUM('A2'!V17,'A2'!V18)=0,ISNUMBER('A2'!V19)),"",IF(OR('A2'!W17="M",'A2'!W18="M"),"M",IF(AND('A2'!W17='A2'!W18,OR('A2'!W17="X",'A2'!W17="W",'A2'!W17="Z")),UPPER('A2'!W17),"")))</f>
        <v/>
      </c>
      <c r="J290" s="212" t="s">
        <v>469</v>
      </c>
      <c r="K290" s="211" t="str">
        <f>IF(AND(ISBLANK('A2'!V19),$L$290&lt;&gt;"Z"),"",'A2'!V19)</f>
        <v/>
      </c>
      <c r="L290" s="211" t="str">
        <f>IF(ISBLANK('A2'!W19),"",'A2'!W19)</f>
        <v/>
      </c>
      <c r="M290" s="131" t="str">
        <f t="shared" si="6"/>
        <v>OK</v>
      </c>
      <c r="N290" s="132"/>
    </row>
    <row r="291" spans="1:14" x14ac:dyDescent="0.25">
      <c r="A291" s="208" t="s">
        <v>4565</v>
      </c>
      <c r="B291" s="209" t="s">
        <v>989</v>
      </c>
      <c r="C291" s="210" t="s">
        <v>109</v>
      </c>
      <c r="D291" s="213" t="s">
        <v>990</v>
      </c>
      <c r="E291" s="210" t="s">
        <v>469</v>
      </c>
      <c r="F291" s="210" t="s">
        <v>109</v>
      </c>
      <c r="G291" s="213" t="s">
        <v>450</v>
      </c>
      <c r="H291" s="211" t="str">
        <f>IF(OR(AND('A2'!V14="",'A2'!W14=""),AND('A2'!V17="",'A2'!W17=""),AND('A2'!W14="X",'A2'!W17="X"),OR('A2'!W14="M",'A2'!W17="M")),"",SUM('A2'!V14,'A2'!V17))</f>
        <v/>
      </c>
      <c r="I291" s="211" t="str">
        <f>IF(AND(AND('A2'!W14="X",'A2'!W17="X"),SUM('A2'!V14,'A2'!V17)=0,ISNUMBER('A2'!V20)),"",IF(OR('A2'!W14="M",'A2'!W17="M"),"M",IF(AND('A2'!W14='A2'!W17,OR('A2'!W14="X",'A2'!W14="W",'A2'!W14="Z")),UPPER('A2'!W14),"")))</f>
        <v/>
      </c>
      <c r="J291" s="212" t="s">
        <v>469</v>
      </c>
      <c r="K291" s="211" t="str">
        <f>IF(AND(ISBLANK('A2'!V20),$L$291&lt;&gt;"Z"),"",'A2'!V20)</f>
        <v/>
      </c>
      <c r="L291" s="211" t="str">
        <f>IF(ISBLANK('A2'!W20),"",'A2'!W20)</f>
        <v/>
      </c>
      <c r="M291" s="131" t="str">
        <f t="shared" si="6"/>
        <v>OK</v>
      </c>
      <c r="N291" s="132"/>
    </row>
    <row r="292" spans="1:14" x14ac:dyDescent="0.25">
      <c r="A292" s="208" t="s">
        <v>4565</v>
      </c>
      <c r="B292" s="209" t="s">
        <v>991</v>
      </c>
      <c r="C292" s="210" t="s">
        <v>109</v>
      </c>
      <c r="D292" s="213" t="s">
        <v>992</v>
      </c>
      <c r="E292" s="210" t="s">
        <v>469</v>
      </c>
      <c r="F292" s="210" t="s">
        <v>109</v>
      </c>
      <c r="G292" s="213" t="s">
        <v>429</v>
      </c>
      <c r="H292" s="211" t="str">
        <f>IF(OR(AND('A2'!V15="",'A2'!W15=""),AND('A2'!V18="",'A2'!W18=""),AND('A2'!W15="X",'A2'!W18="X"),OR('A2'!W15="M",'A2'!W18="M")),"",SUM('A2'!V15,'A2'!V18))</f>
        <v/>
      </c>
      <c r="I292" s="211" t="str">
        <f>IF(AND(AND('A2'!W15="X",'A2'!W18="X"),SUM('A2'!V15,'A2'!V18)=0,ISNUMBER('A2'!V21)),"",IF(OR('A2'!W15="M",'A2'!W18="M"),"M",IF(AND('A2'!W15='A2'!W18,OR('A2'!W15="X",'A2'!W15="W",'A2'!W15="Z")),UPPER('A2'!W15),"")))</f>
        <v/>
      </c>
      <c r="J292" s="212" t="s">
        <v>469</v>
      </c>
      <c r="K292" s="211" t="str">
        <f>IF(AND(ISBLANK('A2'!V21),$L$292&lt;&gt;"Z"),"",'A2'!V21)</f>
        <v/>
      </c>
      <c r="L292" s="211" t="str">
        <f>IF(ISBLANK('A2'!W21),"",'A2'!W21)</f>
        <v/>
      </c>
      <c r="M292" s="131" t="str">
        <f t="shared" si="6"/>
        <v>OK</v>
      </c>
      <c r="N292" s="132"/>
    </row>
    <row r="293" spans="1:14" x14ac:dyDescent="0.25">
      <c r="A293" s="208" t="s">
        <v>4565</v>
      </c>
      <c r="B293" s="209" t="s">
        <v>993</v>
      </c>
      <c r="C293" s="210" t="s">
        <v>109</v>
      </c>
      <c r="D293" s="213" t="s">
        <v>994</v>
      </c>
      <c r="E293" s="210" t="s">
        <v>469</v>
      </c>
      <c r="F293" s="210" t="s">
        <v>109</v>
      </c>
      <c r="G293" s="213" t="s">
        <v>408</v>
      </c>
      <c r="H293" s="211" t="str">
        <f>IF(OR(AND('A2'!V16="",'A2'!W16=""),AND('A2'!V19="",'A2'!W19=""),AND('A2'!W16="X",'A2'!W19="X"),OR('A2'!W16="M",'A2'!W19="M")),"",SUM('A2'!V16,'A2'!V19))</f>
        <v/>
      </c>
      <c r="I293" s="211" t="str">
        <f>IF(AND(AND('A2'!W16="X",'A2'!W19="X"),SUM('A2'!V16,'A2'!V19)=0,ISNUMBER('A2'!V22)),"",IF(OR('A2'!W16="M",'A2'!W19="M"),"M",IF(AND('A2'!W16='A2'!W19,OR('A2'!W16="X",'A2'!W16="W",'A2'!W16="Z")),UPPER('A2'!W16),"")))</f>
        <v/>
      </c>
      <c r="J293" s="212" t="s">
        <v>469</v>
      </c>
      <c r="K293" s="211" t="str">
        <f>IF(AND(ISBLANK('A2'!V22),$L$293&lt;&gt;"Z"),"",'A2'!V22)</f>
        <v/>
      </c>
      <c r="L293" s="211" t="str">
        <f>IF(ISBLANK('A2'!W22),"",'A2'!W22)</f>
        <v/>
      </c>
      <c r="M293" s="131" t="str">
        <f t="shared" si="6"/>
        <v>OK</v>
      </c>
      <c r="N293" s="132"/>
    </row>
    <row r="294" spans="1:14" x14ac:dyDescent="0.25">
      <c r="A294" s="208" t="s">
        <v>4565</v>
      </c>
      <c r="B294" s="209" t="s">
        <v>995</v>
      </c>
      <c r="C294" s="210" t="s">
        <v>109</v>
      </c>
      <c r="D294" s="213" t="s">
        <v>996</v>
      </c>
      <c r="E294" s="210" t="s">
        <v>469</v>
      </c>
      <c r="F294" s="210" t="s">
        <v>109</v>
      </c>
      <c r="G294" s="213" t="s">
        <v>23</v>
      </c>
      <c r="H294" s="211" t="str">
        <f>IF(OR(AND('A2'!Y14="",'A2'!Z14=""),AND('A2'!Y15="",'A2'!Z15=""),AND('A2'!Z14="X",'A2'!Z15="X"),OR('A2'!Z14="M",'A2'!Z15="M")),"",SUM('A2'!Y14,'A2'!Y15))</f>
        <v/>
      </c>
      <c r="I294" s="211" t="str">
        <f>IF(AND(AND('A2'!Z14="X",'A2'!Z15="X"),SUM('A2'!Y14,'A2'!Y15)=0,ISNUMBER('A2'!Y16)),"",IF(OR('A2'!Z14="M",'A2'!Z15="M"),"M",IF(AND('A2'!Z14='A2'!Z15,OR('A2'!Z14="X",'A2'!Z14="W",'A2'!Z14="Z")),UPPER('A2'!Z14),"")))</f>
        <v/>
      </c>
      <c r="J294" s="212" t="s">
        <v>469</v>
      </c>
      <c r="K294" s="211" t="str">
        <f>IF(AND(ISBLANK('A2'!Y16),$L$294&lt;&gt;"Z"),"",'A2'!Y16)</f>
        <v/>
      </c>
      <c r="L294" s="211" t="str">
        <f>IF(ISBLANK('A2'!Z16),"",'A2'!Z16)</f>
        <v/>
      </c>
      <c r="M294" s="131" t="str">
        <f t="shared" si="6"/>
        <v>OK</v>
      </c>
      <c r="N294" s="132"/>
    </row>
    <row r="295" spans="1:14" x14ac:dyDescent="0.25">
      <c r="A295" s="208" t="s">
        <v>4565</v>
      </c>
      <c r="B295" s="209" t="s">
        <v>997</v>
      </c>
      <c r="C295" s="210" t="s">
        <v>109</v>
      </c>
      <c r="D295" s="213" t="s">
        <v>998</v>
      </c>
      <c r="E295" s="210" t="s">
        <v>469</v>
      </c>
      <c r="F295" s="210" t="s">
        <v>109</v>
      </c>
      <c r="G295" s="213" t="s">
        <v>26</v>
      </c>
      <c r="H295" s="211" t="str">
        <f>IF(OR(AND('A2'!Y17="",'A2'!Z17=""),AND('A2'!Y18="",'A2'!Z18=""),AND('A2'!Z17="X",'A2'!Z18="X"),OR('A2'!Z17="M",'A2'!Z18="M")),"",SUM('A2'!Y17,'A2'!Y18))</f>
        <v/>
      </c>
      <c r="I295" s="211" t="str">
        <f>IF(AND(AND('A2'!Z17="X",'A2'!Z18="X"),SUM('A2'!Y17,'A2'!Y18)=0,ISNUMBER('A2'!Y19)),"",IF(OR('A2'!Z17="M",'A2'!Z18="M"),"M",IF(AND('A2'!Z17='A2'!Z18,OR('A2'!Z17="X",'A2'!Z17="W",'A2'!Z17="Z")),UPPER('A2'!Z17),"")))</f>
        <v/>
      </c>
      <c r="J295" s="212" t="s">
        <v>469</v>
      </c>
      <c r="K295" s="211" t="str">
        <f>IF(AND(ISBLANK('A2'!Y19),$L$295&lt;&gt;"Z"),"",'A2'!Y19)</f>
        <v/>
      </c>
      <c r="L295" s="211" t="str">
        <f>IF(ISBLANK('A2'!Z19),"",'A2'!Z19)</f>
        <v/>
      </c>
      <c r="M295" s="131" t="str">
        <f t="shared" si="6"/>
        <v>OK</v>
      </c>
      <c r="N295" s="132"/>
    </row>
    <row r="296" spans="1:14" x14ac:dyDescent="0.25">
      <c r="A296" s="208" t="s">
        <v>4565</v>
      </c>
      <c r="B296" s="209" t="s">
        <v>999</v>
      </c>
      <c r="C296" s="210" t="s">
        <v>109</v>
      </c>
      <c r="D296" s="213" t="s">
        <v>1000</v>
      </c>
      <c r="E296" s="210" t="s">
        <v>469</v>
      </c>
      <c r="F296" s="210" t="s">
        <v>109</v>
      </c>
      <c r="G296" s="213" t="s">
        <v>27</v>
      </c>
      <c r="H296" s="211" t="str">
        <f>IF(OR(AND('A2'!Y14="",'A2'!Z14=""),AND('A2'!Y17="",'A2'!Z17=""),AND('A2'!Z14="X",'A2'!Z17="X"),OR('A2'!Z14="M",'A2'!Z17="M")),"",SUM('A2'!Y14,'A2'!Y17))</f>
        <v/>
      </c>
      <c r="I296" s="211" t="str">
        <f>IF(AND(AND('A2'!Z14="X",'A2'!Z17="X"),SUM('A2'!Y14,'A2'!Y17)=0,ISNUMBER('A2'!Y20)),"",IF(OR('A2'!Z14="M",'A2'!Z17="M"),"M",IF(AND('A2'!Z14='A2'!Z17,OR('A2'!Z14="X",'A2'!Z14="W",'A2'!Z14="Z")),UPPER('A2'!Z14),"")))</f>
        <v/>
      </c>
      <c r="J296" s="212" t="s">
        <v>469</v>
      </c>
      <c r="K296" s="211" t="str">
        <f>IF(AND(ISBLANK('A2'!Y20),$L$296&lt;&gt;"Z"),"",'A2'!Y20)</f>
        <v/>
      </c>
      <c r="L296" s="211" t="str">
        <f>IF(ISBLANK('A2'!Z20),"",'A2'!Z20)</f>
        <v/>
      </c>
      <c r="M296" s="131" t="str">
        <f t="shared" si="6"/>
        <v>OK</v>
      </c>
      <c r="N296" s="132"/>
    </row>
    <row r="297" spans="1:14" x14ac:dyDescent="0.25">
      <c r="A297" s="208" t="s">
        <v>4565</v>
      </c>
      <c r="B297" s="209" t="s">
        <v>1001</v>
      </c>
      <c r="C297" s="210" t="s">
        <v>109</v>
      </c>
      <c r="D297" s="213" t="s">
        <v>1002</v>
      </c>
      <c r="E297" s="210" t="s">
        <v>469</v>
      </c>
      <c r="F297" s="210" t="s">
        <v>109</v>
      </c>
      <c r="G297" s="213" t="s">
        <v>28</v>
      </c>
      <c r="H297" s="211" t="str">
        <f>IF(OR(AND('A2'!Y15="",'A2'!Z15=""),AND('A2'!Y18="",'A2'!Z18=""),AND('A2'!Z15="X",'A2'!Z18="X"),OR('A2'!Z15="M",'A2'!Z18="M")),"",SUM('A2'!Y15,'A2'!Y18))</f>
        <v/>
      </c>
      <c r="I297" s="211" t="str">
        <f>IF(AND(AND('A2'!Z15="X",'A2'!Z18="X"),SUM('A2'!Y15,'A2'!Y18)=0,ISNUMBER('A2'!Y21)),"",IF(OR('A2'!Z15="M",'A2'!Z18="M"),"M",IF(AND('A2'!Z15='A2'!Z18,OR('A2'!Z15="X",'A2'!Z15="W",'A2'!Z15="Z")),UPPER('A2'!Z15),"")))</f>
        <v/>
      </c>
      <c r="J297" s="212" t="s">
        <v>469</v>
      </c>
      <c r="K297" s="211" t="str">
        <f>IF(AND(ISBLANK('A2'!Y21),$L$297&lt;&gt;"Z"),"",'A2'!Y21)</f>
        <v/>
      </c>
      <c r="L297" s="211" t="str">
        <f>IF(ISBLANK('A2'!Z21),"",'A2'!Z21)</f>
        <v/>
      </c>
      <c r="M297" s="131" t="str">
        <f t="shared" si="6"/>
        <v>OK</v>
      </c>
      <c r="N297" s="132"/>
    </row>
    <row r="298" spans="1:14" x14ac:dyDescent="0.25">
      <c r="A298" s="208" t="s">
        <v>4565</v>
      </c>
      <c r="B298" s="209" t="s">
        <v>1003</v>
      </c>
      <c r="C298" s="210" t="s">
        <v>109</v>
      </c>
      <c r="D298" s="213" t="s">
        <v>1004</v>
      </c>
      <c r="E298" s="210" t="s">
        <v>469</v>
      </c>
      <c r="F298" s="210" t="s">
        <v>109</v>
      </c>
      <c r="G298" s="213" t="s">
        <v>29</v>
      </c>
      <c r="H298" s="211" t="str">
        <f>IF(OR(AND('A2'!Y16="",'A2'!Z16=""),AND('A2'!Y19="",'A2'!Z19=""),AND('A2'!Z16="X",'A2'!Z19="X"),OR('A2'!Z16="M",'A2'!Z19="M")),"",SUM('A2'!Y16,'A2'!Y19))</f>
        <v/>
      </c>
      <c r="I298" s="211" t="str">
        <f>IF(AND(AND('A2'!Z16="X",'A2'!Z19="X"),SUM('A2'!Y16,'A2'!Y19)=0,ISNUMBER('A2'!Y22)),"",IF(OR('A2'!Z16="M",'A2'!Z19="M"),"M",IF(AND('A2'!Z16='A2'!Z19,OR('A2'!Z16="X",'A2'!Z16="W",'A2'!Z16="Z")),UPPER('A2'!Z16),"")))</f>
        <v/>
      </c>
      <c r="J298" s="212" t="s">
        <v>469</v>
      </c>
      <c r="K298" s="211" t="str">
        <f>IF(AND(ISBLANK('A2'!Y22),$L$298&lt;&gt;"Z"),"",'A2'!Y22)</f>
        <v/>
      </c>
      <c r="L298" s="211" t="str">
        <f>IF(ISBLANK('A2'!Z22),"",'A2'!Z22)</f>
        <v/>
      </c>
      <c r="M298" s="131" t="str">
        <f t="shared" si="6"/>
        <v>OK</v>
      </c>
      <c r="N298" s="132"/>
    </row>
    <row r="299" spans="1:14" x14ac:dyDescent="0.25">
      <c r="A299" s="208" t="s">
        <v>4565</v>
      </c>
      <c r="B299" s="209" t="s">
        <v>1005</v>
      </c>
      <c r="C299" s="210" t="s">
        <v>109</v>
      </c>
      <c r="D299" s="213" t="s">
        <v>1006</v>
      </c>
      <c r="E299" s="210" t="s">
        <v>469</v>
      </c>
      <c r="F299" s="210" t="s">
        <v>109</v>
      </c>
      <c r="G299" s="213" t="s">
        <v>704</v>
      </c>
      <c r="H299" s="211" t="str">
        <f>IF(OR(EXACT('A2'!V14,'A2'!W14),EXACT('A2'!Y14,'A2'!Z14),AND('A2'!W14="X",'A2'!Z14="X"),OR('A2'!W14="M",'A2'!Z14="M")),"",SUM('A2'!V14,'A2'!Y14))</f>
        <v/>
      </c>
      <c r="I299" s="211" t="str">
        <f>IF(AND(AND('A2'!W14="X",'A2'!Z14="X"),SUM('A2'!V14,'A2'!Y14)=0,ISNUMBER('A2'!AB14)),"",IF(OR('A2'!W14="M",'A2'!Z14="M"),"M",IF(AND('A2'!W14='A2'!Z14,OR('A2'!W14="X",'A2'!W14="W",'A2'!W14="Z")),UPPER('A2'!W14),"")))</f>
        <v/>
      </c>
      <c r="J299" s="212" t="s">
        <v>469</v>
      </c>
      <c r="K299" s="211" t="str">
        <f>IF(AND(ISBLANK('A2'!AB14),$L$299&lt;&gt;"Z"),"",'A2'!AB14)</f>
        <v/>
      </c>
      <c r="L299" s="211" t="str">
        <f>IF(ISBLANK('A2'!AC14),"",'A2'!AC14)</f>
        <v/>
      </c>
      <c r="M299" s="131" t="str">
        <f t="shared" si="6"/>
        <v>OK</v>
      </c>
      <c r="N299" s="132"/>
    </row>
    <row r="300" spans="1:14" x14ac:dyDescent="0.25">
      <c r="A300" s="208" t="s">
        <v>4565</v>
      </c>
      <c r="B300" s="209" t="s">
        <v>1007</v>
      </c>
      <c r="C300" s="210" t="s">
        <v>109</v>
      </c>
      <c r="D300" s="213" t="s">
        <v>1008</v>
      </c>
      <c r="E300" s="210" t="s">
        <v>469</v>
      </c>
      <c r="F300" s="210" t="s">
        <v>109</v>
      </c>
      <c r="G300" s="213" t="s">
        <v>706</v>
      </c>
      <c r="H300" s="211" t="str">
        <f>IF(OR(EXACT('A2'!V15,'A2'!W15),EXACT('A2'!Y15,'A2'!Z15),AND('A2'!W15="X",'A2'!Z15="X"),OR('A2'!W15="M",'A2'!Z15="M")),"",SUM('A2'!V15,'A2'!Y15))</f>
        <v/>
      </c>
      <c r="I300" s="211" t="str">
        <f>IF(AND(AND('A2'!W15="X",'A2'!Z15="X"),SUM('A2'!V15,'A2'!Y15)=0,ISNUMBER('A2'!AB15)),"",IF(OR('A2'!W15="M",'A2'!Z15="M"),"M",IF(AND('A2'!W15='A2'!Z15,OR('A2'!W15="X",'A2'!W15="W",'A2'!W15="Z")),UPPER('A2'!W15),"")))</f>
        <v/>
      </c>
      <c r="J300" s="212" t="s">
        <v>469</v>
      </c>
      <c r="K300" s="211" t="str">
        <f>IF(AND(ISBLANK('A2'!AB15),$L$300&lt;&gt;"Z"),"",'A2'!AB15)</f>
        <v/>
      </c>
      <c r="L300" s="211" t="str">
        <f>IF(ISBLANK('A2'!AC15),"",'A2'!AC15)</f>
        <v/>
      </c>
      <c r="M300" s="131" t="str">
        <f t="shared" si="6"/>
        <v>OK</v>
      </c>
      <c r="N300" s="132"/>
    </row>
    <row r="301" spans="1:14" x14ac:dyDescent="0.25">
      <c r="A301" s="208" t="s">
        <v>4565</v>
      </c>
      <c r="B301" s="209" t="s">
        <v>1009</v>
      </c>
      <c r="C301" s="210" t="s">
        <v>109</v>
      </c>
      <c r="D301" s="213" t="s">
        <v>1010</v>
      </c>
      <c r="E301" s="210" t="s">
        <v>469</v>
      </c>
      <c r="F301" s="210" t="s">
        <v>109</v>
      </c>
      <c r="G301" s="213" t="s">
        <v>708</v>
      </c>
      <c r="H301" s="211" t="str">
        <f>IF(OR(AND('A2'!AB14="",'A2'!AC14=""),AND('A2'!AB15="",'A2'!AC15=""),AND('A2'!AC14="X",'A2'!AC15="X"),OR('A2'!AC14="M",'A2'!AC15="M")),"",SUM('A2'!AB14,'A2'!AB15))</f>
        <v/>
      </c>
      <c r="I301" s="211" t="str">
        <f>IF(AND(AND('A2'!AC14="X",'A2'!AC15="X"),SUM('A2'!AB14,'A2'!AB15)=0,ISNUMBER('A2'!AB16)),"",IF(OR('A2'!AC14="M",'A2'!AC15="M"),"M",IF(AND('A2'!AC14='A2'!AC15,OR('A2'!AC14="X",'A2'!AC14="W",'A2'!AC14="Z")),UPPER('A2'!AC14),"")))</f>
        <v/>
      </c>
      <c r="J301" s="212" t="s">
        <v>469</v>
      </c>
      <c r="K301" s="211" t="str">
        <f>IF(AND(ISBLANK('A2'!AB16),$L$301&lt;&gt;"Z"),"",'A2'!AB16)</f>
        <v/>
      </c>
      <c r="L301" s="211" t="str">
        <f>IF(ISBLANK('A2'!AC16),"",'A2'!AC16)</f>
        <v/>
      </c>
      <c r="M301" s="131" t="str">
        <f t="shared" si="6"/>
        <v>OK</v>
      </c>
      <c r="N301" s="132"/>
    </row>
    <row r="302" spans="1:14" x14ac:dyDescent="0.25">
      <c r="A302" s="208" t="s">
        <v>4565</v>
      </c>
      <c r="B302" s="209" t="s">
        <v>1011</v>
      </c>
      <c r="C302" s="210" t="s">
        <v>109</v>
      </c>
      <c r="D302" s="213" t="s">
        <v>1012</v>
      </c>
      <c r="E302" s="210" t="s">
        <v>469</v>
      </c>
      <c r="F302" s="210" t="s">
        <v>109</v>
      </c>
      <c r="G302" s="213" t="s">
        <v>710</v>
      </c>
      <c r="H302" s="211" t="str">
        <f>IF(OR(EXACT('A2'!V17,'A2'!W17),EXACT('A2'!Y17,'A2'!Z17),AND('A2'!W17="X",'A2'!Z17="X"),OR('A2'!W17="M",'A2'!Z17="M")),"",SUM('A2'!V17,'A2'!Y17))</f>
        <v/>
      </c>
      <c r="I302" s="211" t="str">
        <f>IF(AND(AND('A2'!W17="X",'A2'!Z17="X"),SUM('A2'!V17,'A2'!Y17)=0,ISNUMBER('A2'!AB17)),"",IF(OR('A2'!W17="M",'A2'!Z17="M"),"M",IF(AND('A2'!W17='A2'!Z17,OR('A2'!W17="X",'A2'!W17="W",'A2'!W17="Z")),UPPER('A2'!W17),"")))</f>
        <v/>
      </c>
      <c r="J302" s="212" t="s">
        <v>469</v>
      </c>
      <c r="K302" s="211" t="str">
        <f>IF(AND(ISBLANK('A2'!AB17),$L$302&lt;&gt;"Z"),"",'A2'!AB17)</f>
        <v/>
      </c>
      <c r="L302" s="211" t="str">
        <f>IF(ISBLANK('A2'!AC17),"",'A2'!AC17)</f>
        <v/>
      </c>
      <c r="M302" s="131" t="str">
        <f t="shared" si="6"/>
        <v>OK</v>
      </c>
      <c r="N302" s="132"/>
    </row>
    <row r="303" spans="1:14" x14ac:dyDescent="0.25">
      <c r="A303" s="208" t="s">
        <v>4565</v>
      </c>
      <c r="B303" s="209" t="s">
        <v>1013</v>
      </c>
      <c r="C303" s="210" t="s">
        <v>109</v>
      </c>
      <c r="D303" s="213" t="s">
        <v>1014</v>
      </c>
      <c r="E303" s="210" t="s">
        <v>469</v>
      </c>
      <c r="F303" s="210" t="s">
        <v>109</v>
      </c>
      <c r="G303" s="213" t="s">
        <v>712</v>
      </c>
      <c r="H303" s="211" t="str">
        <f>IF(OR(EXACT('A2'!V18,'A2'!W18),EXACT('A2'!Y18,'A2'!Z18),AND('A2'!W18="X",'A2'!Z18="X"),OR('A2'!W18="M",'A2'!Z18="M")),"",SUM('A2'!V18,'A2'!Y18))</f>
        <v/>
      </c>
      <c r="I303" s="211" t="str">
        <f>IF(AND(AND('A2'!W18="X",'A2'!Z18="X"),SUM('A2'!V18,'A2'!Y18)=0,ISNUMBER('A2'!AB18)),"",IF(OR('A2'!W18="M",'A2'!Z18="M"),"M",IF(AND('A2'!W18='A2'!Z18,OR('A2'!W18="X",'A2'!W18="W",'A2'!W18="Z")),UPPER('A2'!W18),"")))</f>
        <v/>
      </c>
      <c r="J303" s="212" t="s">
        <v>469</v>
      </c>
      <c r="K303" s="211" t="str">
        <f>IF(AND(ISBLANK('A2'!AB18),$L$303&lt;&gt;"Z"),"",'A2'!AB18)</f>
        <v/>
      </c>
      <c r="L303" s="211" t="str">
        <f>IF(ISBLANK('A2'!AC18),"",'A2'!AC18)</f>
        <v/>
      </c>
      <c r="M303" s="131" t="str">
        <f t="shared" si="6"/>
        <v>OK</v>
      </c>
      <c r="N303" s="132"/>
    </row>
    <row r="304" spans="1:14" x14ac:dyDescent="0.25">
      <c r="A304" s="208" t="s">
        <v>4565</v>
      </c>
      <c r="B304" s="209" t="s">
        <v>1015</v>
      </c>
      <c r="C304" s="210" t="s">
        <v>109</v>
      </c>
      <c r="D304" s="213" t="s">
        <v>1016</v>
      </c>
      <c r="E304" s="210" t="s">
        <v>469</v>
      </c>
      <c r="F304" s="210" t="s">
        <v>109</v>
      </c>
      <c r="G304" s="213" t="s">
        <v>714</v>
      </c>
      <c r="H304" s="211" t="str">
        <f>IF(OR(AND('A2'!AB17="",'A2'!AC17=""),AND('A2'!AB18="",'A2'!AC18=""),AND('A2'!AC17="X",'A2'!AC18="X"),OR('A2'!AC17="M",'A2'!AC18="M")),"",SUM('A2'!AB17,'A2'!AB18))</f>
        <v/>
      </c>
      <c r="I304" s="211" t="str">
        <f>IF(AND(AND('A2'!AC17="X",'A2'!AC18="X"),SUM('A2'!AB17,'A2'!AB18)=0,ISNUMBER('A2'!AB19)),"",IF(OR('A2'!AC17="M",'A2'!AC18="M"),"M",IF(AND('A2'!AC17='A2'!AC18,OR('A2'!AC17="X",'A2'!AC17="W",'A2'!AC17="Z")),UPPER('A2'!AC17),"")))</f>
        <v/>
      </c>
      <c r="J304" s="212" t="s">
        <v>469</v>
      </c>
      <c r="K304" s="211" t="str">
        <f>IF(AND(ISBLANK('A2'!AB19),$L$304&lt;&gt;"Z"),"",'A2'!AB19)</f>
        <v/>
      </c>
      <c r="L304" s="211" t="str">
        <f>IF(ISBLANK('A2'!AC19),"",'A2'!AC19)</f>
        <v/>
      </c>
      <c r="M304" s="131" t="str">
        <f t="shared" si="6"/>
        <v>OK</v>
      </c>
      <c r="N304" s="132"/>
    </row>
    <row r="305" spans="1:14" x14ac:dyDescent="0.25">
      <c r="A305" s="208" t="s">
        <v>4565</v>
      </c>
      <c r="B305" s="209" t="s">
        <v>1017</v>
      </c>
      <c r="C305" s="210" t="s">
        <v>109</v>
      </c>
      <c r="D305" s="213" t="s">
        <v>1018</v>
      </c>
      <c r="E305" s="210" t="s">
        <v>469</v>
      </c>
      <c r="F305" s="210" t="s">
        <v>109</v>
      </c>
      <c r="G305" s="213" t="s">
        <v>448</v>
      </c>
      <c r="H305" s="211" t="str">
        <f>IF(OR(AND('A2'!AB14="",'A2'!AC14=""),AND('A2'!AB17="",'A2'!AC17=""),AND('A2'!AC14="X",'A2'!AC17="X"),OR('A2'!AC14="M",'A2'!AC17="M")),"",SUM('A2'!AB14,'A2'!AB17))</f>
        <v/>
      </c>
      <c r="I305" s="211" t="str">
        <f>IF(AND(AND('A2'!AC14="X",'A2'!AC17="X"),SUM('A2'!AB14,'A2'!AB17)=0,ISNUMBER('A2'!AB20)),"",IF(OR('A2'!AC14="M",'A2'!AC17="M"),"M",IF(AND('A2'!AC14='A2'!AC17,OR('A2'!AC14="X",'A2'!AC14="W",'A2'!AC14="Z")),UPPER('A2'!AC14),"")))</f>
        <v/>
      </c>
      <c r="J305" s="212" t="s">
        <v>469</v>
      </c>
      <c r="K305" s="211" t="str">
        <f>IF(AND(ISBLANK('A2'!AB20),$L$305&lt;&gt;"Z"),"",'A2'!AB20)</f>
        <v/>
      </c>
      <c r="L305" s="211" t="str">
        <f>IF(ISBLANK('A2'!AC20),"",'A2'!AC20)</f>
        <v/>
      </c>
      <c r="M305" s="131" t="str">
        <f t="shared" si="6"/>
        <v>OK</v>
      </c>
      <c r="N305" s="132"/>
    </row>
    <row r="306" spans="1:14" x14ac:dyDescent="0.25">
      <c r="A306" s="208" t="s">
        <v>4565</v>
      </c>
      <c r="B306" s="209" t="s">
        <v>1019</v>
      </c>
      <c r="C306" s="210" t="s">
        <v>109</v>
      </c>
      <c r="D306" s="213" t="s">
        <v>1020</v>
      </c>
      <c r="E306" s="210" t="s">
        <v>469</v>
      </c>
      <c r="F306" s="210" t="s">
        <v>109</v>
      </c>
      <c r="G306" s="213" t="s">
        <v>427</v>
      </c>
      <c r="H306" s="211" t="str">
        <f>IF(OR(AND('A2'!AB15="",'A2'!AC15=""),AND('A2'!AB18="",'A2'!AC18=""),AND('A2'!AC15="X",'A2'!AC18="X"),OR('A2'!AC15="M",'A2'!AC18="M")),"",SUM('A2'!AB15,'A2'!AB18))</f>
        <v/>
      </c>
      <c r="I306" s="211" t="str">
        <f>IF(AND(AND('A2'!AC15="X",'A2'!AC18="X"),SUM('A2'!AB15,'A2'!AB18)=0,ISNUMBER('A2'!AB21)),"",IF(OR('A2'!AC15="M",'A2'!AC18="M"),"M",IF(AND('A2'!AC15='A2'!AC18,OR('A2'!AC15="X",'A2'!AC15="W",'A2'!AC15="Z")),UPPER('A2'!AC15),"")))</f>
        <v/>
      </c>
      <c r="J306" s="212" t="s">
        <v>469</v>
      </c>
      <c r="K306" s="211" t="str">
        <f>IF(AND(ISBLANK('A2'!AB21),$L$306&lt;&gt;"Z"),"",'A2'!AB21)</f>
        <v/>
      </c>
      <c r="L306" s="211" t="str">
        <f>IF(ISBLANK('A2'!AC21),"",'A2'!AC21)</f>
        <v/>
      </c>
      <c r="M306" s="131" t="str">
        <f t="shared" si="6"/>
        <v>OK</v>
      </c>
      <c r="N306" s="132"/>
    </row>
    <row r="307" spans="1:14" x14ac:dyDescent="0.25">
      <c r="A307" s="208" t="s">
        <v>4565</v>
      </c>
      <c r="B307" s="209" t="s">
        <v>1021</v>
      </c>
      <c r="C307" s="210" t="s">
        <v>109</v>
      </c>
      <c r="D307" s="213" t="s">
        <v>1022</v>
      </c>
      <c r="E307" s="210" t="s">
        <v>469</v>
      </c>
      <c r="F307" s="210" t="s">
        <v>109</v>
      </c>
      <c r="G307" s="213" t="s">
        <v>406</v>
      </c>
      <c r="H307" s="211" t="str">
        <f>IF(OR(AND('A2'!AB16="",'A2'!AC16=""),AND('A2'!AB19="",'A2'!AC19=""),AND('A2'!AC16="X",'A2'!AC19="X"),OR('A2'!AC16="M",'A2'!AC19="M")),"",SUM('A2'!AB16,'A2'!AB19))</f>
        <v/>
      </c>
      <c r="I307" s="211" t="str">
        <f>IF(AND(AND('A2'!AC16="X",'A2'!AC19="X"),SUM('A2'!AB16,'A2'!AB19)=0,ISNUMBER('A2'!AB22)),"",IF(OR('A2'!AC16="M",'A2'!AC19="M"),"M",IF(AND('A2'!AC16='A2'!AC19,OR('A2'!AC16="X",'A2'!AC16="W",'A2'!AC16="Z")),UPPER('A2'!AC16),"")))</f>
        <v/>
      </c>
      <c r="J307" s="212" t="s">
        <v>469</v>
      </c>
      <c r="K307" s="211" t="str">
        <f>IF(AND(ISBLANK('A2'!AB22),$L$307&lt;&gt;"Z"),"",'A2'!AB22)</f>
        <v/>
      </c>
      <c r="L307" s="211" t="str">
        <f>IF(ISBLANK('A2'!AC22),"",'A2'!AC22)</f>
        <v/>
      </c>
      <c r="M307" s="131" t="str">
        <f t="shared" si="6"/>
        <v>OK</v>
      </c>
      <c r="N307" s="132"/>
    </row>
    <row r="308" spans="1:14" x14ac:dyDescent="0.25">
      <c r="A308" s="208" t="s">
        <v>4565</v>
      </c>
      <c r="B308" s="209" t="s">
        <v>1023</v>
      </c>
      <c r="C308" s="210" t="s">
        <v>109</v>
      </c>
      <c r="D308" s="213" t="s">
        <v>1024</v>
      </c>
      <c r="E308" s="210" t="s">
        <v>469</v>
      </c>
      <c r="F308" s="210" t="s">
        <v>109</v>
      </c>
      <c r="G308" s="213" t="s">
        <v>722</v>
      </c>
      <c r="H308" s="211" t="str">
        <f>IF(OR(AND('A2'!AE14="",'A2'!AF14=""),AND('A2'!AE15="",'A2'!AF15=""),AND('A2'!AF14="X",'A2'!AF15="X"),OR('A2'!AF14="M",'A2'!AF15="M")),"",SUM('A2'!AE14,'A2'!AE15))</f>
        <v/>
      </c>
      <c r="I308" s="211" t="str">
        <f>IF(AND(AND('A2'!AF14="X",'A2'!AF15="X"),SUM('A2'!AE14,'A2'!AE15)=0,ISNUMBER('A2'!AE16)),"",IF(OR('A2'!AF14="M",'A2'!AF15="M"),"M",IF(AND('A2'!AF14='A2'!AF15,OR('A2'!AF14="X",'A2'!AF14="W",'A2'!AF14="Z")),UPPER('A2'!AF14),"")))</f>
        <v/>
      </c>
      <c r="J308" s="212" t="s">
        <v>469</v>
      </c>
      <c r="K308" s="211" t="str">
        <f>IF(AND(ISBLANK('A2'!AE16),$L$308&lt;&gt;"Z"),"",'A2'!AE16)</f>
        <v/>
      </c>
      <c r="L308" s="211" t="str">
        <f>IF(ISBLANK('A2'!AF16),"",'A2'!AF16)</f>
        <v/>
      </c>
      <c r="M308" s="131" t="str">
        <f t="shared" si="6"/>
        <v>OK</v>
      </c>
      <c r="N308" s="132"/>
    </row>
    <row r="309" spans="1:14" x14ac:dyDescent="0.25">
      <c r="A309" s="208" t="s">
        <v>4565</v>
      </c>
      <c r="B309" s="209" t="s">
        <v>1025</v>
      </c>
      <c r="C309" s="210" t="s">
        <v>109</v>
      </c>
      <c r="D309" s="213" t="s">
        <v>1026</v>
      </c>
      <c r="E309" s="210" t="s">
        <v>469</v>
      </c>
      <c r="F309" s="210" t="s">
        <v>109</v>
      </c>
      <c r="G309" s="213" t="s">
        <v>728</v>
      </c>
      <c r="H309" s="211" t="str">
        <f>IF(OR(AND('A2'!AE17="",'A2'!AF17=""),AND('A2'!AE18="",'A2'!AF18=""),AND('A2'!AF17="X",'A2'!AF18="X"),OR('A2'!AF17="M",'A2'!AF18="M")),"",SUM('A2'!AE17,'A2'!AE18))</f>
        <v/>
      </c>
      <c r="I309" s="211" t="str">
        <f>IF(AND(AND('A2'!AF17="X",'A2'!AF18="X"),SUM('A2'!AE17,'A2'!AE18)=0,ISNUMBER('A2'!AE19)),"",IF(OR('A2'!AF17="M",'A2'!AF18="M"),"M",IF(AND('A2'!AF17='A2'!AF18,OR('A2'!AF17="X",'A2'!AF17="W",'A2'!AF17="Z")),UPPER('A2'!AF17),"")))</f>
        <v/>
      </c>
      <c r="J309" s="212" t="s">
        <v>469</v>
      </c>
      <c r="K309" s="211" t="str">
        <f>IF(AND(ISBLANK('A2'!AE19),$L$309&lt;&gt;"Z"),"",'A2'!AE19)</f>
        <v/>
      </c>
      <c r="L309" s="211" t="str">
        <f>IF(ISBLANK('A2'!AF19),"",'A2'!AF19)</f>
        <v/>
      </c>
      <c r="M309" s="131" t="str">
        <f t="shared" si="6"/>
        <v>OK</v>
      </c>
      <c r="N309" s="132"/>
    </row>
    <row r="310" spans="1:14" x14ac:dyDescent="0.25">
      <c r="A310" s="208" t="s">
        <v>4565</v>
      </c>
      <c r="B310" s="209" t="s">
        <v>1027</v>
      </c>
      <c r="C310" s="210" t="s">
        <v>109</v>
      </c>
      <c r="D310" s="213" t="s">
        <v>1028</v>
      </c>
      <c r="E310" s="210" t="s">
        <v>469</v>
      </c>
      <c r="F310" s="210" t="s">
        <v>109</v>
      </c>
      <c r="G310" s="213" t="s">
        <v>453</v>
      </c>
      <c r="H310" s="211" t="str">
        <f>IF(OR(AND('A2'!AE14="",'A2'!AF14=""),AND('A2'!AE17="",'A2'!AF17=""),AND('A2'!AF14="X",'A2'!AF17="X"),OR('A2'!AF14="M",'A2'!AF17="M")),"",SUM('A2'!AE14,'A2'!AE17))</f>
        <v/>
      </c>
      <c r="I310" s="211" t="str">
        <f>IF(AND(AND('A2'!AF14="X",'A2'!AF17="X"),SUM('A2'!AE14,'A2'!AE17)=0,ISNUMBER('A2'!AE20)),"",IF(OR('A2'!AF14="M",'A2'!AF17="M"),"M",IF(AND('A2'!AF14='A2'!AF17,OR('A2'!AF14="X",'A2'!AF14="W",'A2'!AF14="Z")),UPPER('A2'!AF14),"")))</f>
        <v/>
      </c>
      <c r="J310" s="212" t="s">
        <v>469</v>
      </c>
      <c r="K310" s="211" t="str">
        <f>IF(AND(ISBLANK('A2'!AE20),$L$310&lt;&gt;"Z"),"",'A2'!AE20)</f>
        <v/>
      </c>
      <c r="L310" s="211" t="str">
        <f>IF(ISBLANK('A2'!AF20),"",'A2'!AF20)</f>
        <v/>
      </c>
      <c r="M310" s="131" t="str">
        <f t="shared" si="6"/>
        <v>OK</v>
      </c>
      <c r="N310" s="132"/>
    </row>
    <row r="311" spans="1:14" x14ac:dyDescent="0.25">
      <c r="A311" s="208" t="s">
        <v>4565</v>
      </c>
      <c r="B311" s="209" t="s">
        <v>1029</v>
      </c>
      <c r="C311" s="210" t="s">
        <v>109</v>
      </c>
      <c r="D311" s="213" t="s">
        <v>1030</v>
      </c>
      <c r="E311" s="210" t="s">
        <v>469</v>
      </c>
      <c r="F311" s="210" t="s">
        <v>109</v>
      </c>
      <c r="G311" s="213" t="s">
        <v>432</v>
      </c>
      <c r="H311" s="211" t="str">
        <f>IF(OR(AND('A2'!AE15="",'A2'!AF15=""),AND('A2'!AE18="",'A2'!AF18=""),AND('A2'!AF15="X",'A2'!AF18="X"),OR('A2'!AF15="M",'A2'!AF18="M")),"",SUM('A2'!AE15,'A2'!AE18))</f>
        <v/>
      </c>
      <c r="I311" s="211" t="str">
        <f>IF(AND(AND('A2'!AF15="X",'A2'!AF18="X"),SUM('A2'!AE15,'A2'!AE18)=0,ISNUMBER('A2'!AE21)),"",IF(OR('A2'!AF15="M",'A2'!AF18="M"),"M",IF(AND('A2'!AF15='A2'!AF18,OR('A2'!AF15="X",'A2'!AF15="W",'A2'!AF15="Z")),UPPER('A2'!AF15),"")))</f>
        <v/>
      </c>
      <c r="J311" s="212" t="s">
        <v>469</v>
      </c>
      <c r="K311" s="211" t="str">
        <f>IF(AND(ISBLANK('A2'!AE21),$L$311&lt;&gt;"Z"),"",'A2'!AE21)</f>
        <v/>
      </c>
      <c r="L311" s="211" t="str">
        <f>IF(ISBLANK('A2'!AF21),"",'A2'!AF21)</f>
        <v/>
      </c>
      <c r="M311" s="131" t="str">
        <f t="shared" si="6"/>
        <v>OK</v>
      </c>
      <c r="N311" s="132"/>
    </row>
    <row r="312" spans="1:14" x14ac:dyDescent="0.25">
      <c r="A312" s="208" t="s">
        <v>4565</v>
      </c>
      <c r="B312" s="209" t="s">
        <v>1031</v>
      </c>
      <c r="C312" s="210" t="s">
        <v>109</v>
      </c>
      <c r="D312" s="213" t="s">
        <v>1032</v>
      </c>
      <c r="E312" s="210" t="s">
        <v>469</v>
      </c>
      <c r="F312" s="210" t="s">
        <v>109</v>
      </c>
      <c r="G312" s="213" t="s">
        <v>411</v>
      </c>
      <c r="H312" s="211" t="str">
        <f>IF(OR(AND('A2'!AE16="",'A2'!AF16=""),AND('A2'!AE19="",'A2'!AF19=""),AND('A2'!AF16="X",'A2'!AF19="X"),OR('A2'!AF16="M",'A2'!AF19="M")),"",SUM('A2'!AE16,'A2'!AE19))</f>
        <v/>
      </c>
      <c r="I312" s="211" t="str">
        <f>IF(AND(AND('A2'!AF16="X",'A2'!AF19="X"),SUM('A2'!AE16,'A2'!AE19)=0,ISNUMBER('A2'!AE22)),"",IF(OR('A2'!AF16="M",'A2'!AF19="M"),"M",IF(AND('A2'!AF16='A2'!AF19,OR('A2'!AF16="X",'A2'!AF16="W",'A2'!AF16="Z")),UPPER('A2'!AF16),"")))</f>
        <v/>
      </c>
      <c r="J312" s="212" t="s">
        <v>469</v>
      </c>
      <c r="K312" s="211" t="str">
        <f>IF(AND(ISBLANK('A2'!AE22),$L$312&lt;&gt;"Z"),"",'A2'!AE22)</f>
        <v/>
      </c>
      <c r="L312" s="211" t="str">
        <f>IF(ISBLANK('A2'!AF22),"",'A2'!AF22)</f>
        <v/>
      </c>
      <c r="M312" s="131" t="str">
        <f t="shared" si="6"/>
        <v>OK</v>
      </c>
      <c r="N312" s="132"/>
    </row>
    <row r="313" spans="1:14" x14ac:dyDescent="0.25">
      <c r="A313" s="208" t="s">
        <v>4565</v>
      </c>
      <c r="B313" s="209" t="s">
        <v>1033</v>
      </c>
      <c r="C313" s="210" t="s">
        <v>109</v>
      </c>
      <c r="D313" s="213" t="s">
        <v>1034</v>
      </c>
      <c r="E313" s="210" t="s">
        <v>469</v>
      </c>
      <c r="F313" s="210" t="s">
        <v>109</v>
      </c>
      <c r="G313" s="213" t="s">
        <v>736</v>
      </c>
      <c r="H313" s="211" t="str">
        <f>IF(OR(AND('A2'!AH14="",'A2'!AI14=""),AND('A2'!AH15="",'A2'!AI15=""),AND('A2'!AI14="X",'A2'!AI15="X"),OR('A2'!AI14="M",'A2'!AI15="M")),"",SUM('A2'!AH14,'A2'!AH15))</f>
        <v/>
      </c>
      <c r="I313" s="211" t="str">
        <f>IF(AND(AND('A2'!AI14="X",'A2'!AI15="X"),SUM('A2'!AH14,'A2'!AH15)=0,ISNUMBER('A2'!AH16)),"",IF(OR('A2'!AI14="M",'A2'!AI15="M"),"M",IF(AND('A2'!AI14='A2'!AI15,OR('A2'!AI14="X",'A2'!AI14="W",'A2'!AI14="Z")),UPPER('A2'!AI14),"")))</f>
        <v/>
      </c>
      <c r="J313" s="212" t="s">
        <v>469</v>
      </c>
      <c r="K313" s="211" t="str">
        <f>IF(AND(ISBLANK('A2'!AH16),$L$313&lt;&gt;"Z"),"",'A2'!AH16)</f>
        <v/>
      </c>
      <c r="L313" s="211" t="str">
        <f>IF(ISBLANK('A2'!AI16),"",'A2'!AI16)</f>
        <v/>
      </c>
      <c r="M313" s="131" t="str">
        <f t="shared" si="6"/>
        <v>OK</v>
      </c>
      <c r="N313" s="132"/>
    </row>
    <row r="314" spans="1:14" x14ac:dyDescent="0.25">
      <c r="A314" s="208" t="s">
        <v>4565</v>
      </c>
      <c r="B314" s="209" t="s">
        <v>1035</v>
      </c>
      <c r="C314" s="210" t="s">
        <v>109</v>
      </c>
      <c r="D314" s="213" t="s">
        <v>1036</v>
      </c>
      <c r="E314" s="210" t="s">
        <v>469</v>
      </c>
      <c r="F314" s="210" t="s">
        <v>109</v>
      </c>
      <c r="G314" s="213" t="s">
        <v>742</v>
      </c>
      <c r="H314" s="211" t="str">
        <f>IF(OR(AND('A2'!AH17="",'A2'!AI17=""),AND('A2'!AH18="",'A2'!AI18=""),AND('A2'!AI17="X",'A2'!AI18="X"),OR('A2'!AI17="M",'A2'!AI18="M")),"",SUM('A2'!AH17,'A2'!AH18))</f>
        <v/>
      </c>
      <c r="I314" s="211" t="str">
        <f>IF(AND(AND('A2'!AI17="X",'A2'!AI18="X"),SUM('A2'!AH17,'A2'!AH18)=0,ISNUMBER('A2'!AH19)),"",IF(OR('A2'!AI17="M",'A2'!AI18="M"),"M",IF(AND('A2'!AI17='A2'!AI18,OR('A2'!AI17="X",'A2'!AI17="W",'A2'!AI17="Z")),UPPER('A2'!AI17),"")))</f>
        <v/>
      </c>
      <c r="J314" s="212" t="s">
        <v>469</v>
      </c>
      <c r="K314" s="211" t="str">
        <f>IF(AND(ISBLANK('A2'!AH19),$L$314&lt;&gt;"Z"),"",'A2'!AH19)</f>
        <v/>
      </c>
      <c r="L314" s="211" t="str">
        <f>IF(ISBLANK('A2'!AI19),"",'A2'!AI19)</f>
        <v/>
      </c>
      <c r="M314" s="131" t="str">
        <f t="shared" si="6"/>
        <v>OK</v>
      </c>
      <c r="N314" s="132"/>
    </row>
    <row r="315" spans="1:14" x14ac:dyDescent="0.25">
      <c r="A315" s="208" t="s">
        <v>4565</v>
      </c>
      <c r="B315" s="209" t="s">
        <v>1037</v>
      </c>
      <c r="C315" s="210" t="s">
        <v>109</v>
      </c>
      <c r="D315" s="213" t="s">
        <v>1038</v>
      </c>
      <c r="E315" s="210" t="s">
        <v>469</v>
      </c>
      <c r="F315" s="210" t="s">
        <v>109</v>
      </c>
      <c r="G315" s="213" t="s">
        <v>457</v>
      </c>
      <c r="H315" s="211" t="str">
        <f>IF(OR(AND('A2'!AH14="",'A2'!AI14=""),AND('A2'!AH17="",'A2'!AI17=""),AND('A2'!AI14="X",'A2'!AI17="X"),OR('A2'!AI14="M",'A2'!AI17="M")),"",SUM('A2'!AH14,'A2'!AH17))</f>
        <v/>
      </c>
      <c r="I315" s="211" t="str">
        <f>IF(AND(AND('A2'!AI14="X",'A2'!AI17="X"),SUM('A2'!AH14,'A2'!AH17)=0,ISNUMBER('A2'!AH20)),"",IF(OR('A2'!AI14="M",'A2'!AI17="M"),"M",IF(AND('A2'!AI14='A2'!AI17,OR('A2'!AI14="X",'A2'!AI14="W",'A2'!AI14="Z")),UPPER('A2'!AI14),"")))</f>
        <v/>
      </c>
      <c r="J315" s="212" t="s">
        <v>469</v>
      </c>
      <c r="K315" s="211" t="str">
        <f>IF(AND(ISBLANK('A2'!AH20),$L$315&lt;&gt;"Z"),"",'A2'!AH20)</f>
        <v/>
      </c>
      <c r="L315" s="211" t="str">
        <f>IF(ISBLANK('A2'!AI20),"",'A2'!AI20)</f>
        <v/>
      </c>
      <c r="M315" s="131" t="str">
        <f t="shared" si="6"/>
        <v>OK</v>
      </c>
      <c r="N315" s="132"/>
    </row>
    <row r="316" spans="1:14" x14ac:dyDescent="0.25">
      <c r="A316" s="208" t="s">
        <v>4565</v>
      </c>
      <c r="B316" s="209" t="s">
        <v>1039</v>
      </c>
      <c r="C316" s="210" t="s">
        <v>109</v>
      </c>
      <c r="D316" s="213" t="s">
        <v>1040</v>
      </c>
      <c r="E316" s="210" t="s">
        <v>469</v>
      </c>
      <c r="F316" s="210" t="s">
        <v>109</v>
      </c>
      <c r="G316" s="213" t="s">
        <v>436</v>
      </c>
      <c r="H316" s="211" t="str">
        <f>IF(OR(AND('A2'!AH15="",'A2'!AI15=""),AND('A2'!AH18="",'A2'!AI18=""),AND('A2'!AI15="X",'A2'!AI18="X"),OR('A2'!AI15="M",'A2'!AI18="M")),"",SUM('A2'!AH15,'A2'!AH18))</f>
        <v/>
      </c>
      <c r="I316" s="211" t="str">
        <f>IF(AND(AND('A2'!AI15="X",'A2'!AI18="X"),SUM('A2'!AH15,'A2'!AH18)=0,ISNUMBER('A2'!AH21)),"",IF(OR('A2'!AI15="M",'A2'!AI18="M"),"M",IF(AND('A2'!AI15='A2'!AI18,OR('A2'!AI15="X",'A2'!AI15="W",'A2'!AI15="Z")),UPPER('A2'!AI15),"")))</f>
        <v/>
      </c>
      <c r="J316" s="212" t="s">
        <v>469</v>
      </c>
      <c r="K316" s="211" t="str">
        <f>IF(AND(ISBLANK('A2'!AH21),$L$316&lt;&gt;"Z"),"",'A2'!AH21)</f>
        <v/>
      </c>
      <c r="L316" s="211" t="str">
        <f>IF(ISBLANK('A2'!AI21),"",'A2'!AI21)</f>
        <v/>
      </c>
      <c r="M316" s="131" t="str">
        <f t="shared" si="6"/>
        <v>OK</v>
      </c>
      <c r="N316" s="132"/>
    </row>
    <row r="317" spans="1:14" x14ac:dyDescent="0.25">
      <c r="A317" s="208" t="s">
        <v>4565</v>
      </c>
      <c r="B317" s="209" t="s">
        <v>1041</v>
      </c>
      <c r="C317" s="210" t="s">
        <v>109</v>
      </c>
      <c r="D317" s="213" t="s">
        <v>1042</v>
      </c>
      <c r="E317" s="210" t="s">
        <v>469</v>
      </c>
      <c r="F317" s="210" t="s">
        <v>109</v>
      </c>
      <c r="G317" s="213" t="s">
        <v>415</v>
      </c>
      <c r="H317" s="211" t="str">
        <f>IF(OR(AND('A2'!AH16="",'A2'!AI16=""),AND('A2'!AH19="",'A2'!AI19=""),AND('A2'!AI16="X",'A2'!AI19="X"),OR('A2'!AI16="M",'A2'!AI19="M")),"",SUM('A2'!AH16,'A2'!AH19))</f>
        <v/>
      </c>
      <c r="I317" s="211" t="str">
        <f>IF(AND(AND('A2'!AI16="X",'A2'!AI19="X"),SUM('A2'!AH16,'A2'!AH19)=0,ISNUMBER('A2'!AH22)),"",IF(OR('A2'!AI16="M",'A2'!AI19="M"),"M",IF(AND('A2'!AI16='A2'!AI19,OR('A2'!AI16="X",'A2'!AI16="W",'A2'!AI16="Z")),UPPER('A2'!AI16),"")))</f>
        <v/>
      </c>
      <c r="J317" s="212" t="s">
        <v>469</v>
      </c>
      <c r="K317" s="211" t="str">
        <f>IF(AND(ISBLANK('A2'!AH22),$L$317&lt;&gt;"Z"),"",'A2'!AH22)</f>
        <v/>
      </c>
      <c r="L317" s="211" t="str">
        <f>IF(ISBLANK('A2'!AI22),"",'A2'!AI22)</f>
        <v/>
      </c>
      <c r="M317" s="131" t="str">
        <f t="shared" si="6"/>
        <v>OK</v>
      </c>
      <c r="N317" s="132"/>
    </row>
    <row r="318" spans="1:14" x14ac:dyDescent="0.25">
      <c r="A318" s="208" t="s">
        <v>4565</v>
      </c>
      <c r="B318" s="209" t="s">
        <v>1043</v>
      </c>
      <c r="C318" s="210" t="s">
        <v>109</v>
      </c>
      <c r="D318" s="213" t="s">
        <v>1044</v>
      </c>
      <c r="E318" s="210" t="s">
        <v>469</v>
      </c>
      <c r="F318" s="210" t="s">
        <v>109</v>
      </c>
      <c r="G318" s="213" t="s">
        <v>750</v>
      </c>
      <c r="H318" s="211" t="str">
        <f>IF(OR(AND('A2'!AK14="",'A2'!AL14=""),AND('A2'!AK15="",'A2'!AL15=""),AND('A2'!AL14="X",'A2'!AL15="X"),OR('A2'!AL14="M",'A2'!AL15="M")),"",SUM('A2'!AK14,'A2'!AK15))</f>
        <v/>
      </c>
      <c r="I318" s="211" t="str">
        <f>IF(AND(AND('A2'!AL14="X",'A2'!AL15="X"),SUM('A2'!AK14,'A2'!AK15)=0,ISNUMBER('A2'!AK16)),"",IF(OR('A2'!AL14="M",'A2'!AL15="M"),"M",IF(AND('A2'!AL14='A2'!AL15,OR('A2'!AL14="X",'A2'!AL14="W",'A2'!AL14="Z")),UPPER('A2'!AL14),"")))</f>
        <v/>
      </c>
      <c r="J318" s="212" t="s">
        <v>469</v>
      </c>
      <c r="K318" s="211" t="str">
        <f>IF(AND(ISBLANK('A2'!AK16),$L$318&lt;&gt;"Z"),"",'A2'!AK16)</f>
        <v/>
      </c>
      <c r="L318" s="211" t="str">
        <f>IF(ISBLANK('A2'!AL16),"",'A2'!AL16)</f>
        <v/>
      </c>
      <c r="M318" s="131" t="str">
        <f t="shared" si="6"/>
        <v>OK</v>
      </c>
      <c r="N318" s="132"/>
    </row>
    <row r="319" spans="1:14" x14ac:dyDescent="0.25">
      <c r="A319" s="208" t="s">
        <v>4565</v>
      </c>
      <c r="B319" s="209" t="s">
        <v>1045</v>
      </c>
      <c r="C319" s="210" t="s">
        <v>109</v>
      </c>
      <c r="D319" s="213" t="s">
        <v>1046</v>
      </c>
      <c r="E319" s="210" t="s">
        <v>469</v>
      </c>
      <c r="F319" s="210" t="s">
        <v>109</v>
      </c>
      <c r="G319" s="213" t="s">
        <v>756</v>
      </c>
      <c r="H319" s="211" t="str">
        <f>IF(OR(AND('A2'!AK17="",'A2'!AL17=""),AND('A2'!AK18="",'A2'!AL18=""),AND('A2'!AL17="X",'A2'!AL18="X"),OR('A2'!AL17="M",'A2'!AL18="M")),"",SUM('A2'!AK17,'A2'!AK18))</f>
        <v/>
      </c>
      <c r="I319" s="211" t="str">
        <f>IF(AND(AND('A2'!AL17="X",'A2'!AL18="X"),SUM('A2'!AK17,'A2'!AK18)=0,ISNUMBER('A2'!AK19)),"",IF(OR('A2'!AL17="M",'A2'!AL18="M"),"M",IF(AND('A2'!AL17='A2'!AL18,OR('A2'!AL17="X",'A2'!AL17="W",'A2'!AL17="Z")),UPPER('A2'!AL17),"")))</f>
        <v/>
      </c>
      <c r="J319" s="212" t="s">
        <v>469</v>
      </c>
      <c r="K319" s="211" t="str">
        <f>IF(AND(ISBLANK('A2'!AK19),$L$319&lt;&gt;"Z"),"",'A2'!AK19)</f>
        <v/>
      </c>
      <c r="L319" s="211" t="str">
        <f>IF(ISBLANK('A2'!AL19),"",'A2'!AL19)</f>
        <v/>
      </c>
      <c r="M319" s="131" t="str">
        <f t="shared" si="6"/>
        <v>OK</v>
      </c>
      <c r="N319" s="132"/>
    </row>
    <row r="320" spans="1:14" x14ac:dyDescent="0.25">
      <c r="A320" s="208" t="s">
        <v>4565</v>
      </c>
      <c r="B320" s="209" t="s">
        <v>1047</v>
      </c>
      <c r="C320" s="210" t="s">
        <v>109</v>
      </c>
      <c r="D320" s="213" t="s">
        <v>1048</v>
      </c>
      <c r="E320" s="210" t="s">
        <v>469</v>
      </c>
      <c r="F320" s="210" t="s">
        <v>109</v>
      </c>
      <c r="G320" s="213" t="s">
        <v>459</v>
      </c>
      <c r="H320" s="211" t="str">
        <f>IF(OR(AND('A2'!AK14="",'A2'!AL14=""),AND('A2'!AK17="",'A2'!AL17=""),AND('A2'!AL14="X",'A2'!AL17="X"),OR('A2'!AL14="M",'A2'!AL17="M")),"",SUM('A2'!AK14,'A2'!AK17))</f>
        <v/>
      </c>
      <c r="I320" s="211" t="str">
        <f>IF(AND(AND('A2'!AL14="X",'A2'!AL17="X"),SUM('A2'!AK14,'A2'!AK17)=0,ISNUMBER('A2'!AK20)),"",IF(OR('A2'!AL14="M",'A2'!AL17="M"),"M",IF(AND('A2'!AL14='A2'!AL17,OR('A2'!AL14="X",'A2'!AL14="W",'A2'!AL14="Z")),UPPER('A2'!AL14),"")))</f>
        <v/>
      </c>
      <c r="J320" s="212" t="s">
        <v>469</v>
      </c>
      <c r="K320" s="211" t="str">
        <f>IF(AND(ISBLANK('A2'!AK20),$L$320&lt;&gt;"Z"),"",'A2'!AK20)</f>
        <v/>
      </c>
      <c r="L320" s="211" t="str">
        <f>IF(ISBLANK('A2'!AL20),"",'A2'!AL20)</f>
        <v/>
      </c>
      <c r="M320" s="131" t="str">
        <f t="shared" si="6"/>
        <v>OK</v>
      </c>
      <c r="N320" s="132"/>
    </row>
    <row r="321" spans="1:14" x14ac:dyDescent="0.25">
      <c r="A321" s="208" t="s">
        <v>4565</v>
      </c>
      <c r="B321" s="209" t="s">
        <v>1049</v>
      </c>
      <c r="C321" s="210" t="s">
        <v>109</v>
      </c>
      <c r="D321" s="213" t="s">
        <v>1050</v>
      </c>
      <c r="E321" s="210" t="s">
        <v>469</v>
      </c>
      <c r="F321" s="210" t="s">
        <v>109</v>
      </c>
      <c r="G321" s="213" t="s">
        <v>438</v>
      </c>
      <c r="H321" s="211" t="str">
        <f>IF(OR(AND('A2'!AK15="",'A2'!AL15=""),AND('A2'!AK18="",'A2'!AL18=""),AND('A2'!AL15="X",'A2'!AL18="X"),OR('A2'!AL15="M",'A2'!AL18="M")),"",SUM('A2'!AK15,'A2'!AK18))</f>
        <v/>
      </c>
      <c r="I321" s="211" t="str">
        <f>IF(AND(AND('A2'!AL15="X",'A2'!AL18="X"),SUM('A2'!AK15,'A2'!AK18)=0,ISNUMBER('A2'!AK21)),"",IF(OR('A2'!AL15="M",'A2'!AL18="M"),"M",IF(AND('A2'!AL15='A2'!AL18,OR('A2'!AL15="X",'A2'!AL15="W",'A2'!AL15="Z")),UPPER('A2'!AL15),"")))</f>
        <v/>
      </c>
      <c r="J321" s="212" t="s">
        <v>469</v>
      </c>
      <c r="K321" s="211" t="str">
        <f>IF(AND(ISBLANK('A2'!AK21),$L$321&lt;&gt;"Z"),"",'A2'!AK21)</f>
        <v/>
      </c>
      <c r="L321" s="211" t="str">
        <f>IF(ISBLANK('A2'!AL21),"",'A2'!AL21)</f>
        <v/>
      </c>
      <c r="M321" s="131" t="str">
        <f t="shared" si="6"/>
        <v>OK</v>
      </c>
      <c r="N321" s="132"/>
    </row>
    <row r="322" spans="1:14" x14ac:dyDescent="0.25">
      <c r="A322" s="208" t="s">
        <v>4565</v>
      </c>
      <c r="B322" s="209" t="s">
        <v>1051</v>
      </c>
      <c r="C322" s="210" t="s">
        <v>109</v>
      </c>
      <c r="D322" s="213" t="s">
        <v>1052</v>
      </c>
      <c r="E322" s="210" t="s">
        <v>469</v>
      </c>
      <c r="F322" s="210" t="s">
        <v>109</v>
      </c>
      <c r="G322" s="213" t="s">
        <v>417</v>
      </c>
      <c r="H322" s="211" t="str">
        <f>IF(OR(AND('A2'!AK16="",'A2'!AL16=""),AND('A2'!AK19="",'A2'!AL19=""),AND('A2'!AL16="X",'A2'!AL19="X"),OR('A2'!AL16="M",'A2'!AL19="M")),"",SUM('A2'!AK16,'A2'!AK19))</f>
        <v/>
      </c>
      <c r="I322" s="211" t="str">
        <f>IF(AND(AND('A2'!AL16="X",'A2'!AL19="X"),SUM('A2'!AK16,'A2'!AK19)=0,ISNUMBER('A2'!AK22)),"",IF(OR('A2'!AL16="M",'A2'!AL19="M"),"M",IF(AND('A2'!AL16='A2'!AL19,OR('A2'!AL16="X",'A2'!AL16="W",'A2'!AL16="Z")),UPPER('A2'!AL16),"")))</f>
        <v/>
      </c>
      <c r="J322" s="212" t="s">
        <v>469</v>
      </c>
      <c r="K322" s="211" t="str">
        <f>IF(AND(ISBLANK('A2'!AK22),$L$322&lt;&gt;"Z"),"",'A2'!AK22)</f>
        <v/>
      </c>
      <c r="L322" s="211" t="str">
        <f>IF(ISBLANK('A2'!AL22),"",'A2'!AL22)</f>
        <v/>
      </c>
      <c r="M322" s="131" t="str">
        <f t="shared" si="6"/>
        <v>OK</v>
      </c>
      <c r="N322" s="132"/>
    </row>
    <row r="323" spans="1:14" x14ac:dyDescent="0.25">
      <c r="A323" s="208" t="s">
        <v>4565</v>
      </c>
      <c r="B323" s="209" t="s">
        <v>1053</v>
      </c>
      <c r="C323" s="210" t="s">
        <v>109</v>
      </c>
      <c r="D323" s="213" t="s">
        <v>1054</v>
      </c>
      <c r="E323" s="210" t="s">
        <v>469</v>
      </c>
      <c r="F323" s="210" t="s">
        <v>109</v>
      </c>
      <c r="G323" s="213" t="s">
        <v>760</v>
      </c>
      <c r="H323" s="211" t="str">
        <f>IF(OR(EXACT('A2'!AH14,'A2'!AI14),EXACT('A2'!AK14,'A2'!AL14),AND('A2'!AI14="X",'A2'!AL14="X"),OR('A2'!AI14="M",'A2'!AL14="M")),"",SUM('A2'!AH14,'A2'!AK14))</f>
        <v/>
      </c>
      <c r="I323" s="211" t="str">
        <f>IF(AND(AND('A2'!AI14="X",'A2'!AL14="X"),SUM('A2'!AH14,'A2'!AK14)=0,ISNUMBER('A2'!AN14)),"",IF(OR('A2'!AI14="M",'A2'!AL14="M"),"M",IF(AND('A2'!AI14='A2'!AL14,OR('A2'!AI14="X",'A2'!AI14="W",'A2'!AI14="Z")),UPPER('A2'!AI14),"")))</f>
        <v/>
      </c>
      <c r="J323" s="212" t="s">
        <v>469</v>
      </c>
      <c r="K323" s="211" t="str">
        <f>IF(AND(ISBLANK('A2'!AN14),$L$323&lt;&gt;"Z"),"",'A2'!AN14)</f>
        <v/>
      </c>
      <c r="L323" s="211" t="str">
        <f>IF(ISBLANK('A2'!AO14),"",'A2'!AO14)</f>
        <v/>
      </c>
      <c r="M323" s="131" t="str">
        <f t="shared" si="6"/>
        <v>OK</v>
      </c>
      <c r="N323" s="132"/>
    </row>
    <row r="324" spans="1:14" x14ac:dyDescent="0.25">
      <c r="A324" s="208" t="s">
        <v>4565</v>
      </c>
      <c r="B324" s="209" t="s">
        <v>1055</v>
      </c>
      <c r="C324" s="210" t="s">
        <v>109</v>
      </c>
      <c r="D324" s="213" t="s">
        <v>1056</v>
      </c>
      <c r="E324" s="210" t="s">
        <v>469</v>
      </c>
      <c r="F324" s="210" t="s">
        <v>109</v>
      </c>
      <c r="G324" s="213" t="s">
        <v>762</v>
      </c>
      <c r="H324" s="211" t="str">
        <f>IF(OR(EXACT('A2'!AH15,'A2'!AI15),EXACT('A2'!AK15,'A2'!AL15),AND('A2'!AI15="X",'A2'!AL15="X"),OR('A2'!AI15="M",'A2'!AL15="M")),"",SUM('A2'!AH15,'A2'!AK15))</f>
        <v/>
      </c>
      <c r="I324" s="211" t="str">
        <f>IF(AND(AND('A2'!AI15="X",'A2'!AL15="X"),SUM('A2'!AH15,'A2'!AK15)=0,ISNUMBER('A2'!AN15)),"",IF(OR('A2'!AI15="M",'A2'!AL15="M"),"M",IF(AND('A2'!AI15='A2'!AL15,OR('A2'!AI15="X",'A2'!AI15="W",'A2'!AI15="Z")),UPPER('A2'!AI15),"")))</f>
        <v/>
      </c>
      <c r="J324" s="212" t="s">
        <v>469</v>
      </c>
      <c r="K324" s="211" t="str">
        <f>IF(AND(ISBLANK('A2'!AN15),$L$324&lt;&gt;"Z"),"",'A2'!AN15)</f>
        <v/>
      </c>
      <c r="L324" s="211" t="str">
        <f>IF(ISBLANK('A2'!AO15),"",'A2'!AO15)</f>
        <v/>
      </c>
      <c r="M324" s="131" t="str">
        <f t="shared" si="6"/>
        <v>OK</v>
      </c>
      <c r="N324" s="132"/>
    </row>
    <row r="325" spans="1:14" x14ac:dyDescent="0.25">
      <c r="A325" s="208" t="s">
        <v>4565</v>
      </c>
      <c r="B325" s="209" t="s">
        <v>1057</v>
      </c>
      <c r="C325" s="210" t="s">
        <v>109</v>
      </c>
      <c r="D325" s="213" t="s">
        <v>1058</v>
      </c>
      <c r="E325" s="210" t="s">
        <v>469</v>
      </c>
      <c r="F325" s="210" t="s">
        <v>109</v>
      </c>
      <c r="G325" s="213" t="s">
        <v>764</v>
      </c>
      <c r="H325" s="211" t="str">
        <f>IF(OR(AND('A2'!AN14="",'A2'!AO14=""),AND('A2'!AN15="",'A2'!AO15=""),AND('A2'!AO14="X",'A2'!AO15="X"),OR('A2'!AO14="M",'A2'!AO15="M")),"",SUM('A2'!AN14,'A2'!AN15))</f>
        <v/>
      </c>
      <c r="I325" s="211" t="str">
        <f>IF(AND(AND('A2'!AO14="X",'A2'!AO15="X"),SUM('A2'!AN14,'A2'!AN15)=0,ISNUMBER('A2'!AN16)),"",IF(OR('A2'!AO14="M",'A2'!AO15="M"),"M",IF(AND('A2'!AO14='A2'!AO15,OR('A2'!AO14="X",'A2'!AO14="W",'A2'!AO14="Z")),UPPER('A2'!AO14),"")))</f>
        <v/>
      </c>
      <c r="J325" s="212" t="s">
        <v>469</v>
      </c>
      <c r="K325" s="211" t="str">
        <f>IF(AND(ISBLANK('A2'!AN16),$L$325&lt;&gt;"Z"),"",'A2'!AN16)</f>
        <v/>
      </c>
      <c r="L325" s="211" t="str">
        <f>IF(ISBLANK('A2'!AO16),"",'A2'!AO16)</f>
        <v/>
      </c>
      <c r="M325" s="131" t="str">
        <f t="shared" si="6"/>
        <v>OK</v>
      </c>
      <c r="N325" s="132"/>
    </row>
    <row r="326" spans="1:14" x14ac:dyDescent="0.25">
      <c r="A326" s="208" t="s">
        <v>4565</v>
      </c>
      <c r="B326" s="209" t="s">
        <v>1059</v>
      </c>
      <c r="C326" s="210" t="s">
        <v>109</v>
      </c>
      <c r="D326" s="213" t="s">
        <v>1060</v>
      </c>
      <c r="E326" s="210" t="s">
        <v>469</v>
      </c>
      <c r="F326" s="210" t="s">
        <v>109</v>
      </c>
      <c r="G326" s="213" t="s">
        <v>766</v>
      </c>
      <c r="H326" s="211" t="str">
        <f>IF(OR(EXACT('A2'!AH17,'A2'!AI17),EXACT('A2'!AK17,'A2'!AL17),AND('A2'!AI17="X",'A2'!AL17="X"),OR('A2'!AI17="M",'A2'!AL17="M")),"",SUM('A2'!AH17,'A2'!AK17))</f>
        <v/>
      </c>
      <c r="I326" s="211" t="str">
        <f>IF(AND(AND('A2'!AI17="X",'A2'!AL17="X"),SUM('A2'!AH17,'A2'!AK17)=0,ISNUMBER('A2'!AN17)),"",IF(OR('A2'!AI17="M",'A2'!AL17="M"),"M",IF(AND('A2'!AI17='A2'!AL17,OR('A2'!AI17="X",'A2'!AI17="W",'A2'!AI17="Z")),UPPER('A2'!AI17),"")))</f>
        <v/>
      </c>
      <c r="J326" s="212" t="s">
        <v>469</v>
      </c>
      <c r="K326" s="211" t="str">
        <f>IF(AND(ISBLANK('A2'!AN17),$L$326&lt;&gt;"Z"),"",'A2'!AN17)</f>
        <v/>
      </c>
      <c r="L326" s="211" t="str">
        <f>IF(ISBLANK('A2'!AO17),"",'A2'!AO17)</f>
        <v/>
      </c>
      <c r="M326" s="131" t="str">
        <f t="shared" si="6"/>
        <v>OK</v>
      </c>
      <c r="N326" s="132"/>
    </row>
    <row r="327" spans="1:14" x14ac:dyDescent="0.25">
      <c r="A327" s="208" t="s">
        <v>4565</v>
      </c>
      <c r="B327" s="209" t="s">
        <v>1061</v>
      </c>
      <c r="C327" s="210" t="s">
        <v>109</v>
      </c>
      <c r="D327" s="213" t="s">
        <v>1062</v>
      </c>
      <c r="E327" s="210" t="s">
        <v>469</v>
      </c>
      <c r="F327" s="210" t="s">
        <v>109</v>
      </c>
      <c r="G327" s="213" t="s">
        <v>768</v>
      </c>
      <c r="H327" s="211" t="str">
        <f>IF(OR(EXACT('A2'!AH18,'A2'!AI18),EXACT('A2'!AK18,'A2'!AL18),AND('A2'!AI18="X",'A2'!AL18="X"),OR('A2'!AI18="M",'A2'!AL18="M")),"",SUM('A2'!AH18,'A2'!AK18))</f>
        <v/>
      </c>
      <c r="I327" s="211" t="str">
        <f>IF(AND(AND('A2'!AI18="X",'A2'!AL18="X"),SUM('A2'!AH18,'A2'!AK18)=0,ISNUMBER('A2'!AN18)),"",IF(OR('A2'!AI18="M",'A2'!AL18="M"),"M",IF(AND('A2'!AI18='A2'!AL18,OR('A2'!AI18="X",'A2'!AI18="W",'A2'!AI18="Z")),UPPER('A2'!AI18),"")))</f>
        <v/>
      </c>
      <c r="J327" s="212" t="s">
        <v>469</v>
      </c>
      <c r="K327" s="211" t="str">
        <f>IF(AND(ISBLANK('A2'!AN18),$L$327&lt;&gt;"Z"),"",'A2'!AN18)</f>
        <v/>
      </c>
      <c r="L327" s="211" t="str">
        <f>IF(ISBLANK('A2'!AO18),"",'A2'!AO18)</f>
        <v/>
      </c>
      <c r="M327" s="131" t="str">
        <f t="shared" si="6"/>
        <v>OK</v>
      </c>
      <c r="N327" s="132"/>
    </row>
    <row r="328" spans="1:14" x14ac:dyDescent="0.25">
      <c r="A328" s="208" t="s">
        <v>4565</v>
      </c>
      <c r="B328" s="209" t="s">
        <v>1063</v>
      </c>
      <c r="C328" s="210" t="s">
        <v>109</v>
      </c>
      <c r="D328" s="213" t="s">
        <v>1064</v>
      </c>
      <c r="E328" s="210" t="s">
        <v>469</v>
      </c>
      <c r="F328" s="210" t="s">
        <v>109</v>
      </c>
      <c r="G328" s="213" t="s">
        <v>770</v>
      </c>
      <c r="H328" s="211" t="str">
        <f>IF(OR(AND('A2'!AN17="",'A2'!AO17=""),AND('A2'!AN18="",'A2'!AO18=""),AND('A2'!AO17="X",'A2'!AO18="X"),OR('A2'!AO17="M",'A2'!AO18="M")),"",SUM('A2'!AN17,'A2'!AN18))</f>
        <v/>
      </c>
      <c r="I328" s="211" t="str">
        <f>IF(AND(AND('A2'!AO17="X",'A2'!AO18="X"),SUM('A2'!AN17,'A2'!AN18)=0,ISNUMBER('A2'!AN19)),"",IF(OR('A2'!AO17="M",'A2'!AO18="M"),"M",IF(AND('A2'!AO17='A2'!AO18,OR('A2'!AO17="X",'A2'!AO17="W",'A2'!AO17="Z")),UPPER('A2'!AO17),"")))</f>
        <v/>
      </c>
      <c r="J328" s="212" t="s">
        <v>469</v>
      </c>
      <c r="K328" s="211" t="str">
        <f>IF(AND(ISBLANK('A2'!AN19),$L$328&lt;&gt;"Z"),"",'A2'!AN19)</f>
        <v/>
      </c>
      <c r="L328" s="211" t="str">
        <f>IF(ISBLANK('A2'!AO19),"",'A2'!AO19)</f>
        <v/>
      </c>
      <c r="M328" s="131" t="str">
        <f t="shared" si="6"/>
        <v>OK</v>
      </c>
      <c r="N328" s="132"/>
    </row>
    <row r="329" spans="1:14" x14ac:dyDescent="0.25">
      <c r="A329" s="208" t="s">
        <v>4565</v>
      </c>
      <c r="B329" s="209" t="s">
        <v>1065</v>
      </c>
      <c r="C329" s="210" t="s">
        <v>109</v>
      </c>
      <c r="D329" s="213" t="s">
        <v>1066</v>
      </c>
      <c r="E329" s="210" t="s">
        <v>469</v>
      </c>
      <c r="F329" s="210" t="s">
        <v>109</v>
      </c>
      <c r="G329" s="213" t="s">
        <v>455</v>
      </c>
      <c r="H329" s="211" t="str">
        <f>IF(OR(AND('A2'!AN14="",'A2'!AO14=""),AND('A2'!AN17="",'A2'!AO17=""),AND('A2'!AO14="X",'A2'!AO17="X"),OR('A2'!AO14="M",'A2'!AO17="M")),"",SUM('A2'!AN14,'A2'!AN17))</f>
        <v/>
      </c>
      <c r="I329" s="211" t="str">
        <f>IF(AND(AND('A2'!AO14="X",'A2'!AO17="X"),SUM('A2'!AN14,'A2'!AN17)=0,ISNUMBER('A2'!AN20)),"",IF(OR('A2'!AO14="M",'A2'!AO17="M"),"M",IF(AND('A2'!AO14='A2'!AO17,OR('A2'!AO14="X",'A2'!AO14="W",'A2'!AO14="Z")),UPPER('A2'!AO14),"")))</f>
        <v/>
      </c>
      <c r="J329" s="212" t="s">
        <v>469</v>
      </c>
      <c r="K329" s="211" t="str">
        <f>IF(AND(ISBLANK('A2'!AN20),$L$329&lt;&gt;"Z"),"",'A2'!AN20)</f>
        <v/>
      </c>
      <c r="L329" s="211" t="str">
        <f>IF(ISBLANK('A2'!AO20),"",'A2'!AO20)</f>
        <v/>
      </c>
      <c r="M329" s="131" t="str">
        <f t="shared" si="6"/>
        <v>OK</v>
      </c>
      <c r="N329" s="132"/>
    </row>
    <row r="330" spans="1:14" x14ac:dyDescent="0.25">
      <c r="A330" s="208" t="s">
        <v>4565</v>
      </c>
      <c r="B330" s="209" t="s">
        <v>1067</v>
      </c>
      <c r="C330" s="210" t="s">
        <v>109</v>
      </c>
      <c r="D330" s="213" t="s">
        <v>1068</v>
      </c>
      <c r="E330" s="210" t="s">
        <v>469</v>
      </c>
      <c r="F330" s="210" t="s">
        <v>109</v>
      </c>
      <c r="G330" s="213" t="s">
        <v>434</v>
      </c>
      <c r="H330" s="211" t="str">
        <f>IF(OR(AND('A2'!AN15="",'A2'!AO15=""),AND('A2'!AN18="",'A2'!AO18=""),AND('A2'!AO15="X",'A2'!AO18="X"),OR('A2'!AO15="M",'A2'!AO18="M")),"",SUM('A2'!AN15,'A2'!AN18))</f>
        <v/>
      </c>
      <c r="I330" s="211" t="str">
        <f>IF(AND(AND('A2'!AO15="X",'A2'!AO18="X"),SUM('A2'!AN15,'A2'!AN18)=0,ISNUMBER('A2'!AN21)),"",IF(OR('A2'!AO15="M",'A2'!AO18="M"),"M",IF(AND('A2'!AO15='A2'!AO18,OR('A2'!AO15="X",'A2'!AO15="W",'A2'!AO15="Z")),UPPER('A2'!AO15),"")))</f>
        <v/>
      </c>
      <c r="J330" s="212" t="s">
        <v>469</v>
      </c>
      <c r="K330" s="211" t="str">
        <f>IF(AND(ISBLANK('A2'!AN21),$L$330&lt;&gt;"Z"),"",'A2'!AN21)</f>
        <v/>
      </c>
      <c r="L330" s="211" t="str">
        <f>IF(ISBLANK('A2'!AO21),"",'A2'!AO21)</f>
        <v/>
      </c>
      <c r="M330" s="131" t="str">
        <f t="shared" si="6"/>
        <v>OK</v>
      </c>
      <c r="N330" s="132"/>
    </row>
    <row r="331" spans="1:14" x14ac:dyDescent="0.25">
      <c r="A331" s="208" t="s">
        <v>4565</v>
      </c>
      <c r="B331" s="209" t="s">
        <v>1069</v>
      </c>
      <c r="C331" s="210" t="s">
        <v>109</v>
      </c>
      <c r="D331" s="213" t="s">
        <v>1070</v>
      </c>
      <c r="E331" s="210" t="s">
        <v>469</v>
      </c>
      <c r="F331" s="210" t="s">
        <v>109</v>
      </c>
      <c r="G331" s="213" t="s">
        <v>413</v>
      </c>
      <c r="H331" s="211" t="str">
        <f>IF(OR(AND('A2'!AN16="",'A2'!AO16=""),AND('A2'!AN19="",'A2'!AO19=""),AND('A2'!AO16="X",'A2'!AO19="X"),OR('A2'!AO16="M",'A2'!AO19="M")),"",SUM('A2'!AN16,'A2'!AN19))</f>
        <v/>
      </c>
      <c r="I331" s="211" t="str">
        <f>IF(AND(AND('A2'!AO16="X",'A2'!AO19="X"),SUM('A2'!AN16,'A2'!AN19)=0,ISNUMBER('A2'!AN22)),"",IF(OR('A2'!AO16="M",'A2'!AO19="M"),"M",IF(AND('A2'!AO16='A2'!AO19,OR('A2'!AO16="X",'A2'!AO16="W",'A2'!AO16="Z")),UPPER('A2'!AO16),"")))</f>
        <v/>
      </c>
      <c r="J331" s="212" t="s">
        <v>469</v>
      </c>
      <c r="K331" s="211" t="str">
        <f>IF(AND(ISBLANK('A2'!AN22),$L$331&lt;&gt;"Z"),"",'A2'!AN22)</f>
        <v/>
      </c>
      <c r="L331" s="211" t="str">
        <f>IF(ISBLANK('A2'!AO22),"",'A2'!AO22)</f>
        <v/>
      </c>
      <c r="M331" s="131" t="str">
        <f t="shared" si="6"/>
        <v>OK</v>
      </c>
      <c r="N331" s="132"/>
    </row>
    <row r="332" spans="1:14" x14ac:dyDescent="0.25">
      <c r="A332" s="208" t="s">
        <v>4565</v>
      </c>
      <c r="B332" s="209" t="s">
        <v>1071</v>
      </c>
      <c r="C332" s="210" t="s">
        <v>109</v>
      </c>
      <c r="D332" s="213" t="s">
        <v>1072</v>
      </c>
      <c r="E332" s="210" t="s">
        <v>469</v>
      </c>
      <c r="F332" s="210" t="s">
        <v>109</v>
      </c>
      <c r="G332" s="213" t="s">
        <v>778</v>
      </c>
      <c r="H332" s="211" t="str">
        <f>IF(OR(AND('A2'!AQ14="",'A2'!AR14=""),AND('A2'!AQ15="",'A2'!AR15=""),AND('A2'!AR14="X",'A2'!AR15="X"),OR('A2'!AR14="M",'A2'!AR15="M")),"",SUM('A2'!AQ14,'A2'!AQ15))</f>
        <v/>
      </c>
      <c r="I332" s="211" t="str">
        <f>IF(AND(AND('A2'!AR14="X",'A2'!AR15="X"),SUM('A2'!AQ14,'A2'!AQ15)=0,ISNUMBER('A2'!AQ16)),"",IF(OR('A2'!AR14="M",'A2'!AR15="M"),"M",IF(AND('A2'!AR14='A2'!AR15,OR('A2'!AR14="X",'A2'!AR14="W",'A2'!AR14="Z")),UPPER('A2'!AR14),"")))</f>
        <v/>
      </c>
      <c r="J332" s="212" t="s">
        <v>469</v>
      </c>
      <c r="K332" s="211" t="str">
        <f>IF(AND(ISBLANK('A2'!AQ16),$L$332&lt;&gt;"Z"),"",'A2'!AQ16)</f>
        <v/>
      </c>
      <c r="L332" s="211" t="str">
        <f>IF(ISBLANK('A2'!AR16),"",'A2'!AR16)</f>
        <v/>
      </c>
      <c r="M332" s="131" t="str">
        <f t="shared" si="6"/>
        <v>OK</v>
      </c>
      <c r="N332" s="132"/>
    </row>
    <row r="333" spans="1:14" x14ac:dyDescent="0.25">
      <c r="A333" s="208" t="s">
        <v>4565</v>
      </c>
      <c r="B333" s="209" t="s">
        <v>1073</v>
      </c>
      <c r="C333" s="210" t="s">
        <v>109</v>
      </c>
      <c r="D333" s="213" t="s">
        <v>1074</v>
      </c>
      <c r="E333" s="210" t="s">
        <v>469</v>
      </c>
      <c r="F333" s="210" t="s">
        <v>109</v>
      </c>
      <c r="G333" s="213" t="s">
        <v>784</v>
      </c>
      <c r="H333" s="211" t="str">
        <f>IF(OR(AND('A2'!AQ17="",'A2'!AR17=""),AND('A2'!AQ18="",'A2'!AR18=""),AND('A2'!AR17="X",'A2'!AR18="X"),OR('A2'!AR17="M",'A2'!AR18="M")),"",SUM('A2'!AQ17,'A2'!AQ18))</f>
        <v/>
      </c>
      <c r="I333" s="211" t="str">
        <f>IF(AND(AND('A2'!AR17="X",'A2'!AR18="X"),SUM('A2'!AQ17,'A2'!AQ18)=0,ISNUMBER('A2'!AQ19)),"",IF(OR('A2'!AR17="M",'A2'!AR18="M"),"M",IF(AND('A2'!AR17='A2'!AR18,OR('A2'!AR17="X",'A2'!AR17="W",'A2'!AR17="Z")),UPPER('A2'!AR17),"")))</f>
        <v/>
      </c>
      <c r="J333" s="212" t="s">
        <v>469</v>
      </c>
      <c r="K333" s="211" t="str">
        <f>IF(AND(ISBLANK('A2'!AQ19),$L$333&lt;&gt;"Z"),"",'A2'!AQ19)</f>
        <v/>
      </c>
      <c r="L333" s="211" t="str">
        <f>IF(ISBLANK('A2'!AR19),"",'A2'!AR19)</f>
        <v/>
      </c>
      <c r="M333" s="131" t="str">
        <f t="shared" si="6"/>
        <v>OK</v>
      </c>
      <c r="N333" s="132"/>
    </row>
    <row r="334" spans="1:14" x14ac:dyDescent="0.25">
      <c r="A334" s="208" t="s">
        <v>4565</v>
      </c>
      <c r="B334" s="209" t="s">
        <v>1075</v>
      </c>
      <c r="C334" s="210" t="s">
        <v>109</v>
      </c>
      <c r="D334" s="213" t="s">
        <v>1076</v>
      </c>
      <c r="E334" s="210" t="s">
        <v>469</v>
      </c>
      <c r="F334" s="210" t="s">
        <v>109</v>
      </c>
      <c r="G334" s="213" t="s">
        <v>463</v>
      </c>
      <c r="H334" s="211" t="str">
        <f>IF(OR(AND('A2'!AQ14="",'A2'!AR14=""),AND('A2'!AQ17="",'A2'!AR17=""),AND('A2'!AR14="X",'A2'!AR17="X"),OR('A2'!AR14="M",'A2'!AR17="M")),"",SUM('A2'!AQ14,'A2'!AQ17))</f>
        <v/>
      </c>
      <c r="I334" s="211" t="str">
        <f>IF(AND(AND('A2'!AR14="X",'A2'!AR17="X"),SUM('A2'!AQ14,'A2'!AQ17)=0,ISNUMBER('A2'!AQ20)),"",IF(OR('A2'!AR14="M",'A2'!AR17="M"),"M",IF(AND('A2'!AR14='A2'!AR17,OR('A2'!AR14="X",'A2'!AR14="W",'A2'!AR14="Z")),UPPER('A2'!AR14),"")))</f>
        <v/>
      </c>
      <c r="J334" s="212" t="s">
        <v>469</v>
      </c>
      <c r="K334" s="211" t="str">
        <f>IF(AND(ISBLANK('A2'!AQ20),$L$334&lt;&gt;"Z"),"",'A2'!AQ20)</f>
        <v/>
      </c>
      <c r="L334" s="211" t="str">
        <f>IF(ISBLANK('A2'!AR20),"",'A2'!AR20)</f>
        <v/>
      </c>
      <c r="M334" s="131" t="str">
        <f t="shared" si="6"/>
        <v>OK</v>
      </c>
      <c r="N334" s="132"/>
    </row>
    <row r="335" spans="1:14" x14ac:dyDescent="0.25">
      <c r="A335" s="208" t="s">
        <v>4565</v>
      </c>
      <c r="B335" s="209" t="s">
        <v>1077</v>
      </c>
      <c r="C335" s="210" t="s">
        <v>109</v>
      </c>
      <c r="D335" s="213" t="s">
        <v>1078</v>
      </c>
      <c r="E335" s="210" t="s">
        <v>469</v>
      </c>
      <c r="F335" s="210" t="s">
        <v>109</v>
      </c>
      <c r="G335" s="213" t="s">
        <v>442</v>
      </c>
      <c r="H335" s="211" t="str">
        <f>IF(OR(AND('A2'!AQ15="",'A2'!AR15=""),AND('A2'!AQ18="",'A2'!AR18=""),AND('A2'!AR15="X",'A2'!AR18="X"),OR('A2'!AR15="M",'A2'!AR18="M")),"",SUM('A2'!AQ15,'A2'!AQ18))</f>
        <v/>
      </c>
      <c r="I335" s="211" t="str">
        <f>IF(AND(AND('A2'!AR15="X",'A2'!AR18="X"),SUM('A2'!AQ15,'A2'!AQ18)=0,ISNUMBER('A2'!AQ21)),"",IF(OR('A2'!AR15="M",'A2'!AR18="M"),"M",IF(AND('A2'!AR15='A2'!AR18,OR('A2'!AR15="X",'A2'!AR15="W",'A2'!AR15="Z")),UPPER('A2'!AR15),"")))</f>
        <v/>
      </c>
      <c r="J335" s="212" t="s">
        <v>469</v>
      </c>
      <c r="K335" s="211" t="str">
        <f>IF(AND(ISBLANK('A2'!AQ21),$L$335&lt;&gt;"Z"),"",'A2'!AQ21)</f>
        <v/>
      </c>
      <c r="L335" s="211" t="str">
        <f>IF(ISBLANK('A2'!AR21),"",'A2'!AR21)</f>
        <v/>
      </c>
      <c r="M335" s="131" t="str">
        <f t="shared" si="6"/>
        <v>OK</v>
      </c>
      <c r="N335" s="132"/>
    </row>
    <row r="336" spans="1:14" x14ac:dyDescent="0.25">
      <c r="A336" s="208" t="s">
        <v>4565</v>
      </c>
      <c r="B336" s="209" t="s">
        <v>1079</v>
      </c>
      <c r="C336" s="210" t="s">
        <v>109</v>
      </c>
      <c r="D336" s="213" t="s">
        <v>1080</v>
      </c>
      <c r="E336" s="210" t="s">
        <v>469</v>
      </c>
      <c r="F336" s="210" t="s">
        <v>109</v>
      </c>
      <c r="G336" s="213" t="s">
        <v>421</v>
      </c>
      <c r="H336" s="211" t="str">
        <f>IF(OR(AND('A2'!AQ16="",'A2'!AR16=""),AND('A2'!AQ19="",'A2'!AR19=""),AND('A2'!AR16="X",'A2'!AR19="X"),OR('A2'!AR16="M",'A2'!AR19="M")),"",SUM('A2'!AQ16,'A2'!AQ19))</f>
        <v/>
      </c>
      <c r="I336" s="211" t="str">
        <f>IF(AND(AND('A2'!AR16="X",'A2'!AR19="X"),SUM('A2'!AQ16,'A2'!AQ19)=0,ISNUMBER('A2'!AQ22)),"",IF(OR('A2'!AR16="M",'A2'!AR19="M"),"M",IF(AND('A2'!AR16='A2'!AR19,OR('A2'!AR16="X",'A2'!AR16="W",'A2'!AR16="Z")),UPPER('A2'!AR16),"")))</f>
        <v/>
      </c>
      <c r="J336" s="212" t="s">
        <v>469</v>
      </c>
      <c r="K336" s="211" t="str">
        <f>IF(AND(ISBLANK('A2'!AQ22),$L$336&lt;&gt;"Z"),"",'A2'!AQ22)</f>
        <v/>
      </c>
      <c r="L336" s="211" t="str">
        <f>IF(ISBLANK('A2'!AR22),"",'A2'!AR22)</f>
        <v/>
      </c>
      <c r="M336" s="131" t="str">
        <f t="shared" si="6"/>
        <v>OK</v>
      </c>
      <c r="N336" s="132"/>
    </row>
    <row r="337" spans="1:14" x14ac:dyDescent="0.25">
      <c r="A337" s="208" t="s">
        <v>4565</v>
      </c>
      <c r="B337" s="209" t="s">
        <v>1081</v>
      </c>
      <c r="C337" s="210" t="s">
        <v>109</v>
      </c>
      <c r="D337" s="213" t="s">
        <v>1082</v>
      </c>
      <c r="E337" s="210" t="s">
        <v>469</v>
      </c>
      <c r="F337" s="210" t="s">
        <v>109</v>
      </c>
      <c r="G337" s="213" t="s">
        <v>792</v>
      </c>
      <c r="H337" s="211" t="str">
        <f>IF(OR(AND('A2'!AT14="",'A2'!AU14=""),AND('A2'!AT15="",'A2'!AU15=""),AND('A2'!AU14="X",'A2'!AU15="X"),OR('A2'!AU14="M",'A2'!AU15="M")),"",SUM('A2'!AT14,'A2'!AT15))</f>
        <v/>
      </c>
      <c r="I337" s="211" t="str">
        <f>IF(AND(AND('A2'!AU14="X",'A2'!AU15="X"),SUM('A2'!AT14,'A2'!AT15)=0,ISNUMBER('A2'!AT16)),"",IF(OR('A2'!AU14="M",'A2'!AU15="M"),"M",IF(AND('A2'!AU14='A2'!AU15,OR('A2'!AU14="X",'A2'!AU14="W",'A2'!AU14="Z")),UPPER('A2'!AU14),"")))</f>
        <v/>
      </c>
      <c r="J337" s="212" t="s">
        <v>469</v>
      </c>
      <c r="K337" s="211" t="str">
        <f>IF(AND(ISBLANK('A2'!AT16),$L$337&lt;&gt;"Z"),"",'A2'!AT16)</f>
        <v/>
      </c>
      <c r="L337" s="211" t="str">
        <f>IF(ISBLANK('A2'!AU16),"",'A2'!AU16)</f>
        <v/>
      </c>
      <c r="M337" s="131" t="str">
        <f t="shared" si="6"/>
        <v>OK</v>
      </c>
      <c r="N337" s="132"/>
    </row>
    <row r="338" spans="1:14" x14ac:dyDescent="0.25">
      <c r="A338" s="208" t="s">
        <v>4565</v>
      </c>
      <c r="B338" s="209" t="s">
        <v>1083</v>
      </c>
      <c r="C338" s="210" t="s">
        <v>109</v>
      </c>
      <c r="D338" s="213" t="s">
        <v>1084</v>
      </c>
      <c r="E338" s="210" t="s">
        <v>469</v>
      </c>
      <c r="F338" s="210" t="s">
        <v>109</v>
      </c>
      <c r="G338" s="213" t="s">
        <v>798</v>
      </c>
      <c r="H338" s="211" t="str">
        <f>IF(OR(AND('A2'!AT17="",'A2'!AU17=""),AND('A2'!AT18="",'A2'!AU18=""),AND('A2'!AU17="X",'A2'!AU18="X"),OR('A2'!AU17="M",'A2'!AU18="M")),"",SUM('A2'!AT17,'A2'!AT18))</f>
        <v/>
      </c>
      <c r="I338" s="211" t="str">
        <f>IF(AND(AND('A2'!AU17="X",'A2'!AU18="X"),SUM('A2'!AT17,'A2'!AT18)=0,ISNUMBER('A2'!AT19)),"",IF(OR('A2'!AU17="M",'A2'!AU18="M"),"M",IF(AND('A2'!AU17='A2'!AU18,OR('A2'!AU17="X",'A2'!AU17="W",'A2'!AU17="Z")),UPPER('A2'!AU17),"")))</f>
        <v/>
      </c>
      <c r="J338" s="212" t="s">
        <v>469</v>
      </c>
      <c r="K338" s="211" t="str">
        <f>IF(AND(ISBLANK('A2'!AT19),$L$338&lt;&gt;"Z"),"",'A2'!AT19)</f>
        <v/>
      </c>
      <c r="L338" s="211" t="str">
        <f>IF(ISBLANK('A2'!AU19),"",'A2'!AU19)</f>
        <v/>
      </c>
      <c r="M338" s="131" t="str">
        <f t="shared" si="6"/>
        <v>OK</v>
      </c>
      <c r="N338" s="132"/>
    </row>
    <row r="339" spans="1:14" x14ac:dyDescent="0.25">
      <c r="A339" s="208" t="s">
        <v>4565</v>
      </c>
      <c r="B339" s="209" t="s">
        <v>1085</v>
      </c>
      <c r="C339" s="210" t="s">
        <v>109</v>
      </c>
      <c r="D339" s="213" t="s">
        <v>1086</v>
      </c>
      <c r="E339" s="210" t="s">
        <v>469</v>
      </c>
      <c r="F339" s="210" t="s">
        <v>109</v>
      </c>
      <c r="G339" s="213" t="s">
        <v>465</v>
      </c>
      <c r="H339" s="211" t="str">
        <f>IF(OR(AND('A2'!AT14="",'A2'!AU14=""),AND('A2'!AT17="",'A2'!AU17=""),AND('A2'!AU14="X",'A2'!AU17="X"),OR('A2'!AU14="M",'A2'!AU17="M")),"",SUM('A2'!AT14,'A2'!AT17))</f>
        <v/>
      </c>
      <c r="I339" s="211" t="str">
        <f>IF(AND(AND('A2'!AU14="X",'A2'!AU17="X"),SUM('A2'!AT14,'A2'!AT17)=0,ISNUMBER('A2'!AT20)),"",IF(OR('A2'!AU14="M",'A2'!AU17="M"),"M",IF(AND('A2'!AU14='A2'!AU17,OR('A2'!AU14="X",'A2'!AU14="W",'A2'!AU14="Z")),UPPER('A2'!AU14),"")))</f>
        <v/>
      </c>
      <c r="J339" s="212" t="s">
        <v>469</v>
      </c>
      <c r="K339" s="211" t="str">
        <f>IF(AND(ISBLANK('A2'!AT20),$L$339&lt;&gt;"Z"),"",'A2'!AT20)</f>
        <v/>
      </c>
      <c r="L339" s="211" t="str">
        <f>IF(ISBLANK('A2'!AU20),"",'A2'!AU20)</f>
        <v/>
      </c>
      <c r="M339" s="131" t="str">
        <f t="shared" si="6"/>
        <v>OK</v>
      </c>
      <c r="N339" s="132"/>
    </row>
    <row r="340" spans="1:14" x14ac:dyDescent="0.25">
      <c r="A340" s="208" t="s">
        <v>4565</v>
      </c>
      <c r="B340" s="209" t="s">
        <v>1087</v>
      </c>
      <c r="C340" s="210" t="s">
        <v>109</v>
      </c>
      <c r="D340" s="213" t="s">
        <v>1088</v>
      </c>
      <c r="E340" s="210" t="s">
        <v>469</v>
      </c>
      <c r="F340" s="210" t="s">
        <v>109</v>
      </c>
      <c r="G340" s="213" t="s">
        <v>444</v>
      </c>
      <c r="H340" s="211" t="str">
        <f>IF(OR(AND('A2'!AT15="",'A2'!AU15=""),AND('A2'!AT18="",'A2'!AU18=""),AND('A2'!AU15="X",'A2'!AU18="X"),OR('A2'!AU15="M",'A2'!AU18="M")),"",SUM('A2'!AT15,'A2'!AT18))</f>
        <v/>
      </c>
      <c r="I340" s="211" t="str">
        <f>IF(AND(AND('A2'!AU15="X",'A2'!AU18="X"),SUM('A2'!AT15,'A2'!AT18)=0,ISNUMBER('A2'!AT21)),"",IF(OR('A2'!AU15="M",'A2'!AU18="M"),"M",IF(AND('A2'!AU15='A2'!AU18,OR('A2'!AU15="X",'A2'!AU15="W",'A2'!AU15="Z")),UPPER('A2'!AU15),"")))</f>
        <v/>
      </c>
      <c r="J340" s="212" t="s">
        <v>469</v>
      </c>
      <c r="K340" s="211" t="str">
        <f>IF(AND(ISBLANK('A2'!AT21),$L$340&lt;&gt;"Z"),"",'A2'!AT21)</f>
        <v/>
      </c>
      <c r="L340" s="211" t="str">
        <f>IF(ISBLANK('A2'!AU21),"",'A2'!AU21)</f>
        <v/>
      </c>
      <c r="M340" s="131" t="str">
        <f t="shared" si="6"/>
        <v>OK</v>
      </c>
      <c r="N340" s="132"/>
    </row>
    <row r="341" spans="1:14" x14ac:dyDescent="0.25">
      <c r="A341" s="208" t="s">
        <v>4565</v>
      </c>
      <c r="B341" s="209" t="s">
        <v>1089</v>
      </c>
      <c r="C341" s="210" t="s">
        <v>109</v>
      </c>
      <c r="D341" s="213" t="s">
        <v>1090</v>
      </c>
      <c r="E341" s="210" t="s">
        <v>469</v>
      </c>
      <c r="F341" s="210" t="s">
        <v>109</v>
      </c>
      <c r="G341" s="213" t="s">
        <v>423</v>
      </c>
      <c r="H341" s="211" t="str">
        <f>IF(OR(AND('A2'!AT16="",'A2'!AU16=""),AND('A2'!AT19="",'A2'!AU19=""),AND('A2'!AU16="X",'A2'!AU19="X"),OR('A2'!AU16="M",'A2'!AU19="M")),"",SUM('A2'!AT16,'A2'!AT19))</f>
        <v/>
      </c>
      <c r="I341" s="211" t="str">
        <f>IF(AND(AND('A2'!AU16="X",'A2'!AU19="X"),SUM('A2'!AT16,'A2'!AT19)=0,ISNUMBER('A2'!AT22)),"",IF(OR('A2'!AU16="M",'A2'!AU19="M"),"M",IF(AND('A2'!AU16='A2'!AU19,OR('A2'!AU16="X",'A2'!AU16="W",'A2'!AU16="Z")),UPPER('A2'!AU16),"")))</f>
        <v/>
      </c>
      <c r="J341" s="212" t="s">
        <v>469</v>
      </c>
      <c r="K341" s="211" t="str">
        <f>IF(AND(ISBLANK('A2'!AT22),$L$341&lt;&gt;"Z"),"",'A2'!AT22)</f>
        <v/>
      </c>
      <c r="L341" s="211" t="str">
        <f>IF(ISBLANK('A2'!AU22),"",'A2'!AU22)</f>
        <v/>
      </c>
      <c r="M341" s="131" t="str">
        <f t="shared" si="6"/>
        <v>OK</v>
      </c>
      <c r="N341" s="132"/>
    </row>
    <row r="342" spans="1:14" x14ac:dyDescent="0.25">
      <c r="A342" s="208" t="s">
        <v>4565</v>
      </c>
      <c r="B342" s="209" t="s">
        <v>1091</v>
      </c>
      <c r="C342" s="210" t="s">
        <v>109</v>
      </c>
      <c r="D342" s="213" t="s">
        <v>1092</v>
      </c>
      <c r="E342" s="210" t="s">
        <v>469</v>
      </c>
      <c r="F342" s="210" t="s">
        <v>109</v>
      </c>
      <c r="G342" s="213" t="s">
        <v>802</v>
      </c>
      <c r="H342" s="211" t="str">
        <f>IF(OR(EXACT('A2'!AQ14,'A2'!AR14),EXACT('A2'!AT14,'A2'!AU14),AND('A2'!AR14="X",'A2'!AU14="X"),OR('A2'!AR14="M",'A2'!AU14="M")),"",SUM('A2'!AQ14,'A2'!AT14))</f>
        <v/>
      </c>
      <c r="I342" s="211" t="str">
        <f>IF(AND(AND('A2'!AR14="X",'A2'!AU14="X"),SUM('A2'!AQ14,'A2'!AT14)=0,ISNUMBER('A2'!AW14)),"",IF(OR('A2'!AR14="M",'A2'!AU14="M"),"M",IF(AND('A2'!AR14='A2'!AU14,OR('A2'!AR14="X",'A2'!AR14="W",'A2'!AR14="Z")),UPPER('A2'!AR14),"")))</f>
        <v/>
      </c>
      <c r="J342" s="212" t="s">
        <v>469</v>
      </c>
      <c r="K342" s="211" t="str">
        <f>IF(AND(ISBLANK('A2'!AW14),$L$342&lt;&gt;"Z"),"",'A2'!AW14)</f>
        <v/>
      </c>
      <c r="L342" s="211" t="str">
        <f>IF(ISBLANK('A2'!AX14),"",'A2'!AX14)</f>
        <v/>
      </c>
      <c r="M342" s="131" t="str">
        <f t="shared" si="6"/>
        <v>OK</v>
      </c>
      <c r="N342" s="132"/>
    </row>
    <row r="343" spans="1:14" x14ac:dyDescent="0.25">
      <c r="A343" s="208" t="s">
        <v>4565</v>
      </c>
      <c r="B343" s="209" t="s">
        <v>1093</v>
      </c>
      <c r="C343" s="210" t="s">
        <v>109</v>
      </c>
      <c r="D343" s="213" t="s">
        <v>1094</v>
      </c>
      <c r="E343" s="210" t="s">
        <v>469</v>
      </c>
      <c r="F343" s="210" t="s">
        <v>109</v>
      </c>
      <c r="G343" s="213" t="s">
        <v>804</v>
      </c>
      <c r="H343" s="211" t="str">
        <f>IF(OR(EXACT('A2'!AQ15,'A2'!AR15),EXACT('A2'!AT15,'A2'!AU15),AND('A2'!AR15="X",'A2'!AU15="X"),OR('A2'!AR15="M",'A2'!AU15="M")),"",SUM('A2'!AQ15,'A2'!AT15))</f>
        <v/>
      </c>
      <c r="I343" s="211" t="str">
        <f>IF(AND(AND('A2'!AR15="X",'A2'!AU15="X"),SUM('A2'!AQ15,'A2'!AT15)=0,ISNUMBER('A2'!AW15)),"",IF(OR('A2'!AR15="M",'A2'!AU15="M"),"M",IF(AND('A2'!AR15='A2'!AU15,OR('A2'!AR15="X",'A2'!AR15="W",'A2'!AR15="Z")),UPPER('A2'!AR15),"")))</f>
        <v/>
      </c>
      <c r="J343" s="212" t="s">
        <v>469</v>
      </c>
      <c r="K343" s="211" t="str">
        <f>IF(AND(ISBLANK('A2'!AW15),$L$343&lt;&gt;"Z"),"",'A2'!AW15)</f>
        <v/>
      </c>
      <c r="L343" s="211" t="str">
        <f>IF(ISBLANK('A2'!AX15),"",'A2'!AX15)</f>
        <v/>
      </c>
      <c r="M343" s="131" t="str">
        <f t="shared" si="6"/>
        <v>OK</v>
      </c>
      <c r="N343" s="132"/>
    </row>
    <row r="344" spans="1:14" x14ac:dyDescent="0.25">
      <c r="A344" s="208" t="s">
        <v>4565</v>
      </c>
      <c r="B344" s="209" t="s">
        <v>1095</v>
      </c>
      <c r="C344" s="210" t="s">
        <v>109</v>
      </c>
      <c r="D344" s="213" t="s">
        <v>1096</v>
      </c>
      <c r="E344" s="210" t="s">
        <v>469</v>
      </c>
      <c r="F344" s="210" t="s">
        <v>109</v>
      </c>
      <c r="G344" s="213" t="s">
        <v>806</v>
      </c>
      <c r="H344" s="211" t="str">
        <f>IF(OR(AND('A2'!AW14="",'A2'!AX14=""),AND('A2'!AW15="",'A2'!AX15=""),AND('A2'!AX14="X",'A2'!AX15="X"),OR('A2'!AX14="M",'A2'!AX15="M")),"",SUM('A2'!AW14,'A2'!AW15))</f>
        <v/>
      </c>
      <c r="I344" s="211" t="str">
        <f>IF(AND(AND('A2'!AX14="X",'A2'!AX15="X"),SUM('A2'!AW14,'A2'!AW15)=0,ISNUMBER('A2'!AW16)),"",IF(OR('A2'!AX14="M",'A2'!AX15="M"),"M",IF(AND('A2'!AX14='A2'!AX15,OR('A2'!AX14="X",'A2'!AX14="W",'A2'!AX14="Z")),UPPER('A2'!AX14),"")))</f>
        <v/>
      </c>
      <c r="J344" s="212" t="s">
        <v>469</v>
      </c>
      <c r="K344" s="211" t="str">
        <f>IF(AND(ISBLANK('A2'!AW16),$L$344&lt;&gt;"Z"),"",'A2'!AW16)</f>
        <v/>
      </c>
      <c r="L344" s="211" t="str">
        <f>IF(ISBLANK('A2'!AX16),"",'A2'!AX16)</f>
        <v/>
      </c>
      <c r="M344" s="131" t="str">
        <f t="shared" si="6"/>
        <v>OK</v>
      </c>
      <c r="N344" s="132"/>
    </row>
    <row r="345" spans="1:14" x14ac:dyDescent="0.25">
      <c r="A345" s="208" t="s">
        <v>4565</v>
      </c>
      <c r="B345" s="209" t="s">
        <v>1097</v>
      </c>
      <c r="C345" s="210" t="s">
        <v>109</v>
      </c>
      <c r="D345" s="213" t="s">
        <v>1098</v>
      </c>
      <c r="E345" s="210" t="s">
        <v>469</v>
      </c>
      <c r="F345" s="210" t="s">
        <v>109</v>
      </c>
      <c r="G345" s="213" t="s">
        <v>808</v>
      </c>
      <c r="H345" s="211" t="str">
        <f>IF(OR(EXACT('A2'!AQ17,'A2'!AR17),EXACT('A2'!AT17,'A2'!AU17),AND('A2'!AR17="X",'A2'!AU17="X"),OR('A2'!AR17="M",'A2'!AU17="M")),"",SUM('A2'!AQ17,'A2'!AT17))</f>
        <v/>
      </c>
      <c r="I345" s="211" t="str">
        <f>IF(AND(AND('A2'!AR17="X",'A2'!AU17="X"),SUM('A2'!AQ17,'A2'!AT17)=0,ISNUMBER('A2'!AW17)),"",IF(OR('A2'!AR17="M",'A2'!AU17="M"),"M",IF(AND('A2'!AR17='A2'!AU17,OR('A2'!AR17="X",'A2'!AR17="W",'A2'!AR17="Z")),UPPER('A2'!AR17),"")))</f>
        <v/>
      </c>
      <c r="J345" s="212" t="s">
        <v>469</v>
      </c>
      <c r="K345" s="211" t="str">
        <f>IF(AND(ISBLANK('A2'!AW17),$L$345&lt;&gt;"Z"),"",'A2'!AW17)</f>
        <v/>
      </c>
      <c r="L345" s="211" t="str">
        <f>IF(ISBLANK('A2'!AX17),"",'A2'!AX17)</f>
        <v/>
      </c>
      <c r="M345" s="131" t="str">
        <f t="shared" si="6"/>
        <v>OK</v>
      </c>
      <c r="N345" s="132"/>
    </row>
    <row r="346" spans="1:14" x14ac:dyDescent="0.25">
      <c r="A346" s="208" t="s">
        <v>4565</v>
      </c>
      <c r="B346" s="209" t="s">
        <v>1099</v>
      </c>
      <c r="C346" s="210" t="s">
        <v>109</v>
      </c>
      <c r="D346" s="213" t="s">
        <v>1100</v>
      </c>
      <c r="E346" s="210" t="s">
        <v>469</v>
      </c>
      <c r="F346" s="210" t="s">
        <v>109</v>
      </c>
      <c r="G346" s="213" t="s">
        <v>810</v>
      </c>
      <c r="H346" s="211" t="str">
        <f>IF(OR(EXACT('A2'!AQ18,'A2'!AR18),EXACT('A2'!AT18,'A2'!AU18),AND('A2'!AR18="X",'A2'!AU18="X"),OR('A2'!AR18="M",'A2'!AU18="M")),"",SUM('A2'!AQ18,'A2'!AT18))</f>
        <v/>
      </c>
      <c r="I346" s="211" t="str">
        <f>IF(AND(AND('A2'!AR18="X",'A2'!AU18="X"),SUM('A2'!AQ18,'A2'!AT18)=0,ISNUMBER('A2'!AW18)),"",IF(OR('A2'!AR18="M",'A2'!AU18="M"),"M",IF(AND('A2'!AR18='A2'!AU18,OR('A2'!AR18="X",'A2'!AR18="W",'A2'!AR18="Z")),UPPER('A2'!AR18),"")))</f>
        <v/>
      </c>
      <c r="J346" s="212" t="s">
        <v>469</v>
      </c>
      <c r="K346" s="211" t="str">
        <f>IF(AND(ISBLANK('A2'!AW18),$L$346&lt;&gt;"Z"),"",'A2'!AW18)</f>
        <v/>
      </c>
      <c r="L346" s="211" t="str">
        <f>IF(ISBLANK('A2'!AX18),"",'A2'!AX18)</f>
        <v/>
      </c>
      <c r="M346" s="131" t="str">
        <f t="shared" si="6"/>
        <v>OK</v>
      </c>
      <c r="N346" s="132"/>
    </row>
    <row r="347" spans="1:14" x14ac:dyDescent="0.25">
      <c r="A347" s="208" t="s">
        <v>4565</v>
      </c>
      <c r="B347" s="209" t="s">
        <v>1101</v>
      </c>
      <c r="C347" s="210" t="s">
        <v>109</v>
      </c>
      <c r="D347" s="213" t="s">
        <v>1102</v>
      </c>
      <c r="E347" s="210" t="s">
        <v>469</v>
      </c>
      <c r="F347" s="210" t="s">
        <v>109</v>
      </c>
      <c r="G347" s="213" t="s">
        <v>812</v>
      </c>
      <c r="H347" s="211" t="str">
        <f>IF(OR(AND('A2'!AW17="",'A2'!AX17=""),AND('A2'!AW18="",'A2'!AX18=""),AND('A2'!AX17="X",'A2'!AX18="X"),OR('A2'!AX17="M",'A2'!AX18="M")),"",SUM('A2'!AW17,'A2'!AW18))</f>
        <v/>
      </c>
      <c r="I347" s="211" t="str">
        <f>IF(AND(AND('A2'!AX17="X",'A2'!AX18="X"),SUM('A2'!AW17,'A2'!AW18)=0,ISNUMBER('A2'!AW19)),"",IF(OR('A2'!AX17="M",'A2'!AX18="M"),"M",IF(AND('A2'!AX17='A2'!AX18,OR('A2'!AX17="X",'A2'!AX17="W",'A2'!AX17="Z")),UPPER('A2'!AX17),"")))</f>
        <v/>
      </c>
      <c r="J347" s="212" t="s">
        <v>469</v>
      </c>
      <c r="K347" s="211" t="str">
        <f>IF(AND(ISBLANK('A2'!AW19),$L$347&lt;&gt;"Z"),"",'A2'!AW19)</f>
        <v/>
      </c>
      <c r="L347" s="211" t="str">
        <f>IF(ISBLANK('A2'!AX19),"",'A2'!AX19)</f>
        <v/>
      </c>
      <c r="M347" s="131" t="str">
        <f t="shared" si="6"/>
        <v>OK</v>
      </c>
      <c r="N347" s="132"/>
    </row>
    <row r="348" spans="1:14" x14ac:dyDescent="0.25">
      <c r="A348" s="208" t="s">
        <v>4565</v>
      </c>
      <c r="B348" s="209" t="s">
        <v>1103</v>
      </c>
      <c r="C348" s="210" t="s">
        <v>109</v>
      </c>
      <c r="D348" s="213" t="s">
        <v>1104</v>
      </c>
      <c r="E348" s="210" t="s">
        <v>469</v>
      </c>
      <c r="F348" s="210" t="s">
        <v>109</v>
      </c>
      <c r="G348" s="213" t="s">
        <v>461</v>
      </c>
      <c r="H348" s="211" t="str">
        <f>IF(OR(AND('A2'!AW14="",'A2'!AX14=""),AND('A2'!AW17="",'A2'!AX17=""),AND('A2'!AX14="X",'A2'!AX17="X"),OR('A2'!AX14="M",'A2'!AX17="M")),"",SUM('A2'!AW14,'A2'!AW17))</f>
        <v/>
      </c>
      <c r="I348" s="211" t="str">
        <f>IF(AND(AND('A2'!AX14="X",'A2'!AX17="X"),SUM('A2'!AW14,'A2'!AW17)=0,ISNUMBER('A2'!AW20)),"",IF(OR('A2'!AX14="M",'A2'!AX17="M"),"M",IF(AND('A2'!AX14='A2'!AX17,OR('A2'!AX14="X",'A2'!AX14="W",'A2'!AX14="Z")),UPPER('A2'!AX14),"")))</f>
        <v/>
      </c>
      <c r="J348" s="212" t="s">
        <v>469</v>
      </c>
      <c r="K348" s="211" t="str">
        <f>IF(AND(ISBLANK('A2'!AW20),$L$348&lt;&gt;"Z"),"",'A2'!AW20)</f>
        <v/>
      </c>
      <c r="L348" s="211" t="str">
        <f>IF(ISBLANK('A2'!AX20),"",'A2'!AX20)</f>
        <v/>
      </c>
      <c r="M348" s="131" t="str">
        <f t="shared" si="6"/>
        <v>OK</v>
      </c>
      <c r="N348" s="132"/>
    </row>
    <row r="349" spans="1:14" x14ac:dyDescent="0.25">
      <c r="A349" s="208" t="s">
        <v>4565</v>
      </c>
      <c r="B349" s="209" t="s">
        <v>1105</v>
      </c>
      <c r="C349" s="210" t="s">
        <v>109</v>
      </c>
      <c r="D349" s="213" t="s">
        <v>1106</v>
      </c>
      <c r="E349" s="210" t="s">
        <v>469</v>
      </c>
      <c r="F349" s="210" t="s">
        <v>109</v>
      </c>
      <c r="G349" s="213" t="s">
        <v>440</v>
      </c>
      <c r="H349" s="211" t="str">
        <f>IF(OR(AND('A2'!AW15="",'A2'!AX15=""),AND('A2'!AW18="",'A2'!AX18=""),AND('A2'!AX15="X",'A2'!AX18="X"),OR('A2'!AX15="M",'A2'!AX18="M")),"",SUM('A2'!AW15,'A2'!AW18))</f>
        <v/>
      </c>
      <c r="I349" s="211" t="str">
        <f>IF(AND(AND('A2'!AX15="X",'A2'!AX18="X"),SUM('A2'!AW15,'A2'!AW18)=0,ISNUMBER('A2'!AW21)),"",IF(OR('A2'!AX15="M",'A2'!AX18="M"),"M",IF(AND('A2'!AX15='A2'!AX18,OR('A2'!AX15="X",'A2'!AX15="W",'A2'!AX15="Z")),UPPER('A2'!AX15),"")))</f>
        <v/>
      </c>
      <c r="J349" s="212" t="s">
        <v>469</v>
      </c>
      <c r="K349" s="211" t="str">
        <f>IF(AND(ISBLANK('A2'!AW21),$L$349&lt;&gt;"Z"),"",'A2'!AW21)</f>
        <v/>
      </c>
      <c r="L349" s="211" t="str">
        <f>IF(ISBLANK('A2'!AX21),"",'A2'!AX21)</f>
        <v/>
      </c>
      <c r="M349" s="131" t="str">
        <f t="shared" si="6"/>
        <v>OK</v>
      </c>
      <c r="N349" s="132"/>
    </row>
    <row r="350" spans="1:14" x14ac:dyDescent="0.25">
      <c r="A350" s="208" t="s">
        <v>4565</v>
      </c>
      <c r="B350" s="209" t="s">
        <v>1107</v>
      </c>
      <c r="C350" s="210" t="s">
        <v>109</v>
      </c>
      <c r="D350" s="213" t="s">
        <v>1108</v>
      </c>
      <c r="E350" s="210" t="s">
        <v>469</v>
      </c>
      <c r="F350" s="210" t="s">
        <v>109</v>
      </c>
      <c r="G350" s="213" t="s">
        <v>419</v>
      </c>
      <c r="H350" s="211" t="str">
        <f>IF(OR(AND('A2'!AW16="",'A2'!AX16=""),AND('A2'!AW19="",'A2'!AX19=""),AND('A2'!AX16="X",'A2'!AX19="X"),OR('A2'!AX16="M",'A2'!AX19="M")),"",SUM('A2'!AW16,'A2'!AW19))</f>
        <v/>
      </c>
      <c r="I350" s="211" t="str">
        <f>IF(AND(AND('A2'!AX16="X",'A2'!AX19="X"),SUM('A2'!AW16,'A2'!AW19)=0,ISNUMBER('A2'!AW22)),"",IF(OR('A2'!AX16="M",'A2'!AX19="M"),"M",IF(AND('A2'!AX16='A2'!AX19,OR('A2'!AX16="X",'A2'!AX16="W",'A2'!AX16="Z")),UPPER('A2'!AX16),"")))</f>
        <v/>
      </c>
      <c r="J350" s="212" t="s">
        <v>469</v>
      </c>
      <c r="K350" s="211" t="str">
        <f>IF(AND(ISBLANK('A2'!AW22),$L$350&lt;&gt;"Z"),"",'A2'!AW22)</f>
        <v/>
      </c>
      <c r="L350" s="211" t="str">
        <f>IF(ISBLANK('A2'!AX22),"",'A2'!AX22)</f>
        <v/>
      </c>
      <c r="M350" s="131" t="str">
        <f t="shared" si="6"/>
        <v>OK</v>
      </c>
      <c r="N350" s="132"/>
    </row>
    <row r="351" spans="1:14" x14ac:dyDescent="0.25">
      <c r="A351" s="208" t="s">
        <v>4565</v>
      </c>
      <c r="B351" s="209" t="s">
        <v>1109</v>
      </c>
      <c r="C351" s="210" t="s">
        <v>109</v>
      </c>
      <c r="D351" s="213" t="s">
        <v>1110</v>
      </c>
      <c r="E351" s="210" t="s">
        <v>469</v>
      </c>
      <c r="F351" s="210" t="s">
        <v>109</v>
      </c>
      <c r="G351" s="213" t="s">
        <v>1111</v>
      </c>
      <c r="H351" s="211" t="str">
        <f>IF(OR(EXACT('A2'!AH14,'A2'!AI14),EXACT('A2'!AQ14,'A2'!AR14),AND('A2'!AI14="X",'A2'!AR14="X"),OR('A2'!AI14="M",'A2'!AR14="M")),"",SUM('A2'!AH14,'A2'!AQ14))</f>
        <v/>
      </c>
      <c r="I351" s="211" t="str">
        <f>IF(AND(AND('A2'!AI14="X",'A2'!AR14="X"),SUM('A2'!AH14,'A2'!AQ14)=0,ISNUMBER('A2'!AZ14)),"",IF(OR('A2'!AI14="M",'A2'!AR14="M"),"M",IF(AND('A2'!AI14='A2'!AR14,OR('A2'!AI14="X",'A2'!AI14="W",'A2'!AI14="Z")),UPPER('A2'!AI14),"")))</f>
        <v/>
      </c>
      <c r="J351" s="212" t="s">
        <v>469</v>
      </c>
      <c r="K351" s="211" t="str">
        <f>IF(AND(ISBLANK('A2'!AZ14),$L$351&lt;&gt;"Z"),"",'A2'!AZ14)</f>
        <v/>
      </c>
      <c r="L351" s="211" t="str">
        <f>IF(ISBLANK('A2'!BA14),"",'A2'!BA14)</f>
        <v/>
      </c>
      <c r="M351" s="131" t="str">
        <f t="shared" si="6"/>
        <v>OK</v>
      </c>
      <c r="N351" s="132"/>
    </row>
    <row r="352" spans="1:14" x14ac:dyDescent="0.25">
      <c r="A352" s="208" t="s">
        <v>4565</v>
      </c>
      <c r="B352" s="209" t="s">
        <v>1112</v>
      </c>
      <c r="C352" s="210" t="s">
        <v>109</v>
      </c>
      <c r="D352" s="213" t="s">
        <v>1113</v>
      </c>
      <c r="E352" s="210" t="s">
        <v>469</v>
      </c>
      <c r="F352" s="210" t="s">
        <v>109</v>
      </c>
      <c r="G352" s="213" t="s">
        <v>1114</v>
      </c>
      <c r="H352" s="211" t="str">
        <f>IF(OR(EXACT('A2'!AH15,'A2'!AI15),EXACT('A2'!AQ15,'A2'!AR15),AND('A2'!AI15="X",'A2'!AR15="X"),OR('A2'!AI15="M",'A2'!AR15="M")),"",SUM('A2'!AH15,'A2'!AQ15))</f>
        <v/>
      </c>
      <c r="I352" s="211" t="str">
        <f>IF(AND(AND('A2'!AI15="X",'A2'!AR15="X"),SUM('A2'!AH15,'A2'!AQ15)=0,ISNUMBER('A2'!AZ15)),"",IF(OR('A2'!AI15="M",'A2'!AR15="M"),"M",IF(AND('A2'!AI15='A2'!AR15,OR('A2'!AI15="X",'A2'!AI15="W",'A2'!AI15="Z")),UPPER('A2'!AI15),"")))</f>
        <v/>
      </c>
      <c r="J352" s="212" t="s">
        <v>469</v>
      </c>
      <c r="K352" s="211" t="str">
        <f>IF(AND(ISBLANK('A2'!AZ15),$L$352&lt;&gt;"Z"),"",'A2'!AZ15)</f>
        <v/>
      </c>
      <c r="L352" s="211" t="str">
        <f>IF(ISBLANK('A2'!BA15),"",'A2'!BA15)</f>
        <v/>
      </c>
      <c r="M352" s="131" t="str">
        <f t="shared" si="6"/>
        <v>OK</v>
      </c>
      <c r="N352" s="132"/>
    </row>
    <row r="353" spans="1:14" x14ac:dyDescent="0.25">
      <c r="A353" s="208" t="s">
        <v>4565</v>
      </c>
      <c r="B353" s="209" t="s">
        <v>1115</v>
      </c>
      <c r="C353" s="210" t="s">
        <v>109</v>
      </c>
      <c r="D353" s="213" t="s">
        <v>1116</v>
      </c>
      <c r="E353" s="210" t="s">
        <v>469</v>
      </c>
      <c r="F353" s="210" t="s">
        <v>109</v>
      </c>
      <c r="G353" s="213" t="s">
        <v>1117</v>
      </c>
      <c r="H353" s="211" t="str">
        <f>IF(OR(AND('A2'!AZ14="",'A2'!BA14=""),AND('A2'!AZ15="",'A2'!BA15=""),AND('A2'!BA14="X",'A2'!BA15="X"),OR('A2'!BA14="M",'A2'!BA15="M")),"",SUM('A2'!AZ14,'A2'!AZ15))</f>
        <v/>
      </c>
      <c r="I353" s="211" t="str">
        <f>IF(AND(AND('A2'!BA14="X",'A2'!BA15="X"),SUM('A2'!AZ14,'A2'!AZ15)=0,ISNUMBER('A2'!AZ16)),"",IF(OR('A2'!BA14="M",'A2'!BA15="M"),"M",IF(AND('A2'!BA14='A2'!BA15,OR('A2'!BA14="X",'A2'!BA14="W",'A2'!BA14="Z")),UPPER('A2'!BA14),"")))</f>
        <v/>
      </c>
      <c r="J353" s="212" t="s">
        <v>469</v>
      </c>
      <c r="K353" s="211" t="str">
        <f>IF(AND(ISBLANK('A2'!AZ16),$L$353&lt;&gt;"Z"),"",'A2'!AZ16)</f>
        <v/>
      </c>
      <c r="L353" s="211" t="str">
        <f>IF(ISBLANK('A2'!BA16),"",'A2'!BA16)</f>
        <v/>
      </c>
      <c r="M353" s="131" t="str">
        <f t="shared" ref="M353:M416" si="7">IF(AND(ISNUMBER(H353),ISNUMBER(K353)),IF(OR(ROUND(H353,0)&lt;&gt;ROUND(K353,0),I353&lt;&gt;L353),"Check","OK"),IF(OR(AND(H353&lt;&gt;K353,I353&lt;&gt;"Z",L353&lt;&gt;"Z"),I353&lt;&gt;L353),"Check","OK"))</f>
        <v>OK</v>
      </c>
      <c r="N353" s="132"/>
    </row>
    <row r="354" spans="1:14" x14ac:dyDescent="0.25">
      <c r="A354" s="208" t="s">
        <v>4565</v>
      </c>
      <c r="B354" s="209" t="s">
        <v>1118</v>
      </c>
      <c r="C354" s="210" t="s">
        <v>109</v>
      </c>
      <c r="D354" s="213" t="s">
        <v>1119</v>
      </c>
      <c r="E354" s="210" t="s">
        <v>469</v>
      </c>
      <c r="F354" s="210" t="s">
        <v>109</v>
      </c>
      <c r="G354" s="213" t="s">
        <v>1120</v>
      </c>
      <c r="H354" s="211" t="str">
        <f>IF(OR(EXACT('A2'!AH17,'A2'!AI17),EXACT('A2'!AQ17,'A2'!AR17),AND('A2'!AI17="X",'A2'!AR17="X"),OR('A2'!AI17="M",'A2'!AR17="M")),"",SUM('A2'!AH17,'A2'!AQ17))</f>
        <v/>
      </c>
      <c r="I354" s="211" t="str">
        <f>IF(AND(AND('A2'!AI17="X",'A2'!AR17="X"),SUM('A2'!AH17,'A2'!AQ17)=0,ISNUMBER('A2'!AZ17)),"",IF(OR('A2'!AI17="M",'A2'!AR17="M"),"M",IF(AND('A2'!AI17='A2'!AR17,OR('A2'!AI17="X",'A2'!AI17="W",'A2'!AI17="Z")),UPPER('A2'!AI17),"")))</f>
        <v/>
      </c>
      <c r="J354" s="212" t="s">
        <v>469</v>
      </c>
      <c r="K354" s="211" t="str">
        <f>IF(AND(ISBLANK('A2'!AZ17),$L$354&lt;&gt;"Z"),"",'A2'!AZ17)</f>
        <v/>
      </c>
      <c r="L354" s="211" t="str">
        <f>IF(ISBLANK('A2'!BA17),"",'A2'!BA17)</f>
        <v/>
      </c>
      <c r="M354" s="131" t="str">
        <f t="shared" si="7"/>
        <v>OK</v>
      </c>
      <c r="N354" s="132"/>
    </row>
    <row r="355" spans="1:14" x14ac:dyDescent="0.25">
      <c r="A355" s="208" t="s">
        <v>4565</v>
      </c>
      <c r="B355" s="209" t="s">
        <v>1121</v>
      </c>
      <c r="C355" s="210" t="s">
        <v>109</v>
      </c>
      <c r="D355" s="213" t="s">
        <v>1122</v>
      </c>
      <c r="E355" s="210" t="s">
        <v>469</v>
      </c>
      <c r="F355" s="210" t="s">
        <v>109</v>
      </c>
      <c r="G355" s="213" t="s">
        <v>1123</v>
      </c>
      <c r="H355" s="211" t="str">
        <f>IF(OR(EXACT('A2'!AH18,'A2'!AI18),EXACT('A2'!AQ18,'A2'!AR18),AND('A2'!AI18="X",'A2'!AR18="X"),OR('A2'!AI18="M",'A2'!AR18="M")),"",SUM('A2'!AH18,'A2'!AQ18))</f>
        <v/>
      </c>
      <c r="I355" s="211" t="str">
        <f>IF(AND(AND('A2'!AI18="X",'A2'!AR18="X"),SUM('A2'!AH18,'A2'!AQ18)=0,ISNUMBER('A2'!AZ18)),"",IF(OR('A2'!AI18="M",'A2'!AR18="M"),"M",IF(AND('A2'!AI18='A2'!AR18,OR('A2'!AI18="X",'A2'!AI18="W",'A2'!AI18="Z")),UPPER('A2'!AI18),"")))</f>
        <v/>
      </c>
      <c r="J355" s="212" t="s">
        <v>469</v>
      </c>
      <c r="K355" s="211" t="str">
        <f>IF(AND(ISBLANK('A2'!AZ18),$L$355&lt;&gt;"Z"),"",'A2'!AZ18)</f>
        <v/>
      </c>
      <c r="L355" s="211" t="str">
        <f>IF(ISBLANK('A2'!BA18),"",'A2'!BA18)</f>
        <v/>
      </c>
      <c r="M355" s="131" t="str">
        <f t="shared" si="7"/>
        <v>OK</v>
      </c>
      <c r="N355" s="132"/>
    </row>
    <row r="356" spans="1:14" x14ac:dyDescent="0.25">
      <c r="A356" s="208" t="s">
        <v>4565</v>
      </c>
      <c r="B356" s="209" t="s">
        <v>1124</v>
      </c>
      <c r="C356" s="210" t="s">
        <v>109</v>
      </c>
      <c r="D356" s="213" t="s">
        <v>1125</v>
      </c>
      <c r="E356" s="210" t="s">
        <v>469</v>
      </c>
      <c r="F356" s="210" t="s">
        <v>109</v>
      </c>
      <c r="G356" s="213" t="s">
        <v>1126</v>
      </c>
      <c r="H356" s="211" t="str">
        <f>IF(OR(AND('A2'!AZ17="",'A2'!BA17=""),AND('A2'!AZ18="",'A2'!BA18=""),AND('A2'!BA17="X",'A2'!BA18="X"),OR('A2'!BA17="M",'A2'!BA18="M")),"",SUM('A2'!AZ17,'A2'!AZ18))</f>
        <v/>
      </c>
      <c r="I356" s="211" t="str">
        <f>IF(AND(AND('A2'!BA17="X",'A2'!BA18="X"),SUM('A2'!AZ17,'A2'!AZ18)=0,ISNUMBER('A2'!AZ19)),"",IF(OR('A2'!BA17="M",'A2'!BA18="M"),"M",IF(AND('A2'!BA17='A2'!BA18,OR('A2'!BA17="X",'A2'!BA17="W",'A2'!BA17="Z")),UPPER('A2'!BA17),"")))</f>
        <v/>
      </c>
      <c r="J356" s="212" t="s">
        <v>469</v>
      </c>
      <c r="K356" s="211" t="str">
        <f>IF(AND(ISBLANK('A2'!AZ19),$L$356&lt;&gt;"Z"),"",'A2'!AZ19)</f>
        <v/>
      </c>
      <c r="L356" s="211" t="str">
        <f>IF(ISBLANK('A2'!BA19),"",'A2'!BA19)</f>
        <v/>
      </c>
      <c r="M356" s="131" t="str">
        <f t="shared" si="7"/>
        <v>OK</v>
      </c>
      <c r="N356" s="132"/>
    </row>
    <row r="357" spans="1:14" x14ac:dyDescent="0.25">
      <c r="A357" s="208" t="s">
        <v>4565</v>
      </c>
      <c r="B357" s="209" t="s">
        <v>1127</v>
      </c>
      <c r="C357" s="210" t="s">
        <v>109</v>
      </c>
      <c r="D357" s="213" t="s">
        <v>1128</v>
      </c>
      <c r="E357" s="210" t="s">
        <v>469</v>
      </c>
      <c r="F357" s="210" t="s">
        <v>109</v>
      </c>
      <c r="G357" s="213" t="s">
        <v>1129</v>
      </c>
      <c r="H357" s="211" t="str">
        <f>IF(OR(AND('A2'!AZ14="",'A2'!BA14=""),AND('A2'!AZ17="",'A2'!BA17=""),AND('A2'!BA14="X",'A2'!BA17="X"),OR('A2'!BA14="M",'A2'!BA17="M")),"",SUM('A2'!AZ14,'A2'!AZ17))</f>
        <v/>
      </c>
      <c r="I357" s="211" t="str">
        <f>IF(AND(AND('A2'!BA14="X",'A2'!BA17="X"),SUM('A2'!AZ14,'A2'!AZ17)=0,ISNUMBER('A2'!AZ20)),"",IF(OR('A2'!BA14="M",'A2'!BA17="M"),"M",IF(AND('A2'!BA14='A2'!BA17,OR('A2'!BA14="X",'A2'!BA14="W",'A2'!BA14="Z")),UPPER('A2'!BA14),"")))</f>
        <v/>
      </c>
      <c r="J357" s="212" t="s">
        <v>469</v>
      </c>
      <c r="K357" s="211" t="str">
        <f>IF(AND(ISBLANK('A2'!AZ20),$L$357&lt;&gt;"Z"),"",'A2'!AZ20)</f>
        <v/>
      </c>
      <c r="L357" s="211" t="str">
        <f>IF(ISBLANK('A2'!BA20),"",'A2'!BA20)</f>
        <v/>
      </c>
      <c r="M357" s="131" t="str">
        <f t="shared" si="7"/>
        <v>OK</v>
      </c>
      <c r="N357" s="132"/>
    </row>
    <row r="358" spans="1:14" x14ac:dyDescent="0.25">
      <c r="A358" s="208" t="s">
        <v>4565</v>
      </c>
      <c r="B358" s="209" t="s">
        <v>1130</v>
      </c>
      <c r="C358" s="210" t="s">
        <v>109</v>
      </c>
      <c r="D358" s="213" t="s">
        <v>1131</v>
      </c>
      <c r="E358" s="210" t="s">
        <v>469</v>
      </c>
      <c r="F358" s="210" t="s">
        <v>109</v>
      </c>
      <c r="G358" s="213" t="s">
        <v>1132</v>
      </c>
      <c r="H358" s="211" t="str">
        <f>IF(OR(AND('A2'!AZ15="",'A2'!BA15=""),AND('A2'!AZ18="",'A2'!BA18=""),AND('A2'!BA15="X",'A2'!BA18="X"),OR('A2'!BA15="M",'A2'!BA18="M")),"",SUM('A2'!AZ15,'A2'!AZ18))</f>
        <v/>
      </c>
      <c r="I358" s="211" t="str">
        <f>IF(AND(AND('A2'!BA15="X",'A2'!BA18="X"),SUM('A2'!AZ15,'A2'!AZ18)=0,ISNUMBER('A2'!AZ21)),"",IF(OR('A2'!BA15="M",'A2'!BA18="M"),"M",IF(AND('A2'!BA15='A2'!BA18,OR('A2'!BA15="X",'A2'!BA15="W",'A2'!BA15="Z")),UPPER('A2'!BA15),"")))</f>
        <v/>
      </c>
      <c r="J358" s="212" t="s">
        <v>469</v>
      </c>
      <c r="K358" s="211" t="str">
        <f>IF(AND(ISBLANK('A2'!AZ21),$L$358&lt;&gt;"Z"),"",'A2'!AZ21)</f>
        <v/>
      </c>
      <c r="L358" s="211" t="str">
        <f>IF(ISBLANK('A2'!BA21),"",'A2'!BA21)</f>
        <v/>
      </c>
      <c r="M358" s="131" t="str">
        <f t="shared" si="7"/>
        <v>OK</v>
      </c>
      <c r="N358" s="132"/>
    </row>
    <row r="359" spans="1:14" x14ac:dyDescent="0.25">
      <c r="A359" s="208" t="s">
        <v>4565</v>
      </c>
      <c r="B359" s="209" t="s">
        <v>1133</v>
      </c>
      <c r="C359" s="210" t="s">
        <v>109</v>
      </c>
      <c r="D359" s="213" t="s">
        <v>1134</v>
      </c>
      <c r="E359" s="210" t="s">
        <v>469</v>
      </c>
      <c r="F359" s="210" t="s">
        <v>109</v>
      </c>
      <c r="G359" s="213" t="s">
        <v>1135</v>
      </c>
      <c r="H359" s="211" t="str">
        <f>IF(OR(AND('A2'!AZ16="",'A2'!BA16=""),AND('A2'!AZ19="",'A2'!BA19=""),AND('A2'!BA16="X",'A2'!BA19="X"),OR('A2'!BA16="M",'A2'!BA19="M")),"",SUM('A2'!AZ16,'A2'!AZ19))</f>
        <v/>
      </c>
      <c r="I359" s="211" t="str">
        <f>IF(AND(AND('A2'!BA16="X",'A2'!BA19="X"),SUM('A2'!AZ16,'A2'!AZ19)=0,ISNUMBER('A2'!AZ22)),"",IF(OR('A2'!BA16="M",'A2'!BA19="M"),"M",IF(AND('A2'!BA16='A2'!BA19,OR('A2'!BA16="X",'A2'!BA16="W",'A2'!BA16="Z")),UPPER('A2'!BA16),"")))</f>
        <v/>
      </c>
      <c r="J359" s="212" t="s">
        <v>469</v>
      </c>
      <c r="K359" s="211" t="str">
        <f>IF(AND(ISBLANK('A2'!AZ22),$L$359&lt;&gt;"Z"),"",'A2'!AZ22)</f>
        <v/>
      </c>
      <c r="L359" s="211" t="str">
        <f>IF(ISBLANK('A2'!BA22),"",'A2'!BA22)</f>
        <v/>
      </c>
      <c r="M359" s="131" t="str">
        <f t="shared" si="7"/>
        <v>OK</v>
      </c>
      <c r="N359" s="132"/>
    </row>
    <row r="360" spans="1:14" x14ac:dyDescent="0.25">
      <c r="A360" s="208" t="s">
        <v>4565</v>
      </c>
      <c r="B360" s="209" t="s">
        <v>1136</v>
      </c>
      <c r="C360" s="210" t="s">
        <v>109</v>
      </c>
      <c r="D360" s="213" t="s">
        <v>1137</v>
      </c>
      <c r="E360" s="210" t="s">
        <v>469</v>
      </c>
      <c r="F360" s="210" t="s">
        <v>109</v>
      </c>
      <c r="G360" s="213" t="s">
        <v>1138</v>
      </c>
      <c r="H360" s="211" t="str">
        <f>IF(OR(EXACT('A2'!AK14,'A2'!AL14),EXACT('A2'!AT14,'A2'!AU14),AND('A2'!AL14="X",'A2'!AU14="X"),OR('A2'!AL14="M",'A2'!AU14="M")),"",SUM('A2'!AK14,'A2'!AT14))</f>
        <v/>
      </c>
      <c r="I360" s="211" t="str">
        <f>IF(AND(AND('A2'!AL14="X",'A2'!AU14="X"),SUM('A2'!AK14,'A2'!AT14)=0,ISNUMBER('A2'!BC14)),"",IF(OR('A2'!AL14="M",'A2'!AU14="M"),"M",IF(AND('A2'!AL14='A2'!AU14,OR('A2'!AL14="X",'A2'!AL14="W",'A2'!AL14="Z")),UPPER('A2'!AL14),"")))</f>
        <v/>
      </c>
      <c r="J360" s="212" t="s">
        <v>469</v>
      </c>
      <c r="K360" s="211" t="str">
        <f>IF(AND(ISBLANK('A2'!BC14),$L$360&lt;&gt;"Z"),"",'A2'!BC14)</f>
        <v/>
      </c>
      <c r="L360" s="211" t="str">
        <f>IF(ISBLANK('A2'!BD14),"",'A2'!BD14)</f>
        <v/>
      </c>
      <c r="M360" s="131" t="str">
        <f t="shared" si="7"/>
        <v>OK</v>
      </c>
      <c r="N360" s="132"/>
    </row>
    <row r="361" spans="1:14" x14ac:dyDescent="0.25">
      <c r="A361" s="208" t="s">
        <v>4565</v>
      </c>
      <c r="B361" s="209" t="s">
        <v>1139</v>
      </c>
      <c r="C361" s="210" t="s">
        <v>109</v>
      </c>
      <c r="D361" s="213" t="s">
        <v>1140</v>
      </c>
      <c r="E361" s="210" t="s">
        <v>469</v>
      </c>
      <c r="F361" s="210" t="s">
        <v>109</v>
      </c>
      <c r="G361" s="213" t="s">
        <v>1141</v>
      </c>
      <c r="H361" s="211" t="str">
        <f>IF(OR(EXACT('A2'!AK15,'A2'!AL15),EXACT('A2'!AT15,'A2'!AU15),AND('A2'!AL15="X",'A2'!AU15="X"),OR('A2'!AL15="M",'A2'!AU15="M")),"",SUM('A2'!AK15,'A2'!AT15))</f>
        <v/>
      </c>
      <c r="I361" s="211" t="str">
        <f>IF(AND(AND('A2'!AL15="X",'A2'!AU15="X"),SUM('A2'!AK15,'A2'!AT15)=0,ISNUMBER('A2'!BC15)),"",IF(OR('A2'!AL15="M",'A2'!AU15="M"),"M",IF(AND('A2'!AL15='A2'!AU15,OR('A2'!AL15="X",'A2'!AL15="W",'A2'!AL15="Z")),UPPER('A2'!AL15),"")))</f>
        <v/>
      </c>
      <c r="J361" s="212" t="s">
        <v>469</v>
      </c>
      <c r="K361" s="211" t="str">
        <f>IF(AND(ISBLANK('A2'!BC15),$L$361&lt;&gt;"Z"),"",'A2'!BC15)</f>
        <v/>
      </c>
      <c r="L361" s="211" t="str">
        <f>IF(ISBLANK('A2'!BD15),"",'A2'!BD15)</f>
        <v/>
      </c>
      <c r="M361" s="131" t="str">
        <f t="shared" si="7"/>
        <v>OK</v>
      </c>
      <c r="N361" s="132"/>
    </row>
    <row r="362" spans="1:14" x14ac:dyDescent="0.25">
      <c r="A362" s="208" t="s">
        <v>4565</v>
      </c>
      <c r="B362" s="209" t="s">
        <v>1142</v>
      </c>
      <c r="C362" s="210" t="s">
        <v>109</v>
      </c>
      <c r="D362" s="213" t="s">
        <v>1143</v>
      </c>
      <c r="E362" s="210" t="s">
        <v>469</v>
      </c>
      <c r="F362" s="210" t="s">
        <v>109</v>
      </c>
      <c r="G362" s="213" t="s">
        <v>1144</v>
      </c>
      <c r="H362" s="211" t="str">
        <f>IF(OR(AND('A2'!BC14="",'A2'!BD14=""),AND('A2'!BC15="",'A2'!BD15=""),AND('A2'!BD14="X",'A2'!BD15="X"),OR('A2'!BD14="M",'A2'!BD15="M")),"",SUM('A2'!BC14,'A2'!BC15))</f>
        <v/>
      </c>
      <c r="I362" s="211" t="str">
        <f>IF(AND(AND('A2'!BD14="X",'A2'!BD15="X"),SUM('A2'!BC14,'A2'!BC15)=0,ISNUMBER('A2'!BC16)),"",IF(OR('A2'!BD14="M",'A2'!BD15="M"),"M",IF(AND('A2'!BD14='A2'!BD15,OR('A2'!BD14="X",'A2'!BD14="W",'A2'!BD14="Z")),UPPER('A2'!BD14),"")))</f>
        <v/>
      </c>
      <c r="J362" s="212" t="s">
        <v>469</v>
      </c>
      <c r="K362" s="211" t="str">
        <f>IF(AND(ISBLANK('A2'!BC16),$L$362&lt;&gt;"Z"),"",'A2'!BC16)</f>
        <v/>
      </c>
      <c r="L362" s="211" t="str">
        <f>IF(ISBLANK('A2'!BD16),"",'A2'!BD16)</f>
        <v/>
      </c>
      <c r="M362" s="131" t="str">
        <f t="shared" si="7"/>
        <v>OK</v>
      </c>
      <c r="N362" s="132"/>
    </row>
    <row r="363" spans="1:14" x14ac:dyDescent="0.25">
      <c r="A363" s="208" t="s">
        <v>4565</v>
      </c>
      <c r="B363" s="209" t="s">
        <v>1145</v>
      </c>
      <c r="C363" s="210" t="s">
        <v>109</v>
      </c>
      <c r="D363" s="213" t="s">
        <v>1146</v>
      </c>
      <c r="E363" s="210" t="s">
        <v>469</v>
      </c>
      <c r="F363" s="210" t="s">
        <v>109</v>
      </c>
      <c r="G363" s="213" t="s">
        <v>1147</v>
      </c>
      <c r="H363" s="211" t="str">
        <f>IF(OR(EXACT('A2'!AK17,'A2'!AL17),EXACT('A2'!AT17,'A2'!AU17),AND('A2'!AL17="X",'A2'!AU17="X"),OR('A2'!AL17="M",'A2'!AU17="M")),"",SUM('A2'!AK17,'A2'!AT17))</f>
        <v/>
      </c>
      <c r="I363" s="211" t="str">
        <f>IF(AND(AND('A2'!AL17="X",'A2'!AU17="X"),SUM('A2'!AK17,'A2'!AT17)=0,ISNUMBER('A2'!BC17)),"",IF(OR('A2'!AL17="M",'A2'!AU17="M"),"M",IF(AND('A2'!AL17='A2'!AU17,OR('A2'!AL17="X",'A2'!AL17="W",'A2'!AL17="Z")),UPPER('A2'!AL17),"")))</f>
        <v/>
      </c>
      <c r="J363" s="212" t="s">
        <v>469</v>
      </c>
      <c r="K363" s="211" t="str">
        <f>IF(AND(ISBLANK('A2'!BC17),$L$363&lt;&gt;"Z"),"",'A2'!BC17)</f>
        <v/>
      </c>
      <c r="L363" s="211" t="str">
        <f>IF(ISBLANK('A2'!BD17),"",'A2'!BD17)</f>
        <v/>
      </c>
      <c r="M363" s="131" t="str">
        <f t="shared" si="7"/>
        <v>OK</v>
      </c>
      <c r="N363" s="132"/>
    </row>
    <row r="364" spans="1:14" x14ac:dyDescent="0.25">
      <c r="A364" s="208" t="s">
        <v>4565</v>
      </c>
      <c r="B364" s="209" t="s">
        <v>1148</v>
      </c>
      <c r="C364" s="210" t="s">
        <v>109</v>
      </c>
      <c r="D364" s="213" t="s">
        <v>1149</v>
      </c>
      <c r="E364" s="210" t="s">
        <v>469</v>
      </c>
      <c r="F364" s="210" t="s">
        <v>109</v>
      </c>
      <c r="G364" s="213" t="s">
        <v>1150</v>
      </c>
      <c r="H364" s="211" t="str">
        <f>IF(OR(EXACT('A2'!AK18,'A2'!AL18),EXACT('A2'!AT18,'A2'!AU18),AND('A2'!AL18="X",'A2'!AU18="X"),OR('A2'!AL18="M",'A2'!AU18="M")),"",SUM('A2'!AK18,'A2'!AT18))</f>
        <v/>
      </c>
      <c r="I364" s="211" t="str">
        <f>IF(AND(AND('A2'!AL18="X",'A2'!AU18="X"),SUM('A2'!AK18,'A2'!AT18)=0,ISNUMBER('A2'!BC18)),"",IF(OR('A2'!AL18="M",'A2'!AU18="M"),"M",IF(AND('A2'!AL18='A2'!AU18,OR('A2'!AL18="X",'A2'!AL18="W",'A2'!AL18="Z")),UPPER('A2'!AL18),"")))</f>
        <v/>
      </c>
      <c r="J364" s="212" t="s">
        <v>469</v>
      </c>
      <c r="K364" s="211" t="str">
        <f>IF(AND(ISBLANK('A2'!BC18),$L$364&lt;&gt;"Z"),"",'A2'!BC18)</f>
        <v/>
      </c>
      <c r="L364" s="211" t="str">
        <f>IF(ISBLANK('A2'!BD18),"",'A2'!BD18)</f>
        <v/>
      </c>
      <c r="M364" s="131" t="str">
        <f t="shared" si="7"/>
        <v>OK</v>
      </c>
      <c r="N364" s="132"/>
    </row>
    <row r="365" spans="1:14" x14ac:dyDescent="0.25">
      <c r="A365" s="208" t="s">
        <v>4565</v>
      </c>
      <c r="B365" s="209" t="s">
        <v>1151</v>
      </c>
      <c r="C365" s="210" t="s">
        <v>109</v>
      </c>
      <c r="D365" s="213" t="s">
        <v>1152</v>
      </c>
      <c r="E365" s="210" t="s">
        <v>469</v>
      </c>
      <c r="F365" s="210" t="s">
        <v>109</v>
      </c>
      <c r="G365" s="213" t="s">
        <v>1153</v>
      </c>
      <c r="H365" s="211" t="str">
        <f>IF(OR(AND('A2'!BC17="",'A2'!BD17=""),AND('A2'!BC18="",'A2'!BD18=""),AND('A2'!BD17="X",'A2'!BD18="X"),OR('A2'!BD17="M",'A2'!BD18="M")),"",SUM('A2'!BC17,'A2'!BC18))</f>
        <v/>
      </c>
      <c r="I365" s="211" t="str">
        <f>IF(AND(AND('A2'!BD17="X",'A2'!BD18="X"),SUM('A2'!BC17,'A2'!BC18)=0,ISNUMBER('A2'!BC19)),"",IF(OR('A2'!BD17="M",'A2'!BD18="M"),"M",IF(AND('A2'!BD17='A2'!BD18,OR('A2'!BD17="X",'A2'!BD17="W",'A2'!BD17="Z")),UPPER('A2'!BD17),"")))</f>
        <v/>
      </c>
      <c r="J365" s="212" t="s">
        <v>469</v>
      </c>
      <c r="K365" s="211" t="str">
        <f>IF(AND(ISBLANK('A2'!BC19),$L$365&lt;&gt;"Z"),"",'A2'!BC19)</f>
        <v/>
      </c>
      <c r="L365" s="211" t="str">
        <f>IF(ISBLANK('A2'!BD19),"",'A2'!BD19)</f>
        <v/>
      </c>
      <c r="M365" s="131" t="str">
        <f t="shared" si="7"/>
        <v>OK</v>
      </c>
      <c r="N365" s="132"/>
    </row>
    <row r="366" spans="1:14" x14ac:dyDescent="0.25">
      <c r="A366" s="208" t="s">
        <v>4565</v>
      </c>
      <c r="B366" s="209" t="s">
        <v>1154</v>
      </c>
      <c r="C366" s="210" t="s">
        <v>109</v>
      </c>
      <c r="D366" s="213" t="s">
        <v>1155</v>
      </c>
      <c r="E366" s="210" t="s">
        <v>469</v>
      </c>
      <c r="F366" s="210" t="s">
        <v>109</v>
      </c>
      <c r="G366" s="213" t="s">
        <v>1156</v>
      </c>
      <c r="H366" s="211" t="str">
        <f>IF(OR(AND('A2'!BC14="",'A2'!BD14=""),AND('A2'!BC17="",'A2'!BD17=""),AND('A2'!BD14="X",'A2'!BD17="X"),OR('A2'!BD14="M",'A2'!BD17="M")),"",SUM('A2'!BC14,'A2'!BC17))</f>
        <v/>
      </c>
      <c r="I366" s="211" t="str">
        <f>IF(AND(AND('A2'!BD14="X",'A2'!BD17="X"),SUM('A2'!BC14,'A2'!BC17)=0,ISNUMBER('A2'!BC20)),"",IF(OR('A2'!BD14="M",'A2'!BD17="M"),"M",IF(AND('A2'!BD14='A2'!BD17,OR('A2'!BD14="X",'A2'!BD14="W",'A2'!BD14="Z")),UPPER('A2'!BD14),"")))</f>
        <v/>
      </c>
      <c r="J366" s="212" t="s">
        <v>469</v>
      </c>
      <c r="K366" s="211" t="str">
        <f>IF(AND(ISBLANK('A2'!BC20),$L$366&lt;&gt;"Z"),"",'A2'!BC20)</f>
        <v/>
      </c>
      <c r="L366" s="211" t="str">
        <f>IF(ISBLANK('A2'!BD20),"",'A2'!BD20)</f>
        <v/>
      </c>
      <c r="M366" s="131" t="str">
        <f t="shared" si="7"/>
        <v>OK</v>
      </c>
      <c r="N366" s="132"/>
    </row>
    <row r="367" spans="1:14" x14ac:dyDescent="0.25">
      <c r="A367" s="208" t="s">
        <v>4565</v>
      </c>
      <c r="B367" s="209" t="s">
        <v>1157</v>
      </c>
      <c r="C367" s="210" t="s">
        <v>109</v>
      </c>
      <c r="D367" s="213" t="s">
        <v>1158</v>
      </c>
      <c r="E367" s="210" t="s">
        <v>469</v>
      </c>
      <c r="F367" s="210" t="s">
        <v>109</v>
      </c>
      <c r="G367" s="213" t="s">
        <v>1159</v>
      </c>
      <c r="H367" s="211" t="str">
        <f>IF(OR(AND('A2'!BC15="",'A2'!BD15=""),AND('A2'!BC18="",'A2'!BD18=""),AND('A2'!BD15="X",'A2'!BD18="X"),OR('A2'!BD15="M",'A2'!BD18="M")),"",SUM('A2'!BC15,'A2'!BC18))</f>
        <v/>
      </c>
      <c r="I367" s="211" t="str">
        <f>IF(AND(AND('A2'!BD15="X",'A2'!BD18="X"),SUM('A2'!BC15,'A2'!BC18)=0,ISNUMBER('A2'!BC21)),"",IF(OR('A2'!BD15="M",'A2'!BD18="M"),"M",IF(AND('A2'!BD15='A2'!BD18,OR('A2'!BD15="X",'A2'!BD15="W",'A2'!BD15="Z")),UPPER('A2'!BD15),"")))</f>
        <v/>
      </c>
      <c r="J367" s="212" t="s">
        <v>469</v>
      </c>
      <c r="K367" s="211" t="str">
        <f>IF(AND(ISBLANK('A2'!BC21),$L$367&lt;&gt;"Z"),"",'A2'!BC21)</f>
        <v/>
      </c>
      <c r="L367" s="211" t="str">
        <f>IF(ISBLANK('A2'!BD21),"",'A2'!BD21)</f>
        <v/>
      </c>
      <c r="M367" s="131" t="str">
        <f t="shared" si="7"/>
        <v>OK</v>
      </c>
      <c r="N367" s="132"/>
    </row>
    <row r="368" spans="1:14" x14ac:dyDescent="0.25">
      <c r="A368" s="208" t="s">
        <v>4565</v>
      </c>
      <c r="B368" s="209" t="s">
        <v>1160</v>
      </c>
      <c r="C368" s="210" t="s">
        <v>109</v>
      </c>
      <c r="D368" s="213" t="s">
        <v>1161</v>
      </c>
      <c r="E368" s="210" t="s">
        <v>469</v>
      </c>
      <c r="F368" s="210" t="s">
        <v>109</v>
      </c>
      <c r="G368" s="213" t="s">
        <v>1162</v>
      </c>
      <c r="H368" s="211" t="str">
        <f>IF(OR(AND('A2'!BC16="",'A2'!BD16=""),AND('A2'!BC19="",'A2'!BD19=""),AND('A2'!BD16="X",'A2'!BD19="X"),OR('A2'!BD16="M",'A2'!BD19="M")),"",SUM('A2'!BC16,'A2'!BC19))</f>
        <v/>
      </c>
      <c r="I368" s="211" t="str">
        <f>IF(AND(AND('A2'!BD16="X",'A2'!BD19="X"),SUM('A2'!BC16,'A2'!BC19)=0,ISNUMBER('A2'!BC22)),"",IF(OR('A2'!BD16="M",'A2'!BD19="M"),"M",IF(AND('A2'!BD16='A2'!BD19,OR('A2'!BD16="X",'A2'!BD16="W",'A2'!BD16="Z")),UPPER('A2'!BD16),"")))</f>
        <v/>
      </c>
      <c r="J368" s="212" t="s">
        <v>469</v>
      </c>
      <c r="K368" s="211" t="str">
        <f>IF(AND(ISBLANK('A2'!BC22),$L$368&lt;&gt;"Z"),"",'A2'!BC22)</f>
        <v/>
      </c>
      <c r="L368" s="211" t="str">
        <f>IF(ISBLANK('A2'!BD22),"",'A2'!BD22)</f>
        <v/>
      </c>
      <c r="M368" s="131" t="str">
        <f t="shared" si="7"/>
        <v>OK</v>
      </c>
      <c r="N368" s="132"/>
    </row>
    <row r="369" spans="1:14" x14ac:dyDescent="0.25">
      <c r="A369" s="208" t="s">
        <v>4565</v>
      </c>
      <c r="B369" s="209" t="s">
        <v>1163</v>
      </c>
      <c r="C369" s="210" t="s">
        <v>109</v>
      </c>
      <c r="D369" s="213" t="s">
        <v>1164</v>
      </c>
      <c r="E369" s="210" t="s">
        <v>469</v>
      </c>
      <c r="F369" s="210" t="s">
        <v>109</v>
      </c>
      <c r="G369" s="213" t="s">
        <v>1165</v>
      </c>
      <c r="H369" s="211" t="str">
        <f>IF(OR(EXACT('A2'!AZ14,'A2'!BA14),EXACT('A2'!BC14,'A2'!BD14),AND('A2'!BA14="X",'A2'!BD14="X"),OR('A2'!BA14="M",'A2'!BD14="M")),"",SUM('A2'!AZ14,'A2'!BC14))</f>
        <v/>
      </c>
      <c r="I369" s="211" t="str">
        <f>IF(AND(AND('A2'!BA14="X",'A2'!BD14="X"),SUM('A2'!AZ14,'A2'!BC14)=0,ISNUMBER('A2'!BF14)),"",IF(OR('A2'!BA14="M",'A2'!BD14="M"),"M",IF(AND('A2'!BA14='A2'!BD14,OR('A2'!BA14="X",'A2'!BA14="W",'A2'!BA14="Z")),UPPER('A2'!BA14),"")))</f>
        <v/>
      </c>
      <c r="J369" s="212" t="s">
        <v>469</v>
      </c>
      <c r="K369" s="211" t="str">
        <f>IF(AND(ISBLANK('A2'!BF14),$L$369&lt;&gt;"Z"),"",'A2'!BF14)</f>
        <v/>
      </c>
      <c r="L369" s="211" t="str">
        <f>IF(ISBLANK('A2'!BG14),"",'A2'!BG14)</f>
        <v/>
      </c>
      <c r="M369" s="131" t="str">
        <f t="shared" si="7"/>
        <v>OK</v>
      </c>
      <c r="N369" s="132"/>
    </row>
    <row r="370" spans="1:14" x14ac:dyDescent="0.25">
      <c r="A370" s="208" t="s">
        <v>4565</v>
      </c>
      <c r="B370" s="209" t="s">
        <v>1166</v>
      </c>
      <c r="C370" s="210" t="s">
        <v>109</v>
      </c>
      <c r="D370" s="213" t="s">
        <v>1167</v>
      </c>
      <c r="E370" s="210" t="s">
        <v>469</v>
      </c>
      <c r="F370" s="210" t="s">
        <v>109</v>
      </c>
      <c r="G370" s="213" t="s">
        <v>1168</v>
      </c>
      <c r="H370" s="211" t="str">
        <f>IF(OR(EXACT('A2'!AZ15,'A2'!BA15),EXACT('A2'!BC15,'A2'!BD15),AND('A2'!BA15="X",'A2'!BD15="X"),OR('A2'!BA15="M",'A2'!BD15="M")),"",SUM('A2'!AZ15,'A2'!BC15))</f>
        <v/>
      </c>
      <c r="I370" s="211" t="str">
        <f>IF(AND(AND('A2'!BA15="X",'A2'!BD15="X"),SUM('A2'!AZ15,'A2'!BC15)=0,ISNUMBER('A2'!BF15)),"",IF(OR('A2'!BA15="M",'A2'!BD15="M"),"M",IF(AND('A2'!BA15='A2'!BD15,OR('A2'!BA15="X",'A2'!BA15="W",'A2'!BA15="Z")),UPPER('A2'!BA15),"")))</f>
        <v/>
      </c>
      <c r="J370" s="212" t="s">
        <v>469</v>
      </c>
      <c r="K370" s="211" t="str">
        <f>IF(AND(ISBLANK('A2'!BF15),$L$370&lt;&gt;"Z"),"",'A2'!BF15)</f>
        <v/>
      </c>
      <c r="L370" s="211" t="str">
        <f>IF(ISBLANK('A2'!BG15),"",'A2'!BG15)</f>
        <v/>
      </c>
      <c r="M370" s="131" t="str">
        <f t="shared" si="7"/>
        <v>OK</v>
      </c>
      <c r="N370" s="132"/>
    </row>
    <row r="371" spans="1:14" x14ac:dyDescent="0.25">
      <c r="A371" s="208" t="s">
        <v>4565</v>
      </c>
      <c r="B371" s="209" t="s">
        <v>1169</v>
      </c>
      <c r="C371" s="210" t="s">
        <v>109</v>
      </c>
      <c r="D371" s="213" t="s">
        <v>1170</v>
      </c>
      <c r="E371" s="210" t="s">
        <v>469</v>
      </c>
      <c r="F371" s="210" t="s">
        <v>109</v>
      </c>
      <c r="G371" s="213" t="s">
        <v>1171</v>
      </c>
      <c r="H371" s="211" t="str">
        <f>IF(OR(AND('A2'!BF14="",'A2'!BG14=""),AND('A2'!BF15="",'A2'!BG15=""),AND('A2'!BG14="X",'A2'!BG15="X"),OR('A2'!BG14="M",'A2'!BG15="M")),"",SUM('A2'!BF14,'A2'!BF15))</f>
        <v/>
      </c>
      <c r="I371" s="211" t="str">
        <f>IF(AND(AND('A2'!BG14="X",'A2'!BG15="X"),SUM('A2'!BF14,'A2'!BF15)=0,ISNUMBER('A2'!BF16)),"",IF(OR('A2'!BG14="M",'A2'!BG15="M"),"M",IF(AND('A2'!BG14='A2'!BG15,OR('A2'!BG14="X",'A2'!BG14="W",'A2'!BG14="Z")),UPPER('A2'!BG14),"")))</f>
        <v/>
      </c>
      <c r="J371" s="212" t="s">
        <v>469</v>
      </c>
      <c r="K371" s="211" t="str">
        <f>IF(AND(ISBLANK('A2'!BF16),$L$371&lt;&gt;"Z"),"",'A2'!BF16)</f>
        <v/>
      </c>
      <c r="L371" s="211" t="str">
        <f>IF(ISBLANK('A2'!BG16),"",'A2'!BG16)</f>
        <v/>
      </c>
      <c r="M371" s="131" t="str">
        <f t="shared" si="7"/>
        <v>OK</v>
      </c>
      <c r="N371" s="132"/>
    </row>
    <row r="372" spans="1:14" x14ac:dyDescent="0.25">
      <c r="A372" s="208" t="s">
        <v>4565</v>
      </c>
      <c r="B372" s="209" t="s">
        <v>1172</v>
      </c>
      <c r="C372" s="210" t="s">
        <v>109</v>
      </c>
      <c r="D372" s="213" t="s">
        <v>1173</v>
      </c>
      <c r="E372" s="210" t="s">
        <v>469</v>
      </c>
      <c r="F372" s="210" t="s">
        <v>109</v>
      </c>
      <c r="G372" s="213" t="s">
        <v>1174</v>
      </c>
      <c r="H372" s="211" t="str">
        <f>IF(OR(EXACT('A2'!AZ17,'A2'!BA17),EXACT('A2'!BC17,'A2'!BD17),AND('A2'!BA17="X",'A2'!BD17="X"),OR('A2'!BA17="M",'A2'!BD17="M")),"",SUM('A2'!AZ17,'A2'!BC17))</f>
        <v/>
      </c>
      <c r="I372" s="211" t="str">
        <f>IF(AND(AND('A2'!BA17="X",'A2'!BD17="X"),SUM('A2'!AZ17,'A2'!BC17)=0,ISNUMBER('A2'!BF17)),"",IF(OR('A2'!BA17="M",'A2'!BD17="M"),"M",IF(AND('A2'!BA17='A2'!BD17,OR('A2'!BA17="X",'A2'!BA17="W",'A2'!BA17="Z")),UPPER('A2'!BA17),"")))</f>
        <v/>
      </c>
      <c r="J372" s="212" t="s">
        <v>469</v>
      </c>
      <c r="K372" s="211" t="str">
        <f>IF(AND(ISBLANK('A2'!BF17),$L$372&lt;&gt;"Z"),"",'A2'!BF17)</f>
        <v/>
      </c>
      <c r="L372" s="211" t="str">
        <f>IF(ISBLANK('A2'!BG17),"",'A2'!BG17)</f>
        <v/>
      </c>
      <c r="M372" s="131" t="str">
        <f t="shared" si="7"/>
        <v>OK</v>
      </c>
      <c r="N372" s="132"/>
    </row>
    <row r="373" spans="1:14" x14ac:dyDescent="0.25">
      <c r="A373" s="208" t="s">
        <v>4565</v>
      </c>
      <c r="B373" s="209" t="s">
        <v>1175</v>
      </c>
      <c r="C373" s="210" t="s">
        <v>109</v>
      </c>
      <c r="D373" s="213" t="s">
        <v>1176</v>
      </c>
      <c r="E373" s="210" t="s">
        <v>469</v>
      </c>
      <c r="F373" s="210" t="s">
        <v>109</v>
      </c>
      <c r="G373" s="213" t="s">
        <v>1177</v>
      </c>
      <c r="H373" s="211" t="str">
        <f>IF(OR(EXACT('A2'!AZ18,'A2'!BA18),EXACT('A2'!BC18,'A2'!BD18),AND('A2'!BA18="X",'A2'!BD18="X"),OR('A2'!BA18="M",'A2'!BD18="M")),"",SUM('A2'!AZ18,'A2'!BC18))</f>
        <v/>
      </c>
      <c r="I373" s="211" t="str">
        <f>IF(AND(AND('A2'!BA18="X",'A2'!BD18="X"),SUM('A2'!AZ18,'A2'!BC18)=0,ISNUMBER('A2'!BF18)),"",IF(OR('A2'!BA18="M",'A2'!BD18="M"),"M",IF(AND('A2'!BA18='A2'!BD18,OR('A2'!BA18="X",'A2'!BA18="W",'A2'!BA18="Z")),UPPER('A2'!BA18),"")))</f>
        <v/>
      </c>
      <c r="J373" s="212" t="s">
        <v>469</v>
      </c>
      <c r="K373" s="211" t="str">
        <f>IF(AND(ISBLANK('A2'!BF18),$L$373&lt;&gt;"Z"),"",'A2'!BF18)</f>
        <v/>
      </c>
      <c r="L373" s="211" t="str">
        <f>IF(ISBLANK('A2'!BG18),"",'A2'!BG18)</f>
        <v/>
      </c>
      <c r="M373" s="131" t="str">
        <f t="shared" si="7"/>
        <v>OK</v>
      </c>
      <c r="N373" s="132"/>
    </row>
    <row r="374" spans="1:14" x14ac:dyDescent="0.25">
      <c r="A374" s="208" t="s">
        <v>4565</v>
      </c>
      <c r="B374" s="209" t="s">
        <v>1178</v>
      </c>
      <c r="C374" s="210" t="s">
        <v>109</v>
      </c>
      <c r="D374" s="213" t="s">
        <v>1179</v>
      </c>
      <c r="E374" s="210" t="s">
        <v>469</v>
      </c>
      <c r="F374" s="210" t="s">
        <v>109</v>
      </c>
      <c r="G374" s="213" t="s">
        <v>1180</v>
      </c>
      <c r="H374" s="211" t="str">
        <f>IF(OR(AND('A2'!BF17="",'A2'!BG17=""),AND('A2'!BF18="",'A2'!BG18=""),AND('A2'!BG17="X",'A2'!BG18="X"),OR('A2'!BG17="M",'A2'!BG18="M")),"",SUM('A2'!BF17,'A2'!BF18))</f>
        <v/>
      </c>
      <c r="I374" s="211" t="str">
        <f>IF(AND(AND('A2'!BG17="X",'A2'!BG18="X"),SUM('A2'!BF17,'A2'!BF18)=0,ISNUMBER('A2'!BF19)),"",IF(OR('A2'!BG17="M",'A2'!BG18="M"),"M",IF(AND('A2'!BG17='A2'!BG18,OR('A2'!BG17="X",'A2'!BG17="W",'A2'!BG17="Z")),UPPER('A2'!BG17),"")))</f>
        <v/>
      </c>
      <c r="J374" s="212" t="s">
        <v>469</v>
      </c>
      <c r="K374" s="211" t="str">
        <f>IF(AND(ISBLANK('A2'!BF19),$L$374&lt;&gt;"Z"),"",'A2'!BF19)</f>
        <v/>
      </c>
      <c r="L374" s="211" t="str">
        <f>IF(ISBLANK('A2'!BG19),"",'A2'!BG19)</f>
        <v/>
      </c>
      <c r="M374" s="131" t="str">
        <f t="shared" si="7"/>
        <v>OK</v>
      </c>
      <c r="N374" s="132"/>
    </row>
    <row r="375" spans="1:14" x14ac:dyDescent="0.25">
      <c r="A375" s="208" t="s">
        <v>4565</v>
      </c>
      <c r="B375" s="209" t="s">
        <v>1181</v>
      </c>
      <c r="C375" s="210" t="s">
        <v>109</v>
      </c>
      <c r="D375" s="213" t="s">
        <v>1182</v>
      </c>
      <c r="E375" s="210" t="s">
        <v>469</v>
      </c>
      <c r="F375" s="210" t="s">
        <v>109</v>
      </c>
      <c r="G375" s="213" t="s">
        <v>1183</v>
      </c>
      <c r="H375" s="211" t="str">
        <f>IF(OR(AND('A2'!BF14="",'A2'!BG14=""),AND('A2'!BF17="",'A2'!BG17=""),AND('A2'!BG14="X",'A2'!BG17="X"),OR('A2'!BG14="M",'A2'!BG17="M")),"",SUM('A2'!BF14,'A2'!BF17))</f>
        <v/>
      </c>
      <c r="I375" s="211" t="str">
        <f>IF(AND(AND('A2'!BG14="X",'A2'!BG17="X"),SUM('A2'!BF14,'A2'!BF17)=0,ISNUMBER('A2'!BF20)),"",IF(OR('A2'!BG14="M",'A2'!BG17="M"),"M",IF(AND('A2'!BG14='A2'!BG17,OR('A2'!BG14="X",'A2'!BG14="W",'A2'!BG14="Z")),UPPER('A2'!BG14),"")))</f>
        <v/>
      </c>
      <c r="J375" s="212" t="s">
        <v>469</v>
      </c>
      <c r="K375" s="211" t="str">
        <f>IF(AND(ISBLANK('A2'!BF20),$L$375&lt;&gt;"Z"),"",'A2'!BF20)</f>
        <v/>
      </c>
      <c r="L375" s="211" t="str">
        <f>IF(ISBLANK('A2'!BG20),"",'A2'!BG20)</f>
        <v/>
      </c>
      <c r="M375" s="131" t="str">
        <f t="shared" si="7"/>
        <v>OK</v>
      </c>
      <c r="N375" s="132"/>
    </row>
    <row r="376" spans="1:14" x14ac:dyDescent="0.25">
      <c r="A376" s="208" t="s">
        <v>4565</v>
      </c>
      <c r="B376" s="209" t="s">
        <v>1184</v>
      </c>
      <c r="C376" s="210" t="s">
        <v>109</v>
      </c>
      <c r="D376" s="213" t="s">
        <v>1185</v>
      </c>
      <c r="E376" s="210" t="s">
        <v>469</v>
      </c>
      <c r="F376" s="210" t="s">
        <v>109</v>
      </c>
      <c r="G376" s="213" t="s">
        <v>1186</v>
      </c>
      <c r="H376" s="211" t="str">
        <f>IF(OR(AND('A2'!BF15="",'A2'!BG15=""),AND('A2'!BF18="",'A2'!BG18=""),AND('A2'!BG15="X",'A2'!BG18="X"),OR('A2'!BG15="M",'A2'!BG18="M")),"",SUM('A2'!BF15,'A2'!BF18))</f>
        <v/>
      </c>
      <c r="I376" s="211" t="str">
        <f>IF(AND(AND('A2'!BG15="X",'A2'!BG18="X"),SUM('A2'!BF15,'A2'!BF18)=0,ISNUMBER('A2'!BF21)),"",IF(OR('A2'!BG15="M",'A2'!BG18="M"),"M",IF(AND('A2'!BG15='A2'!BG18,OR('A2'!BG15="X",'A2'!BG15="W",'A2'!BG15="Z")),UPPER('A2'!BG15),"")))</f>
        <v/>
      </c>
      <c r="J376" s="212" t="s">
        <v>469</v>
      </c>
      <c r="K376" s="211" t="str">
        <f>IF(AND(ISBLANK('A2'!BF21),$L$376&lt;&gt;"Z"),"",'A2'!BF21)</f>
        <v/>
      </c>
      <c r="L376" s="211" t="str">
        <f>IF(ISBLANK('A2'!BG21),"",'A2'!BG21)</f>
        <v/>
      </c>
      <c r="M376" s="131" t="str">
        <f t="shared" si="7"/>
        <v>OK</v>
      </c>
      <c r="N376" s="132"/>
    </row>
    <row r="377" spans="1:14" x14ac:dyDescent="0.25">
      <c r="A377" s="208" t="s">
        <v>4565</v>
      </c>
      <c r="B377" s="209" t="s">
        <v>1187</v>
      </c>
      <c r="C377" s="210" t="s">
        <v>109</v>
      </c>
      <c r="D377" s="213" t="s">
        <v>1188</v>
      </c>
      <c r="E377" s="210" t="s">
        <v>469</v>
      </c>
      <c r="F377" s="210" t="s">
        <v>109</v>
      </c>
      <c r="G377" s="213" t="s">
        <v>1189</v>
      </c>
      <c r="H377" s="211" t="str">
        <f>IF(OR(AND('A2'!BF16="",'A2'!BG16=""),AND('A2'!BF19="",'A2'!BG19=""),AND('A2'!BG16="X",'A2'!BG19="X"),OR('A2'!BG16="M",'A2'!BG19="M")),"",SUM('A2'!BF16,'A2'!BF19))</f>
        <v/>
      </c>
      <c r="I377" s="211" t="str">
        <f>IF(AND(AND('A2'!BG16="X",'A2'!BG19="X"),SUM('A2'!BF16,'A2'!BF19)=0,ISNUMBER('A2'!BF22)),"",IF(OR('A2'!BG16="M",'A2'!BG19="M"),"M",IF(AND('A2'!BG16='A2'!BG19,OR('A2'!BG16="X",'A2'!BG16="W",'A2'!BG16="Z")),UPPER('A2'!BG16),"")))</f>
        <v/>
      </c>
      <c r="J377" s="212" t="s">
        <v>469</v>
      </c>
      <c r="K377" s="211" t="str">
        <f>IF(AND(ISBLANK('A2'!BF22),$L$377&lt;&gt;"Z"),"",'A2'!BF22)</f>
        <v/>
      </c>
      <c r="L377" s="211" t="str">
        <f>IF(ISBLANK('A2'!BG22),"",'A2'!BG22)</f>
        <v/>
      </c>
      <c r="M377" s="131" t="str">
        <f t="shared" si="7"/>
        <v>OK</v>
      </c>
      <c r="N377" s="132"/>
    </row>
    <row r="378" spans="1:14" x14ac:dyDescent="0.25">
      <c r="A378" s="208" t="s">
        <v>4565</v>
      </c>
      <c r="B378" s="209" t="s">
        <v>1190</v>
      </c>
      <c r="C378" s="210" t="s">
        <v>109</v>
      </c>
      <c r="D378" s="213" t="s">
        <v>1191</v>
      </c>
      <c r="E378" s="210" t="s">
        <v>469</v>
      </c>
      <c r="F378" s="210" t="s">
        <v>109</v>
      </c>
      <c r="G378" s="213" t="s">
        <v>1192</v>
      </c>
      <c r="H378" s="211" t="str">
        <f>IF(OR(AND('A2'!BI14="",'A2'!BJ14=""),AND('A2'!BI15="",'A2'!BJ15=""),AND('A2'!BJ14="X",'A2'!BJ15="X"),OR('A2'!BJ14="M",'A2'!BJ15="M")),"",SUM('A2'!BI14,'A2'!BI15))</f>
        <v/>
      </c>
      <c r="I378" s="211" t="str">
        <f>IF(AND(AND('A2'!BJ14="X",'A2'!BJ15="X"),SUM('A2'!BI14,'A2'!BI15)=0,ISNUMBER('A2'!BI16)),"",IF(OR('A2'!BJ14="M",'A2'!BJ15="M"),"M",IF(AND('A2'!BJ14='A2'!BJ15,OR('A2'!BJ14="X",'A2'!BJ14="W",'A2'!BJ14="Z")),UPPER('A2'!BJ14),"")))</f>
        <v/>
      </c>
      <c r="J378" s="212" t="s">
        <v>469</v>
      </c>
      <c r="K378" s="211" t="str">
        <f>IF(AND(ISBLANK('A2'!BI16),$L$378&lt;&gt;"Z"),"",'A2'!BI16)</f>
        <v/>
      </c>
      <c r="L378" s="211" t="str">
        <f>IF(ISBLANK('A2'!BJ16),"",'A2'!BJ16)</f>
        <v/>
      </c>
      <c r="M378" s="131" t="str">
        <f t="shared" si="7"/>
        <v>OK</v>
      </c>
      <c r="N378" s="132"/>
    </row>
    <row r="379" spans="1:14" x14ac:dyDescent="0.25">
      <c r="A379" s="208" t="s">
        <v>4565</v>
      </c>
      <c r="B379" s="209" t="s">
        <v>1193</v>
      </c>
      <c r="C379" s="210" t="s">
        <v>109</v>
      </c>
      <c r="D379" s="213" t="s">
        <v>1194</v>
      </c>
      <c r="E379" s="210" t="s">
        <v>469</v>
      </c>
      <c r="F379" s="210" t="s">
        <v>109</v>
      </c>
      <c r="G379" s="213" t="s">
        <v>1195</v>
      </c>
      <c r="H379" s="211" t="str">
        <f>IF(OR(AND('A2'!BI17="",'A2'!BJ17=""),AND('A2'!BI18="",'A2'!BJ18=""),AND('A2'!BJ17="X",'A2'!BJ18="X"),OR('A2'!BJ17="M",'A2'!BJ18="M")),"",SUM('A2'!BI17,'A2'!BI18))</f>
        <v/>
      </c>
      <c r="I379" s="211" t="str">
        <f>IF(AND(AND('A2'!BJ17="X",'A2'!BJ18="X"),SUM('A2'!BI17,'A2'!BI18)=0,ISNUMBER('A2'!BI19)),"",IF(OR('A2'!BJ17="M",'A2'!BJ18="M"),"M",IF(AND('A2'!BJ17='A2'!BJ18,OR('A2'!BJ17="X",'A2'!BJ17="W",'A2'!BJ17="Z")),UPPER('A2'!BJ17),"")))</f>
        <v/>
      </c>
      <c r="J379" s="212" t="s">
        <v>469</v>
      </c>
      <c r="K379" s="211" t="str">
        <f>IF(AND(ISBLANK('A2'!BI19),$L$379&lt;&gt;"Z"),"",'A2'!BI19)</f>
        <v/>
      </c>
      <c r="L379" s="211" t="str">
        <f>IF(ISBLANK('A2'!BJ19),"",'A2'!BJ19)</f>
        <v/>
      </c>
      <c r="M379" s="131" t="str">
        <f t="shared" si="7"/>
        <v>OK</v>
      </c>
      <c r="N379" s="132"/>
    </row>
    <row r="380" spans="1:14" x14ac:dyDescent="0.25">
      <c r="A380" s="208" t="s">
        <v>4565</v>
      </c>
      <c r="B380" s="209" t="s">
        <v>1196</v>
      </c>
      <c r="C380" s="210" t="s">
        <v>109</v>
      </c>
      <c r="D380" s="213" t="s">
        <v>1197</v>
      </c>
      <c r="E380" s="210" t="s">
        <v>469</v>
      </c>
      <c r="F380" s="210" t="s">
        <v>109</v>
      </c>
      <c r="G380" s="213" t="s">
        <v>1198</v>
      </c>
      <c r="H380" s="211" t="str">
        <f>IF(OR(AND('A2'!BI14="",'A2'!BJ14=""),AND('A2'!BI17="",'A2'!BJ17=""),AND('A2'!BJ14="X",'A2'!BJ17="X"),OR('A2'!BJ14="M",'A2'!BJ17="M")),"",SUM('A2'!BI14,'A2'!BI17))</f>
        <v/>
      </c>
      <c r="I380" s="211" t="str">
        <f>IF(AND(AND('A2'!BJ14="X",'A2'!BJ17="X"),SUM('A2'!BI14,'A2'!BI17)=0,ISNUMBER('A2'!BI20)),"",IF(OR('A2'!BJ14="M",'A2'!BJ17="M"),"M",IF(AND('A2'!BJ14='A2'!BJ17,OR('A2'!BJ14="X",'A2'!BJ14="W",'A2'!BJ14="Z")),UPPER('A2'!BJ14),"")))</f>
        <v/>
      </c>
      <c r="J380" s="212" t="s">
        <v>469</v>
      </c>
      <c r="K380" s="211" t="str">
        <f>IF(AND(ISBLANK('A2'!BI20),$L$380&lt;&gt;"Z"),"",'A2'!BI20)</f>
        <v/>
      </c>
      <c r="L380" s="211" t="str">
        <f>IF(ISBLANK('A2'!BJ20),"",'A2'!BJ20)</f>
        <v/>
      </c>
      <c r="M380" s="131" t="str">
        <f t="shared" si="7"/>
        <v>OK</v>
      </c>
      <c r="N380" s="132"/>
    </row>
    <row r="381" spans="1:14" x14ac:dyDescent="0.25">
      <c r="A381" s="208" t="s">
        <v>4565</v>
      </c>
      <c r="B381" s="209" t="s">
        <v>1199</v>
      </c>
      <c r="C381" s="210" t="s">
        <v>109</v>
      </c>
      <c r="D381" s="213" t="s">
        <v>1200</v>
      </c>
      <c r="E381" s="210" t="s">
        <v>469</v>
      </c>
      <c r="F381" s="210" t="s">
        <v>109</v>
      </c>
      <c r="G381" s="213" t="s">
        <v>1201</v>
      </c>
      <c r="H381" s="211" t="str">
        <f>IF(OR(AND('A2'!BI15="",'A2'!BJ15=""),AND('A2'!BI18="",'A2'!BJ18=""),AND('A2'!BJ15="X",'A2'!BJ18="X"),OR('A2'!BJ15="M",'A2'!BJ18="M")),"",SUM('A2'!BI15,'A2'!BI18))</f>
        <v/>
      </c>
      <c r="I381" s="211" t="str">
        <f>IF(AND(AND('A2'!BJ15="X",'A2'!BJ18="X"),SUM('A2'!BI15,'A2'!BI18)=0,ISNUMBER('A2'!BI21)),"",IF(OR('A2'!BJ15="M",'A2'!BJ18="M"),"M",IF(AND('A2'!BJ15='A2'!BJ18,OR('A2'!BJ15="X",'A2'!BJ15="W",'A2'!BJ15="Z")),UPPER('A2'!BJ15),"")))</f>
        <v/>
      </c>
      <c r="J381" s="212" t="s">
        <v>469</v>
      </c>
      <c r="K381" s="211" t="str">
        <f>IF(AND(ISBLANK('A2'!BI21),$L$381&lt;&gt;"Z"),"",'A2'!BI21)</f>
        <v/>
      </c>
      <c r="L381" s="211" t="str">
        <f>IF(ISBLANK('A2'!BJ21),"",'A2'!BJ21)</f>
        <v/>
      </c>
      <c r="M381" s="131" t="str">
        <f t="shared" si="7"/>
        <v>OK</v>
      </c>
      <c r="N381" s="132"/>
    </row>
    <row r="382" spans="1:14" x14ac:dyDescent="0.25">
      <c r="A382" s="208" t="s">
        <v>4565</v>
      </c>
      <c r="B382" s="209" t="s">
        <v>1202</v>
      </c>
      <c r="C382" s="210" t="s">
        <v>109</v>
      </c>
      <c r="D382" s="213" t="s">
        <v>1203</v>
      </c>
      <c r="E382" s="210" t="s">
        <v>469</v>
      </c>
      <c r="F382" s="210" t="s">
        <v>109</v>
      </c>
      <c r="G382" s="213" t="s">
        <v>1204</v>
      </c>
      <c r="H382" s="211" t="str">
        <f>IF(OR(AND('A2'!BI16="",'A2'!BJ16=""),AND('A2'!BI19="",'A2'!BJ19=""),AND('A2'!BJ16="X",'A2'!BJ19="X"),OR('A2'!BJ16="M",'A2'!BJ19="M")),"",SUM('A2'!BI16,'A2'!BI19))</f>
        <v/>
      </c>
      <c r="I382" s="211" t="str">
        <f>IF(AND(AND('A2'!BJ16="X",'A2'!BJ19="X"),SUM('A2'!BI16,'A2'!BI19)=0,ISNUMBER('A2'!BI22)),"",IF(OR('A2'!BJ16="M",'A2'!BJ19="M"),"M",IF(AND('A2'!BJ16='A2'!BJ19,OR('A2'!BJ16="X",'A2'!BJ16="W",'A2'!BJ16="Z")),UPPER('A2'!BJ16),"")))</f>
        <v/>
      </c>
      <c r="J382" s="212" t="s">
        <v>469</v>
      </c>
      <c r="K382" s="211" t="str">
        <f>IF(AND(ISBLANK('A2'!BI22),$L$382&lt;&gt;"Z"),"",'A2'!BI22)</f>
        <v/>
      </c>
      <c r="L382" s="211" t="str">
        <f>IF(ISBLANK('A2'!BJ22),"",'A2'!BJ22)</f>
        <v/>
      </c>
      <c r="M382" s="131" t="str">
        <f t="shared" si="7"/>
        <v>OK</v>
      </c>
      <c r="N382" s="132"/>
    </row>
    <row r="383" spans="1:14" x14ac:dyDescent="0.25">
      <c r="A383" s="208" t="s">
        <v>4565</v>
      </c>
      <c r="B383" s="209" t="s">
        <v>1205</v>
      </c>
      <c r="C383" s="210" t="s">
        <v>109</v>
      </c>
      <c r="D383" s="213" t="s">
        <v>1206</v>
      </c>
      <c r="E383" s="210" t="s">
        <v>469</v>
      </c>
      <c r="F383" s="210" t="s">
        <v>109</v>
      </c>
      <c r="G383" s="213" t="s">
        <v>1207</v>
      </c>
      <c r="H383" s="211" t="str">
        <f>IF(OR(AND('A2'!BL14="",'A2'!BM14=""),AND('A2'!BL15="",'A2'!BM15=""),AND('A2'!BM14="X",'A2'!BM15="X"),OR('A2'!BM14="M",'A2'!BM15="M")),"",SUM('A2'!BL14,'A2'!BL15))</f>
        <v/>
      </c>
      <c r="I383" s="211" t="str">
        <f>IF(AND(AND('A2'!BM14="X",'A2'!BM15="X"),SUM('A2'!BL14,'A2'!BL15)=0,ISNUMBER('A2'!BL16)),"",IF(OR('A2'!BM14="M",'A2'!BM15="M"),"M",IF(AND('A2'!BM14='A2'!BM15,OR('A2'!BM14="X",'A2'!BM14="W",'A2'!BM14="Z")),UPPER('A2'!BM14),"")))</f>
        <v/>
      </c>
      <c r="J383" s="212" t="s">
        <v>469</v>
      </c>
      <c r="K383" s="211" t="str">
        <f>IF(AND(ISBLANK('A2'!BL16),$L$383&lt;&gt;"Z"),"",'A2'!BL16)</f>
        <v/>
      </c>
      <c r="L383" s="211" t="str">
        <f>IF(ISBLANK('A2'!BM16),"",'A2'!BM16)</f>
        <v/>
      </c>
      <c r="M383" s="131" t="str">
        <f t="shared" si="7"/>
        <v>OK</v>
      </c>
      <c r="N383" s="132"/>
    </row>
    <row r="384" spans="1:14" x14ac:dyDescent="0.25">
      <c r="A384" s="208" t="s">
        <v>4565</v>
      </c>
      <c r="B384" s="209" t="s">
        <v>1208</v>
      </c>
      <c r="C384" s="210" t="s">
        <v>109</v>
      </c>
      <c r="D384" s="213" t="s">
        <v>1209</v>
      </c>
      <c r="E384" s="210" t="s">
        <v>469</v>
      </c>
      <c r="F384" s="210" t="s">
        <v>109</v>
      </c>
      <c r="G384" s="213" t="s">
        <v>1210</v>
      </c>
      <c r="H384" s="211" t="str">
        <f>IF(OR(AND('A2'!BL17="",'A2'!BM17=""),AND('A2'!BL18="",'A2'!BM18=""),AND('A2'!BM17="X",'A2'!BM18="X"),OR('A2'!BM17="M",'A2'!BM18="M")),"",SUM('A2'!BL17,'A2'!BL18))</f>
        <v/>
      </c>
      <c r="I384" s="211" t="str">
        <f>IF(AND(AND('A2'!BM17="X",'A2'!BM18="X"),SUM('A2'!BL17,'A2'!BL18)=0,ISNUMBER('A2'!BL19)),"",IF(OR('A2'!BM17="M",'A2'!BM18="M"),"M",IF(AND('A2'!BM17='A2'!BM18,OR('A2'!BM17="X",'A2'!BM17="W",'A2'!BM17="Z")),UPPER('A2'!BM17),"")))</f>
        <v/>
      </c>
      <c r="J384" s="212" t="s">
        <v>469</v>
      </c>
      <c r="K384" s="211" t="str">
        <f>IF(AND(ISBLANK('A2'!BL19),$L$384&lt;&gt;"Z"),"",'A2'!BL19)</f>
        <v/>
      </c>
      <c r="L384" s="211" t="str">
        <f>IF(ISBLANK('A2'!BM19),"",'A2'!BM19)</f>
        <v/>
      </c>
      <c r="M384" s="131" t="str">
        <f t="shared" si="7"/>
        <v>OK</v>
      </c>
      <c r="N384" s="132"/>
    </row>
    <row r="385" spans="1:14" x14ac:dyDescent="0.25">
      <c r="A385" s="208" t="s">
        <v>4565</v>
      </c>
      <c r="B385" s="209" t="s">
        <v>1211</v>
      </c>
      <c r="C385" s="210" t="s">
        <v>109</v>
      </c>
      <c r="D385" s="213" t="s">
        <v>1212</v>
      </c>
      <c r="E385" s="210" t="s">
        <v>469</v>
      </c>
      <c r="F385" s="210" t="s">
        <v>109</v>
      </c>
      <c r="G385" s="213" t="s">
        <v>1213</v>
      </c>
      <c r="H385" s="211" t="str">
        <f>IF(OR(AND('A2'!BL14="",'A2'!BM14=""),AND('A2'!BL17="",'A2'!BM17=""),AND('A2'!BM14="X",'A2'!BM17="X"),OR('A2'!BM14="M",'A2'!BM17="M")),"",SUM('A2'!BL14,'A2'!BL17))</f>
        <v/>
      </c>
      <c r="I385" s="211" t="str">
        <f>IF(AND(AND('A2'!BM14="X",'A2'!BM17="X"),SUM('A2'!BL14,'A2'!BL17)=0,ISNUMBER('A2'!BL20)),"",IF(OR('A2'!BM14="M",'A2'!BM17="M"),"M",IF(AND('A2'!BM14='A2'!BM17,OR('A2'!BM14="X",'A2'!BM14="W",'A2'!BM14="Z")),UPPER('A2'!BM14),"")))</f>
        <v/>
      </c>
      <c r="J385" s="212" t="s">
        <v>469</v>
      </c>
      <c r="K385" s="211" t="str">
        <f>IF(AND(ISBLANK('A2'!BL20),$L$385&lt;&gt;"Z"),"",'A2'!BL20)</f>
        <v/>
      </c>
      <c r="L385" s="211" t="str">
        <f>IF(ISBLANK('A2'!BM20),"",'A2'!BM20)</f>
        <v/>
      </c>
      <c r="M385" s="131" t="str">
        <f t="shared" si="7"/>
        <v>OK</v>
      </c>
      <c r="N385" s="132"/>
    </row>
    <row r="386" spans="1:14" x14ac:dyDescent="0.25">
      <c r="A386" s="208" t="s">
        <v>4565</v>
      </c>
      <c r="B386" s="209" t="s">
        <v>1214</v>
      </c>
      <c r="C386" s="210" t="s">
        <v>109</v>
      </c>
      <c r="D386" s="213" t="s">
        <v>1215</v>
      </c>
      <c r="E386" s="210" t="s">
        <v>469</v>
      </c>
      <c r="F386" s="210" t="s">
        <v>109</v>
      </c>
      <c r="G386" s="213" t="s">
        <v>1216</v>
      </c>
      <c r="H386" s="211" t="str">
        <f>IF(OR(AND('A2'!BL15="",'A2'!BM15=""),AND('A2'!BL18="",'A2'!BM18=""),AND('A2'!BM15="X",'A2'!BM18="X"),OR('A2'!BM15="M",'A2'!BM18="M")),"",SUM('A2'!BL15,'A2'!BL18))</f>
        <v/>
      </c>
      <c r="I386" s="211" t="str">
        <f>IF(AND(AND('A2'!BM15="X",'A2'!BM18="X"),SUM('A2'!BL15,'A2'!BL18)=0,ISNUMBER('A2'!BL21)),"",IF(OR('A2'!BM15="M",'A2'!BM18="M"),"M",IF(AND('A2'!BM15='A2'!BM18,OR('A2'!BM15="X",'A2'!BM15="W",'A2'!BM15="Z")),UPPER('A2'!BM15),"")))</f>
        <v/>
      </c>
      <c r="J386" s="212" t="s">
        <v>469</v>
      </c>
      <c r="K386" s="211" t="str">
        <f>IF(AND(ISBLANK('A2'!BL21),$L$386&lt;&gt;"Z"),"",'A2'!BL21)</f>
        <v/>
      </c>
      <c r="L386" s="211" t="str">
        <f>IF(ISBLANK('A2'!BM21),"",'A2'!BM21)</f>
        <v/>
      </c>
      <c r="M386" s="131" t="str">
        <f t="shared" si="7"/>
        <v>OK</v>
      </c>
      <c r="N386" s="132"/>
    </row>
    <row r="387" spans="1:14" x14ac:dyDescent="0.25">
      <c r="A387" s="208" t="s">
        <v>4565</v>
      </c>
      <c r="B387" s="209" t="s">
        <v>1217</v>
      </c>
      <c r="C387" s="210" t="s">
        <v>109</v>
      </c>
      <c r="D387" s="213" t="s">
        <v>1218</v>
      </c>
      <c r="E387" s="210" t="s">
        <v>469</v>
      </c>
      <c r="F387" s="210" t="s">
        <v>109</v>
      </c>
      <c r="G387" s="213" t="s">
        <v>1219</v>
      </c>
      <c r="H387" s="211" t="str">
        <f>IF(OR(AND('A2'!BL16="",'A2'!BM16=""),AND('A2'!BL19="",'A2'!BM19=""),AND('A2'!BM16="X",'A2'!BM19="X"),OR('A2'!BM16="M",'A2'!BM19="M")),"",SUM('A2'!BL16,'A2'!BL19))</f>
        <v/>
      </c>
      <c r="I387" s="211" t="str">
        <f>IF(AND(AND('A2'!BM16="X",'A2'!BM19="X"),SUM('A2'!BL16,'A2'!BL19)=0,ISNUMBER('A2'!BL22)),"",IF(OR('A2'!BM16="M",'A2'!BM19="M"),"M",IF(AND('A2'!BM16='A2'!BM19,OR('A2'!BM16="X",'A2'!BM16="W",'A2'!BM16="Z")),UPPER('A2'!BM16),"")))</f>
        <v/>
      </c>
      <c r="J387" s="212" t="s">
        <v>469</v>
      </c>
      <c r="K387" s="211" t="str">
        <f>IF(AND(ISBLANK('A2'!BL22),$L$387&lt;&gt;"Z"),"",'A2'!BL22)</f>
        <v/>
      </c>
      <c r="L387" s="211" t="str">
        <f>IF(ISBLANK('A2'!BM22),"",'A2'!BM22)</f>
        <v/>
      </c>
      <c r="M387" s="131" t="str">
        <f t="shared" si="7"/>
        <v>OK</v>
      </c>
      <c r="N387" s="132"/>
    </row>
    <row r="388" spans="1:14" x14ac:dyDescent="0.25">
      <c r="A388" s="208" t="s">
        <v>4565</v>
      </c>
      <c r="B388" s="209" t="s">
        <v>1220</v>
      </c>
      <c r="C388" s="210" t="s">
        <v>109</v>
      </c>
      <c r="D388" s="213" t="s">
        <v>1221</v>
      </c>
      <c r="E388" s="210" t="s">
        <v>469</v>
      </c>
      <c r="F388" s="210" t="s">
        <v>109</v>
      </c>
      <c r="G388" s="213" t="s">
        <v>1222</v>
      </c>
      <c r="H388" s="211" t="str">
        <f>IF(OR(EXACT('A2'!BI14,'A2'!BJ14),EXACT('A2'!BL14,'A2'!BM14),AND('A2'!BJ14="X",'A2'!BM14="X"),OR('A2'!BJ14="M",'A2'!BM14="M")),"",SUM('A2'!BI14,'A2'!BL14))</f>
        <v/>
      </c>
      <c r="I388" s="211" t="str">
        <f>IF(AND(AND('A2'!BJ14="X",'A2'!BM14="X"),SUM('A2'!BI14,'A2'!BL14)=0,ISNUMBER('A2'!BO14)),"",IF(OR('A2'!BJ14="M",'A2'!BM14="M"),"M",IF(AND('A2'!BJ14='A2'!BM14,OR('A2'!BJ14="X",'A2'!BJ14="W",'A2'!BJ14="Z")),UPPER('A2'!BJ14),"")))</f>
        <v/>
      </c>
      <c r="J388" s="212" t="s">
        <v>469</v>
      </c>
      <c r="K388" s="211" t="str">
        <f>IF(AND(ISBLANK('A2'!BO14),$L$388&lt;&gt;"Z"),"",'A2'!BO14)</f>
        <v/>
      </c>
      <c r="L388" s="211" t="str">
        <f>IF(ISBLANK('A2'!BP14),"",'A2'!BP14)</f>
        <v/>
      </c>
      <c r="M388" s="131" t="str">
        <f t="shared" si="7"/>
        <v>OK</v>
      </c>
      <c r="N388" s="132"/>
    </row>
    <row r="389" spans="1:14" x14ac:dyDescent="0.25">
      <c r="A389" s="208" t="s">
        <v>4565</v>
      </c>
      <c r="B389" s="209" t="s">
        <v>1223</v>
      </c>
      <c r="C389" s="210" t="s">
        <v>109</v>
      </c>
      <c r="D389" s="213" t="s">
        <v>1224</v>
      </c>
      <c r="E389" s="210" t="s">
        <v>469</v>
      </c>
      <c r="F389" s="210" t="s">
        <v>109</v>
      </c>
      <c r="G389" s="213" t="s">
        <v>1225</v>
      </c>
      <c r="H389" s="211" t="str">
        <f>IF(OR(EXACT('A2'!BI15,'A2'!BJ15),EXACT('A2'!BL15,'A2'!BM15),AND('A2'!BJ15="X",'A2'!BM15="X"),OR('A2'!BJ15="M",'A2'!BM15="M")),"",SUM('A2'!BI15,'A2'!BL15))</f>
        <v/>
      </c>
      <c r="I389" s="211" t="str">
        <f>IF(AND(AND('A2'!BJ15="X",'A2'!BM15="X"),SUM('A2'!BI15,'A2'!BL15)=0,ISNUMBER('A2'!BO15)),"",IF(OR('A2'!BJ15="M",'A2'!BM15="M"),"M",IF(AND('A2'!BJ15='A2'!BM15,OR('A2'!BJ15="X",'A2'!BJ15="W",'A2'!BJ15="Z")),UPPER('A2'!BJ15),"")))</f>
        <v/>
      </c>
      <c r="J389" s="212" t="s">
        <v>469</v>
      </c>
      <c r="K389" s="211" t="str">
        <f>IF(AND(ISBLANK('A2'!BO15),$L$389&lt;&gt;"Z"),"",'A2'!BO15)</f>
        <v/>
      </c>
      <c r="L389" s="211" t="str">
        <f>IF(ISBLANK('A2'!BP15),"",'A2'!BP15)</f>
        <v/>
      </c>
      <c r="M389" s="131" t="str">
        <f t="shared" si="7"/>
        <v>OK</v>
      </c>
      <c r="N389" s="132"/>
    </row>
    <row r="390" spans="1:14" x14ac:dyDescent="0.25">
      <c r="A390" s="208" t="s">
        <v>4565</v>
      </c>
      <c r="B390" s="209" t="s">
        <v>1226</v>
      </c>
      <c r="C390" s="210" t="s">
        <v>109</v>
      </c>
      <c r="D390" s="213" t="s">
        <v>1227</v>
      </c>
      <c r="E390" s="210" t="s">
        <v>469</v>
      </c>
      <c r="F390" s="210" t="s">
        <v>109</v>
      </c>
      <c r="G390" s="213" t="s">
        <v>1228</v>
      </c>
      <c r="H390" s="211" t="str">
        <f>IF(OR(AND('A2'!BO14="",'A2'!BP14=""),AND('A2'!BO15="",'A2'!BP15=""),AND('A2'!BP14="X",'A2'!BP15="X"),OR('A2'!BP14="M",'A2'!BP15="M")),"",SUM('A2'!BO14,'A2'!BO15))</f>
        <v/>
      </c>
      <c r="I390" s="211" t="str">
        <f>IF(AND(AND('A2'!BP14="X",'A2'!BP15="X"),SUM('A2'!BO14,'A2'!BO15)=0,ISNUMBER('A2'!BO16)),"",IF(OR('A2'!BP14="M",'A2'!BP15="M"),"M",IF(AND('A2'!BP14='A2'!BP15,OR('A2'!BP14="X",'A2'!BP14="W",'A2'!BP14="Z")),UPPER('A2'!BP14),"")))</f>
        <v/>
      </c>
      <c r="J390" s="212" t="s">
        <v>469</v>
      </c>
      <c r="K390" s="211" t="str">
        <f>IF(AND(ISBLANK('A2'!BO16),$L$390&lt;&gt;"Z"),"",'A2'!BO16)</f>
        <v/>
      </c>
      <c r="L390" s="211" t="str">
        <f>IF(ISBLANK('A2'!BP16),"",'A2'!BP16)</f>
        <v/>
      </c>
      <c r="M390" s="131" t="str">
        <f t="shared" si="7"/>
        <v>OK</v>
      </c>
      <c r="N390" s="132"/>
    </row>
    <row r="391" spans="1:14" x14ac:dyDescent="0.25">
      <c r="A391" s="208" t="s">
        <v>4565</v>
      </c>
      <c r="B391" s="209" t="s">
        <v>1229</v>
      </c>
      <c r="C391" s="210" t="s">
        <v>109</v>
      </c>
      <c r="D391" s="213" t="s">
        <v>1230</v>
      </c>
      <c r="E391" s="210" t="s">
        <v>469</v>
      </c>
      <c r="F391" s="210" t="s">
        <v>109</v>
      </c>
      <c r="G391" s="213" t="s">
        <v>1231</v>
      </c>
      <c r="H391" s="211" t="str">
        <f>IF(OR(EXACT('A2'!BI17,'A2'!BJ17),EXACT('A2'!BL17,'A2'!BM17),AND('A2'!BJ17="X",'A2'!BM17="X"),OR('A2'!BJ17="M",'A2'!BM17="M")),"",SUM('A2'!BI17,'A2'!BL17))</f>
        <v/>
      </c>
      <c r="I391" s="211" t="str">
        <f>IF(AND(AND('A2'!BJ17="X",'A2'!BM17="X"),SUM('A2'!BI17,'A2'!BL17)=0,ISNUMBER('A2'!BO17)),"",IF(OR('A2'!BJ17="M",'A2'!BM17="M"),"M",IF(AND('A2'!BJ17='A2'!BM17,OR('A2'!BJ17="X",'A2'!BJ17="W",'A2'!BJ17="Z")),UPPER('A2'!BJ17),"")))</f>
        <v/>
      </c>
      <c r="J391" s="212" t="s">
        <v>469</v>
      </c>
      <c r="K391" s="211" t="str">
        <f>IF(AND(ISBLANK('A2'!BO17),$L$391&lt;&gt;"Z"),"",'A2'!BO17)</f>
        <v/>
      </c>
      <c r="L391" s="211" t="str">
        <f>IF(ISBLANK('A2'!BP17),"",'A2'!BP17)</f>
        <v/>
      </c>
      <c r="M391" s="131" t="str">
        <f t="shared" si="7"/>
        <v>OK</v>
      </c>
      <c r="N391" s="132"/>
    </row>
    <row r="392" spans="1:14" x14ac:dyDescent="0.25">
      <c r="A392" s="208" t="s">
        <v>4565</v>
      </c>
      <c r="B392" s="209" t="s">
        <v>1232</v>
      </c>
      <c r="C392" s="210" t="s">
        <v>109</v>
      </c>
      <c r="D392" s="213" t="s">
        <v>1233</v>
      </c>
      <c r="E392" s="210" t="s">
        <v>469</v>
      </c>
      <c r="F392" s="210" t="s">
        <v>109</v>
      </c>
      <c r="G392" s="213" t="s">
        <v>1234</v>
      </c>
      <c r="H392" s="211" t="str">
        <f>IF(OR(EXACT('A2'!BI18,'A2'!BJ18),EXACT('A2'!BL18,'A2'!BM18),AND('A2'!BJ18="X",'A2'!BM18="X"),OR('A2'!BJ18="M",'A2'!BM18="M")),"",SUM('A2'!BI18,'A2'!BL18))</f>
        <v/>
      </c>
      <c r="I392" s="211" t="str">
        <f>IF(AND(AND('A2'!BJ18="X",'A2'!BM18="X"),SUM('A2'!BI18,'A2'!BL18)=0,ISNUMBER('A2'!BO18)),"",IF(OR('A2'!BJ18="M",'A2'!BM18="M"),"M",IF(AND('A2'!BJ18='A2'!BM18,OR('A2'!BJ18="X",'A2'!BJ18="W",'A2'!BJ18="Z")),UPPER('A2'!BJ18),"")))</f>
        <v/>
      </c>
      <c r="J392" s="212" t="s">
        <v>469</v>
      </c>
      <c r="K392" s="211" t="str">
        <f>IF(AND(ISBLANK('A2'!BO18),$L$392&lt;&gt;"Z"),"",'A2'!BO18)</f>
        <v/>
      </c>
      <c r="L392" s="211" t="str">
        <f>IF(ISBLANK('A2'!BP18),"",'A2'!BP18)</f>
        <v/>
      </c>
      <c r="M392" s="131" t="str">
        <f t="shared" si="7"/>
        <v>OK</v>
      </c>
      <c r="N392" s="132"/>
    </row>
    <row r="393" spans="1:14" x14ac:dyDescent="0.25">
      <c r="A393" s="208" t="s">
        <v>4565</v>
      </c>
      <c r="B393" s="209" t="s">
        <v>1235</v>
      </c>
      <c r="C393" s="210" t="s">
        <v>109</v>
      </c>
      <c r="D393" s="213" t="s">
        <v>1236</v>
      </c>
      <c r="E393" s="210" t="s">
        <v>469</v>
      </c>
      <c r="F393" s="210" t="s">
        <v>109</v>
      </c>
      <c r="G393" s="213" t="s">
        <v>1237</v>
      </c>
      <c r="H393" s="211" t="str">
        <f>IF(OR(AND('A2'!BO17="",'A2'!BP17=""),AND('A2'!BO18="",'A2'!BP18=""),AND('A2'!BP17="X",'A2'!BP18="X"),OR('A2'!BP17="M",'A2'!BP18="M")),"",SUM('A2'!BO17,'A2'!BO18))</f>
        <v/>
      </c>
      <c r="I393" s="211" t="str">
        <f>IF(AND(AND('A2'!BP17="X",'A2'!BP18="X"),SUM('A2'!BO17,'A2'!BO18)=0,ISNUMBER('A2'!BO19)),"",IF(OR('A2'!BP17="M",'A2'!BP18="M"),"M",IF(AND('A2'!BP17='A2'!BP18,OR('A2'!BP17="X",'A2'!BP17="W",'A2'!BP17="Z")),UPPER('A2'!BP17),"")))</f>
        <v/>
      </c>
      <c r="J393" s="212" t="s">
        <v>469</v>
      </c>
      <c r="K393" s="211" t="str">
        <f>IF(AND(ISBLANK('A2'!BO19),$L$393&lt;&gt;"Z"),"",'A2'!BO19)</f>
        <v/>
      </c>
      <c r="L393" s="211" t="str">
        <f>IF(ISBLANK('A2'!BP19),"",'A2'!BP19)</f>
        <v/>
      </c>
      <c r="M393" s="131" t="str">
        <f t="shared" si="7"/>
        <v>OK</v>
      </c>
      <c r="N393" s="132"/>
    </row>
    <row r="394" spans="1:14" x14ac:dyDescent="0.25">
      <c r="A394" s="208" t="s">
        <v>4565</v>
      </c>
      <c r="B394" s="209" t="s">
        <v>1238</v>
      </c>
      <c r="C394" s="210" t="s">
        <v>109</v>
      </c>
      <c r="D394" s="213" t="s">
        <v>1239</v>
      </c>
      <c r="E394" s="210" t="s">
        <v>469</v>
      </c>
      <c r="F394" s="210" t="s">
        <v>109</v>
      </c>
      <c r="G394" s="213" t="s">
        <v>467</v>
      </c>
      <c r="H394" s="211" t="str">
        <f>IF(OR(AND('A2'!BO14="",'A2'!BP14=""),AND('A2'!BO17="",'A2'!BP17=""),AND('A2'!BP14="X",'A2'!BP17="X"),OR('A2'!BP14="M",'A2'!BP17="M")),"",SUM('A2'!BO14,'A2'!BO17))</f>
        <v/>
      </c>
      <c r="I394" s="211" t="str">
        <f>IF(AND(AND('A2'!BP14="X",'A2'!BP17="X"),SUM('A2'!BO14,'A2'!BO17)=0,ISNUMBER('A2'!BO20)),"",IF(OR('A2'!BP14="M",'A2'!BP17="M"),"M",IF(AND('A2'!BP14='A2'!BP17,OR('A2'!BP14="X",'A2'!BP14="W",'A2'!BP14="Z")),UPPER('A2'!BP14),"")))</f>
        <v/>
      </c>
      <c r="J394" s="212" t="s">
        <v>469</v>
      </c>
      <c r="K394" s="211" t="str">
        <f>IF(AND(ISBLANK('A2'!BO20),$L$394&lt;&gt;"Z"),"",'A2'!BO20)</f>
        <v/>
      </c>
      <c r="L394" s="211" t="str">
        <f>IF(ISBLANK('A2'!BP20),"",'A2'!BP20)</f>
        <v/>
      </c>
      <c r="M394" s="131" t="str">
        <f t="shared" si="7"/>
        <v>OK</v>
      </c>
      <c r="N394" s="132"/>
    </row>
    <row r="395" spans="1:14" x14ac:dyDescent="0.25">
      <c r="A395" s="208" t="s">
        <v>4565</v>
      </c>
      <c r="B395" s="209" t="s">
        <v>1240</v>
      </c>
      <c r="C395" s="210" t="s">
        <v>109</v>
      </c>
      <c r="D395" s="213" t="s">
        <v>1241</v>
      </c>
      <c r="E395" s="210" t="s">
        <v>469</v>
      </c>
      <c r="F395" s="210" t="s">
        <v>109</v>
      </c>
      <c r="G395" s="213" t="s">
        <v>446</v>
      </c>
      <c r="H395" s="211" t="str">
        <f>IF(OR(AND('A2'!BO15="",'A2'!BP15=""),AND('A2'!BO18="",'A2'!BP18=""),AND('A2'!BP15="X",'A2'!BP18="X"),OR('A2'!BP15="M",'A2'!BP18="M")),"",SUM('A2'!BO15,'A2'!BO18))</f>
        <v/>
      </c>
      <c r="I395" s="211" t="str">
        <f>IF(AND(AND('A2'!BP15="X",'A2'!BP18="X"),SUM('A2'!BO15,'A2'!BO18)=0,ISNUMBER('A2'!BO21)),"",IF(OR('A2'!BP15="M",'A2'!BP18="M"),"M",IF(AND('A2'!BP15='A2'!BP18,OR('A2'!BP15="X",'A2'!BP15="W",'A2'!BP15="Z")),UPPER('A2'!BP15),"")))</f>
        <v/>
      </c>
      <c r="J395" s="212" t="s">
        <v>469</v>
      </c>
      <c r="K395" s="211" t="str">
        <f>IF(AND(ISBLANK('A2'!BO21),$L$395&lt;&gt;"Z"),"",'A2'!BO21)</f>
        <v/>
      </c>
      <c r="L395" s="211" t="str">
        <f>IF(ISBLANK('A2'!BP21),"",'A2'!BP21)</f>
        <v/>
      </c>
      <c r="M395" s="131" t="str">
        <f t="shared" si="7"/>
        <v>OK</v>
      </c>
      <c r="N395" s="132"/>
    </row>
    <row r="396" spans="1:14" x14ac:dyDescent="0.25">
      <c r="A396" s="208" t="s">
        <v>4565</v>
      </c>
      <c r="B396" s="209" t="s">
        <v>1242</v>
      </c>
      <c r="C396" s="210" t="s">
        <v>109</v>
      </c>
      <c r="D396" s="213" t="s">
        <v>1243</v>
      </c>
      <c r="E396" s="210" t="s">
        <v>469</v>
      </c>
      <c r="F396" s="210" t="s">
        <v>109</v>
      </c>
      <c r="G396" s="213" t="s">
        <v>425</v>
      </c>
      <c r="H396" s="211" t="str">
        <f>IF(OR(AND('A2'!BO16="",'A2'!BP16=""),AND('A2'!BO19="",'A2'!BP19=""),AND('A2'!BP16="X",'A2'!BP19="X"),OR('A2'!BP16="M",'A2'!BP19="M")),"",SUM('A2'!BO16,'A2'!BO19))</f>
        <v/>
      </c>
      <c r="I396" s="211" t="str">
        <f>IF(AND(AND('A2'!BP16="X",'A2'!BP19="X"),SUM('A2'!BO16,'A2'!BO19)=0,ISNUMBER('A2'!BO22)),"",IF(OR('A2'!BP16="M",'A2'!BP19="M"),"M",IF(AND('A2'!BP16='A2'!BP19,OR('A2'!BP16="X",'A2'!BP16="W",'A2'!BP16="Z")),UPPER('A2'!BP16),"")))</f>
        <v/>
      </c>
      <c r="J396" s="212" t="s">
        <v>469</v>
      </c>
      <c r="K396" s="211" t="str">
        <f>IF(AND(ISBLANK('A2'!BO22),$L$396&lt;&gt;"Z"),"",'A2'!BO22)</f>
        <v/>
      </c>
      <c r="L396" s="211" t="str">
        <f>IF(ISBLANK('A2'!BP22),"",'A2'!BP22)</f>
        <v/>
      </c>
      <c r="M396" s="131" t="str">
        <f t="shared" si="7"/>
        <v>OK</v>
      </c>
      <c r="N396" s="132"/>
    </row>
    <row r="397" spans="1:14" x14ac:dyDescent="0.25">
      <c r="A397" s="208" t="s">
        <v>4565</v>
      </c>
      <c r="B397" s="209" t="s">
        <v>1244</v>
      </c>
      <c r="C397" s="210" t="s">
        <v>110</v>
      </c>
      <c r="D397" s="213" t="s">
        <v>1245</v>
      </c>
      <c r="E397" s="210" t="s">
        <v>469</v>
      </c>
      <c r="F397" s="210" t="s">
        <v>110</v>
      </c>
      <c r="G397" s="213" t="s">
        <v>451</v>
      </c>
      <c r="H397" s="211" t="str">
        <f>IF(OR(SUMPRODUCT(--('A3'!V14:'A3'!V40=""),--('A3'!W14:'A3'!W40=""))&gt;0,COUNTIF('A3'!W14:'A3'!W40,"M")&gt;0,COUNTIF('A3'!W14:'A3'!W40,"X")=27),"",SUM('A3'!V14:'A3'!V40))</f>
        <v/>
      </c>
      <c r="I397" s="211" t="str">
        <f>IF(AND(COUNTIF('A3'!W14:'A3'!W40,"X")=27,SUM('A3'!V14:'A3'!V40)=0,ISNUMBER('A3'!V41)),"",IF(COUNTIF('A3'!W14:'A3'!W40,"M")&gt;0,"M",IF(AND(COUNTIF('A3'!W14:'A3'!W40,'A3'!W14)=27,OR('A3'!W14="X",'A3'!W14="W",'A3'!W14="Z")),UPPER('A3'!W14),"")))</f>
        <v/>
      </c>
      <c r="J397" s="212" t="s">
        <v>469</v>
      </c>
      <c r="K397" s="211" t="str">
        <f>IF(AND(ISBLANK('A3'!V41),$L$397&lt;&gt;"Z"),"",'A3'!V41)</f>
        <v/>
      </c>
      <c r="L397" s="211" t="str">
        <f>IF(ISBLANK('A3'!W41),"",'A3'!W41)</f>
        <v/>
      </c>
      <c r="M397" s="131" t="str">
        <f t="shared" si="7"/>
        <v>OK</v>
      </c>
      <c r="N397" s="132"/>
    </row>
    <row r="398" spans="1:14" x14ac:dyDescent="0.25">
      <c r="A398" s="208" t="s">
        <v>4565</v>
      </c>
      <c r="B398" s="209" t="s">
        <v>1246</v>
      </c>
      <c r="C398" s="210" t="s">
        <v>110</v>
      </c>
      <c r="D398" s="213" t="s">
        <v>1247</v>
      </c>
      <c r="E398" s="210" t="s">
        <v>469</v>
      </c>
      <c r="F398" s="210" t="s">
        <v>110</v>
      </c>
      <c r="G398" s="213" t="s">
        <v>430</v>
      </c>
      <c r="H398" s="211" t="str">
        <f>IF(OR(SUMPRODUCT(--('A3'!V43:'A3'!V69=""),--('A3'!W43:'A3'!W69=""))&gt;0,COUNTIF('A3'!W43:'A3'!W69,"M")&gt;0,COUNTIF('A3'!W43:'A3'!W69,"X")=27),"",SUM('A3'!V43:'A3'!V69))</f>
        <v/>
      </c>
      <c r="I398" s="211" t="str">
        <f>IF(AND(COUNTIF('A3'!W43:'A3'!W69,"X")=27,SUM('A3'!V43:'A3'!V69)=0,ISNUMBER('A3'!V70)),"",IF(COUNTIF('A3'!W43:'A3'!W69,"M")&gt;0,"M",IF(AND(COUNTIF('A3'!W43:'A3'!W69,'A3'!W43)=27,OR('A3'!W43="X",'A3'!W43="W",'A3'!W43="Z")),UPPER('A3'!W43),"")))</f>
        <v/>
      </c>
      <c r="J398" s="212" t="s">
        <v>469</v>
      </c>
      <c r="K398" s="211" t="str">
        <f>IF(AND(ISBLANK('A3'!V70),$L$398&lt;&gt;"Z"),"",'A3'!V70)</f>
        <v/>
      </c>
      <c r="L398" s="211" t="str">
        <f>IF(ISBLANK('A3'!W70),"",'A3'!W70)</f>
        <v/>
      </c>
      <c r="M398" s="131" t="str">
        <f t="shared" si="7"/>
        <v>OK</v>
      </c>
      <c r="N398" s="132"/>
    </row>
    <row r="399" spans="1:14" x14ac:dyDescent="0.25">
      <c r="A399" s="208" t="s">
        <v>4565</v>
      </c>
      <c r="B399" s="209" t="s">
        <v>1248</v>
      </c>
      <c r="C399" s="210" t="s">
        <v>110</v>
      </c>
      <c r="D399" s="213" t="s">
        <v>1249</v>
      </c>
      <c r="E399" s="210" t="s">
        <v>469</v>
      </c>
      <c r="F399" s="210" t="s">
        <v>110</v>
      </c>
      <c r="G399" s="213" t="s">
        <v>1250</v>
      </c>
      <c r="H399" s="211" t="str">
        <f>IF(OR(AND('A3'!V14="",'A3'!W14=""),AND('A3'!V43="",'A3'!W43=""),AND('A3'!W14="X",'A3'!W43="X"),OR('A3'!W14="M",'A3'!W43="M")),"",SUM('A3'!V14,'A3'!V43))</f>
        <v/>
      </c>
      <c r="I399" s="211" t="str">
        <f>IF(AND(AND('A3'!W14="X",'A3'!W43="X"),SUM('A3'!V14,'A3'!V43)=0,ISNUMBER('A3'!V72)),"",IF(OR('A3'!W14="M",'A3'!W43="M"),"M",IF(AND('A3'!W14='A3'!W43,OR('A3'!W14="X",'A3'!W14="W",'A3'!W14="Z")),UPPER('A3'!W14),"")))</f>
        <v/>
      </c>
      <c r="J399" s="212" t="s">
        <v>469</v>
      </c>
      <c r="K399" s="211" t="str">
        <f>IF(AND(ISBLANK('A3'!V72),$L$399&lt;&gt;"Z"),"",'A3'!V72)</f>
        <v/>
      </c>
      <c r="L399" s="211" t="str">
        <f>IF(ISBLANK('A3'!W72),"",'A3'!W72)</f>
        <v/>
      </c>
      <c r="M399" s="131" t="str">
        <f t="shared" si="7"/>
        <v>OK</v>
      </c>
      <c r="N399" s="132"/>
    </row>
    <row r="400" spans="1:14" x14ac:dyDescent="0.25">
      <c r="A400" s="208" t="s">
        <v>4565</v>
      </c>
      <c r="B400" s="209" t="s">
        <v>1251</v>
      </c>
      <c r="C400" s="210" t="s">
        <v>110</v>
      </c>
      <c r="D400" s="213" t="s">
        <v>1252</v>
      </c>
      <c r="E400" s="210" t="s">
        <v>469</v>
      </c>
      <c r="F400" s="210" t="s">
        <v>110</v>
      </c>
      <c r="G400" s="213" t="s">
        <v>1253</v>
      </c>
      <c r="H400" s="211" t="str">
        <f>IF(OR(AND('A3'!V15="",'A3'!W15=""),AND('A3'!V44="",'A3'!W44=""),AND('A3'!W15="X",'A3'!W44="X"),OR('A3'!W15="M",'A3'!W44="M")),"",SUM('A3'!V15,'A3'!V44))</f>
        <v/>
      </c>
      <c r="I400" s="211" t="str">
        <f>IF(AND(AND('A3'!W15="X",'A3'!W44="X"),SUM('A3'!V15,'A3'!V44)=0,ISNUMBER('A3'!V73)),"",IF(OR('A3'!W15="M",'A3'!W44="M"),"M",IF(AND('A3'!W15='A3'!W44,OR('A3'!W15="X",'A3'!W15="W",'A3'!W15="Z")),UPPER('A3'!W15),"")))</f>
        <v/>
      </c>
      <c r="J400" s="212" t="s">
        <v>469</v>
      </c>
      <c r="K400" s="211" t="str">
        <f>IF(AND(ISBLANK('A3'!V73),$L$400&lt;&gt;"Z"),"",'A3'!V73)</f>
        <v/>
      </c>
      <c r="L400" s="211" t="str">
        <f>IF(ISBLANK('A3'!W73),"",'A3'!W73)</f>
        <v/>
      </c>
      <c r="M400" s="131" t="str">
        <f t="shared" si="7"/>
        <v>OK</v>
      </c>
      <c r="N400" s="132"/>
    </row>
    <row r="401" spans="1:14" x14ac:dyDescent="0.25">
      <c r="A401" s="208" t="s">
        <v>4565</v>
      </c>
      <c r="B401" s="209" t="s">
        <v>1254</v>
      </c>
      <c r="C401" s="210" t="s">
        <v>110</v>
      </c>
      <c r="D401" s="213" t="s">
        <v>1255</v>
      </c>
      <c r="E401" s="210" t="s">
        <v>469</v>
      </c>
      <c r="F401" s="210" t="s">
        <v>110</v>
      </c>
      <c r="G401" s="213" t="s">
        <v>525</v>
      </c>
      <c r="H401" s="211" t="str">
        <f>IF(OR(AND('A3'!V16="",'A3'!W16=""),AND('A3'!V45="",'A3'!W45=""),AND('A3'!W16="X",'A3'!W45="X"),OR('A3'!W16="M",'A3'!W45="M")),"",SUM('A3'!V16,'A3'!V45))</f>
        <v/>
      </c>
      <c r="I401" s="211" t="str">
        <f>IF(AND(AND('A3'!W16="X",'A3'!W45="X"),SUM('A3'!V16,'A3'!V45)=0,ISNUMBER('A3'!V74)),"",IF(OR('A3'!W16="M",'A3'!W45="M"),"M",IF(AND('A3'!W16='A3'!W45,OR('A3'!W16="X",'A3'!W16="W",'A3'!W16="Z")),UPPER('A3'!W16),"")))</f>
        <v/>
      </c>
      <c r="J401" s="212" t="s">
        <v>469</v>
      </c>
      <c r="K401" s="211" t="str">
        <f>IF(AND(ISBLANK('A3'!V74),$L$401&lt;&gt;"Z"),"",'A3'!V74)</f>
        <v/>
      </c>
      <c r="L401" s="211" t="str">
        <f>IF(ISBLANK('A3'!W74),"",'A3'!W74)</f>
        <v/>
      </c>
      <c r="M401" s="131" t="str">
        <f t="shared" si="7"/>
        <v>OK</v>
      </c>
      <c r="N401" s="132"/>
    </row>
    <row r="402" spans="1:14" x14ac:dyDescent="0.25">
      <c r="A402" s="208" t="s">
        <v>4565</v>
      </c>
      <c r="B402" s="209" t="s">
        <v>1256</v>
      </c>
      <c r="C402" s="210" t="s">
        <v>110</v>
      </c>
      <c r="D402" s="213" t="s">
        <v>1257</v>
      </c>
      <c r="E402" s="210" t="s">
        <v>469</v>
      </c>
      <c r="F402" s="210" t="s">
        <v>110</v>
      </c>
      <c r="G402" s="213" t="s">
        <v>659</v>
      </c>
      <c r="H402" s="211" t="str">
        <f>IF(OR(AND('A3'!V17="",'A3'!W17=""),AND('A3'!V46="",'A3'!W46=""),AND('A3'!W17="X",'A3'!W46="X"),OR('A3'!W17="M",'A3'!W46="M")),"",SUM('A3'!V17,'A3'!V46))</f>
        <v/>
      </c>
      <c r="I402" s="211" t="str">
        <f>IF(AND(AND('A3'!W17="X",'A3'!W46="X"),SUM('A3'!V17,'A3'!V46)=0,ISNUMBER('A3'!V75)),"",IF(OR('A3'!W17="M",'A3'!W46="M"),"M",IF(AND('A3'!W17='A3'!W46,OR('A3'!W17="X",'A3'!W17="W",'A3'!W17="Z")),UPPER('A3'!W17),"")))</f>
        <v/>
      </c>
      <c r="J402" s="212" t="s">
        <v>469</v>
      </c>
      <c r="K402" s="211" t="str">
        <f>IF(AND(ISBLANK('A3'!V75),$L$402&lt;&gt;"Z"),"",'A3'!V75)</f>
        <v/>
      </c>
      <c r="L402" s="211" t="str">
        <f>IF(ISBLANK('A3'!W75),"",'A3'!W75)</f>
        <v/>
      </c>
      <c r="M402" s="131" t="str">
        <f t="shared" si="7"/>
        <v>OK</v>
      </c>
      <c r="N402" s="132"/>
    </row>
    <row r="403" spans="1:14" x14ac:dyDescent="0.25">
      <c r="A403" s="208" t="s">
        <v>4565</v>
      </c>
      <c r="B403" s="209" t="s">
        <v>1258</v>
      </c>
      <c r="C403" s="210" t="s">
        <v>110</v>
      </c>
      <c r="D403" s="213" t="s">
        <v>1259</v>
      </c>
      <c r="E403" s="210" t="s">
        <v>469</v>
      </c>
      <c r="F403" s="210" t="s">
        <v>110</v>
      </c>
      <c r="G403" s="213" t="s">
        <v>1260</v>
      </c>
      <c r="H403" s="211" t="str">
        <f>IF(OR(AND('A3'!V18="",'A3'!W18=""),AND('A3'!V47="",'A3'!W47=""),AND('A3'!W18="X",'A3'!W47="X"),OR('A3'!W18="M",'A3'!W47="M")),"",SUM('A3'!V18,'A3'!V47))</f>
        <v/>
      </c>
      <c r="I403" s="211" t="str">
        <f>IF(AND(AND('A3'!W18="X",'A3'!W47="X"),SUM('A3'!V18,'A3'!V47)=0,ISNUMBER('A3'!V76)),"",IF(OR('A3'!W18="M",'A3'!W47="M"),"M",IF(AND('A3'!W18='A3'!W47,OR('A3'!W18="X",'A3'!W18="W",'A3'!W18="Z")),UPPER('A3'!W18),"")))</f>
        <v/>
      </c>
      <c r="J403" s="212" t="s">
        <v>469</v>
      </c>
      <c r="K403" s="211" t="str">
        <f>IF(AND(ISBLANK('A3'!V76),$L$403&lt;&gt;"Z"),"",'A3'!V76)</f>
        <v/>
      </c>
      <c r="L403" s="211" t="str">
        <f>IF(ISBLANK('A3'!W76),"",'A3'!W76)</f>
        <v/>
      </c>
      <c r="M403" s="131" t="str">
        <f t="shared" si="7"/>
        <v>OK</v>
      </c>
      <c r="N403" s="132"/>
    </row>
    <row r="404" spans="1:14" x14ac:dyDescent="0.25">
      <c r="A404" s="208" t="s">
        <v>4565</v>
      </c>
      <c r="B404" s="209" t="s">
        <v>1261</v>
      </c>
      <c r="C404" s="210" t="s">
        <v>110</v>
      </c>
      <c r="D404" s="213" t="s">
        <v>1262</v>
      </c>
      <c r="E404" s="210" t="s">
        <v>469</v>
      </c>
      <c r="F404" s="210" t="s">
        <v>110</v>
      </c>
      <c r="G404" s="213" t="s">
        <v>1263</v>
      </c>
      <c r="H404" s="211" t="str">
        <f>IF(OR(AND('A3'!V19="",'A3'!W19=""),AND('A3'!V48="",'A3'!W48=""),AND('A3'!W19="X",'A3'!W48="X"),OR('A3'!W19="M",'A3'!W48="M")),"",SUM('A3'!V19,'A3'!V48))</f>
        <v/>
      </c>
      <c r="I404" s="211" t="str">
        <f>IF(AND(AND('A3'!W19="X",'A3'!W48="X"),SUM('A3'!V19,'A3'!V48)=0,ISNUMBER('A3'!V77)),"",IF(OR('A3'!W19="M",'A3'!W48="M"),"M",IF(AND('A3'!W19='A3'!W48,OR('A3'!W19="X",'A3'!W19="W",'A3'!W19="Z")),UPPER('A3'!W19),"")))</f>
        <v/>
      </c>
      <c r="J404" s="212" t="s">
        <v>469</v>
      </c>
      <c r="K404" s="211" t="str">
        <f>IF(AND(ISBLANK('A3'!V77),$L$404&lt;&gt;"Z"),"",'A3'!V77)</f>
        <v/>
      </c>
      <c r="L404" s="211" t="str">
        <f>IF(ISBLANK('A3'!W77),"",'A3'!W77)</f>
        <v/>
      </c>
      <c r="M404" s="131" t="str">
        <f t="shared" si="7"/>
        <v>OK</v>
      </c>
      <c r="N404" s="132"/>
    </row>
    <row r="405" spans="1:14" x14ac:dyDescent="0.25">
      <c r="A405" s="208" t="s">
        <v>4565</v>
      </c>
      <c r="B405" s="209" t="s">
        <v>1264</v>
      </c>
      <c r="C405" s="210" t="s">
        <v>110</v>
      </c>
      <c r="D405" s="213" t="s">
        <v>1265</v>
      </c>
      <c r="E405" s="210" t="s">
        <v>469</v>
      </c>
      <c r="F405" s="210" t="s">
        <v>110</v>
      </c>
      <c r="G405" s="213" t="s">
        <v>1266</v>
      </c>
      <c r="H405" s="211" t="str">
        <f>IF(OR(AND('A3'!V20="",'A3'!W20=""),AND('A3'!V49="",'A3'!W49=""),AND('A3'!W20="X",'A3'!W49="X"),OR('A3'!W20="M",'A3'!W49="M")),"",SUM('A3'!V20,'A3'!V49))</f>
        <v/>
      </c>
      <c r="I405" s="211" t="str">
        <f>IF(AND(AND('A3'!W20="X",'A3'!W49="X"),SUM('A3'!V20,'A3'!V49)=0,ISNUMBER('A3'!V78)),"",IF(OR('A3'!W20="M",'A3'!W49="M"),"M",IF(AND('A3'!W20='A3'!W49,OR('A3'!W20="X",'A3'!W20="W",'A3'!W20="Z")),UPPER('A3'!W20),"")))</f>
        <v/>
      </c>
      <c r="J405" s="212" t="s">
        <v>469</v>
      </c>
      <c r="K405" s="211" t="str">
        <f>IF(AND(ISBLANK('A3'!V78),$L$405&lt;&gt;"Z"),"",'A3'!V78)</f>
        <v/>
      </c>
      <c r="L405" s="211" t="str">
        <f>IF(ISBLANK('A3'!W78),"",'A3'!W78)</f>
        <v/>
      </c>
      <c r="M405" s="131" t="str">
        <f t="shared" si="7"/>
        <v>OK</v>
      </c>
      <c r="N405" s="132"/>
    </row>
    <row r="406" spans="1:14" x14ac:dyDescent="0.25">
      <c r="A406" s="208" t="s">
        <v>4565</v>
      </c>
      <c r="B406" s="209" t="s">
        <v>1267</v>
      </c>
      <c r="C406" s="210" t="s">
        <v>110</v>
      </c>
      <c r="D406" s="213" t="s">
        <v>1268</v>
      </c>
      <c r="E406" s="210" t="s">
        <v>469</v>
      </c>
      <c r="F406" s="210" t="s">
        <v>110</v>
      </c>
      <c r="G406" s="213" t="s">
        <v>1269</v>
      </c>
      <c r="H406" s="211" t="str">
        <f>IF(OR(AND('A3'!V21="",'A3'!W21=""),AND('A3'!V50="",'A3'!W50=""),AND('A3'!W21="X",'A3'!W50="X"),OR('A3'!W21="M",'A3'!W50="M")),"",SUM('A3'!V21,'A3'!V50))</f>
        <v/>
      </c>
      <c r="I406" s="211" t="str">
        <f>IF(AND(AND('A3'!W21="X",'A3'!W50="X"),SUM('A3'!V21,'A3'!V50)=0,ISNUMBER('A3'!V79)),"",IF(OR('A3'!W21="M",'A3'!W50="M"),"M",IF(AND('A3'!W21='A3'!W50,OR('A3'!W21="X",'A3'!W21="W",'A3'!W21="Z")),UPPER('A3'!W21),"")))</f>
        <v/>
      </c>
      <c r="J406" s="212" t="s">
        <v>469</v>
      </c>
      <c r="K406" s="211" t="str">
        <f>IF(AND(ISBLANK('A3'!V79),$L$406&lt;&gt;"Z"),"",'A3'!V79)</f>
        <v/>
      </c>
      <c r="L406" s="211" t="str">
        <f>IF(ISBLANK('A3'!W79),"",'A3'!W79)</f>
        <v/>
      </c>
      <c r="M406" s="131" t="str">
        <f t="shared" si="7"/>
        <v>OK</v>
      </c>
      <c r="N406" s="132"/>
    </row>
    <row r="407" spans="1:14" x14ac:dyDescent="0.25">
      <c r="A407" s="208" t="s">
        <v>4565</v>
      </c>
      <c r="B407" s="209" t="s">
        <v>1270</v>
      </c>
      <c r="C407" s="210" t="s">
        <v>110</v>
      </c>
      <c r="D407" s="213" t="s">
        <v>1271</v>
      </c>
      <c r="E407" s="210" t="s">
        <v>469</v>
      </c>
      <c r="F407" s="210" t="s">
        <v>110</v>
      </c>
      <c r="G407" s="213" t="s">
        <v>1272</v>
      </c>
      <c r="H407" s="211" t="str">
        <f>IF(OR(AND('A3'!V22="",'A3'!W22=""),AND('A3'!V51="",'A3'!W51=""),AND('A3'!W22="X",'A3'!W51="X"),OR('A3'!W22="M",'A3'!W51="M")),"",SUM('A3'!V22,'A3'!V51))</f>
        <v/>
      </c>
      <c r="I407" s="211" t="str">
        <f>IF(AND(AND('A3'!W22="X",'A3'!W51="X"),SUM('A3'!V22,'A3'!V51)=0,ISNUMBER('A3'!V80)),"",IF(OR('A3'!W22="M",'A3'!W51="M"),"M",IF(AND('A3'!W22='A3'!W51,OR('A3'!W22="X",'A3'!W22="W",'A3'!W22="Z")),UPPER('A3'!W22),"")))</f>
        <v/>
      </c>
      <c r="J407" s="212" t="s">
        <v>469</v>
      </c>
      <c r="K407" s="211" t="str">
        <f>IF(AND(ISBLANK('A3'!V80),$L$407&lt;&gt;"Z"),"",'A3'!V80)</f>
        <v/>
      </c>
      <c r="L407" s="211" t="str">
        <f>IF(ISBLANK('A3'!W80),"",'A3'!W80)</f>
        <v/>
      </c>
      <c r="M407" s="131" t="str">
        <f t="shared" si="7"/>
        <v>OK</v>
      </c>
      <c r="N407" s="132"/>
    </row>
    <row r="408" spans="1:14" x14ac:dyDescent="0.25">
      <c r="A408" s="208" t="s">
        <v>4565</v>
      </c>
      <c r="B408" s="209" t="s">
        <v>1273</v>
      </c>
      <c r="C408" s="210" t="s">
        <v>110</v>
      </c>
      <c r="D408" s="213" t="s">
        <v>1274</v>
      </c>
      <c r="E408" s="210" t="s">
        <v>469</v>
      </c>
      <c r="F408" s="210" t="s">
        <v>110</v>
      </c>
      <c r="G408" s="213" t="s">
        <v>1275</v>
      </c>
      <c r="H408" s="211" t="str">
        <f>IF(OR(AND('A3'!V23="",'A3'!W23=""),AND('A3'!V52="",'A3'!W52=""),AND('A3'!W23="X",'A3'!W52="X"),OR('A3'!W23="M",'A3'!W52="M")),"",SUM('A3'!V23,'A3'!V52))</f>
        <v/>
      </c>
      <c r="I408" s="211" t="str">
        <f>IF(AND(AND('A3'!W23="X",'A3'!W52="X"),SUM('A3'!V23,'A3'!V52)=0,ISNUMBER('A3'!V81)),"",IF(OR('A3'!W23="M",'A3'!W52="M"),"M",IF(AND('A3'!W23='A3'!W52,OR('A3'!W23="X",'A3'!W23="W",'A3'!W23="Z")),UPPER('A3'!W23),"")))</f>
        <v/>
      </c>
      <c r="J408" s="212" t="s">
        <v>469</v>
      </c>
      <c r="K408" s="211" t="str">
        <f>IF(AND(ISBLANK('A3'!V81),$L$408&lt;&gt;"Z"),"",'A3'!V81)</f>
        <v/>
      </c>
      <c r="L408" s="211" t="str">
        <f>IF(ISBLANK('A3'!W81),"",'A3'!W81)</f>
        <v/>
      </c>
      <c r="M408" s="131" t="str">
        <f t="shared" si="7"/>
        <v>OK</v>
      </c>
      <c r="N408" s="132"/>
    </row>
    <row r="409" spans="1:14" x14ac:dyDescent="0.25">
      <c r="A409" s="208" t="s">
        <v>4565</v>
      </c>
      <c r="B409" s="209" t="s">
        <v>1276</v>
      </c>
      <c r="C409" s="210" t="s">
        <v>110</v>
      </c>
      <c r="D409" s="213" t="s">
        <v>1277</v>
      </c>
      <c r="E409" s="210" t="s">
        <v>469</v>
      </c>
      <c r="F409" s="210" t="s">
        <v>110</v>
      </c>
      <c r="G409" s="213" t="s">
        <v>1278</v>
      </c>
      <c r="H409" s="211" t="str">
        <f>IF(OR(AND('A3'!V24="",'A3'!W24=""),AND('A3'!V53="",'A3'!W53=""),AND('A3'!W24="X",'A3'!W53="X"),OR('A3'!W24="M",'A3'!W53="M")),"",SUM('A3'!V24,'A3'!V53))</f>
        <v/>
      </c>
      <c r="I409" s="211" t="str">
        <f>IF(AND(AND('A3'!W24="X",'A3'!W53="X"),SUM('A3'!V24,'A3'!V53)=0,ISNUMBER('A3'!V82)),"",IF(OR('A3'!W24="M",'A3'!W53="M"),"M",IF(AND('A3'!W24='A3'!W53,OR('A3'!W24="X",'A3'!W24="W",'A3'!W24="Z")),UPPER('A3'!W24),"")))</f>
        <v/>
      </c>
      <c r="J409" s="212" t="s">
        <v>469</v>
      </c>
      <c r="K409" s="211" t="str">
        <f>IF(AND(ISBLANK('A3'!V82),$L$409&lt;&gt;"Z"),"",'A3'!V82)</f>
        <v/>
      </c>
      <c r="L409" s="211" t="str">
        <f>IF(ISBLANK('A3'!W82),"",'A3'!W82)</f>
        <v/>
      </c>
      <c r="M409" s="131" t="str">
        <f t="shared" si="7"/>
        <v>OK</v>
      </c>
      <c r="N409" s="132"/>
    </row>
    <row r="410" spans="1:14" x14ac:dyDescent="0.25">
      <c r="A410" s="208" t="s">
        <v>4565</v>
      </c>
      <c r="B410" s="209" t="s">
        <v>1279</v>
      </c>
      <c r="C410" s="210" t="s">
        <v>110</v>
      </c>
      <c r="D410" s="213" t="s">
        <v>1280</v>
      </c>
      <c r="E410" s="210" t="s">
        <v>469</v>
      </c>
      <c r="F410" s="210" t="s">
        <v>110</v>
      </c>
      <c r="G410" s="213" t="s">
        <v>1281</v>
      </c>
      <c r="H410" s="211" t="str">
        <f>IF(OR(AND('A3'!V25="",'A3'!W25=""),AND('A3'!V54="",'A3'!W54=""),AND('A3'!W25="X",'A3'!W54="X"),OR('A3'!W25="M",'A3'!W54="M")),"",SUM('A3'!V25,'A3'!V54))</f>
        <v/>
      </c>
      <c r="I410" s="211" t="str">
        <f>IF(AND(AND('A3'!W25="X",'A3'!W54="X"),SUM('A3'!V25,'A3'!V54)=0,ISNUMBER('A3'!V83)),"",IF(OR('A3'!W25="M",'A3'!W54="M"),"M",IF(AND('A3'!W25='A3'!W54,OR('A3'!W25="X",'A3'!W25="W",'A3'!W25="Z")),UPPER('A3'!W25),"")))</f>
        <v/>
      </c>
      <c r="J410" s="212" t="s">
        <v>469</v>
      </c>
      <c r="K410" s="211" t="str">
        <f>IF(AND(ISBLANK('A3'!V83),$L$410&lt;&gt;"Z"),"",'A3'!V83)</f>
        <v/>
      </c>
      <c r="L410" s="211" t="str">
        <f>IF(ISBLANK('A3'!W83),"",'A3'!W83)</f>
        <v/>
      </c>
      <c r="M410" s="131" t="str">
        <f t="shared" si="7"/>
        <v>OK</v>
      </c>
      <c r="N410" s="132"/>
    </row>
    <row r="411" spans="1:14" x14ac:dyDescent="0.25">
      <c r="A411" s="208" t="s">
        <v>4565</v>
      </c>
      <c r="B411" s="209" t="s">
        <v>1282</v>
      </c>
      <c r="C411" s="210" t="s">
        <v>110</v>
      </c>
      <c r="D411" s="213" t="s">
        <v>1283</v>
      </c>
      <c r="E411" s="210" t="s">
        <v>469</v>
      </c>
      <c r="F411" s="210" t="s">
        <v>110</v>
      </c>
      <c r="G411" s="213" t="s">
        <v>1284</v>
      </c>
      <c r="H411" s="211" t="str">
        <f>IF(OR(AND('A3'!V26="",'A3'!W26=""),AND('A3'!V55="",'A3'!W55=""),AND('A3'!W26="X",'A3'!W55="X"),OR('A3'!W26="M",'A3'!W55="M")),"",SUM('A3'!V26,'A3'!V55))</f>
        <v/>
      </c>
      <c r="I411" s="211" t="str">
        <f>IF(AND(AND('A3'!W26="X",'A3'!W55="X"),SUM('A3'!V26,'A3'!V55)=0,ISNUMBER('A3'!V84)),"",IF(OR('A3'!W26="M",'A3'!W55="M"),"M",IF(AND('A3'!W26='A3'!W55,OR('A3'!W26="X",'A3'!W26="W",'A3'!W26="Z")),UPPER('A3'!W26),"")))</f>
        <v/>
      </c>
      <c r="J411" s="212" t="s">
        <v>469</v>
      </c>
      <c r="K411" s="211" t="str">
        <f>IF(AND(ISBLANK('A3'!V84),$L$411&lt;&gt;"Z"),"",'A3'!V84)</f>
        <v/>
      </c>
      <c r="L411" s="211" t="str">
        <f>IF(ISBLANK('A3'!W84),"",'A3'!W84)</f>
        <v/>
      </c>
      <c r="M411" s="131" t="str">
        <f t="shared" si="7"/>
        <v>OK</v>
      </c>
      <c r="N411" s="132"/>
    </row>
    <row r="412" spans="1:14" x14ac:dyDescent="0.25">
      <c r="A412" s="208" t="s">
        <v>4565</v>
      </c>
      <c r="B412" s="209" t="s">
        <v>1285</v>
      </c>
      <c r="C412" s="210" t="s">
        <v>110</v>
      </c>
      <c r="D412" s="213" t="s">
        <v>1286</v>
      </c>
      <c r="E412" s="210" t="s">
        <v>469</v>
      </c>
      <c r="F412" s="210" t="s">
        <v>110</v>
      </c>
      <c r="G412" s="213" t="s">
        <v>1287</v>
      </c>
      <c r="H412" s="211" t="str">
        <f>IF(OR(AND('A3'!V27="",'A3'!W27=""),AND('A3'!V56="",'A3'!W56=""),AND('A3'!W27="X",'A3'!W56="X"),OR('A3'!W27="M",'A3'!W56="M")),"",SUM('A3'!V27,'A3'!V56))</f>
        <v/>
      </c>
      <c r="I412" s="211" t="str">
        <f>IF(AND(AND('A3'!W27="X",'A3'!W56="X"),SUM('A3'!V27,'A3'!V56)=0,ISNUMBER('A3'!V85)),"",IF(OR('A3'!W27="M",'A3'!W56="M"),"M",IF(AND('A3'!W27='A3'!W56,OR('A3'!W27="X",'A3'!W27="W",'A3'!W27="Z")),UPPER('A3'!W27),"")))</f>
        <v/>
      </c>
      <c r="J412" s="212" t="s">
        <v>469</v>
      </c>
      <c r="K412" s="211" t="str">
        <f>IF(AND(ISBLANK('A3'!V85),$L$412&lt;&gt;"Z"),"",'A3'!V85)</f>
        <v/>
      </c>
      <c r="L412" s="211" t="str">
        <f>IF(ISBLANK('A3'!W85),"",'A3'!W85)</f>
        <v/>
      </c>
      <c r="M412" s="131" t="str">
        <f t="shared" si="7"/>
        <v>OK</v>
      </c>
      <c r="N412" s="132"/>
    </row>
    <row r="413" spans="1:14" x14ac:dyDescent="0.25">
      <c r="A413" s="208" t="s">
        <v>4565</v>
      </c>
      <c r="B413" s="209" t="s">
        <v>1288</v>
      </c>
      <c r="C413" s="210" t="s">
        <v>110</v>
      </c>
      <c r="D413" s="213" t="s">
        <v>1289</v>
      </c>
      <c r="E413" s="210" t="s">
        <v>469</v>
      </c>
      <c r="F413" s="210" t="s">
        <v>110</v>
      </c>
      <c r="G413" s="213" t="s">
        <v>1290</v>
      </c>
      <c r="H413" s="211" t="str">
        <f>IF(OR(AND('A3'!V28="",'A3'!W28=""),AND('A3'!V57="",'A3'!W57=""),AND('A3'!W28="X",'A3'!W57="X"),OR('A3'!W28="M",'A3'!W57="M")),"",SUM('A3'!V28,'A3'!V57))</f>
        <v/>
      </c>
      <c r="I413" s="211" t="str">
        <f>IF(AND(AND('A3'!W28="X",'A3'!W57="X"),SUM('A3'!V28,'A3'!V57)=0,ISNUMBER('A3'!V86)),"",IF(OR('A3'!W28="M",'A3'!W57="M"),"M",IF(AND('A3'!W28='A3'!W57,OR('A3'!W28="X",'A3'!W28="W",'A3'!W28="Z")),UPPER('A3'!W28),"")))</f>
        <v/>
      </c>
      <c r="J413" s="212" t="s">
        <v>469</v>
      </c>
      <c r="K413" s="211" t="str">
        <f>IF(AND(ISBLANK('A3'!V86),$L$413&lt;&gt;"Z"),"",'A3'!V86)</f>
        <v/>
      </c>
      <c r="L413" s="211" t="str">
        <f>IF(ISBLANK('A3'!W86),"",'A3'!W86)</f>
        <v/>
      </c>
      <c r="M413" s="131" t="str">
        <f t="shared" si="7"/>
        <v>OK</v>
      </c>
      <c r="N413" s="132"/>
    </row>
    <row r="414" spans="1:14" x14ac:dyDescent="0.25">
      <c r="A414" s="208" t="s">
        <v>4565</v>
      </c>
      <c r="B414" s="209" t="s">
        <v>1291</v>
      </c>
      <c r="C414" s="210" t="s">
        <v>110</v>
      </c>
      <c r="D414" s="213" t="s">
        <v>1292</v>
      </c>
      <c r="E414" s="210" t="s">
        <v>469</v>
      </c>
      <c r="F414" s="210" t="s">
        <v>110</v>
      </c>
      <c r="G414" s="213" t="s">
        <v>1293</v>
      </c>
      <c r="H414" s="211" t="str">
        <f>IF(OR(AND('A3'!V29="",'A3'!W29=""),AND('A3'!V58="",'A3'!W58=""),AND('A3'!W29="X",'A3'!W58="X"),OR('A3'!W29="M",'A3'!W58="M")),"",SUM('A3'!V29,'A3'!V58))</f>
        <v/>
      </c>
      <c r="I414" s="211" t="str">
        <f>IF(AND(AND('A3'!W29="X",'A3'!W58="X"),SUM('A3'!V29,'A3'!V58)=0,ISNUMBER('A3'!V87)),"",IF(OR('A3'!W29="M",'A3'!W58="M"),"M",IF(AND('A3'!W29='A3'!W58,OR('A3'!W29="X",'A3'!W29="W",'A3'!W29="Z")),UPPER('A3'!W29),"")))</f>
        <v/>
      </c>
      <c r="J414" s="212" t="s">
        <v>469</v>
      </c>
      <c r="K414" s="211" t="str">
        <f>IF(AND(ISBLANK('A3'!V87),$L$414&lt;&gt;"Z"),"",'A3'!V87)</f>
        <v/>
      </c>
      <c r="L414" s="211" t="str">
        <f>IF(ISBLANK('A3'!W87),"",'A3'!W87)</f>
        <v/>
      </c>
      <c r="M414" s="131" t="str">
        <f t="shared" si="7"/>
        <v>OK</v>
      </c>
      <c r="N414" s="132"/>
    </row>
    <row r="415" spans="1:14" x14ac:dyDescent="0.25">
      <c r="A415" s="208" t="s">
        <v>4565</v>
      </c>
      <c r="B415" s="209" t="s">
        <v>1294</v>
      </c>
      <c r="C415" s="210" t="s">
        <v>110</v>
      </c>
      <c r="D415" s="213" t="s">
        <v>1295</v>
      </c>
      <c r="E415" s="210" t="s">
        <v>469</v>
      </c>
      <c r="F415" s="210" t="s">
        <v>110</v>
      </c>
      <c r="G415" s="213" t="s">
        <v>1296</v>
      </c>
      <c r="H415" s="211" t="str">
        <f>IF(OR(AND('A3'!V30="",'A3'!W30=""),AND('A3'!V59="",'A3'!W59=""),AND('A3'!W30="X",'A3'!W59="X"),OR('A3'!W30="M",'A3'!W59="M")),"",SUM('A3'!V30,'A3'!V59))</f>
        <v/>
      </c>
      <c r="I415" s="211" t="str">
        <f>IF(AND(AND('A3'!W30="X",'A3'!W59="X"),SUM('A3'!V30,'A3'!V59)=0,ISNUMBER('A3'!V88)),"",IF(OR('A3'!W30="M",'A3'!W59="M"),"M",IF(AND('A3'!W30='A3'!W59,OR('A3'!W30="X",'A3'!W30="W",'A3'!W30="Z")),UPPER('A3'!W30),"")))</f>
        <v/>
      </c>
      <c r="J415" s="212" t="s">
        <v>469</v>
      </c>
      <c r="K415" s="211" t="str">
        <f>IF(AND(ISBLANK('A3'!V88),$L$415&lt;&gt;"Z"),"",'A3'!V88)</f>
        <v/>
      </c>
      <c r="L415" s="211" t="str">
        <f>IF(ISBLANK('A3'!W88),"",'A3'!W88)</f>
        <v/>
      </c>
      <c r="M415" s="131" t="str">
        <f t="shared" si="7"/>
        <v>OK</v>
      </c>
      <c r="N415" s="132"/>
    </row>
    <row r="416" spans="1:14" x14ac:dyDescent="0.25">
      <c r="A416" s="208" t="s">
        <v>4565</v>
      </c>
      <c r="B416" s="209" t="s">
        <v>1297</v>
      </c>
      <c r="C416" s="210" t="s">
        <v>110</v>
      </c>
      <c r="D416" s="213" t="s">
        <v>1298</v>
      </c>
      <c r="E416" s="210" t="s">
        <v>469</v>
      </c>
      <c r="F416" s="210" t="s">
        <v>110</v>
      </c>
      <c r="G416" s="213" t="s">
        <v>1299</v>
      </c>
      <c r="H416" s="211" t="str">
        <f>IF(OR(AND('A3'!V31="",'A3'!W31=""),AND('A3'!V60="",'A3'!W60=""),AND('A3'!W31="X",'A3'!W60="X"),OR('A3'!W31="M",'A3'!W60="M")),"",SUM('A3'!V31,'A3'!V60))</f>
        <v/>
      </c>
      <c r="I416" s="211" t="str">
        <f>IF(AND(AND('A3'!W31="X",'A3'!W60="X"),SUM('A3'!V31,'A3'!V60)=0,ISNUMBER('A3'!V89)),"",IF(OR('A3'!W31="M",'A3'!W60="M"),"M",IF(AND('A3'!W31='A3'!W60,OR('A3'!W31="X",'A3'!W31="W",'A3'!W31="Z")),UPPER('A3'!W31),"")))</f>
        <v/>
      </c>
      <c r="J416" s="212" t="s">
        <v>469</v>
      </c>
      <c r="K416" s="211" t="str">
        <f>IF(AND(ISBLANK('A3'!V89),$L$416&lt;&gt;"Z"),"",'A3'!V89)</f>
        <v/>
      </c>
      <c r="L416" s="211" t="str">
        <f>IF(ISBLANK('A3'!W89),"",'A3'!W89)</f>
        <v/>
      </c>
      <c r="M416" s="131" t="str">
        <f t="shared" si="7"/>
        <v>OK</v>
      </c>
      <c r="N416" s="132"/>
    </row>
    <row r="417" spans="1:14" x14ac:dyDescent="0.25">
      <c r="A417" s="208" t="s">
        <v>4565</v>
      </c>
      <c r="B417" s="209" t="s">
        <v>1300</v>
      </c>
      <c r="C417" s="210" t="s">
        <v>110</v>
      </c>
      <c r="D417" s="213" t="s">
        <v>1301</v>
      </c>
      <c r="E417" s="210" t="s">
        <v>469</v>
      </c>
      <c r="F417" s="210" t="s">
        <v>110</v>
      </c>
      <c r="G417" s="213" t="s">
        <v>1302</v>
      </c>
      <c r="H417" s="211" t="str">
        <f>IF(OR(AND('A3'!V32="",'A3'!W32=""),AND('A3'!V61="",'A3'!W61=""),AND('A3'!W32="X",'A3'!W61="X"),OR('A3'!W32="M",'A3'!W61="M")),"",SUM('A3'!V32,'A3'!V61))</f>
        <v/>
      </c>
      <c r="I417" s="211" t="str">
        <f>IF(AND(AND('A3'!W32="X",'A3'!W61="X"),SUM('A3'!V32,'A3'!V61)=0,ISNUMBER('A3'!V90)),"",IF(OR('A3'!W32="M",'A3'!W61="M"),"M",IF(AND('A3'!W32='A3'!W61,OR('A3'!W32="X",'A3'!W32="W",'A3'!W32="Z")),UPPER('A3'!W32),"")))</f>
        <v/>
      </c>
      <c r="J417" s="212" t="s">
        <v>469</v>
      </c>
      <c r="K417" s="211" t="str">
        <f>IF(AND(ISBLANK('A3'!V90),$L$417&lt;&gt;"Z"),"",'A3'!V90)</f>
        <v/>
      </c>
      <c r="L417" s="211" t="str">
        <f>IF(ISBLANK('A3'!W90),"",'A3'!W90)</f>
        <v/>
      </c>
      <c r="M417" s="131" t="str">
        <f t="shared" ref="M417:M480" si="8">IF(AND(ISNUMBER(H417),ISNUMBER(K417)),IF(OR(ROUND(H417,0)&lt;&gt;ROUND(K417,0),I417&lt;&gt;L417),"Check","OK"),IF(OR(AND(H417&lt;&gt;K417,I417&lt;&gt;"Z",L417&lt;&gt;"Z"),I417&lt;&gt;L417),"Check","OK"))</f>
        <v>OK</v>
      </c>
      <c r="N417" s="132"/>
    </row>
    <row r="418" spans="1:14" x14ac:dyDescent="0.25">
      <c r="A418" s="208" t="s">
        <v>4565</v>
      </c>
      <c r="B418" s="209" t="s">
        <v>1303</v>
      </c>
      <c r="C418" s="210" t="s">
        <v>110</v>
      </c>
      <c r="D418" s="213" t="s">
        <v>1304</v>
      </c>
      <c r="E418" s="210" t="s">
        <v>469</v>
      </c>
      <c r="F418" s="210" t="s">
        <v>110</v>
      </c>
      <c r="G418" s="213" t="s">
        <v>1305</v>
      </c>
      <c r="H418" s="211" t="str">
        <f>IF(OR(AND('A3'!V33="",'A3'!W33=""),AND('A3'!V62="",'A3'!W62=""),AND('A3'!W33="X",'A3'!W62="X"),OR('A3'!W33="M",'A3'!W62="M")),"",SUM('A3'!V33,'A3'!V62))</f>
        <v/>
      </c>
      <c r="I418" s="211" t="str">
        <f>IF(AND(AND('A3'!W33="X",'A3'!W62="X"),SUM('A3'!V33,'A3'!V62)=0,ISNUMBER('A3'!V91)),"",IF(OR('A3'!W33="M",'A3'!W62="M"),"M",IF(AND('A3'!W33='A3'!W62,OR('A3'!W33="X",'A3'!W33="W",'A3'!W33="Z")),UPPER('A3'!W33),"")))</f>
        <v/>
      </c>
      <c r="J418" s="212" t="s">
        <v>469</v>
      </c>
      <c r="K418" s="211" t="str">
        <f>IF(AND(ISBLANK('A3'!V91),$L$418&lt;&gt;"Z"),"",'A3'!V91)</f>
        <v/>
      </c>
      <c r="L418" s="211" t="str">
        <f>IF(ISBLANK('A3'!W91),"",'A3'!W91)</f>
        <v/>
      </c>
      <c r="M418" s="131" t="str">
        <f t="shared" si="8"/>
        <v>OK</v>
      </c>
      <c r="N418" s="132"/>
    </row>
    <row r="419" spans="1:14" x14ac:dyDescent="0.25">
      <c r="A419" s="208" t="s">
        <v>4565</v>
      </c>
      <c r="B419" s="209" t="s">
        <v>1306</v>
      </c>
      <c r="C419" s="210" t="s">
        <v>110</v>
      </c>
      <c r="D419" s="213" t="s">
        <v>1307</v>
      </c>
      <c r="E419" s="210" t="s">
        <v>469</v>
      </c>
      <c r="F419" s="210" t="s">
        <v>110</v>
      </c>
      <c r="G419" s="213" t="s">
        <v>531</v>
      </c>
      <c r="H419" s="211" t="str">
        <f>IF(OR(AND('A3'!V34="",'A3'!W34=""),AND('A3'!V63="",'A3'!W63=""),AND('A3'!W34="X",'A3'!W63="X"),OR('A3'!W34="M",'A3'!W63="M")),"",SUM('A3'!V34,'A3'!V63))</f>
        <v/>
      </c>
      <c r="I419" s="211" t="str">
        <f>IF(AND(AND('A3'!W34="X",'A3'!W63="X"),SUM('A3'!V34,'A3'!V63)=0,ISNUMBER('A3'!V92)),"",IF(OR('A3'!W34="M",'A3'!W63="M"),"M",IF(AND('A3'!W34='A3'!W63,OR('A3'!W34="X",'A3'!W34="W",'A3'!W34="Z")),UPPER('A3'!W34),"")))</f>
        <v/>
      </c>
      <c r="J419" s="212" t="s">
        <v>469</v>
      </c>
      <c r="K419" s="211" t="str">
        <f>IF(AND(ISBLANK('A3'!V92),$L$419&lt;&gt;"Z"),"",'A3'!V92)</f>
        <v/>
      </c>
      <c r="L419" s="211" t="str">
        <f>IF(ISBLANK('A3'!W92),"",'A3'!W92)</f>
        <v/>
      </c>
      <c r="M419" s="131" t="str">
        <f t="shared" si="8"/>
        <v>OK</v>
      </c>
      <c r="N419" s="132"/>
    </row>
    <row r="420" spans="1:14" x14ac:dyDescent="0.25">
      <c r="A420" s="208" t="s">
        <v>4565</v>
      </c>
      <c r="B420" s="209" t="s">
        <v>1308</v>
      </c>
      <c r="C420" s="210" t="s">
        <v>110</v>
      </c>
      <c r="D420" s="213" t="s">
        <v>1309</v>
      </c>
      <c r="E420" s="210" t="s">
        <v>469</v>
      </c>
      <c r="F420" s="210" t="s">
        <v>110</v>
      </c>
      <c r="G420" s="213" t="s">
        <v>585</v>
      </c>
      <c r="H420" s="211" t="str">
        <f>IF(OR(AND('A3'!V35="",'A3'!W35=""),AND('A3'!V64="",'A3'!W64=""),AND('A3'!W35="X",'A3'!W64="X"),OR('A3'!W35="M",'A3'!W64="M")),"",SUM('A3'!V35,'A3'!V64))</f>
        <v/>
      </c>
      <c r="I420" s="211" t="str">
        <f>IF(AND(AND('A3'!W35="X",'A3'!W64="X"),SUM('A3'!V35,'A3'!V64)=0,ISNUMBER('A3'!V93)),"",IF(OR('A3'!W35="M",'A3'!W64="M"),"M",IF(AND('A3'!W35='A3'!W64,OR('A3'!W35="X",'A3'!W35="W",'A3'!W35="Z")),UPPER('A3'!W35),"")))</f>
        <v/>
      </c>
      <c r="J420" s="212" t="s">
        <v>469</v>
      </c>
      <c r="K420" s="211" t="str">
        <f>IF(AND(ISBLANK('A3'!V93),$L$420&lt;&gt;"Z"),"",'A3'!V93)</f>
        <v/>
      </c>
      <c r="L420" s="211" t="str">
        <f>IF(ISBLANK('A3'!W93),"",'A3'!W93)</f>
        <v/>
      </c>
      <c r="M420" s="131" t="str">
        <f t="shared" si="8"/>
        <v>OK</v>
      </c>
      <c r="N420" s="132"/>
    </row>
    <row r="421" spans="1:14" x14ac:dyDescent="0.25">
      <c r="A421" s="208" t="s">
        <v>4565</v>
      </c>
      <c r="B421" s="209" t="s">
        <v>1310</v>
      </c>
      <c r="C421" s="210" t="s">
        <v>110</v>
      </c>
      <c r="D421" s="213" t="s">
        <v>1311</v>
      </c>
      <c r="E421" s="210" t="s">
        <v>469</v>
      </c>
      <c r="F421" s="210" t="s">
        <v>110</v>
      </c>
      <c r="G421" s="213" t="s">
        <v>1312</v>
      </c>
      <c r="H421" s="211" t="str">
        <f>IF(OR(AND('A3'!V36="",'A3'!W36=""),AND('A3'!V65="",'A3'!W65=""),AND('A3'!W36="X",'A3'!W65="X"),OR('A3'!W36="M",'A3'!W65="M")),"",SUM('A3'!V36,'A3'!V65))</f>
        <v/>
      </c>
      <c r="I421" s="211" t="str">
        <f>IF(AND(AND('A3'!W36="X",'A3'!W65="X"),SUM('A3'!V36,'A3'!V65)=0,ISNUMBER('A3'!V94)),"",IF(OR('A3'!W36="M",'A3'!W65="M"),"M",IF(AND('A3'!W36='A3'!W65,OR('A3'!W36="X",'A3'!W36="W",'A3'!W36="Z")),UPPER('A3'!W36),"")))</f>
        <v/>
      </c>
      <c r="J421" s="212" t="s">
        <v>469</v>
      </c>
      <c r="K421" s="211" t="str">
        <f>IF(AND(ISBLANK('A3'!V94),$L$421&lt;&gt;"Z"),"",'A3'!V94)</f>
        <v/>
      </c>
      <c r="L421" s="211" t="str">
        <f>IF(ISBLANK('A3'!W94),"",'A3'!W94)</f>
        <v/>
      </c>
      <c r="M421" s="131" t="str">
        <f t="shared" si="8"/>
        <v>OK</v>
      </c>
      <c r="N421" s="132"/>
    </row>
    <row r="422" spans="1:14" x14ac:dyDescent="0.25">
      <c r="A422" s="208" t="s">
        <v>4565</v>
      </c>
      <c r="B422" s="209" t="s">
        <v>1313</v>
      </c>
      <c r="C422" s="210" t="s">
        <v>110</v>
      </c>
      <c r="D422" s="213" t="s">
        <v>1314</v>
      </c>
      <c r="E422" s="210" t="s">
        <v>469</v>
      </c>
      <c r="F422" s="210" t="s">
        <v>110</v>
      </c>
      <c r="G422" s="213" t="s">
        <v>1315</v>
      </c>
      <c r="H422" s="211" t="str">
        <f>IF(OR(AND('A3'!V37="",'A3'!W37=""),AND('A3'!V66="",'A3'!W66=""),AND('A3'!W37="X",'A3'!W66="X"),OR('A3'!W37="M",'A3'!W66="M")),"",SUM('A3'!V37,'A3'!V66))</f>
        <v/>
      </c>
      <c r="I422" s="211" t="str">
        <f>IF(AND(AND('A3'!W37="X",'A3'!W66="X"),SUM('A3'!V37,'A3'!V66)=0,ISNUMBER('A3'!V95)),"",IF(OR('A3'!W37="M",'A3'!W66="M"),"M",IF(AND('A3'!W37='A3'!W66,OR('A3'!W37="X",'A3'!W37="W",'A3'!W37="Z")),UPPER('A3'!W37),"")))</f>
        <v/>
      </c>
      <c r="J422" s="212" t="s">
        <v>469</v>
      </c>
      <c r="K422" s="211" t="str">
        <f>IF(AND(ISBLANK('A3'!V95),$L$422&lt;&gt;"Z"),"",'A3'!V95)</f>
        <v/>
      </c>
      <c r="L422" s="211" t="str">
        <f>IF(ISBLANK('A3'!W95),"",'A3'!W95)</f>
        <v/>
      </c>
      <c r="M422" s="131" t="str">
        <f t="shared" si="8"/>
        <v>OK</v>
      </c>
      <c r="N422" s="132"/>
    </row>
    <row r="423" spans="1:14" x14ac:dyDescent="0.25">
      <c r="A423" s="208" t="s">
        <v>4565</v>
      </c>
      <c r="B423" s="209" t="s">
        <v>1316</v>
      </c>
      <c r="C423" s="210" t="s">
        <v>110</v>
      </c>
      <c r="D423" s="213" t="s">
        <v>1317</v>
      </c>
      <c r="E423" s="210" t="s">
        <v>469</v>
      </c>
      <c r="F423" s="210" t="s">
        <v>110</v>
      </c>
      <c r="G423" s="213" t="s">
        <v>1318</v>
      </c>
      <c r="H423" s="211" t="str">
        <f>IF(OR(AND('A3'!V38="",'A3'!W38=""),AND('A3'!V67="",'A3'!W67=""),AND('A3'!W38="X",'A3'!W67="X"),OR('A3'!W38="M",'A3'!W67="M")),"",SUM('A3'!V38,'A3'!V67))</f>
        <v/>
      </c>
      <c r="I423" s="211" t="str">
        <f>IF(AND(AND('A3'!W38="X",'A3'!W67="X"),SUM('A3'!V38,'A3'!V67)=0,ISNUMBER('A3'!V96)),"",IF(OR('A3'!W38="M",'A3'!W67="M"),"M",IF(AND('A3'!W38='A3'!W67,OR('A3'!W38="X",'A3'!W38="W",'A3'!W38="Z")),UPPER('A3'!W38),"")))</f>
        <v/>
      </c>
      <c r="J423" s="212" t="s">
        <v>469</v>
      </c>
      <c r="K423" s="211" t="str">
        <f>IF(AND(ISBLANK('A3'!V96),$L$423&lt;&gt;"Z"),"",'A3'!V96)</f>
        <v/>
      </c>
      <c r="L423" s="211" t="str">
        <f>IF(ISBLANK('A3'!W96),"",'A3'!W96)</f>
        <v/>
      </c>
      <c r="M423" s="131" t="str">
        <f t="shared" si="8"/>
        <v>OK</v>
      </c>
      <c r="N423" s="132"/>
    </row>
    <row r="424" spans="1:14" x14ac:dyDescent="0.25">
      <c r="A424" s="208" t="s">
        <v>4565</v>
      </c>
      <c r="B424" s="209" t="s">
        <v>1319</v>
      </c>
      <c r="C424" s="210" t="s">
        <v>110</v>
      </c>
      <c r="D424" s="213" t="s">
        <v>1320</v>
      </c>
      <c r="E424" s="210" t="s">
        <v>469</v>
      </c>
      <c r="F424" s="210" t="s">
        <v>110</v>
      </c>
      <c r="G424" s="213" t="s">
        <v>1321</v>
      </c>
      <c r="H424" s="211" t="str">
        <f>IF(OR(AND('A3'!V39="",'A3'!W39=""),AND('A3'!V68="",'A3'!W68=""),AND('A3'!W39="X",'A3'!W68="X"),OR('A3'!W39="M",'A3'!W68="M")),"",SUM('A3'!V39,'A3'!V68))</f>
        <v/>
      </c>
      <c r="I424" s="211" t="str">
        <f>IF(AND(AND('A3'!W39="X",'A3'!W68="X"),SUM('A3'!V39,'A3'!V68)=0,ISNUMBER('A3'!V97)),"",IF(OR('A3'!W39="M",'A3'!W68="M"),"M",IF(AND('A3'!W39='A3'!W68,OR('A3'!W39="X",'A3'!W39="W",'A3'!W39="Z")),UPPER('A3'!W39),"")))</f>
        <v/>
      </c>
      <c r="J424" s="212" t="s">
        <v>469</v>
      </c>
      <c r="K424" s="211" t="str">
        <f>IF(AND(ISBLANK('A3'!V97),$L$424&lt;&gt;"Z"),"",'A3'!V97)</f>
        <v/>
      </c>
      <c r="L424" s="211" t="str">
        <f>IF(ISBLANK('A3'!W97),"",'A3'!W97)</f>
        <v/>
      </c>
      <c r="M424" s="131" t="str">
        <f t="shared" si="8"/>
        <v>OK</v>
      </c>
      <c r="N424" s="132"/>
    </row>
    <row r="425" spans="1:14" x14ac:dyDescent="0.25">
      <c r="A425" s="208" t="s">
        <v>4565</v>
      </c>
      <c r="B425" s="209" t="s">
        <v>1322</v>
      </c>
      <c r="C425" s="210" t="s">
        <v>110</v>
      </c>
      <c r="D425" s="213" t="s">
        <v>1323</v>
      </c>
      <c r="E425" s="210" t="s">
        <v>469</v>
      </c>
      <c r="F425" s="210" t="s">
        <v>110</v>
      </c>
      <c r="G425" s="213" t="s">
        <v>1324</v>
      </c>
      <c r="H425" s="211" t="str">
        <f>IF(OR(AND('A3'!V40="",'A3'!W40=""),AND('A3'!V69="",'A3'!W69=""),AND('A3'!W40="X",'A3'!W69="X"),OR('A3'!W40="M",'A3'!W69="M")),"",SUM('A3'!V40,'A3'!V69))</f>
        <v/>
      </c>
      <c r="I425" s="211" t="str">
        <f>IF(AND(AND('A3'!W40="X",'A3'!W69="X"),SUM('A3'!V40,'A3'!V69)=0,ISNUMBER('A3'!V98)),"",IF(OR('A3'!W40="M",'A3'!W69="M"),"M",IF(AND('A3'!W40='A3'!W69,OR('A3'!W40="X",'A3'!W40="W",'A3'!W40="Z")),UPPER('A3'!W40),"")))</f>
        <v/>
      </c>
      <c r="J425" s="212" t="s">
        <v>469</v>
      </c>
      <c r="K425" s="211" t="str">
        <f>IF(AND(ISBLANK('A3'!V98),$L$425&lt;&gt;"Z"),"",'A3'!V98)</f>
        <v/>
      </c>
      <c r="L425" s="211" t="str">
        <f>IF(ISBLANK('A3'!W98),"",'A3'!W98)</f>
        <v/>
      </c>
      <c r="M425" s="131" t="str">
        <f t="shared" si="8"/>
        <v>OK</v>
      </c>
      <c r="N425" s="132"/>
    </row>
    <row r="426" spans="1:14" x14ac:dyDescent="0.25">
      <c r="A426" s="208" t="s">
        <v>4565</v>
      </c>
      <c r="B426" s="209" t="s">
        <v>1325</v>
      </c>
      <c r="C426" s="210" t="s">
        <v>110</v>
      </c>
      <c r="D426" s="213" t="s">
        <v>1326</v>
      </c>
      <c r="E426" s="210" t="s">
        <v>469</v>
      </c>
      <c r="F426" s="210" t="s">
        <v>110</v>
      </c>
      <c r="G426" s="213" t="s">
        <v>409</v>
      </c>
      <c r="H426" s="211" t="str">
        <f>IF(OR(AND('A3'!V41="",'A3'!W41=""),AND('A3'!V70="",'A3'!W70=""),AND('A3'!W41="X",'A3'!W70="X"),OR('A3'!W41="M",'A3'!W70="M")),"",SUM('A3'!V41,'A3'!V70))</f>
        <v/>
      </c>
      <c r="I426" s="211" t="str">
        <f>IF(AND(AND('A3'!W41="X",'A3'!W70="X"),SUM('A3'!V41,'A3'!V70)=0,ISNUMBER('A3'!V99)),"",IF(OR('A3'!W41="M",'A3'!W70="M"),"M",IF(AND('A3'!W41='A3'!W70,OR('A3'!W41="X",'A3'!W41="W",'A3'!W41="Z")),UPPER('A3'!W41),"")))</f>
        <v/>
      </c>
      <c r="J426" s="212" t="s">
        <v>469</v>
      </c>
      <c r="K426" s="211" t="str">
        <f>IF(AND(ISBLANK('A3'!V99),$L$426&lt;&gt;"Z"),"",'A3'!V99)</f>
        <v/>
      </c>
      <c r="L426" s="211" t="str">
        <f>IF(ISBLANK('A3'!W99),"",'A3'!W99)</f>
        <v/>
      </c>
      <c r="M426" s="131" t="str">
        <f t="shared" si="8"/>
        <v>OK</v>
      </c>
      <c r="N426" s="132"/>
    </row>
    <row r="427" spans="1:14" x14ac:dyDescent="0.25">
      <c r="A427" s="208" t="s">
        <v>4565</v>
      </c>
      <c r="B427" s="209" t="s">
        <v>1327</v>
      </c>
      <c r="C427" s="210" t="s">
        <v>110</v>
      </c>
      <c r="D427" s="213" t="s">
        <v>1328</v>
      </c>
      <c r="E427" s="210" t="s">
        <v>469</v>
      </c>
      <c r="F427" s="210" t="s">
        <v>110</v>
      </c>
      <c r="G427" s="213" t="s">
        <v>452</v>
      </c>
      <c r="H427" s="211" t="str">
        <f>IF(OR(SUMPRODUCT(--('A3'!Y14:'A3'!Y40=""),--('A3'!Z14:'A3'!Z40=""))&gt;0,COUNTIF('A3'!Z14:'A3'!Z40,"M")&gt;0,COUNTIF('A3'!Z14:'A3'!Z40,"X")=27),"",SUM('A3'!Y14:'A3'!Y40))</f>
        <v/>
      </c>
      <c r="I427" s="211" t="str">
        <f>IF(AND(COUNTIF('A3'!Z14:'A3'!Z40,"X")=27,SUM('A3'!Y14:'A3'!Y40)=0,ISNUMBER('A3'!Y41)),"",IF(COUNTIF('A3'!Z14:'A3'!Z40,"M")&gt;0,"M",IF(AND(COUNTIF('A3'!Z14:'A3'!Z40,'A3'!Z14)=27,OR('A3'!Z14="X",'A3'!Z14="W",'A3'!Z14="Z")),UPPER('A3'!Z14),"")))</f>
        <v/>
      </c>
      <c r="J427" s="212" t="s">
        <v>469</v>
      </c>
      <c r="K427" s="211" t="str">
        <f>IF(AND(ISBLANK('A3'!Y41),$L$427&lt;&gt;"Z"),"",'A3'!Y41)</f>
        <v/>
      </c>
      <c r="L427" s="211" t="str">
        <f>IF(ISBLANK('A3'!Z41),"",'A3'!Z41)</f>
        <v/>
      </c>
      <c r="M427" s="131" t="str">
        <f t="shared" si="8"/>
        <v>OK</v>
      </c>
      <c r="N427" s="132"/>
    </row>
    <row r="428" spans="1:14" x14ac:dyDescent="0.25">
      <c r="A428" s="208" t="s">
        <v>4565</v>
      </c>
      <c r="B428" s="209" t="s">
        <v>1329</v>
      </c>
      <c r="C428" s="210" t="s">
        <v>110</v>
      </c>
      <c r="D428" s="213" t="s">
        <v>1330</v>
      </c>
      <c r="E428" s="210" t="s">
        <v>469</v>
      </c>
      <c r="F428" s="210" t="s">
        <v>110</v>
      </c>
      <c r="G428" s="213" t="s">
        <v>431</v>
      </c>
      <c r="H428" s="211" t="str">
        <f>IF(OR(SUMPRODUCT(--('A3'!Y43:'A3'!Y69=""),--('A3'!Z43:'A3'!Z69=""))&gt;0,COUNTIF('A3'!Z43:'A3'!Z69,"M")&gt;0,COUNTIF('A3'!Z43:'A3'!Z69,"X")=27),"",SUM('A3'!Y43:'A3'!Y69))</f>
        <v/>
      </c>
      <c r="I428" s="211" t="str">
        <f>IF(AND(COUNTIF('A3'!Z43:'A3'!Z69,"X")=27,SUM('A3'!Y43:'A3'!Y69)=0,ISNUMBER('A3'!Y70)),"",IF(COUNTIF('A3'!Z43:'A3'!Z69,"M")&gt;0,"M",IF(AND(COUNTIF('A3'!Z43:'A3'!Z69,'A3'!Z43)=27,OR('A3'!Z43="X",'A3'!Z43="W",'A3'!Z43="Z")),UPPER('A3'!Z43),"")))</f>
        <v/>
      </c>
      <c r="J428" s="212" t="s">
        <v>469</v>
      </c>
      <c r="K428" s="211" t="str">
        <f>IF(AND(ISBLANK('A3'!Y70),$L$428&lt;&gt;"Z"),"",'A3'!Y70)</f>
        <v/>
      </c>
      <c r="L428" s="211" t="str">
        <f>IF(ISBLANK('A3'!Z70),"",'A3'!Z70)</f>
        <v/>
      </c>
      <c r="M428" s="131" t="str">
        <f t="shared" si="8"/>
        <v>OK</v>
      </c>
      <c r="N428" s="132"/>
    </row>
    <row r="429" spans="1:14" x14ac:dyDescent="0.25">
      <c r="A429" s="208" t="s">
        <v>4565</v>
      </c>
      <c r="B429" s="209" t="s">
        <v>1331</v>
      </c>
      <c r="C429" s="210" t="s">
        <v>110</v>
      </c>
      <c r="D429" s="213" t="s">
        <v>1332</v>
      </c>
      <c r="E429" s="210" t="s">
        <v>469</v>
      </c>
      <c r="F429" s="210" t="s">
        <v>110</v>
      </c>
      <c r="G429" s="213" t="s">
        <v>1333</v>
      </c>
      <c r="H429" s="211" t="str">
        <f>IF(OR(AND('A3'!Y14="",'A3'!Z14=""),AND('A3'!Y43="",'A3'!Z43=""),AND('A3'!Z14="X",'A3'!Z43="X"),OR('A3'!Z14="M",'A3'!Z43="M")),"",SUM('A3'!Y14,'A3'!Y43))</f>
        <v/>
      </c>
      <c r="I429" s="211" t="str">
        <f>IF(AND(AND('A3'!Z14="X",'A3'!Z43="X"),SUM('A3'!Y14,'A3'!Y43)=0,ISNUMBER('A3'!Y72)),"",IF(OR('A3'!Z14="M",'A3'!Z43="M"),"M",IF(AND('A3'!Z14='A3'!Z43,OR('A3'!Z14="X",'A3'!Z14="W",'A3'!Z14="Z")),UPPER('A3'!Z14),"")))</f>
        <v/>
      </c>
      <c r="J429" s="212" t="s">
        <v>469</v>
      </c>
      <c r="K429" s="211" t="str">
        <f>IF(AND(ISBLANK('A3'!Y72),$L$429&lt;&gt;"Z"),"",'A3'!Y72)</f>
        <v/>
      </c>
      <c r="L429" s="211" t="str">
        <f>IF(ISBLANK('A3'!Z72),"",'A3'!Z72)</f>
        <v/>
      </c>
      <c r="M429" s="131" t="str">
        <f t="shared" si="8"/>
        <v>OK</v>
      </c>
      <c r="N429" s="132"/>
    </row>
    <row r="430" spans="1:14" x14ac:dyDescent="0.25">
      <c r="A430" s="208" t="s">
        <v>4565</v>
      </c>
      <c r="B430" s="209" t="s">
        <v>1334</v>
      </c>
      <c r="C430" s="210" t="s">
        <v>110</v>
      </c>
      <c r="D430" s="213" t="s">
        <v>1335</v>
      </c>
      <c r="E430" s="210" t="s">
        <v>469</v>
      </c>
      <c r="F430" s="210" t="s">
        <v>110</v>
      </c>
      <c r="G430" s="213" t="s">
        <v>1336</v>
      </c>
      <c r="H430" s="211" t="str">
        <f>IF(OR(AND('A3'!Y15="",'A3'!Z15=""),AND('A3'!Y44="",'A3'!Z44=""),AND('A3'!Z15="X",'A3'!Z44="X"),OR('A3'!Z15="M",'A3'!Z44="M")),"",SUM('A3'!Y15,'A3'!Y44))</f>
        <v/>
      </c>
      <c r="I430" s="211" t="str">
        <f>IF(AND(AND('A3'!Z15="X",'A3'!Z44="X"),SUM('A3'!Y15,'A3'!Y44)=0,ISNUMBER('A3'!Y73)),"",IF(OR('A3'!Z15="M",'A3'!Z44="M"),"M",IF(AND('A3'!Z15='A3'!Z44,OR('A3'!Z15="X",'A3'!Z15="W",'A3'!Z15="Z")),UPPER('A3'!Z15),"")))</f>
        <v/>
      </c>
      <c r="J430" s="212" t="s">
        <v>469</v>
      </c>
      <c r="K430" s="211" t="str">
        <f>IF(AND(ISBLANK('A3'!Y73),$L$430&lt;&gt;"Z"),"",'A3'!Y73)</f>
        <v/>
      </c>
      <c r="L430" s="211" t="str">
        <f>IF(ISBLANK('A3'!Z73),"",'A3'!Z73)</f>
        <v/>
      </c>
      <c r="M430" s="131" t="str">
        <f t="shared" si="8"/>
        <v>OK</v>
      </c>
      <c r="N430" s="132"/>
    </row>
    <row r="431" spans="1:14" x14ac:dyDescent="0.25">
      <c r="A431" s="208" t="s">
        <v>4565</v>
      </c>
      <c r="B431" s="209" t="s">
        <v>1337</v>
      </c>
      <c r="C431" s="210" t="s">
        <v>110</v>
      </c>
      <c r="D431" s="213" t="s">
        <v>1338</v>
      </c>
      <c r="E431" s="210" t="s">
        <v>469</v>
      </c>
      <c r="F431" s="210" t="s">
        <v>110</v>
      </c>
      <c r="G431" s="213" t="s">
        <v>534</v>
      </c>
      <c r="H431" s="211" t="str">
        <f>IF(OR(AND('A3'!Y16="",'A3'!Z16=""),AND('A3'!Y45="",'A3'!Z45=""),AND('A3'!Z16="X",'A3'!Z45="X"),OR('A3'!Z16="M",'A3'!Z45="M")),"",SUM('A3'!Y16,'A3'!Y45))</f>
        <v/>
      </c>
      <c r="I431" s="211" t="str">
        <f>IF(AND(AND('A3'!Z16="X",'A3'!Z45="X"),SUM('A3'!Y16,'A3'!Y45)=0,ISNUMBER('A3'!Y74)),"",IF(OR('A3'!Z16="M",'A3'!Z45="M"),"M",IF(AND('A3'!Z16='A3'!Z45,OR('A3'!Z16="X",'A3'!Z16="W",'A3'!Z16="Z")),UPPER('A3'!Z16),"")))</f>
        <v/>
      </c>
      <c r="J431" s="212" t="s">
        <v>469</v>
      </c>
      <c r="K431" s="211" t="str">
        <f>IF(AND(ISBLANK('A3'!Y74),$L$431&lt;&gt;"Z"),"",'A3'!Y74)</f>
        <v/>
      </c>
      <c r="L431" s="211" t="str">
        <f>IF(ISBLANK('A3'!Z74),"",'A3'!Z74)</f>
        <v/>
      </c>
      <c r="M431" s="131" t="str">
        <f t="shared" si="8"/>
        <v>OK</v>
      </c>
      <c r="N431" s="132"/>
    </row>
    <row r="432" spans="1:14" x14ac:dyDescent="0.25">
      <c r="A432" s="208" t="s">
        <v>4565</v>
      </c>
      <c r="B432" s="209" t="s">
        <v>1339</v>
      </c>
      <c r="C432" s="210" t="s">
        <v>110</v>
      </c>
      <c r="D432" s="213" t="s">
        <v>1340</v>
      </c>
      <c r="E432" s="210" t="s">
        <v>469</v>
      </c>
      <c r="F432" s="210" t="s">
        <v>110</v>
      </c>
      <c r="G432" s="213" t="s">
        <v>661</v>
      </c>
      <c r="H432" s="211" t="str">
        <f>IF(OR(AND('A3'!Y17="",'A3'!Z17=""),AND('A3'!Y46="",'A3'!Z46=""),AND('A3'!Z17="X",'A3'!Z46="X"),OR('A3'!Z17="M",'A3'!Z46="M")),"",SUM('A3'!Y17,'A3'!Y46))</f>
        <v/>
      </c>
      <c r="I432" s="211" t="str">
        <f>IF(AND(AND('A3'!Z17="X",'A3'!Z46="X"),SUM('A3'!Y17,'A3'!Y46)=0,ISNUMBER('A3'!Y75)),"",IF(OR('A3'!Z17="M",'A3'!Z46="M"),"M",IF(AND('A3'!Z17='A3'!Z46,OR('A3'!Z17="X",'A3'!Z17="W",'A3'!Z17="Z")),UPPER('A3'!Z17),"")))</f>
        <v/>
      </c>
      <c r="J432" s="212" t="s">
        <v>469</v>
      </c>
      <c r="K432" s="211" t="str">
        <f>IF(AND(ISBLANK('A3'!Y75),$L$432&lt;&gt;"Z"),"",'A3'!Y75)</f>
        <v/>
      </c>
      <c r="L432" s="211" t="str">
        <f>IF(ISBLANK('A3'!Z75),"",'A3'!Z75)</f>
        <v/>
      </c>
      <c r="M432" s="131" t="str">
        <f t="shared" si="8"/>
        <v>OK</v>
      </c>
      <c r="N432" s="132"/>
    </row>
    <row r="433" spans="1:14" x14ac:dyDescent="0.25">
      <c r="A433" s="208" t="s">
        <v>4565</v>
      </c>
      <c r="B433" s="209" t="s">
        <v>1341</v>
      </c>
      <c r="C433" s="210" t="s">
        <v>110</v>
      </c>
      <c r="D433" s="213" t="s">
        <v>1342</v>
      </c>
      <c r="E433" s="210" t="s">
        <v>469</v>
      </c>
      <c r="F433" s="210" t="s">
        <v>110</v>
      </c>
      <c r="G433" s="213" t="s">
        <v>1343</v>
      </c>
      <c r="H433" s="211" t="str">
        <f>IF(OR(AND('A3'!Y18="",'A3'!Z18=""),AND('A3'!Y47="",'A3'!Z47=""),AND('A3'!Z18="X",'A3'!Z47="X"),OR('A3'!Z18="M",'A3'!Z47="M")),"",SUM('A3'!Y18,'A3'!Y47))</f>
        <v/>
      </c>
      <c r="I433" s="211" t="str">
        <f>IF(AND(AND('A3'!Z18="X",'A3'!Z47="X"),SUM('A3'!Y18,'A3'!Y47)=0,ISNUMBER('A3'!Y76)),"",IF(OR('A3'!Z18="M",'A3'!Z47="M"),"M",IF(AND('A3'!Z18='A3'!Z47,OR('A3'!Z18="X",'A3'!Z18="W",'A3'!Z18="Z")),UPPER('A3'!Z18),"")))</f>
        <v/>
      </c>
      <c r="J433" s="212" t="s">
        <v>469</v>
      </c>
      <c r="K433" s="211" t="str">
        <f>IF(AND(ISBLANK('A3'!Y76),$L$433&lt;&gt;"Z"),"",'A3'!Y76)</f>
        <v/>
      </c>
      <c r="L433" s="211" t="str">
        <f>IF(ISBLANK('A3'!Z76),"",'A3'!Z76)</f>
        <v/>
      </c>
      <c r="M433" s="131" t="str">
        <f t="shared" si="8"/>
        <v>OK</v>
      </c>
      <c r="N433" s="132"/>
    </row>
    <row r="434" spans="1:14" x14ac:dyDescent="0.25">
      <c r="A434" s="208" t="s">
        <v>4565</v>
      </c>
      <c r="B434" s="209" t="s">
        <v>1344</v>
      </c>
      <c r="C434" s="210" t="s">
        <v>110</v>
      </c>
      <c r="D434" s="213" t="s">
        <v>1345</v>
      </c>
      <c r="E434" s="210" t="s">
        <v>469</v>
      </c>
      <c r="F434" s="210" t="s">
        <v>110</v>
      </c>
      <c r="G434" s="213" t="s">
        <v>1346</v>
      </c>
      <c r="H434" s="211" t="str">
        <f>IF(OR(AND('A3'!Y19="",'A3'!Z19=""),AND('A3'!Y48="",'A3'!Z48=""),AND('A3'!Z19="X",'A3'!Z48="X"),OR('A3'!Z19="M",'A3'!Z48="M")),"",SUM('A3'!Y19,'A3'!Y48))</f>
        <v/>
      </c>
      <c r="I434" s="211" t="str">
        <f>IF(AND(AND('A3'!Z19="X",'A3'!Z48="X"),SUM('A3'!Y19,'A3'!Y48)=0,ISNUMBER('A3'!Y77)),"",IF(OR('A3'!Z19="M",'A3'!Z48="M"),"M",IF(AND('A3'!Z19='A3'!Z48,OR('A3'!Z19="X",'A3'!Z19="W",'A3'!Z19="Z")),UPPER('A3'!Z19),"")))</f>
        <v/>
      </c>
      <c r="J434" s="212" t="s">
        <v>469</v>
      </c>
      <c r="K434" s="211" t="str">
        <f>IF(AND(ISBLANK('A3'!Y77),$L$434&lt;&gt;"Z"),"",'A3'!Y77)</f>
        <v/>
      </c>
      <c r="L434" s="211" t="str">
        <f>IF(ISBLANK('A3'!Z77),"",'A3'!Z77)</f>
        <v/>
      </c>
      <c r="M434" s="131" t="str">
        <f t="shared" si="8"/>
        <v>OK</v>
      </c>
      <c r="N434" s="132"/>
    </row>
    <row r="435" spans="1:14" x14ac:dyDescent="0.25">
      <c r="A435" s="208" t="s">
        <v>4565</v>
      </c>
      <c r="B435" s="209" t="s">
        <v>1347</v>
      </c>
      <c r="C435" s="210" t="s">
        <v>110</v>
      </c>
      <c r="D435" s="213" t="s">
        <v>1348</v>
      </c>
      <c r="E435" s="210" t="s">
        <v>469</v>
      </c>
      <c r="F435" s="210" t="s">
        <v>110</v>
      </c>
      <c r="G435" s="213" t="s">
        <v>1349</v>
      </c>
      <c r="H435" s="211" t="str">
        <f>IF(OR(AND('A3'!Y20="",'A3'!Z20=""),AND('A3'!Y49="",'A3'!Z49=""),AND('A3'!Z20="X",'A3'!Z49="X"),OR('A3'!Z20="M",'A3'!Z49="M")),"",SUM('A3'!Y20,'A3'!Y49))</f>
        <v/>
      </c>
      <c r="I435" s="211" t="str">
        <f>IF(AND(AND('A3'!Z20="X",'A3'!Z49="X"),SUM('A3'!Y20,'A3'!Y49)=0,ISNUMBER('A3'!Y78)),"",IF(OR('A3'!Z20="M",'A3'!Z49="M"),"M",IF(AND('A3'!Z20='A3'!Z49,OR('A3'!Z20="X",'A3'!Z20="W",'A3'!Z20="Z")),UPPER('A3'!Z20),"")))</f>
        <v/>
      </c>
      <c r="J435" s="212" t="s">
        <v>469</v>
      </c>
      <c r="K435" s="211" t="str">
        <f>IF(AND(ISBLANK('A3'!Y78),$L$435&lt;&gt;"Z"),"",'A3'!Y78)</f>
        <v/>
      </c>
      <c r="L435" s="211" t="str">
        <f>IF(ISBLANK('A3'!Z78),"",'A3'!Z78)</f>
        <v/>
      </c>
      <c r="M435" s="131" t="str">
        <f t="shared" si="8"/>
        <v>OK</v>
      </c>
      <c r="N435" s="132"/>
    </row>
    <row r="436" spans="1:14" x14ac:dyDescent="0.25">
      <c r="A436" s="208" t="s">
        <v>4565</v>
      </c>
      <c r="B436" s="209" t="s">
        <v>1350</v>
      </c>
      <c r="C436" s="210" t="s">
        <v>110</v>
      </c>
      <c r="D436" s="213" t="s">
        <v>1351</v>
      </c>
      <c r="E436" s="210" t="s">
        <v>469</v>
      </c>
      <c r="F436" s="210" t="s">
        <v>110</v>
      </c>
      <c r="G436" s="213" t="s">
        <v>1352</v>
      </c>
      <c r="H436" s="211" t="str">
        <f>IF(OR(AND('A3'!Y21="",'A3'!Z21=""),AND('A3'!Y50="",'A3'!Z50=""),AND('A3'!Z21="X",'A3'!Z50="X"),OR('A3'!Z21="M",'A3'!Z50="M")),"",SUM('A3'!Y21,'A3'!Y50))</f>
        <v/>
      </c>
      <c r="I436" s="211" t="str">
        <f>IF(AND(AND('A3'!Z21="X",'A3'!Z50="X"),SUM('A3'!Y21,'A3'!Y50)=0,ISNUMBER('A3'!Y79)),"",IF(OR('A3'!Z21="M",'A3'!Z50="M"),"M",IF(AND('A3'!Z21='A3'!Z50,OR('A3'!Z21="X",'A3'!Z21="W",'A3'!Z21="Z")),UPPER('A3'!Z21),"")))</f>
        <v/>
      </c>
      <c r="J436" s="212" t="s">
        <v>469</v>
      </c>
      <c r="K436" s="211" t="str">
        <f>IF(AND(ISBLANK('A3'!Y79),$L$436&lt;&gt;"Z"),"",'A3'!Y79)</f>
        <v/>
      </c>
      <c r="L436" s="211" t="str">
        <f>IF(ISBLANK('A3'!Z79),"",'A3'!Z79)</f>
        <v/>
      </c>
      <c r="M436" s="131" t="str">
        <f t="shared" si="8"/>
        <v>OK</v>
      </c>
      <c r="N436" s="132"/>
    </row>
    <row r="437" spans="1:14" x14ac:dyDescent="0.25">
      <c r="A437" s="208" t="s">
        <v>4565</v>
      </c>
      <c r="B437" s="209" t="s">
        <v>1353</v>
      </c>
      <c r="C437" s="210" t="s">
        <v>110</v>
      </c>
      <c r="D437" s="213" t="s">
        <v>1354</v>
      </c>
      <c r="E437" s="210" t="s">
        <v>469</v>
      </c>
      <c r="F437" s="210" t="s">
        <v>110</v>
      </c>
      <c r="G437" s="213" t="s">
        <v>1355</v>
      </c>
      <c r="H437" s="211" t="str">
        <f>IF(OR(AND('A3'!Y22="",'A3'!Z22=""),AND('A3'!Y51="",'A3'!Z51=""),AND('A3'!Z22="X",'A3'!Z51="X"),OR('A3'!Z22="M",'A3'!Z51="M")),"",SUM('A3'!Y22,'A3'!Y51))</f>
        <v/>
      </c>
      <c r="I437" s="211" t="str">
        <f>IF(AND(AND('A3'!Z22="X",'A3'!Z51="X"),SUM('A3'!Y22,'A3'!Y51)=0,ISNUMBER('A3'!Y80)),"",IF(OR('A3'!Z22="M",'A3'!Z51="M"),"M",IF(AND('A3'!Z22='A3'!Z51,OR('A3'!Z22="X",'A3'!Z22="W",'A3'!Z22="Z")),UPPER('A3'!Z22),"")))</f>
        <v/>
      </c>
      <c r="J437" s="212" t="s">
        <v>469</v>
      </c>
      <c r="K437" s="211" t="str">
        <f>IF(AND(ISBLANK('A3'!Y80),$L$437&lt;&gt;"Z"),"",'A3'!Y80)</f>
        <v/>
      </c>
      <c r="L437" s="211" t="str">
        <f>IF(ISBLANK('A3'!Z80),"",'A3'!Z80)</f>
        <v/>
      </c>
      <c r="M437" s="131" t="str">
        <f t="shared" si="8"/>
        <v>OK</v>
      </c>
      <c r="N437" s="132"/>
    </row>
    <row r="438" spans="1:14" x14ac:dyDescent="0.25">
      <c r="A438" s="208" t="s">
        <v>4565</v>
      </c>
      <c r="B438" s="209" t="s">
        <v>1356</v>
      </c>
      <c r="C438" s="210" t="s">
        <v>110</v>
      </c>
      <c r="D438" s="213" t="s">
        <v>1357</v>
      </c>
      <c r="E438" s="210" t="s">
        <v>469</v>
      </c>
      <c r="F438" s="210" t="s">
        <v>110</v>
      </c>
      <c r="G438" s="213" t="s">
        <v>1358</v>
      </c>
      <c r="H438" s="211" t="str">
        <f>IF(OR(AND('A3'!Y23="",'A3'!Z23=""),AND('A3'!Y52="",'A3'!Z52=""),AND('A3'!Z23="X",'A3'!Z52="X"),OR('A3'!Z23="M",'A3'!Z52="M")),"",SUM('A3'!Y23,'A3'!Y52))</f>
        <v/>
      </c>
      <c r="I438" s="211" t="str">
        <f>IF(AND(AND('A3'!Z23="X",'A3'!Z52="X"),SUM('A3'!Y23,'A3'!Y52)=0,ISNUMBER('A3'!Y81)),"",IF(OR('A3'!Z23="M",'A3'!Z52="M"),"M",IF(AND('A3'!Z23='A3'!Z52,OR('A3'!Z23="X",'A3'!Z23="W",'A3'!Z23="Z")),UPPER('A3'!Z23),"")))</f>
        <v/>
      </c>
      <c r="J438" s="212" t="s">
        <v>469</v>
      </c>
      <c r="K438" s="211" t="str">
        <f>IF(AND(ISBLANK('A3'!Y81),$L$438&lt;&gt;"Z"),"",'A3'!Y81)</f>
        <v/>
      </c>
      <c r="L438" s="211" t="str">
        <f>IF(ISBLANK('A3'!Z81),"",'A3'!Z81)</f>
        <v/>
      </c>
      <c r="M438" s="131" t="str">
        <f t="shared" si="8"/>
        <v>OK</v>
      </c>
      <c r="N438" s="132"/>
    </row>
    <row r="439" spans="1:14" x14ac:dyDescent="0.25">
      <c r="A439" s="208" t="s">
        <v>4565</v>
      </c>
      <c r="B439" s="209" t="s">
        <v>1359</v>
      </c>
      <c r="C439" s="210" t="s">
        <v>110</v>
      </c>
      <c r="D439" s="213" t="s">
        <v>1360</v>
      </c>
      <c r="E439" s="210" t="s">
        <v>469</v>
      </c>
      <c r="F439" s="210" t="s">
        <v>110</v>
      </c>
      <c r="G439" s="213" t="s">
        <v>1361</v>
      </c>
      <c r="H439" s="211" t="str">
        <f>IF(OR(AND('A3'!Y24="",'A3'!Z24=""),AND('A3'!Y53="",'A3'!Z53=""),AND('A3'!Z24="X",'A3'!Z53="X"),OR('A3'!Z24="M",'A3'!Z53="M")),"",SUM('A3'!Y24,'A3'!Y53))</f>
        <v/>
      </c>
      <c r="I439" s="211" t="str">
        <f>IF(AND(AND('A3'!Z24="X",'A3'!Z53="X"),SUM('A3'!Y24,'A3'!Y53)=0,ISNUMBER('A3'!Y82)),"",IF(OR('A3'!Z24="M",'A3'!Z53="M"),"M",IF(AND('A3'!Z24='A3'!Z53,OR('A3'!Z24="X",'A3'!Z24="W",'A3'!Z24="Z")),UPPER('A3'!Z24),"")))</f>
        <v/>
      </c>
      <c r="J439" s="212" t="s">
        <v>469</v>
      </c>
      <c r="K439" s="211" t="str">
        <f>IF(AND(ISBLANK('A3'!Y82),$L$439&lt;&gt;"Z"),"",'A3'!Y82)</f>
        <v/>
      </c>
      <c r="L439" s="211" t="str">
        <f>IF(ISBLANK('A3'!Z82),"",'A3'!Z82)</f>
        <v/>
      </c>
      <c r="M439" s="131" t="str">
        <f t="shared" si="8"/>
        <v>OK</v>
      </c>
      <c r="N439" s="132"/>
    </row>
    <row r="440" spans="1:14" x14ac:dyDescent="0.25">
      <c r="A440" s="208" t="s">
        <v>4565</v>
      </c>
      <c r="B440" s="209" t="s">
        <v>1362</v>
      </c>
      <c r="C440" s="210" t="s">
        <v>110</v>
      </c>
      <c r="D440" s="213" t="s">
        <v>1363</v>
      </c>
      <c r="E440" s="210" t="s">
        <v>469</v>
      </c>
      <c r="F440" s="210" t="s">
        <v>110</v>
      </c>
      <c r="G440" s="213" t="s">
        <v>1364</v>
      </c>
      <c r="H440" s="211" t="str">
        <f>IF(OR(AND('A3'!Y25="",'A3'!Z25=""),AND('A3'!Y54="",'A3'!Z54=""),AND('A3'!Z25="X",'A3'!Z54="X"),OR('A3'!Z25="M",'A3'!Z54="M")),"",SUM('A3'!Y25,'A3'!Y54))</f>
        <v/>
      </c>
      <c r="I440" s="211" t="str">
        <f>IF(AND(AND('A3'!Z25="X",'A3'!Z54="X"),SUM('A3'!Y25,'A3'!Y54)=0,ISNUMBER('A3'!Y83)),"",IF(OR('A3'!Z25="M",'A3'!Z54="M"),"M",IF(AND('A3'!Z25='A3'!Z54,OR('A3'!Z25="X",'A3'!Z25="W",'A3'!Z25="Z")),UPPER('A3'!Z25),"")))</f>
        <v/>
      </c>
      <c r="J440" s="212" t="s">
        <v>469</v>
      </c>
      <c r="K440" s="211" t="str">
        <f>IF(AND(ISBLANK('A3'!Y83),$L$440&lt;&gt;"Z"),"",'A3'!Y83)</f>
        <v/>
      </c>
      <c r="L440" s="211" t="str">
        <f>IF(ISBLANK('A3'!Z83),"",'A3'!Z83)</f>
        <v/>
      </c>
      <c r="M440" s="131" t="str">
        <f t="shared" si="8"/>
        <v>OK</v>
      </c>
      <c r="N440" s="132"/>
    </row>
    <row r="441" spans="1:14" x14ac:dyDescent="0.25">
      <c r="A441" s="208" t="s">
        <v>4565</v>
      </c>
      <c r="B441" s="209" t="s">
        <v>1365</v>
      </c>
      <c r="C441" s="210" t="s">
        <v>110</v>
      </c>
      <c r="D441" s="213" t="s">
        <v>1366</v>
      </c>
      <c r="E441" s="210" t="s">
        <v>469</v>
      </c>
      <c r="F441" s="210" t="s">
        <v>110</v>
      </c>
      <c r="G441" s="213" t="s">
        <v>1367</v>
      </c>
      <c r="H441" s="211" t="str">
        <f>IF(OR(AND('A3'!Y26="",'A3'!Z26=""),AND('A3'!Y55="",'A3'!Z55=""),AND('A3'!Z26="X",'A3'!Z55="X"),OR('A3'!Z26="M",'A3'!Z55="M")),"",SUM('A3'!Y26,'A3'!Y55))</f>
        <v/>
      </c>
      <c r="I441" s="211" t="str">
        <f>IF(AND(AND('A3'!Z26="X",'A3'!Z55="X"),SUM('A3'!Y26,'A3'!Y55)=0,ISNUMBER('A3'!Y84)),"",IF(OR('A3'!Z26="M",'A3'!Z55="M"),"M",IF(AND('A3'!Z26='A3'!Z55,OR('A3'!Z26="X",'A3'!Z26="W",'A3'!Z26="Z")),UPPER('A3'!Z26),"")))</f>
        <v/>
      </c>
      <c r="J441" s="212" t="s">
        <v>469</v>
      </c>
      <c r="K441" s="211" t="str">
        <f>IF(AND(ISBLANK('A3'!Y84),$L$441&lt;&gt;"Z"),"",'A3'!Y84)</f>
        <v/>
      </c>
      <c r="L441" s="211" t="str">
        <f>IF(ISBLANK('A3'!Z84),"",'A3'!Z84)</f>
        <v/>
      </c>
      <c r="M441" s="131" t="str">
        <f t="shared" si="8"/>
        <v>OK</v>
      </c>
      <c r="N441" s="132"/>
    </row>
    <row r="442" spans="1:14" x14ac:dyDescent="0.25">
      <c r="A442" s="208" t="s">
        <v>4565</v>
      </c>
      <c r="B442" s="209" t="s">
        <v>1368</v>
      </c>
      <c r="C442" s="210" t="s">
        <v>110</v>
      </c>
      <c r="D442" s="213" t="s">
        <v>1369</v>
      </c>
      <c r="E442" s="210" t="s">
        <v>469</v>
      </c>
      <c r="F442" s="210" t="s">
        <v>110</v>
      </c>
      <c r="G442" s="213" t="s">
        <v>1370</v>
      </c>
      <c r="H442" s="211" t="str">
        <f>IF(OR(AND('A3'!Y27="",'A3'!Z27=""),AND('A3'!Y56="",'A3'!Z56=""),AND('A3'!Z27="X",'A3'!Z56="X"),OR('A3'!Z27="M",'A3'!Z56="M")),"",SUM('A3'!Y27,'A3'!Y56))</f>
        <v/>
      </c>
      <c r="I442" s="211" t="str">
        <f>IF(AND(AND('A3'!Z27="X",'A3'!Z56="X"),SUM('A3'!Y27,'A3'!Y56)=0,ISNUMBER('A3'!Y85)),"",IF(OR('A3'!Z27="M",'A3'!Z56="M"),"M",IF(AND('A3'!Z27='A3'!Z56,OR('A3'!Z27="X",'A3'!Z27="W",'A3'!Z27="Z")),UPPER('A3'!Z27),"")))</f>
        <v/>
      </c>
      <c r="J442" s="212" t="s">
        <v>469</v>
      </c>
      <c r="K442" s="211" t="str">
        <f>IF(AND(ISBLANK('A3'!Y85),$L$442&lt;&gt;"Z"),"",'A3'!Y85)</f>
        <v/>
      </c>
      <c r="L442" s="211" t="str">
        <f>IF(ISBLANK('A3'!Z85),"",'A3'!Z85)</f>
        <v/>
      </c>
      <c r="M442" s="131" t="str">
        <f t="shared" si="8"/>
        <v>OK</v>
      </c>
      <c r="N442" s="132"/>
    </row>
    <row r="443" spans="1:14" x14ac:dyDescent="0.25">
      <c r="A443" s="208" t="s">
        <v>4565</v>
      </c>
      <c r="B443" s="209" t="s">
        <v>1371</v>
      </c>
      <c r="C443" s="210" t="s">
        <v>110</v>
      </c>
      <c r="D443" s="213" t="s">
        <v>1372</v>
      </c>
      <c r="E443" s="210" t="s">
        <v>469</v>
      </c>
      <c r="F443" s="210" t="s">
        <v>110</v>
      </c>
      <c r="G443" s="213" t="s">
        <v>1373</v>
      </c>
      <c r="H443" s="211" t="str">
        <f>IF(OR(AND('A3'!Y28="",'A3'!Z28=""),AND('A3'!Y57="",'A3'!Z57=""),AND('A3'!Z28="X",'A3'!Z57="X"),OR('A3'!Z28="M",'A3'!Z57="M")),"",SUM('A3'!Y28,'A3'!Y57))</f>
        <v/>
      </c>
      <c r="I443" s="211" t="str">
        <f>IF(AND(AND('A3'!Z28="X",'A3'!Z57="X"),SUM('A3'!Y28,'A3'!Y57)=0,ISNUMBER('A3'!Y86)),"",IF(OR('A3'!Z28="M",'A3'!Z57="M"),"M",IF(AND('A3'!Z28='A3'!Z57,OR('A3'!Z28="X",'A3'!Z28="W",'A3'!Z28="Z")),UPPER('A3'!Z28),"")))</f>
        <v/>
      </c>
      <c r="J443" s="212" t="s">
        <v>469</v>
      </c>
      <c r="K443" s="211" t="str">
        <f>IF(AND(ISBLANK('A3'!Y86),$L$443&lt;&gt;"Z"),"",'A3'!Y86)</f>
        <v/>
      </c>
      <c r="L443" s="211" t="str">
        <f>IF(ISBLANK('A3'!Z86),"",'A3'!Z86)</f>
        <v/>
      </c>
      <c r="M443" s="131" t="str">
        <f t="shared" si="8"/>
        <v>OK</v>
      </c>
      <c r="N443" s="132"/>
    </row>
    <row r="444" spans="1:14" x14ac:dyDescent="0.25">
      <c r="A444" s="208" t="s">
        <v>4565</v>
      </c>
      <c r="B444" s="209" t="s">
        <v>1374</v>
      </c>
      <c r="C444" s="210" t="s">
        <v>110</v>
      </c>
      <c r="D444" s="213" t="s">
        <v>1375</v>
      </c>
      <c r="E444" s="210" t="s">
        <v>469</v>
      </c>
      <c r="F444" s="210" t="s">
        <v>110</v>
      </c>
      <c r="G444" s="213" t="s">
        <v>1376</v>
      </c>
      <c r="H444" s="211" t="str">
        <f>IF(OR(AND('A3'!Y29="",'A3'!Z29=""),AND('A3'!Y58="",'A3'!Z58=""),AND('A3'!Z29="X",'A3'!Z58="X"),OR('A3'!Z29="M",'A3'!Z58="M")),"",SUM('A3'!Y29,'A3'!Y58))</f>
        <v/>
      </c>
      <c r="I444" s="211" t="str">
        <f>IF(AND(AND('A3'!Z29="X",'A3'!Z58="X"),SUM('A3'!Y29,'A3'!Y58)=0,ISNUMBER('A3'!Y87)),"",IF(OR('A3'!Z29="M",'A3'!Z58="M"),"M",IF(AND('A3'!Z29='A3'!Z58,OR('A3'!Z29="X",'A3'!Z29="W",'A3'!Z29="Z")),UPPER('A3'!Z29),"")))</f>
        <v/>
      </c>
      <c r="J444" s="212" t="s">
        <v>469</v>
      </c>
      <c r="K444" s="211" t="str">
        <f>IF(AND(ISBLANK('A3'!Y87),$L$444&lt;&gt;"Z"),"",'A3'!Y87)</f>
        <v/>
      </c>
      <c r="L444" s="211" t="str">
        <f>IF(ISBLANK('A3'!Z87),"",'A3'!Z87)</f>
        <v/>
      </c>
      <c r="M444" s="131" t="str">
        <f t="shared" si="8"/>
        <v>OK</v>
      </c>
      <c r="N444" s="132"/>
    </row>
    <row r="445" spans="1:14" x14ac:dyDescent="0.25">
      <c r="A445" s="208" t="s">
        <v>4565</v>
      </c>
      <c r="B445" s="209" t="s">
        <v>1377</v>
      </c>
      <c r="C445" s="210" t="s">
        <v>110</v>
      </c>
      <c r="D445" s="213" t="s">
        <v>1378</v>
      </c>
      <c r="E445" s="210" t="s">
        <v>469</v>
      </c>
      <c r="F445" s="210" t="s">
        <v>110</v>
      </c>
      <c r="G445" s="213" t="s">
        <v>1379</v>
      </c>
      <c r="H445" s="211" t="str">
        <f>IF(OR(AND('A3'!Y30="",'A3'!Z30=""),AND('A3'!Y59="",'A3'!Z59=""),AND('A3'!Z30="X",'A3'!Z59="X"),OR('A3'!Z30="M",'A3'!Z59="M")),"",SUM('A3'!Y30,'A3'!Y59))</f>
        <v/>
      </c>
      <c r="I445" s="211" t="str">
        <f>IF(AND(AND('A3'!Z30="X",'A3'!Z59="X"),SUM('A3'!Y30,'A3'!Y59)=0,ISNUMBER('A3'!Y88)),"",IF(OR('A3'!Z30="M",'A3'!Z59="M"),"M",IF(AND('A3'!Z30='A3'!Z59,OR('A3'!Z30="X",'A3'!Z30="W",'A3'!Z30="Z")),UPPER('A3'!Z30),"")))</f>
        <v/>
      </c>
      <c r="J445" s="212" t="s">
        <v>469</v>
      </c>
      <c r="K445" s="211" t="str">
        <f>IF(AND(ISBLANK('A3'!Y88),$L$445&lt;&gt;"Z"),"",'A3'!Y88)</f>
        <v/>
      </c>
      <c r="L445" s="211" t="str">
        <f>IF(ISBLANK('A3'!Z88),"",'A3'!Z88)</f>
        <v/>
      </c>
      <c r="M445" s="131" t="str">
        <f t="shared" si="8"/>
        <v>OK</v>
      </c>
      <c r="N445" s="132"/>
    </row>
    <row r="446" spans="1:14" x14ac:dyDescent="0.25">
      <c r="A446" s="208" t="s">
        <v>4565</v>
      </c>
      <c r="B446" s="209" t="s">
        <v>1380</v>
      </c>
      <c r="C446" s="210" t="s">
        <v>110</v>
      </c>
      <c r="D446" s="213" t="s">
        <v>1381</v>
      </c>
      <c r="E446" s="210" t="s">
        <v>469</v>
      </c>
      <c r="F446" s="210" t="s">
        <v>110</v>
      </c>
      <c r="G446" s="213" t="s">
        <v>1382</v>
      </c>
      <c r="H446" s="211" t="str">
        <f>IF(OR(AND('A3'!Y31="",'A3'!Z31=""),AND('A3'!Y60="",'A3'!Z60=""),AND('A3'!Z31="X",'A3'!Z60="X"),OR('A3'!Z31="M",'A3'!Z60="M")),"",SUM('A3'!Y31,'A3'!Y60))</f>
        <v/>
      </c>
      <c r="I446" s="211" t="str">
        <f>IF(AND(AND('A3'!Z31="X",'A3'!Z60="X"),SUM('A3'!Y31,'A3'!Y60)=0,ISNUMBER('A3'!Y89)),"",IF(OR('A3'!Z31="M",'A3'!Z60="M"),"M",IF(AND('A3'!Z31='A3'!Z60,OR('A3'!Z31="X",'A3'!Z31="W",'A3'!Z31="Z")),UPPER('A3'!Z31),"")))</f>
        <v/>
      </c>
      <c r="J446" s="212" t="s">
        <v>469</v>
      </c>
      <c r="K446" s="211" t="str">
        <f>IF(AND(ISBLANK('A3'!Y89),$L$446&lt;&gt;"Z"),"",'A3'!Y89)</f>
        <v/>
      </c>
      <c r="L446" s="211" t="str">
        <f>IF(ISBLANK('A3'!Z89),"",'A3'!Z89)</f>
        <v/>
      </c>
      <c r="M446" s="131" t="str">
        <f t="shared" si="8"/>
        <v>OK</v>
      </c>
      <c r="N446" s="132"/>
    </row>
    <row r="447" spans="1:14" x14ac:dyDescent="0.25">
      <c r="A447" s="208" t="s">
        <v>4565</v>
      </c>
      <c r="B447" s="209" t="s">
        <v>1383</v>
      </c>
      <c r="C447" s="210" t="s">
        <v>110</v>
      </c>
      <c r="D447" s="213" t="s">
        <v>1384</v>
      </c>
      <c r="E447" s="210" t="s">
        <v>469</v>
      </c>
      <c r="F447" s="210" t="s">
        <v>110</v>
      </c>
      <c r="G447" s="213" t="s">
        <v>1385</v>
      </c>
      <c r="H447" s="211" t="str">
        <f>IF(OR(AND('A3'!Y32="",'A3'!Z32=""),AND('A3'!Y61="",'A3'!Z61=""),AND('A3'!Z32="X",'A3'!Z61="X"),OR('A3'!Z32="M",'A3'!Z61="M")),"",SUM('A3'!Y32,'A3'!Y61))</f>
        <v/>
      </c>
      <c r="I447" s="211" t="str">
        <f>IF(AND(AND('A3'!Z32="X",'A3'!Z61="X"),SUM('A3'!Y32,'A3'!Y61)=0,ISNUMBER('A3'!Y90)),"",IF(OR('A3'!Z32="M",'A3'!Z61="M"),"M",IF(AND('A3'!Z32='A3'!Z61,OR('A3'!Z32="X",'A3'!Z32="W",'A3'!Z32="Z")),UPPER('A3'!Z32),"")))</f>
        <v/>
      </c>
      <c r="J447" s="212" t="s">
        <v>469</v>
      </c>
      <c r="K447" s="211" t="str">
        <f>IF(AND(ISBLANK('A3'!Y90),$L$447&lt;&gt;"Z"),"",'A3'!Y90)</f>
        <v/>
      </c>
      <c r="L447" s="211" t="str">
        <f>IF(ISBLANK('A3'!Z90),"",'A3'!Z90)</f>
        <v/>
      </c>
      <c r="M447" s="131" t="str">
        <f t="shared" si="8"/>
        <v>OK</v>
      </c>
      <c r="N447" s="132"/>
    </row>
    <row r="448" spans="1:14" x14ac:dyDescent="0.25">
      <c r="A448" s="208" t="s">
        <v>4565</v>
      </c>
      <c r="B448" s="209" t="s">
        <v>1386</v>
      </c>
      <c r="C448" s="210" t="s">
        <v>110</v>
      </c>
      <c r="D448" s="213" t="s">
        <v>1387</v>
      </c>
      <c r="E448" s="210" t="s">
        <v>469</v>
      </c>
      <c r="F448" s="210" t="s">
        <v>110</v>
      </c>
      <c r="G448" s="213" t="s">
        <v>1388</v>
      </c>
      <c r="H448" s="211" t="str">
        <f>IF(OR(AND('A3'!Y33="",'A3'!Z33=""),AND('A3'!Y62="",'A3'!Z62=""),AND('A3'!Z33="X",'A3'!Z62="X"),OR('A3'!Z33="M",'A3'!Z62="M")),"",SUM('A3'!Y33,'A3'!Y62))</f>
        <v/>
      </c>
      <c r="I448" s="211" t="str">
        <f>IF(AND(AND('A3'!Z33="X",'A3'!Z62="X"),SUM('A3'!Y33,'A3'!Y62)=0,ISNUMBER('A3'!Y91)),"",IF(OR('A3'!Z33="M",'A3'!Z62="M"),"M",IF(AND('A3'!Z33='A3'!Z62,OR('A3'!Z33="X",'A3'!Z33="W",'A3'!Z33="Z")),UPPER('A3'!Z33),"")))</f>
        <v/>
      </c>
      <c r="J448" s="212" t="s">
        <v>469</v>
      </c>
      <c r="K448" s="211" t="str">
        <f>IF(AND(ISBLANK('A3'!Y91),$L$448&lt;&gt;"Z"),"",'A3'!Y91)</f>
        <v/>
      </c>
      <c r="L448" s="211" t="str">
        <f>IF(ISBLANK('A3'!Z91),"",'A3'!Z91)</f>
        <v/>
      </c>
      <c r="M448" s="131" t="str">
        <f t="shared" si="8"/>
        <v>OK</v>
      </c>
      <c r="N448" s="132"/>
    </row>
    <row r="449" spans="1:14" x14ac:dyDescent="0.25">
      <c r="A449" s="208" t="s">
        <v>4565</v>
      </c>
      <c r="B449" s="209" t="s">
        <v>1389</v>
      </c>
      <c r="C449" s="210" t="s">
        <v>110</v>
      </c>
      <c r="D449" s="213" t="s">
        <v>1390</v>
      </c>
      <c r="E449" s="210" t="s">
        <v>469</v>
      </c>
      <c r="F449" s="210" t="s">
        <v>110</v>
      </c>
      <c r="G449" s="213" t="s">
        <v>588</v>
      </c>
      <c r="H449" s="211" t="str">
        <f>IF(OR(AND('A3'!Y34="",'A3'!Z34=""),AND('A3'!Y63="",'A3'!Z63=""),AND('A3'!Z34="X",'A3'!Z63="X"),OR('A3'!Z34="M",'A3'!Z63="M")),"",SUM('A3'!Y34,'A3'!Y63))</f>
        <v/>
      </c>
      <c r="I449" s="211" t="str">
        <f>IF(AND(AND('A3'!Z34="X",'A3'!Z63="X"),SUM('A3'!Y34,'A3'!Y63)=0,ISNUMBER('A3'!Y92)),"",IF(OR('A3'!Z34="M",'A3'!Z63="M"),"M",IF(AND('A3'!Z34='A3'!Z63,OR('A3'!Z34="X",'A3'!Z34="W",'A3'!Z34="Z")),UPPER('A3'!Z34),"")))</f>
        <v/>
      </c>
      <c r="J449" s="212" t="s">
        <v>469</v>
      </c>
      <c r="K449" s="211" t="str">
        <f>IF(AND(ISBLANK('A3'!Y92),$L$449&lt;&gt;"Z"),"",'A3'!Y92)</f>
        <v/>
      </c>
      <c r="L449" s="211" t="str">
        <f>IF(ISBLANK('A3'!Z92),"",'A3'!Z92)</f>
        <v/>
      </c>
      <c r="M449" s="131" t="str">
        <f t="shared" si="8"/>
        <v>OK</v>
      </c>
      <c r="N449" s="132"/>
    </row>
    <row r="450" spans="1:14" x14ac:dyDescent="0.25">
      <c r="A450" s="208" t="s">
        <v>4565</v>
      </c>
      <c r="B450" s="209" t="s">
        <v>1391</v>
      </c>
      <c r="C450" s="210" t="s">
        <v>110</v>
      </c>
      <c r="D450" s="213" t="s">
        <v>1392</v>
      </c>
      <c r="E450" s="210" t="s">
        <v>469</v>
      </c>
      <c r="F450" s="210" t="s">
        <v>110</v>
      </c>
      <c r="G450" s="213" t="s">
        <v>587</v>
      </c>
      <c r="H450" s="211" t="str">
        <f>IF(OR(AND('A3'!Y35="",'A3'!Z35=""),AND('A3'!Y64="",'A3'!Z64=""),AND('A3'!Z35="X",'A3'!Z64="X"),OR('A3'!Z35="M",'A3'!Z64="M")),"",SUM('A3'!Y35,'A3'!Y64))</f>
        <v/>
      </c>
      <c r="I450" s="211" t="str">
        <f>IF(AND(AND('A3'!Z35="X",'A3'!Z64="X"),SUM('A3'!Y35,'A3'!Y64)=0,ISNUMBER('A3'!Y93)),"",IF(OR('A3'!Z35="M",'A3'!Z64="M"),"M",IF(AND('A3'!Z35='A3'!Z64,OR('A3'!Z35="X",'A3'!Z35="W",'A3'!Z35="Z")),UPPER('A3'!Z35),"")))</f>
        <v/>
      </c>
      <c r="J450" s="212" t="s">
        <v>469</v>
      </c>
      <c r="K450" s="211" t="str">
        <f>IF(AND(ISBLANK('A3'!Y93),$L$450&lt;&gt;"Z"),"",'A3'!Y93)</f>
        <v/>
      </c>
      <c r="L450" s="211" t="str">
        <f>IF(ISBLANK('A3'!Z93),"",'A3'!Z93)</f>
        <v/>
      </c>
      <c r="M450" s="131" t="str">
        <f t="shared" si="8"/>
        <v>OK</v>
      </c>
      <c r="N450" s="132"/>
    </row>
    <row r="451" spans="1:14" x14ac:dyDescent="0.25">
      <c r="A451" s="208" t="s">
        <v>4565</v>
      </c>
      <c r="B451" s="209" t="s">
        <v>1393</v>
      </c>
      <c r="C451" s="210" t="s">
        <v>110</v>
      </c>
      <c r="D451" s="213" t="s">
        <v>1394</v>
      </c>
      <c r="E451" s="210" t="s">
        <v>469</v>
      </c>
      <c r="F451" s="210" t="s">
        <v>110</v>
      </c>
      <c r="G451" s="213" t="s">
        <v>1395</v>
      </c>
      <c r="H451" s="211" t="str">
        <f>IF(OR(AND('A3'!Y36="",'A3'!Z36=""),AND('A3'!Y65="",'A3'!Z65=""),AND('A3'!Z36="X",'A3'!Z65="X"),OR('A3'!Z36="M",'A3'!Z65="M")),"",SUM('A3'!Y36,'A3'!Y65))</f>
        <v/>
      </c>
      <c r="I451" s="211" t="str">
        <f>IF(AND(AND('A3'!Z36="X",'A3'!Z65="X"),SUM('A3'!Y36,'A3'!Y65)=0,ISNUMBER('A3'!Y94)),"",IF(OR('A3'!Z36="M",'A3'!Z65="M"),"M",IF(AND('A3'!Z36='A3'!Z65,OR('A3'!Z36="X",'A3'!Z36="W",'A3'!Z36="Z")),UPPER('A3'!Z36),"")))</f>
        <v/>
      </c>
      <c r="J451" s="212" t="s">
        <v>469</v>
      </c>
      <c r="K451" s="211" t="str">
        <f>IF(AND(ISBLANK('A3'!Y94),$L$451&lt;&gt;"Z"),"",'A3'!Y94)</f>
        <v/>
      </c>
      <c r="L451" s="211" t="str">
        <f>IF(ISBLANK('A3'!Z94),"",'A3'!Z94)</f>
        <v/>
      </c>
      <c r="M451" s="131" t="str">
        <f t="shared" si="8"/>
        <v>OK</v>
      </c>
      <c r="N451" s="132"/>
    </row>
    <row r="452" spans="1:14" x14ac:dyDescent="0.25">
      <c r="A452" s="208" t="s">
        <v>4565</v>
      </c>
      <c r="B452" s="209" t="s">
        <v>1396</v>
      </c>
      <c r="C452" s="210" t="s">
        <v>110</v>
      </c>
      <c r="D452" s="213" t="s">
        <v>1397</v>
      </c>
      <c r="E452" s="210" t="s">
        <v>469</v>
      </c>
      <c r="F452" s="210" t="s">
        <v>110</v>
      </c>
      <c r="G452" s="213" t="s">
        <v>1398</v>
      </c>
      <c r="H452" s="211" t="str">
        <f>IF(OR(AND('A3'!Y37="",'A3'!Z37=""),AND('A3'!Y66="",'A3'!Z66=""),AND('A3'!Z37="X",'A3'!Z66="X"),OR('A3'!Z37="M",'A3'!Z66="M")),"",SUM('A3'!Y37,'A3'!Y66))</f>
        <v/>
      </c>
      <c r="I452" s="211" t="str">
        <f>IF(AND(AND('A3'!Z37="X",'A3'!Z66="X"),SUM('A3'!Y37,'A3'!Y66)=0,ISNUMBER('A3'!Y95)),"",IF(OR('A3'!Z37="M",'A3'!Z66="M"),"M",IF(AND('A3'!Z37='A3'!Z66,OR('A3'!Z37="X",'A3'!Z37="W",'A3'!Z37="Z")),UPPER('A3'!Z37),"")))</f>
        <v/>
      </c>
      <c r="J452" s="212" t="s">
        <v>469</v>
      </c>
      <c r="K452" s="211" t="str">
        <f>IF(AND(ISBLANK('A3'!Y95),$L$452&lt;&gt;"Z"),"",'A3'!Y95)</f>
        <v/>
      </c>
      <c r="L452" s="211" t="str">
        <f>IF(ISBLANK('A3'!Z95),"",'A3'!Z95)</f>
        <v/>
      </c>
      <c r="M452" s="131" t="str">
        <f t="shared" si="8"/>
        <v>OK</v>
      </c>
      <c r="N452" s="132"/>
    </row>
    <row r="453" spans="1:14" x14ac:dyDescent="0.25">
      <c r="A453" s="208" t="s">
        <v>4565</v>
      </c>
      <c r="B453" s="209" t="s">
        <v>1399</v>
      </c>
      <c r="C453" s="210" t="s">
        <v>110</v>
      </c>
      <c r="D453" s="213" t="s">
        <v>1400</v>
      </c>
      <c r="E453" s="210" t="s">
        <v>469</v>
      </c>
      <c r="F453" s="210" t="s">
        <v>110</v>
      </c>
      <c r="G453" s="213" t="s">
        <v>1401</v>
      </c>
      <c r="H453" s="211" t="str">
        <f>IF(OR(AND('A3'!Y38="",'A3'!Z38=""),AND('A3'!Y67="",'A3'!Z67=""),AND('A3'!Z38="X",'A3'!Z67="X"),OR('A3'!Z38="M",'A3'!Z67="M")),"",SUM('A3'!Y38,'A3'!Y67))</f>
        <v/>
      </c>
      <c r="I453" s="211" t="str">
        <f>IF(AND(AND('A3'!Z38="X",'A3'!Z67="X"),SUM('A3'!Y38,'A3'!Y67)=0,ISNUMBER('A3'!Y96)),"",IF(OR('A3'!Z38="M",'A3'!Z67="M"),"M",IF(AND('A3'!Z38='A3'!Z67,OR('A3'!Z38="X",'A3'!Z38="W",'A3'!Z38="Z")),UPPER('A3'!Z38),"")))</f>
        <v/>
      </c>
      <c r="J453" s="212" t="s">
        <v>469</v>
      </c>
      <c r="K453" s="211" t="str">
        <f>IF(AND(ISBLANK('A3'!Y96),$L$453&lt;&gt;"Z"),"",'A3'!Y96)</f>
        <v/>
      </c>
      <c r="L453" s="211" t="str">
        <f>IF(ISBLANK('A3'!Z96),"",'A3'!Z96)</f>
        <v/>
      </c>
      <c r="M453" s="131" t="str">
        <f t="shared" si="8"/>
        <v>OK</v>
      </c>
      <c r="N453" s="132"/>
    </row>
    <row r="454" spans="1:14" x14ac:dyDescent="0.25">
      <c r="A454" s="208" t="s">
        <v>4565</v>
      </c>
      <c r="B454" s="209" t="s">
        <v>1402</v>
      </c>
      <c r="C454" s="210" t="s">
        <v>110</v>
      </c>
      <c r="D454" s="213" t="s">
        <v>1403</v>
      </c>
      <c r="E454" s="210" t="s">
        <v>469</v>
      </c>
      <c r="F454" s="210" t="s">
        <v>110</v>
      </c>
      <c r="G454" s="213" t="s">
        <v>1404</v>
      </c>
      <c r="H454" s="211" t="str">
        <f>IF(OR(AND('A3'!Y39="",'A3'!Z39=""),AND('A3'!Y68="",'A3'!Z68=""),AND('A3'!Z39="X",'A3'!Z68="X"),OR('A3'!Z39="M",'A3'!Z68="M")),"",SUM('A3'!Y39,'A3'!Y68))</f>
        <v/>
      </c>
      <c r="I454" s="211" t="str">
        <f>IF(AND(AND('A3'!Z39="X",'A3'!Z68="X"),SUM('A3'!Y39,'A3'!Y68)=0,ISNUMBER('A3'!Y97)),"",IF(OR('A3'!Z39="M",'A3'!Z68="M"),"M",IF(AND('A3'!Z39='A3'!Z68,OR('A3'!Z39="X",'A3'!Z39="W",'A3'!Z39="Z")),UPPER('A3'!Z39),"")))</f>
        <v/>
      </c>
      <c r="J454" s="212" t="s">
        <v>469</v>
      </c>
      <c r="K454" s="211" t="str">
        <f>IF(AND(ISBLANK('A3'!Y97),$L$454&lt;&gt;"Z"),"",'A3'!Y97)</f>
        <v/>
      </c>
      <c r="L454" s="211" t="str">
        <f>IF(ISBLANK('A3'!Z97),"",'A3'!Z97)</f>
        <v/>
      </c>
      <c r="M454" s="131" t="str">
        <f t="shared" si="8"/>
        <v>OK</v>
      </c>
      <c r="N454" s="132"/>
    </row>
    <row r="455" spans="1:14" x14ac:dyDescent="0.25">
      <c r="A455" s="208" t="s">
        <v>4565</v>
      </c>
      <c r="B455" s="209" t="s">
        <v>1405</v>
      </c>
      <c r="C455" s="210" t="s">
        <v>110</v>
      </c>
      <c r="D455" s="213" t="s">
        <v>1406</v>
      </c>
      <c r="E455" s="210" t="s">
        <v>469</v>
      </c>
      <c r="F455" s="210" t="s">
        <v>110</v>
      </c>
      <c r="G455" s="213" t="s">
        <v>1407</v>
      </c>
      <c r="H455" s="211" t="str">
        <f>IF(OR(AND('A3'!Y40="",'A3'!Z40=""),AND('A3'!Y69="",'A3'!Z69=""),AND('A3'!Z40="X",'A3'!Z69="X"),OR('A3'!Z40="M",'A3'!Z69="M")),"",SUM('A3'!Y40,'A3'!Y69))</f>
        <v/>
      </c>
      <c r="I455" s="211" t="str">
        <f>IF(AND(AND('A3'!Z40="X",'A3'!Z69="X"),SUM('A3'!Y40,'A3'!Y69)=0,ISNUMBER('A3'!Y98)),"",IF(OR('A3'!Z40="M",'A3'!Z69="M"),"M",IF(AND('A3'!Z40='A3'!Z69,OR('A3'!Z40="X",'A3'!Z40="W",'A3'!Z40="Z")),UPPER('A3'!Z40),"")))</f>
        <v/>
      </c>
      <c r="J455" s="212" t="s">
        <v>469</v>
      </c>
      <c r="K455" s="211" t="str">
        <f>IF(AND(ISBLANK('A3'!Y98),$L$455&lt;&gt;"Z"),"",'A3'!Y98)</f>
        <v/>
      </c>
      <c r="L455" s="211" t="str">
        <f>IF(ISBLANK('A3'!Z98),"",'A3'!Z98)</f>
        <v/>
      </c>
      <c r="M455" s="131" t="str">
        <f t="shared" si="8"/>
        <v>OK</v>
      </c>
      <c r="N455" s="132"/>
    </row>
    <row r="456" spans="1:14" x14ac:dyDescent="0.25">
      <c r="A456" s="208" t="s">
        <v>4565</v>
      </c>
      <c r="B456" s="209" t="s">
        <v>1408</v>
      </c>
      <c r="C456" s="210" t="s">
        <v>110</v>
      </c>
      <c r="D456" s="213" t="s">
        <v>1409</v>
      </c>
      <c r="E456" s="210" t="s">
        <v>469</v>
      </c>
      <c r="F456" s="210" t="s">
        <v>110</v>
      </c>
      <c r="G456" s="213" t="s">
        <v>410</v>
      </c>
      <c r="H456" s="211" t="str">
        <f>IF(OR(AND('A3'!Y41="",'A3'!Z41=""),AND('A3'!Y70="",'A3'!Z70=""),AND('A3'!Z41="X",'A3'!Z70="X"),OR('A3'!Z41="M",'A3'!Z70="M")),"",SUM('A3'!Y41,'A3'!Y70))</f>
        <v/>
      </c>
      <c r="I456" s="211" t="str">
        <f>IF(AND(AND('A3'!Z41="X",'A3'!Z70="X"),SUM('A3'!Y41,'A3'!Y70)=0,ISNUMBER('A3'!Y99)),"",IF(OR('A3'!Z41="M",'A3'!Z70="M"),"M",IF(AND('A3'!Z41='A3'!Z70,OR('A3'!Z41="X",'A3'!Z41="W",'A3'!Z41="Z")),UPPER('A3'!Z41),"")))</f>
        <v/>
      </c>
      <c r="J456" s="212" t="s">
        <v>469</v>
      </c>
      <c r="K456" s="211" t="str">
        <f>IF(AND(ISBLANK('A3'!Y99),$L$456&lt;&gt;"Z"),"",'A3'!Y99)</f>
        <v/>
      </c>
      <c r="L456" s="211" t="str">
        <f>IF(ISBLANK('A3'!Z99),"",'A3'!Z99)</f>
        <v/>
      </c>
      <c r="M456" s="131" t="str">
        <f t="shared" si="8"/>
        <v>OK</v>
      </c>
      <c r="N456" s="132"/>
    </row>
    <row r="457" spans="1:14" x14ac:dyDescent="0.25">
      <c r="A457" s="208" t="s">
        <v>4565</v>
      </c>
      <c r="B457" s="209" t="s">
        <v>1410</v>
      </c>
      <c r="C457" s="210" t="s">
        <v>110</v>
      </c>
      <c r="D457" s="213" t="s">
        <v>1006</v>
      </c>
      <c r="E457" s="210" t="s">
        <v>469</v>
      </c>
      <c r="F457" s="210" t="s">
        <v>110</v>
      </c>
      <c r="G457" s="213" t="s">
        <v>704</v>
      </c>
      <c r="H457" s="211" t="str">
        <f>IF(OR(EXACT('A3'!V14,'A3'!W14),EXACT('A3'!Y14,'A3'!Z14),AND('A3'!W14="X",'A3'!Z14="X"),OR('A3'!W14="M",'A3'!Z14="M")),"",SUM('A3'!V14,'A3'!Y14))</f>
        <v/>
      </c>
      <c r="I457" s="211" t="str">
        <f>IF(AND(AND('A3'!W14="X",'A3'!Z14="X"),SUM('A3'!V14,'A3'!Y14)=0,ISNUMBER('A3'!AB14)),"",IF(OR('A3'!W14="M",'A3'!Z14="M"),"M",IF(AND('A3'!W14='A3'!Z14,OR('A3'!W14="X",'A3'!W14="W",'A3'!W14="Z")),UPPER('A3'!W14),"")))</f>
        <v/>
      </c>
      <c r="J457" s="212" t="s">
        <v>469</v>
      </c>
      <c r="K457" s="211" t="str">
        <f>IF(AND(ISBLANK('A3'!AB14),$L$457&lt;&gt;"Z"),"",'A3'!AB14)</f>
        <v/>
      </c>
      <c r="L457" s="211" t="str">
        <f>IF(ISBLANK('A3'!AC14),"",'A3'!AC14)</f>
        <v/>
      </c>
      <c r="M457" s="131" t="str">
        <f t="shared" si="8"/>
        <v>OK</v>
      </c>
      <c r="N457" s="132"/>
    </row>
    <row r="458" spans="1:14" x14ac:dyDescent="0.25">
      <c r="A458" s="208" t="s">
        <v>4565</v>
      </c>
      <c r="B458" s="209" t="s">
        <v>1411</v>
      </c>
      <c r="C458" s="210" t="s">
        <v>110</v>
      </c>
      <c r="D458" s="213" t="s">
        <v>1008</v>
      </c>
      <c r="E458" s="210" t="s">
        <v>469</v>
      </c>
      <c r="F458" s="210" t="s">
        <v>110</v>
      </c>
      <c r="G458" s="213" t="s">
        <v>706</v>
      </c>
      <c r="H458" s="211" t="str">
        <f>IF(OR(EXACT('A3'!V15,'A3'!W15),EXACT('A3'!Y15,'A3'!Z15),AND('A3'!W15="X",'A3'!Z15="X"),OR('A3'!W15="M",'A3'!Z15="M")),"",SUM('A3'!V15,'A3'!Y15))</f>
        <v/>
      </c>
      <c r="I458" s="211" t="str">
        <f>IF(AND(AND('A3'!W15="X",'A3'!Z15="X"),SUM('A3'!V15,'A3'!Y15)=0,ISNUMBER('A3'!AB15)),"",IF(OR('A3'!W15="M",'A3'!Z15="M"),"M",IF(AND('A3'!W15='A3'!Z15,OR('A3'!W15="X",'A3'!W15="W",'A3'!W15="Z")),UPPER('A3'!W15),"")))</f>
        <v/>
      </c>
      <c r="J458" s="212" t="s">
        <v>469</v>
      </c>
      <c r="K458" s="211" t="str">
        <f>IF(AND(ISBLANK('A3'!AB15),$L$458&lt;&gt;"Z"),"",'A3'!AB15)</f>
        <v/>
      </c>
      <c r="L458" s="211" t="str">
        <f>IF(ISBLANK('A3'!AC15),"",'A3'!AC15)</f>
        <v/>
      </c>
      <c r="M458" s="131" t="str">
        <f t="shared" si="8"/>
        <v>OK</v>
      </c>
      <c r="N458" s="132"/>
    </row>
    <row r="459" spans="1:14" x14ac:dyDescent="0.25">
      <c r="A459" s="208" t="s">
        <v>4565</v>
      </c>
      <c r="B459" s="209" t="s">
        <v>1412</v>
      </c>
      <c r="C459" s="210" t="s">
        <v>110</v>
      </c>
      <c r="D459" s="213" t="s">
        <v>1413</v>
      </c>
      <c r="E459" s="210" t="s">
        <v>469</v>
      </c>
      <c r="F459" s="210" t="s">
        <v>110</v>
      </c>
      <c r="G459" s="213" t="s">
        <v>708</v>
      </c>
      <c r="H459" s="211" t="str">
        <f>IF(OR(EXACT('A3'!V16,'A3'!W16),EXACT('A3'!Y16,'A3'!Z16),AND('A3'!W16="X",'A3'!Z16="X"),OR('A3'!W16="M",'A3'!Z16="M")),"",SUM('A3'!V16,'A3'!Y16))</f>
        <v/>
      </c>
      <c r="I459" s="211" t="str">
        <f>IF(AND(AND('A3'!W16="X",'A3'!Z16="X"),SUM('A3'!V16,'A3'!Y16)=0,ISNUMBER('A3'!AB16)),"",IF(OR('A3'!W16="M",'A3'!Z16="M"),"M",IF(AND('A3'!W16='A3'!Z16,OR('A3'!W16="X",'A3'!W16="W",'A3'!W16="Z")),UPPER('A3'!W16),"")))</f>
        <v/>
      </c>
      <c r="J459" s="212" t="s">
        <v>469</v>
      </c>
      <c r="K459" s="211" t="str">
        <f>IF(AND(ISBLANK('A3'!AB16),$L$459&lt;&gt;"Z"),"",'A3'!AB16)</f>
        <v/>
      </c>
      <c r="L459" s="211" t="str">
        <f>IF(ISBLANK('A3'!AC16),"",'A3'!AC16)</f>
        <v/>
      </c>
      <c r="M459" s="131" t="str">
        <f t="shared" si="8"/>
        <v>OK</v>
      </c>
      <c r="N459" s="132"/>
    </row>
    <row r="460" spans="1:14" x14ac:dyDescent="0.25">
      <c r="A460" s="208" t="s">
        <v>4565</v>
      </c>
      <c r="B460" s="209" t="s">
        <v>1414</v>
      </c>
      <c r="C460" s="210" t="s">
        <v>110</v>
      </c>
      <c r="D460" s="213" t="s">
        <v>1012</v>
      </c>
      <c r="E460" s="210" t="s">
        <v>469</v>
      </c>
      <c r="F460" s="210" t="s">
        <v>110</v>
      </c>
      <c r="G460" s="213" t="s">
        <v>710</v>
      </c>
      <c r="H460" s="211" t="str">
        <f>IF(OR(EXACT('A3'!V17,'A3'!W17),EXACT('A3'!Y17,'A3'!Z17),AND('A3'!W17="X",'A3'!Z17="X"),OR('A3'!W17="M",'A3'!Z17="M")),"",SUM('A3'!V17,'A3'!Y17))</f>
        <v/>
      </c>
      <c r="I460" s="211" t="str">
        <f>IF(AND(AND('A3'!W17="X",'A3'!Z17="X"),SUM('A3'!V17,'A3'!Y17)=0,ISNUMBER('A3'!AB17)),"",IF(OR('A3'!W17="M",'A3'!Z17="M"),"M",IF(AND('A3'!W17='A3'!Z17,OR('A3'!W17="X",'A3'!W17="W",'A3'!W17="Z")),UPPER('A3'!W17),"")))</f>
        <v/>
      </c>
      <c r="J460" s="212" t="s">
        <v>469</v>
      </c>
      <c r="K460" s="211" t="str">
        <f>IF(AND(ISBLANK('A3'!AB17),$L$460&lt;&gt;"Z"),"",'A3'!AB17)</f>
        <v/>
      </c>
      <c r="L460" s="211" t="str">
        <f>IF(ISBLANK('A3'!AC17),"",'A3'!AC17)</f>
        <v/>
      </c>
      <c r="M460" s="131" t="str">
        <f t="shared" si="8"/>
        <v>OK</v>
      </c>
      <c r="N460" s="132"/>
    </row>
    <row r="461" spans="1:14" x14ac:dyDescent="0.25">
      <c r="A461" s="208" t="s">
        <v>4565</v>
      </c>
      <c r="B461" s="209" t="s">
        <v>1415</v>
      </c>
      <c r="C461" s="210" t="s">
        <v>110</v>
      </c>
      <c r="D461" s="213" t="s">
        <v>1014</v>
      </c>
      <c r="E461" s="210" t="s">
        <v>469</v>
      </c>
      <c r="F461" s="210" t="s">
        <v>110</v>
      </c>
      <c r="G461" s="213" t="s">
        <v>712</v>
      </c>
      <c r="H461" s="211" t="str">
        <f>IF(OR(EXACT('A3'!V18,'A3'!W18),EXACT('A3'!Y18,'A3'!Z18),AND('A3'!W18="X",'A3'!Z18="X"),OR('A3'!W18="M",'A3'!Z18="M")),"",SUM('A3'!V18,'A3'!Y18))</f>
        <v/>
      </c>
      <c r="I461" s="211" t="str">
        <f>IF(AND(AND('A3'!W18="X",'A3'!Z18="X"),SUM('A3'!V18,'A3'!Y18)=0,ISNUMBER('A3'!AB18)),"",IF(OR('A3'!W18="M",'A3'!Z18="M"),"M",IF(AND('A3'!W18='A3'!Z18,OR('A3'!W18="X",'A3'!W18="W",'A3'!W18="Z")),UPPER('A3'!W18),"")))</f>
        <v/>
      </c>
      <c r="J461" s="212" t="s">
        <v>469</v>
      </c>
      <c r="K461" s="211" t="str">
        <f>IF(AND(ISBLANK('A3'!AB18),$L$461&lt;&gt;"Z"),"",'A3'!AB18)</f>
        <v/>
      </c>
      <c r="L461" s="211" t="str">
        <f>IF(ISBLANK('A3'!AC18),"",'A3'!AC18)</f>
        <v/>
      </c>
      <c r="M461" s="131" t="str">
        <f t="shared" si="8"/>
        <v>OK</v>
      </c>
      <c r="N461" s="132"/>
    </row>
    <row r="462" spans="1:14" x14ac:dyDescent="0.25">
      <c r="A462" s="208" t="s">
        <v>4565</v>
      </c>
      <c r="B462" s="209" t="s">
        <v>1416</v>
      </c>
      <c r="C462" s="210" t="s">
        <v>110</v>
      </c>
      <c r="D462" s="213" t="s">
        <v>1417</v>
      </c>
      <c r="E462" s="210" t="s">
        <v>469</v>
      </c>
      <c r="F462" s="210" t="s">
        <v>110</v>
      </c>
      <c r="G462" s="213" t="s">
        <v>714</v>
      </c>
      <c r="H462" s="211" t="str">
        <f>IF(OR(EXACT('A3'!V19,'A3'!W19),EXACT('A3'!Y19,'A3'!Z19),AND('A3'!W19="X",'A3'!Z19="X"),OR('A3'!W19="M",'A3'!Z19="M")),"",SUM('A3'!V19,'A3'!Y19))</f>
        <v/>
      </c>
      <c r="I462" s="211" t="str">
        <f>IF(AND(AND('A3'!W19="X",'A3'!Z19="X"),SUM('A3'!V19,'A3'!Y19)=0,ISNUMBER('A3'!AB19)),"",IF(OR('A3'!W19="M",'A3'!Z19="M"),"M",IF(AND('A3'!W19='A3'!Z19,OR('A3'!W19="X",'A3'!W19="W",'A3'!W19="Z")),UPPER('A3'!W19),"")))</f>
        <v/>
      </c>
      <c r="J462" s="212" t="s">
        <v>469</v>
      </c>
      <c r="K462" s="211" t="str">
        <f>IF(AND(ISBLANK('A3'!AB19),$L$462&lt;&gt;"Z"),"",'A3'!AB19)</f>
        <v/>
      </c>
      <c r="L462" s="211" t="str">
        <f>IF(ISBLANK('A3'!AC19),"",'A3'!AC19)</f>
        <v/>
      </c>
      <c r="M462" s="131" t="str">
        <f t="shared" si="8"/>
        <v>OK</v>
      </c>
      <c r="N462" s="132"/>
    </row>
    <row r="463" spans="1:14" x14ac:dyDescent="0.25">
      <c r="A463" s="208" t="s">
        <v>4565</v>
      </c>
      <c r="B463" s="209" t="s">
        <v>1418</v>
      </c>
      <c r="C463" s="210" t="s">
        <v>110</v>
      </c>
      <c r="D463" s="213" t="s">
        <v>1419</v>
      </c>
      <c r="E463" s="210" t="s">
        <v>469</v>
      </c>
      <c r="F463" s="210" t="s">
        <v>110</v>
      </c>
      <c r="G463" s="213" t="s">
        <v>448</v>
      </c>
      <c r="H463" s="211" t="str">
        <f>IF(OR(EXACT('A3'!V20,'A3'!W20),EXACT('A3'!Y20,'A3'!Z20),AND('A3'!W20="X",'A3'!Z20="X"),OR('A3'!W20="M",'A3'!Z20="M")),"",SUM('A3'!V20,'A3'!Y20))</f>
        <v/>
      </c>
      <c r="I463" s="211" t="str">
        <f>IF(AND(AND('A3'!W20="X",'A3'!Z20="X"),SUM('A3'!V20,'A3'!Y20)=0,ISNUMBER('A3'!AB20)),"",IF(OR('A3'!W20="M",'A3'!Z20="M"),"M",IF(AND('A3'!W20='A3'!Z20,OR('A3'!W20="X",'A3'!W20="W",'A3'!W20="Z")),UPPER('A3'!W20),"")))</f>
        <v/>
      </c>
      <c r="J463" s="212" t="s">
        <v>469</v>
      </c>
      <c r="K463" s="211" t="str">
        <f>IF(AND(ISBLANK('A3'!AB20),$L$463&lt;&gt;"Z"),"",'A3'!AB20)</f>
        <v/>
      </c>
      <c r="L463" s="211" t="str">
        <f>IF(ISBLANK('A3'!AC20),"",'A3'!AC20)</f>
        <v/>
      </c>
      <c r="M463" s="131" t="str">
        <f t="shared" si="8"/>
        <v>OK</v>
      </c>
      <c r="N463" s="132"/>
    </row>
    <row r="464" spans="1:14" x14ac:dyDescent="0.25">
      <c r="A464" s="208" t="s">
        <v>4565</v>
      </c>
      <c r="B464" s="209" t="s">
        <v>1420</v>
      </c>
      <c r="C464" s="210" t="s">
        <v>110</v>
      </c>
      <c r="D464" s="213" t="s">
        <v>1421</v>
      </c>
      <c r="E464" s="210" t="s">
        <v>469</v>
      </c>
      <c r="F464" s="210" t="s">
        <v>110</v>
      </c>
      <c r="G464" s="213" t="s">
        <v>427</v>
      </c>
      <c r="H464" s="211" t="str">
        <f>IF(OR(EXACT('A3'!V21,'A3'!W21),EXACT('A3'!Y21,'A3'!Z21),AND('A3'!W21="X",'A3'!Z21="X"),OR('A3'!W21="M",'A3'!Z21="M")),"",SUM('A3'!V21,'A3'!Y21))</f>
        <v/>
      </c>
      <c r="I464" s="211" t="str">
        <f>IF(AND(AND('A3'!W21="X",'A3'!Z21="X"),SUM('A3'!V21,'A3'!Y21)=0,ISNUMBER('A3'!AB21)),"",IF(OR('A3'!W21="M",'A3'!Z21="M"),"M",IF(AND('A3'!W21='A3'!Z21,OR('A3'!W21="X",'A3'!W21="W",'A3'!W21="Z")),UPPER('A3'!W21),"")))</f>
        <v/>
      </c>
      <c r="J464" s="212" t="s">
        <v>469</v>
      </c>
      <c r="K464" s="211" t="str">
        <f>IF(AND(ISBLANK('A3'!AB21),$L$464&lt;&gt;"Z"),"",'A3'!AB21)</f>
        <v/>
      </c>
      <c r="L464" s="211" t="str">
        <f>IF(ISBLANK('A3'!AC21),"",'A3'!AC21)</f>
        <v/>
      </c>
      <c r="M464" s="131" t="str">
        <f t="shared" si="8"/>
        <v>OK</v>
      </c>
      <c r="N464" s="132"/>
    </row>
    <row r="465" spans="1:14" x14ac:dyDescent="0.25">
      <c r="A465" s="208" t="s">
        <v>4565</v>
      </c>
      <c r="B465" s="209" t="s">
        <v>1422</v>
      </c>
      <c r="C465" s="210" t="s">
        <v>110</v>
      </c>
      <c r="D465" s="213" t="s">
        <v>1423</v>
      </c>
      <c r="E465" s="210" t="s">
        <v>469</v>
      </c>
      <c r="F465" s="210" t="s">
        <v>110</v>
      </c>
      <c r="G465" s="213" t="s">
        <v>406</v>
      </c>
      <c r="H465" s="211" t="str">
        <f>IF(OR(EXACT('A3'!V22,'A3'!W22),EXACT('A3'!Y22,'A3'!Z22),AND('A3'!W22="X",'A3'!Z22="X"),OR('A3'!W22="M",'A3'!Z22="M")),"",SUM('A3'!V22,'A3'!Y22))</f>
        <v/>
      </c>
      <c r="I465" s="211" t="str">
        <f>IF(AND(AND('A3'!W22="X",'A3'!Z22="X"),SUM('A3'!V22,'A3'!Y22)=0,ISNUMBER('A3'!AB22)),"",IF(OR('A3'!W22="M",'A3'!Z22="M"),"M",IF(AND('A3'!W22='A3'!Z22,OR('A3'!W22="X",'A3'!W22="W",'A3'!W22="Z")),UPPER('A3'!W22),"")))</f>
        <v/>
      </c>
      <c r="J465" s="212" t="s">
        <v>469</v>
      </c>
      <c r="K465" s="211" t="str">
        <f>IF(AND(ISBLANK('A3'!AB22),$L$465&lt;&gt;"Z"),"",'A3'!AB22)</f>
        <v/>
      </c>
      <c r="L465" s="211" t="str">
        <f>IF(ISBLANK('A3'!AC22),"",'A3'!AC22)</f>
        <v/>
      </c>
      <c r="M465" s="131" t="str">
        <f t="shared" si="8"/>
        <v>OK</v>
      </c>
      <c r="N465" s="132"/>
    </row>
    <row r="466" spans="1:14" x14ac:dyDescent="0.25">
      <c r="A466" s="208" t="s">
        <v>4565</v>
      </c>
      <c r="B466" s="209" t="s">
        <v>1424</v>
      </c>
      <c r="C466" s="210" t="s">
        <v>110</v>
      </c>
      <c r="D466" s="213" t="s">
        <v>1425</v>
      </c>
      <c r="E466" s="210" t="s">
        <v>469</v>
      </c>
      <c r="F466" s="210" t="s">
        <v>110</v>
      </c>
      <c r="G466" s="213" t="s">
        <v>1426</v>
      </c>
      <c r="H466" s="211" t="str">
        <f>IF(OR(EXACT('A3'!V23,'A3'!W23),EXACT('A3'!Y23,'A3'!Z23),AND('A3'!W23="X",'A3'!Z23="X"),OR('A3'!W23="M",'A3'!Z23="M")),"",SUM('A3'!V23,'A3'!Y23))</f>
        <v/>
      </c>
      <c r="I466" s="211" t="str">
        <f>IF(AND(AND('A3'!W23="X",'A3'!Z23="X"),SUM('A3'!V23,'A3'!Y23)=0,ISNUMBER('A3'!AB23)),"",IF(OR('A3'!W23="M",'A3'!Z23="M"),"M",IF(AND('A3'!W23='A3'!Z23,OR('A3'!W23="X",'A3'!W23="W",'A3'!W23="Z")),UPPER('A3'!W23),"")))</f>
        <v/>
      </c>
      <c r="J466" s="212" t="s">
        <v>469</v>
      </c>
      <c r="K466" s="211" t="str">
        <f>IF(AND(ISBLANK('A3'!AB23),$L$466&lt;&gt;"Z"),"",'A3'!AB23)</f>
        <v/>
      </c>
      <c r="L466" s="211" t="str">
        <f>IF(ISBLANK('A3'!AC23),"",'A3'!AC23)</f>
        <v/>
      </c>
      <c r="M466" s="131" t="str">
        <f t="shared" si="8"/>
        <v>OK</v>
      </c>
      <c r="N466" s="132"/>
    </row>
    <row r="467" spans="1:14" x14ac:dyDescent="0.25">
      <c r="A467" s="208" t="s">
        <v>4565</v>
      </c>
      <c r="B467" s="209" t="s">
        <v>1427</v>
      </c>
      <c r="C467" s="210" t="s">
        <v>110</v>
      </c>
      <c r="D467" s="213" t="s">
        <v>1428</v>
      </c>
      <c r="E467" s="210" t="s">
        <v>469</v>
      </c>
      <c r="F467" s="210" t="s">
        <v>110</v>
      </c>
      <c r="G467" s="213" t="s">
        <v>849</v>
      </c>
      <c r="H467" s="211" t="str">
        <f>IF(OR(EXACT('A3'!V24,'A3'!W24),EXACT('A3'!Y24,'A3'!Z24),AND('A3'!W24="X",'A3'!Z24="X"),OR('A3'!W24="M",'A3'!Z24="M")),"",SUM('A3'!V24,'A3'!Y24))</f>
        <v/>
      </c>
      <c r="I467" s="211" t="str">
        <f>IF(AND(AND('A3'!W24="X",'A3'!Z24="X"),SUM('A3'!V24,'A3'!Y24)=0,ISNUMBER('A3'!AB24)),"",IF(OR('A3'!W24="M",'A3'!Z24="M"),"M",IF(AND('A3'!W24='A3'!Z24,OR('A3'!W24="X",'A3'!W24="W",'A3'!W24="Z")),UPPER('A3'!W24),"")))</f>
        <v/>
      </c>
      <c r="J467" s="212" t="s">
        <v>469</v>
      </c>
      <c r="K467" s="211" t="str">
        <f>IF(AND(ISBLANK('A3'!AB24),$L$467&lt;&gt;"Z"),"",'A3'!AB24)</f>
        <v/>
      </c>
      <c r="L467" s="211" t="str">
        <f>IF(ISBLANK('A3'!AC24),"",'A3'!AC24)</f>
        <v/>
      </c>
      <c r="M467" s="131" t="str">
        <f t="shared" si="8"/>
        <v>OK</v>
      </c>
      <c r="N467" s="132"/>
    </row>
    <row r="468" spans="1:14" x14ac:dyDescent="0.25">
      <c r="A468" s="208" t="s">
        <v>4565</v>
      </c>
      <c r="B468" s="209" t="s">
        <v>1429</v>
      </c>
      <c r="C468" s="210" t="s">
        <v>110</v>
      </c>
      <c r="D468" s="213" t="s">
        <v>1430</v>
      </c>
      <c r="E468" s="210" t="s">
        <v>469</v>
      </c>
      <c r="F468" s="210" t="s">
        <v>110</v>
      </c>
      <c r="G468" s="213" t="s">
        <v>851</v>
      </c>
      <c r="H468" s="211" t="str">
        <f>IF(OR(EXACT('A3'!V25,'A3'!W25),EXACT('A3'!Y25,'A3'!Z25),AND('A3'!W25="X",'A3'!Z25="X"),OR('A3'!W25="M",'A3'!Z25="M")),"",SUM('A3'!V25,'A3'!Y25))</f>
        <v/>
      </c>
      <c r="I468" s="211" t="str">
        <f>IF(AND(AND('A3'!W25="X",'A3'!Z25="X"),SUM('A3'!V25,'A3'!Y25)=0,ISNUMBER('A3'!AB25)),"",IF(OR('A3'!W25="M",'A3'!Z25="M"),"M",IF(AND('A3'!W25='A3'!Z25,OR('A3'!W25="X",'A3'!W25="W",'A3'!W25="Z")),UPPER('A3'!W25),"")))</f>
        <v/>
      </c>
      <c r="J468" s="212" t="s">
        <v>469</v>
      </c>
      <c r="K468" s="211" t="str">
        <f>IF(AND(ISBLANK('A3'!AB25),$L$468&lt;&gt;"Z"),"",'A3'!AB25)</f>
        <v/>
      </c>
      <c r="L468" s="211" t="str">
        <f>IF(ISBLANK('A3'!AC25),"",'A3'!AC25)</f>
        <v/>
      </c>
      <c r="M468" s="131" t="str">
        <f t="shared" si="8"/>
        <v>OK</v>
      </c>
      <c r="N468" s="132"/>
    </row>
    <row r="469" spans="1:14" x14ac:dyDescent="0.25">
      <c r="A469" s="208" t="s">
        <v>4565</v>
      </c>
      <c r="B469" s="209" t="s">
        <v>1431</v>
      </c>
      <c r="C469" s="210" t="s">
        <v>110</v>
      </c>
      <c r="D469" s="213" t="s">
        <v>1432</v>
      </c>
      <c r="E469" s="210" t="s">
        <v>469</v>
      </c>
      <c r="F469" s="210" t="s">
        <v>110</v>
      </c>
      <c r="G469" s="213" t="s">
        <v>853</v>
      </c>
      <c r="H469" s="211" t="str">
        <f>IF(OR(EXACT('A3'!V26,'A3'!W26),EXACT('A3'!Y26,'A3'!Z26),AND('A3'!W26="X",'A3'!Z26="X"),OR('A3'!W26="M",'A3'!Z26="M")),"",SUM('A3'!V26,'A3'!Y26))</f>
        <v/>
      </c>
      <c r="I469" s="211" t="str">
        <f>IF(AND(AND('A3'!W26="X",'A3'!Z26="X"),SUM('A3'!V26,'A3'!Y26)=0,ISNUMBER('A3'!AB26)),"",IF(OR('A3'!W26="M",'A3'!Z26="M"),"M",IF(AND('A3'!W26='A3'!Z26,OR('A3'!W26="X",'A3'!W26="W",'A3'!W26="Z")),UPPER('A3'!W26),"")))</f>
        <v/>
      </c>
      <c r="J469" s="212" t="s">
        <v>469</v>
      </c>
      <c r="K469" s="211" t="str">
        <f>IF(AND(ISBLANK('A3'!AB26),$L$469&lt;&gt;"Z"),"",'A3'!AB26)</f>
        <v/>
      </c>
      <c r="L469" s="211" t="str">
        <f>IF(ISBLANK('A3'!AC26),"",'A3'!AC26)</f>
        <v/>
      </c>
      <c r="M469" s="131" t="str">
        <f t="shared" si="8"/>
        <v>OK</v>
      </c>
      <c r="N469" s="132"/>
    </row>
    <row r="470" spans="1:14" x14ac:dyDescent="0.25">
      <c r="A470" s="208" t="s">
        <v>4565</v>
      </c>
      <c r="B470" s="209" t="s">
        <v>1433</v>
      </c>
      <c r="C470" s="210" t="s">
        <v>110</v>
      </c>
      <c r="D470" s="213" t="s">
        <v>1434</v>
      </c>
      <c r="E470" s="210" t="s">
        <v>469</v>
      </c>
      <c r="F470" s="210" t="s">
        <v>110</v>
      </c>
      <c r="G470" s="213" t="s">
        <v>855</v>
      </c>
      <c r="H470" s="211" t="str">
        <f>IF(OR(EXACT('A3'!V27,'A3'!W27),EXACT('A3'!Y27,'A3'!Z27),AND('A3'!W27="X",'A3'!Z27="X"),OR('A3'!W27="M",'A3'!Z27="M")),"",SUM('A3'!V27,'A3'!Y27))</f>
        <v/>
      </c>
      <c r="I470" s="211" t="str">
        <f>IF(AND(AND('A3'!W27="X",'A3'!Z27="X"),SUM('A3'!V27,'A3'!Y27)=0,ISNUMBER('A3'!AB27)),"",IF(OR('A3'!W27="M",'A3'!Z27="M"),"M",IF(AND('A3'!W27='A3'!Z27,OR('A3'!W27="X",'A3'!W27="W",'A3'!W27="Z")),UPPER('A3'!W27),"")))</f>
        <v/>
      </c>
      <c r="J470" s="212" t="s">
        <v>469</v>
      </c>
      <c r="K470" s="211" t="str">
        <f>IF(AND(ISBLANK('A3'!AB27),$L$470&lt;&gt;"Z"),"",'A3'!AB27)</f>
        <v/>
      </c>
      <c r="L470" s="211" t="str">
        <f>IF(ISBLANK('A3'!AC27),"",'A3'!AC27)</f>
        <v/>
      </c>
      <c r="M470" s="131" t="str">
        <f t="shared" si="8"/>
        <v>OK</v>
      </c>
      <c r="N470" s="132"/>
    </row>
    <row r="471" spans="1:14" x14ac:dyDescent="0.25">
      <c r="A471" s="208" t="s">
        <v>4565</v>
      </c>
      <c r="B471" s="209" t="s">
        <v>1435</v>
      </c>
      <c r="C471" s="210" t="s">
        <v>110</v>
      </c>
      <c r="D471" s="213" t="s">
        <v>1436</v>
      </c>
      <c r="E471" s="210" t="s">
        <v>469</v>
      </c>
      <c r="F471" s="210" t="s">
        <v>110</v>
      </c>
      <c r="G471" s="213" t="s">
        <v>857</v>
      </c>
      <c r="H471" s="211" t="str">
        <f>IF(OR(EXACT('A3'!V28,'A3'!W28),EXACT('A3'!Y28,'A3'!Z28),AND('A3'!W28="X",'A3'!Z28="X"),OR('A3'!W28="M",'A3'!Z28="M")),"",SUM('A3'!V28,'A3'!Y28))</f>
        <v/>
      </c>
      <c r="I471" s="211" t="str">
        <f>IF(AND(AND('A3'!W28="X",'A3'!Z28="X"),SUM('A3'!V28,'A3'!Y28)=0,ISNUMBER('A3'!AB28)),"",IF(OR('A3'!W28="M",'A3'!Z28="M"),"M",IF(AND('A3'!W28='A3'!Z28,OR('A3'!W28="X",'A3'!W28="W",'A3'!W28="Z")),UPPER('A3'!W28),"")))</f>
        <v/>
      </c>
      <c r="J471" s="212" t="s">
        <v>469</v>
      </c>
      <c r="K471" s="211" t="str">
        <f>IF(AND(ISBLANK('A3'!AB28),$L$471&lt;&gt;"Z"),"",'A3'!AB28)</f>
        <v/>
      </c>
      <c r="L471" s="211" t="str">
        <f>IF(ISBLANK('A3'!AC28),"",'A3'!AC28)</f>
        <v/>
      </c>
      <c r="M471" s="131" t="str">
        <f t="shared" si="8"/>
        <v>OK</v>
      </c>
      <c r="N471" s="132"/>
    </row>
    <row r="472" spans="1:14" x14ac:dyDescent="0.25">
      <c r="A472" s="208" t="s">
        <v>4565</v>
      </c>
      <c r="B472" s="209" t="s">
        <v>1437</v>
      </c>
      <c r="C472" s="210" t="s">
        <v>110</v>
      </c>
      <c r="D472" s="213" t="s">
        <v>1438</v>
      </c>
      <c r="E472" s="210" t="s">
        <v>469</v>
      </c>
      <c r="F472" s="210" t="s">
        <v>110</v>
      </c>
      <c r="G472" s="213" t="s">
        <v>859</v>
      </c>
      <c r="H472" s="211" t="str">
        <f>IF(OR(EXACT('A3'!V29,'A3'!W29),EXACT('A3'!Y29,'A3'!Z29),AND('A3'!W29="X",'A3'!Z29="X"),OR('A3'!W29="M",'A3'!Z29="M")),"",SUM('A3'!V29,'A3'!Y29))</f>
        <v/>
      </c>
      <c r="I472" s="211" t="str">
        <f>IF(AND(AND('A3'!W29="X",'A3'!Z29="X"),SUM('A3'!V29,'A3'!Y29)=0,ISNUMBER('A3'!AB29)),"",IF(OR('A3'!W29="M",'A3'!Z29="M"),"M",IF(AND('A3'!W29='A3'!Z29,OR('A3'!W29="X",'A3'!W29="W",'A3'!W29="Z")),UPPER('A3'!W29),"")))</f>
        <v/>
      </c>
      <c r="J472" s="212" t="s">
        <v>469</v>
      </c>
      <c r="K472" s="211" t="str">
        <f>IF(AND(ISBLANK('A3'!AB29),$L$472&lt;&gt;"Z"),"",'A3'!AB29)</f>
        <v/>
      </c>
      <c r="L472" s="211" t="str">
        <f>IF(ISBLANK('A3'!AC29),"",'A3'!AC29)</f>
        <v/>
      </c>
      <c r="M472" s="131" t="str">
        <f t="shared" si="8"/>
        <v>OK</v>
      </c>
      <c r="N472" s="132"/>
    </row>
    <row r="473" spans="1:14" x14ac:dyDescent="0.25">
      <c r="A473" s="208" t="s">
        <v>4565</v>
      </c>
      <c r="B473" s="209" t="s">
        <v>1439</v>
      </c>
      <c r="C473" s="210" t="s">
        <v>110</v>
      </c>
      <c r="D473" s="213" t="s">
        <v>1440</v>
      </c>
      <c r="E473" s="210" t="s">
        <v>469</v>
      </c>
      <c r="F473" s="210" t="s">
        <v>110</v>
      </c>
      <c r="G473" s="213" t="s">
        <v>861</v>
      </c>
      <c r="H473" s="211" t="str">
        <f>IF(OR(EXACT('A3'!V30,'A3'!W30),EXACT('A3'!Y30,'A3'!Z30),AND('A3'!W30="X",'A3'!Z30="X"),OR('A3'!W30="M",'A3'!Z30="M")),"",SUM('A3'!V30,'A3'!Y30))</f>
        <v/>
      </c>
      <c r="I473" s="211" t="str">
        <f>IF(AND(AND('A3'!W30="X",'A3'!Z30="X"),SUM('A3'!V30,'A3'!Y30)=0,ISNUMBER('A3'!AB30)),"",IF(OR('A3'!W30="M",'A3'!Z30="M"),"M",IF(AND('A3'!W30='A3'!Z30,OR('A3'!W30="X",'A3'!W30="W",'A3'!W30="Z")),UPPER('A3'!W30),"")))</f>
        <v/>
      </c>
      <c r="J473" s="212" t="s">
        <v>469</v>
      </c>
      <c r="K473" s="211" t="str">
        <f>IF(AND(ISBLANK('A3'!AB30),$L$473&lt;&gt;"Z"),"",'A3'!AB30)</f>
        <v/>
      </c>
      <c r="L473" s="211" t="str">
        <f>IF(ISBLANK('A3'!AC30),"",'A3'!AC30)</f>
        <v/>
      </c>
      <c r="M473" s="131" t="str">
        <f t="shared" si="8"/>
        <v>OK</v>
      </c>
      <c r="N473" s="132"/>
    </row>
    <row r="474" spans="1:14" x14ac:dyDescent="0.25">
      <c r="A474" s="208" t="s">
        <v>4565</v>
      </c>
      <c r="B474" s="209" t="s">
        <v>1441</v>
      </c>
      <c r="C474" s="210" t="s">
        <v>110</v>
      </c>
      <c r="D474" s="213" t="s">
        <v>1442</v>
      </c>
      <c r="E474" s="210" t="s">
        <v>469</v>
      </c>
      <c r="F474" s="210" t="s">
        <v>110</v>
      </c>
      <c r="G474" s="213" t="s">
        <v>863</v>
      </c>
      <c r="H474" s="211" t="str">
        <f>IF(OR(EXACT('A3'!V31,'A3'!W31),EXACT('A3'!Y31,'A3'!Z31),AND('A3'!W31="X",'A3'!Z31="X"),OR('A3'!W31="M",'A3'!Z31="M")),"",SUM('A3'!V31,'A3'!Y31))</f>
        <v/>
      </c>
      <c r="I474" s="211" t="str">
        <f>IF(AND(AND('A3'!W31="X",'A3'!Z31="X"),SUM('A3'!V31,'A3'!Y31)=0,ISNUMBER('A3'!AB31)),"",IF(OR('A3'!W31="M",'A3'!Z31="M"),"M",IF(AND('A3'!W31='A3'!Z31,OR('A3'!W31="X",'A3'!W31="W",'A3'!W31="Z")),UPPER('A3'!W31),"")))</f>
        <v/>
      </c>
      <c r="J474" s="212" t="s">
        <v>469</v>
      </c>
      <c r="K474" s="211" t="str">
        <f>IF(AND(ISBLANK('A3'!AB31),$L$474&lt;&gt;"Z"),"",'A3'!AB31)</f>
        <v/>
      </c>
      <c r="L474" s="211" t="str">
        <f>IF(ISBLANK('A3'!AC31),"",'A3'!AC31)</f>
        <v/>
      </c>
      <c r="M474" s="131" t="str">
        <f t="shared" si="8"/>
        <v>OK</v>
      </c>
      <c r="N474" s="132"/>
    </row>
    <row r="475" spans="1:14" x14ac:dyDescent="0.25">
      <c r="A475" s="208" t="s">
        <v>4565</v>
      </c>
      <c r="B475" s="209" t="s">
        <v>1443</v>
      </c>
      <c r="C475" s="210" t="s">
        <v>110</v>
      </c>
      <c r="D475" s="213" t="s">
        <v>1444</v>
      </c>
      <c r="E475" s="210" t="s">
        <v>469</v>
      </c>
      <c r="F475" s="210" t="s">
        <v>110</v>
      </c>
      <c r="G475" s="213" t="s">
        <v>618</v>
      </c>
      <c r="H475" s="211" t="str">
        <f>IF(OR(EXACT('A3'!V32,'A3'!W32),EXACT('A3'!Y32,'A3'!Z32),AND('A3'!W32="X",'A3'!Z32="X"),OR('A3'!W32="M",'A3'!Z32="M")),"",SUM('A3'!V32,'A3'!Y32))</f>
        <v/>
      </c>
      <c r="I475" s="211" t="str">
        <f>IF(AND(AND('A3'!W32="X",'A3'!Z32="X"),SUM('A3'!V32,'A3'!Y32)=0,ISNUMBER('A3'!AB32)),"",IF(OR('A3'!W32="M",'A3'!Z32="M"),"M",IF(AND('A3'!W32='A3'!Z32,OR('A3'!W32="X",'A3'!W32="W",'A3'!W32="Z")),UPPER('A3'!W32),"")))</f>
        <v/>
      </c>
      <c r="J475" s="212" t="s">
        <v>469</v>
      </c>
      <c r="K475" s="211" t="str">
        <f>IF(AND(ISBLANK('A3'!AB32),$L$475&lt;&gt;"Z"),"",'A3'!AB32)</f>
        <v/>
      </c>
      <c r="L475" s="211" t="str">
        <f>IF(ISBLANK('A3'!AC32),"",'A3'!AC32)</f>
        <v/>
      </c>
      <c r="M475" s="131" t="str">
        <f t="shared" si="8"/>
        <v>OK</v>
      </c>
      <c r="N475" s="132"/>
    </row>
    <row r="476" spans="1:14" x14ac:dyDescent="0.25">
      <c r="A476" s="208" t="s">
        <v>4565</v>
      </c>
      <c r="B476" s="209" t="s">
        <v>1445</v>
      </c>
      <c r="C476" s="210" t="s">
        <v>110</v>
      </c>
      <c r="D476" s="213" t="s">
        <v>1446</v>
      </c>
      <c r="E476" s="210" t="s">
        <v>469</v>
      </c>
      <c r="F476" s="210" t="s">
        <v>110</v>
      </c>
      <c r="G476" s="213" t="s">
        <v>617</v>
      </c>
      <c r="H476" s="211" t="str">
        <f>IF(OR(EXACT('A3'!V33,'A3'!W33),EXACT('A3'!Y33,'A3'!Z33),AND('A3'!W33="X",'A3'!Z33="X"),OR('A3'!W33="M",'A3'!Z33="M")),"",SUM('A3'!V33,'A3'!Y33))</f>
        <v/>
      </c>
      <c r="I476" s="211" t="str">
        <f>IF(AND(AND('A3'!W33="X",'A3'!Z33="X"),SUM('A3'!V33,'A3'!Y33)=0,ISNUMBER('A3'!AB33)),"",IF(OR('A3'!W33="M",'A3'!Z33="M"),"M",IF(AND('A3'!W33='A3'!Z33,OR('A3'!W33="X",'A3'!W33="W",'A3'!W33="Z")),UPPER('A3'!W33),"")))</f>
        <v/>
      </c>
      <c r="J476" s="212" t="s">
        <v>469</v>
      </c>
      <c r="K476" s="211" t="str">
        <f>IF(AND(ISBLANK('A3'!AB33),$L$476&lt;&gt;"Z"),"",'A3'!AB33)</f>
        <v/>
      </c>
      <c r="L476" s="211" t="str">
        <f>IF(ISBLANK('A3'!AC33),"",'A3'!AC33)</f>
        <v/>
      </c>
      <c r="M476" s="131" t="str">
        <f t="shared" si="8"/>
        <v>OK</v>
      </c>
      <c r="N476" s="132"/>
    </row>
    <row r="477" spans="1:14" x14ac:dyDescent="0.25">
      <c r="A477" s="208" t="s">
        <v>4565</v>
      </c>
      <c r="B477" s="209" t="s">
        <v>1447</v>
      </c>
      <c r="C477" s="210" t="s">
        <v>110</v>
      </c>
      <c r="D477" s="213" t="s">
        <v>1448</v>
      </c>
      <c r="E477" s="210" t="s">
        <v>469</v>
      </c>
      <c r="F477" s="210" t="s">
        <v>110</v>
      </c>
      <c r="G477" s="213" t="s">
        <v>1449</v>
      </c>
      <c r="H477" s="211" t="str">
        <f>IF(OR(EXACT('A3'!V34,'A3'!W34),EXACT('A3'!Y34,'A3'!Z34),AND('A3'!W34="X",'A3'!Z34="X"),OR('A3'!W34="M",'A3'!Z34="M")),"",SUM('A3'!V34,'A3'!Y34))</f>
        <v/>
      </c>
      <c r="I477" s="211" t="str">
        <f>IF(AND(AND('A3'!W34="X",'A3'!Z34="X"),SUM('A3'!V34,'A3'!Y34)=0,ISNUMBER('A3'!AB34)),"",IF(OR('A3'!W34="M",'A3'!Z34="M"),"M",IF(AND('A3'!W34='A3'!Z34,OR('A3'!W34="X",'A3'!W34="W",'A3'!W34="Z")),UPPER('A3'!W34),"")))</f>
        <v/>
      </c>
      <c r="J477" s="212" t="s">
        <v>469</v>
      </c>
      <c r="K477" s="211" t="str">
        <f>IF(AND(ISBLANK('A3'!AB34),$L$477&lt;&gt;"Z"),"",'A3'!AB34)</f>
        <v/>
      </c>
      <c r="L477" s="211" t="str">
        <f>IF(ISBLANK('A3'!AC34),"",'A3'!AC34)</f>
        <v/>
      </c>
      <c r="M477" s="131" t="str">
        <f t="shared" si="8"/>
        <v>OK</v>
      </c>
      <c r="N477" s="132"/>
    </row>
    <row r="478" spans="1:14" x14ac:dyDescent="0.25">
      <c r="A478" s="208" t="s">
        <v>4565</v>
      </c>
      <c r="B478" s="209" t="s">
        <v>1450</v>
      </c>
      <c r="C478" s="210" t="s">
        <v>110</v>
      </c>
      <c r="D478" s="213" t="s">
        <v>1451</v>
      </c>
      <c r="E478" s="210" t="s">
        <v>469</v>
      </c>
      <c r="F478" s="210" t="s">
        <v>110</v>
      </c>
      <c r="G478" s="213" t="s">
        <v>1452</v>
      </c>
      <c r="H478" s="211" t="str">
        <f>IF(OR(EXACT('A3'!V35,'A3'!W35),EXACT('A3'!Y35,'A3'!Z35),AND('A3'!W35="X",'A3'!Z35="X"),OR('A3'!W35="M",'A3'!Z35="M")),"",SUM('A3'!V35,'A3'!Y35))</f>
        <v/>
      </c>
      <c r="I478" s="211" t="str">
        <f>IF(AND(AND('A3'!W35="X",'A3'!Z35="X"),SUM('A3'!V35,'A3'!Y35)=0,ISNUMBER('A3'!AB35)),"",IF(OR('A3'!W35="M",'A3'!Z35="M"),"M",IF(AND('A3'!W35='A3'!Z35,OR('A3'!W35="X",'A3'!W35="W",'A3'!W35="Z")),UPPER('A3'!W35),"")))</f>
        <v/>
      </c>
      <c r="J478" s="212" t="s">
        <v>469</v>
      </c>
      <c r="K478" s="211" t="str">
        <f>IF(AND(ISBLANK('A3'!AB35),$L$478&lt;&gt;"Z"),"",'A3'!AB35)</f>
        <v/>
      </c>
      <c r="L478" s="211" t="str">
        <f>IF(ISBLANK('A3'!AC35),"",'A3'!AC35)</f>
        <v/>
      </c>
      <c r="M478" s="131" t="str">
        <f t="shared" si="8"/>
        <v>OK</v>
      </c>
      <c r="N478" s="132"/>
    </row>
    <row r="479" spans="1:14" x14ac:dyDescent="0.25">
      <c r="A479" s="208" t="s">
        <v>4565</v>
      </c>
      <c r="B479" s="209" t="s">
        <v>1453</v>
      </c>
      <c r="C479" s="210" t="s">
        <v>110</v>
      </c>
      <c r="D479" s="213" t="s">
        <v>1454</v>
      </c>
      <c r="E479" s="210" t="s">
        <v>469</v>
      </c>
      <c r="F479" s="210" t="s">
        <v>110</v>
      </c>
      <c r="G479" s="213" t="s">
        <v>1455</v>
      </c>
      <c r="H479" s="211" t="str">
        <f>IF(OR(EXACT('A3'!V36,'A3'!W36),EXACT('A3'!Y36,'A3'!Z36),AND('A3'!W36="X",'A3'!Z36="X"),OR('A3'!W36="M",'A3'!Z36="M")),"",SUM('A3'!V36,'A3'!Y36))</f>
        <v/>
      </c>
      <c r="I479" s="211" t="str">
        <f>IF(AND(AND('A3'!W36="X",'A3'!Z36="X"),SUM('A3'!V36,'A3'!Y36)=0,ISNUMBER('A3'!AB36)),"",IF(OR('A3'!W36="M",'A3'!Z36="M"),"M",IF(AND('A3'!W36='A3'!Z36,OR('A3'!W36="X",'A3'!W36="W",'A3'!W36="Z")),UPPER('A3'!W36),"")))</f>
        <v/>
      </c>
      <c r="J479" s="212" t="s">
        <v>469</v>
      </c>
      <c r="K479" s="211" t="str">
        <f>IF(AND(ISBLANK('A3'!AB36),$L$479&lt;&gt;"Z"),"",'A3'!AB36)</f>
        <v/>
      </c>
      <c r="L479" s="211" t="str">
        <f>IF(ISBLANK('A3'!AC36),"",'A3'!AC36)</f>
        <v/>
      </c>
      <c r="M479" s="131" t="str">
        <f t="shared" si="8"/>
        <v>OK</v>
      </c>
      <c r="N479" s="132"/>
    </row>
    <row r="480" spans="1:14" x14ac:dyDescent="0.25">
      <c r="A480" s="208" t="s">
        <v>4565</v>
      </c>
      <c r="B480" s="209" t="s">
        <v>1456</v>
      </c>
      <c r="C480" s="210" t="s">
        <v>110</v>
      </c>
      <c r="D480" s="213" t="s">
        <v>1457</v>
      </c>
      <c r="E480" s="210" t="s">
        <v>469</v>
      </c>
      <c r="F480" s="210" t="s">
        <v>110</v>
      </c>
      <c r="G480" s="213" t="s">
        <v>1458</v>
      </c>
      <c r="H480" s="211" t="str">
        <f>IF(OR(EXACT('A3'!V37,'A3'!W37),EXACT('A3'!Y37,'A3'!Z37),AND('A3'!W37="X",'A3'!Z37="X"),OR('A3'!W37="M",'A3'!Z37="M")),"",SUM('A3'!V37,'A3'!Y37))</f>
        <v/>
      </c>
      <c r="I480" s="211" t="str">
        <f>IF(AND(AND('A3'!W37="X",'A3'!Z37="X"),SUM('A3'!V37,'A3'!Y37)=0,ISNUMBER('A3'!AB37)),"",IF(OR('A3'!W37="M",'A3'!Z37="M"),"M",IF(AND('A3'!W37='A3'!Z37,OR('A3'!W37="X",'A3'!W37="W",'A3'!W37="Z")),UPPER('A3'!W37),"")))</f>
        <v/>
      </c>
      <c r="J480" s="212" t="s">
        <v>469</v>
      </c>
      <c r="K480" s="211" t="str">
        <f>IF(AND(ISBLANK('A3'!AB37),$L$480&lt;&gt;"Z"),"",'A3'!AB37)</f>
        <v/>
      </c>
      <c r="L480" s="211" t="str">
        <f>IF(ISBLANK('A3'!AC37),"",'A3'!AC37)</f>
        <v/>
      </c>
      <c r="M480" s="131" t="str">
        <f t="shared" si="8"/>
        <v>OK</v>
      </c>
      <c r="N480" s="132"/>
    </row>
    <row r="481" spans="1:14" x14ac:dyDescent="0.25">
      <c r="A481" s="208" t="s">
        <v>4565</v>
      </c>
      <c r="B481" s="209" t="s">
        <v>1459</v>
      </c>
      <c r="C481" s="210" t="s">
        <v>110</v>
      </c>
      <c r="D481" s="213" t="s">
        <v>1460</v>
      </c>
      <c r="E481" s="210" t="s">
        <v>469</v>
      </c>
      <c r="F481" s="210" t="s">
        <v>110</v>
      </c>
      <c r="G481" s="213" t="s">
        <v>545</v>
      </c>
      <c r="H481" s="211" t="str">
        <f>IF(OR(EXACT('A3'!V38,'A3'!W38),EXACT('A3'!Y38,'A3'!Z38),AND('A3'!W38="X",'A3'!Z38="X"),OR('A3'!W38="M",'A3'!Z38="M")),"",SUM('A3'!V38,'A3'!Y38))</f>
        <v/>
      </c>
      <c r="I481" s="211" t="str">
        <f>IF(AND(AND('A3'!W38="X",'A3'!Z38="X"),SUM('A3'!V38,'A3'!Y38)=0,ISNUMBER('A3'!AB38)),"",IF(OR('A3'!W38="M",'A3'!Z38="M"),"M",IF(AND('A3'!W38='A3'!Z38,OR('A3'!W38="X",'A3'!W38="W",'A3'!W38="Z")),UPPER('A3'!W38),"")))</f>
        <v/>
      </c>
      <c r="J481" s="212" t="s">
        <v>469</v>
      </c>
      <c r="K481" s="211" t="str">
        <f>IF(AND(ISBLANK('A3'!AB38),$L$481&lt;&gt;"Z"),"",'A3'!AB38)</f>
        <v/>
      </c>
      <c r="L481" s="211" t="str">
        <f>IF(ISBLANK('A3'!AC38),"",'A3'!AC38)</f>
        <v/>
      </c>
      <c r="M481" s="131" t="str">
        <f t="shared" ref="M481:M544" si="9">IF(AND(ISNUMBER(H481),ISNUMBER(K481)),IF(OR(ROUND(H481,0)&lt;&gt;ROUND(K481,0),I481&lt;&gt;L481),"Check","OK"),IF(OR(AND(H481&lt;&gt;K481,I481&lt;&gt;"Z",L481&lt;&gt;"Z"),I481&lt;&gt;L481),"Check","OK"))</f>
        <v>OK</v>
      </c>
      <c r="N481" s="132"/>
    </row>
    <row r="482" spans="1:14" x14ac:dyDescent="0.25">
      <c r="A482" s="208" t="s">
        <v>4565</v>
      </c>
      <c r="B482" s="209" t="s">
        <v>1461</v>
      </c>
      <c r="C482" s="210" t="s">
        <v>110</v>
      </c>
      <c r="D482" s="213" t="s">
        <v>1462</v>
      </c>
      <c r="E482" s="210" t="s">
        <v>469</v>
      </c>
      <c r="F482" s="210" t="s">
        <v>110</v>
      </c>
      <c r="G482" s="213" t="s">
        <v>544</v>
      </c>
      <c r="H482" s="211" t="str">
        <f>IF(OR(EXACT('A3'!V39,'A3'!W39),EXACT('A3'!Y39,'A3'!Z39),AND('A3'!W39="X",'A3'!Z39="X"),OR('A3'!W39="M",'A3'!Z39="M")),"",SUM('A3'!V39,'A3'!Y39))</f>
        <v/>
      </c>
      <c r="I482" s="211" t="str">
        <f>IF(AND(AND('A3'!W39="X",'A3'!Z39="X"),SUM('A3'!V39,'A3'!Y39)=0,ISNUMBER('A3'!AB39)),"",IF(OR('A3'!W39="M",'A3'!Z39="M"),"M",IF(AND('A3'!W39='A3'!Z39,OR('A3'!W39="X",'A3'!W39="W",'A3'!W39="Z")),UPPER('A3'!W39),"")))</f>
        <v/>
      </c>
      <c r="J482" s="212" t="s">
        <v>469</v>
      </c>
      <c r="K482" s="211" t="str">
        <f>IF(AND(ISBLANK('A3'!AB39),$L$482&lt;&gt;"Z"),"",'A3'!AB39)</f>
        <v/>
      </c>
      <c r="L482" s="211" t="str">
        <f>IF(ISBLANK('A3'!AC39),"",'A3'!AC39)</f>
        <v/>
      </c>
      <c r="M482" s="131" t="str">
        <f t="shared" si="9"/>
        <v>OK</v>
      </c>
      <c r="N482" s="132"/>
    </row>
    <row r="483" spans="1:14" x14ac:dyDescent="0.25">
      <c r="A483" s="208" t="s">
        <v>4565</v>
      </c>
      <c r="B483" s="209" t="s">
        <v>1463</v>
      </c>
      <c r="C483" s="210" t="s">
        <v>110</v>
      </c>
      <c r="D483" s="213" t="s">
        <v>1464</v>
      </c>
      <c r="E483" s="210" t="s">
        <v>469</v>
      </c>
      <c r="F483" s="210" t="s">
        <v>110</v>
      </c>
      <c r="G483" s="213" t="s">
        <v>1465</v>
      </c>
      <c r="H483" s="211" t="str">
        <f>IF(OR(EXACT('A3'!V40,'A3'!W40),EXACT('A3'!Y40,'A3'!Z40),AND('A3'!W40="X",'A3'!Z40="X"),OR('A3'!W40="M",'A3'!Z40="M")),"",SUM('A3'!V40,'A3'!Y40))</f>
        <v/>
      </c>
      <c r="I483" s="211" t="str">
        <f>IF(AND(AND('A3'!W40="X",'A3'!Z40="X"),SUM('A3'!V40,'A3'!Y40)=0,ISNUMBER('A3'!AB40)),"",IF(OR('A3'!W40="M",'A3'!Z40="M"),"M",IF(AND('A3'!W40='A3'!Z40,OR('A3'!W40="X",'A3'!W40="W",'A3'!W40="Z")),UPPER('A3'!W40),"")))</f>
        <v/>
      </c>
      <c r="J483" s="212" t="s">
        <v>469</v>
      </c>
      <c r="K483" s="211" t="str">
        <f>IF(AND(ISBLANK('A3'!AB40),$L$483&lt;&gt;"Z"),"",'A3'!AB40)</f>
        <v/>
      </c>
      <c r="L483" s="211" t="str">
        <f>IF(ISBLANK('A3'!AC40),"",'A3'!AC40)</f>
        <v/>
      </c>
      <c r="M483" s="131" t="str">
        <f t="shared" si="9"/>
        <v>OK</v>
      </c>
      <c r="N483" s="132"/>
    </row>
    <row r="484" spans="1:14" x14ac:dyDescent="0.25">
      <c r="A484" s="208" t="s">
        <v>4565</v>
      </c>
      <c r="B484" s="209" t="s">
        <v>1466</v>
      </c>
      <c r="C484" s="210" t="s">
        <v>110</v>
      </c>
      <c r="D484" s="213" t="s">
        <v>1467</v>
      </c>
      <c r="E484" s="210" t="s">
        <v>469</v>
      </c>
      <c r="F484" s="210" t="s">
        <v>110</v>
      </c>
      <c r="G484" s="213" t="s">
        <v>449</v>
      </c>
      <c r="H484" s="211" t="str">
        <f>IF(OR(SUMPRODUCT(--('A3'!AB14:'A3'!AB40=""),--('A3'!AC14:'A3'!AC40=""))&gt;0,COUNTIF('A3'!AC14:'A3'!AC40,"M")&gt;0,COUNTIF('A3'!AC14:'A3'!AC40,"X")=27),"",SUM('A3'!AB14:'A3'!AB40))</f>
        <v/>
      </c>
      <c r="I484" s="211" t="str">
        <f>IF(AND(COUNTIF('A3'!AC14:'A3'!AC40,"X")=27,SUM('A3'!AB14:'A3'!AB40)=0,ISNUMBER('A3'!AB41)),"",IF(COUNTIF('A3'!AC14:'A3'!AC40,"M")&gt;0,"M",IF(AND(COUNTIF('A3'!AC14:'A3'!AC40,'A3'!AC14)=27,OR('A3'!AC14="X",'A3'!AC14="W",'A3'!AC14="Z")),UPPER('A3'!AC14),"")))</f>
        <v/>
      </c>
      <c r="J484" s="212" t="s">
        <v>469</v>
      </c>
      <c r="K484" s="211" t="str">
        <f>IF(AND(ISBLANK('A3'!AB41),$L$484&lt;&gt;"Z"),"",'A3'!AB41)</f>
        <v/>
      </c>
      <c r="L484" s="211" t="str">
        <f>IF(ISBLANK('A3'!AC41),"",'A3'!AC41)</f>
        <v/>
      </c>
      <c r="M484" s="131" t="str">
        <f t="shared" si="9"/>
        <v>OK</v>
      </c>
      <c r="N484" s="132"/>
    </row>
    <row r="485" spans="1:14" x14ac:dyDescent="0.25">
      <c r="A485" s="208" t="s">
        <v>4565</v>
      </c>
      <c r="B485" s="209" t="s">
        <v>1468</v>
      </c>
      <c r="C485" s="210" t="s">
        <v>110</v>
      </c>
      <c r="D485" s="213" t="s">
        <v>1469</v>
      </c>
      <c r="E485" s="210" t="s">
        <v>469</v>
      </c>
      <c r="F485" s="210" t="s">
        <v>110</v>
      </c>
      <c r="G485" s="213" t="s">
        <v>1470</v>
      </c>
      <c r="H485" s="211" t="str">
        <f>IF(OR(EXACT('A3'!V43,'A3'!W43),EXACT('A3'!Y43,'A3'!Z43),AND('A3'!W43="X",'A3'!Z43="X"),OR('A3'!W43="M",'A3'!Z43="M")),"",SUM('A3'!V43,'A3'!Y43))</f>
        <v/>
      </c>
      <c r="I485" s="211" t="str">
        <f>IF(AND(AND('A3'!W43="X",'A3'!Z43="X"),SUM('A3'!V43,'A3'!Y43)=0,ISNUMBER('A3'!AB43)),"",IF(OR('A3'!W43="M",'A3'!Z43="M"),"M",IF(AND('A3'!W43='A3'!Z43,OR('A3'!W43="X",'A3'!W43="W",'A3'!W43="Z")),UPPER('A3'!W43),"")))</f>
        <v/>
      </c>
      <c r="J485" s="212" t="s">
        <v>469</v>
      </c>
      <c r="K485" s="211" t="str">
        <f>IF(AND(ISBLANK('A3'!AB43),$L$485&lt;&gt;"Z"),"",'A3'!AB43)</f>
        <v/>
      </c>
      <c r="L485" s="211" t="str">
        <f>IF(ISBLANK('A3'!AC43),"",'A3'!AC43)</f>
        <v/>
      </c>
      <c r="M485" s="131" t="str">
        <f t="shared" si="9"/>
        <v>OK</v>
      </c>
      <c r="N485" s="132"/>
    </row>
    <row r="486" spans="1:14" x14ac:dyDescent="0.25">
      <c r="A486" s="208" t="s">
        <v>4565</v>
      </c>
      <c r="B486" s="209" t="s">
        <v>1471</v>
      </c>
      <c r="C486" s="210" t="s">
        <v>110</v>
      </c>
      <c r="D486" s="213" t="s">
        <v>1472</v>
      </c>
      <c r="E486" s="210" t="s">
        <v>469</v>
      </c>
      <c r="F486" s="210" t="s">
        <v>110</v>
      </c>
      <c r="G486" s="213" t="s">
        <v>1473</v>
      </c>
      <c r="H486" s="211" t="str">
        <f>IF(OR(EXACT('A3'!V44,'A3'!W44),EXACT('A3'!Y44,'A3'!Z44),AND('A3'!W44="X",'A3'!Z44="X"),OR('A3'!W44="M",'A3'!Z44="M")),"",SUM('A3'!V44,'A3'!Y44))</f>
        <v/>
      </c>
      <c r="I486" s="211" t="str">
        <f>IF(AND(AND('A3'!W44="X",'A3'!Z44="X"),SUM('A3'!V44,'A3'!Y44)=0,ISNUMBER('A3'!AB44)),"",IF(OR('A3'!W44="M",'A3'!Z44="M"),"M",IF(AND('A3'!W44='A3'!Z44,OR('A3'!W44="X",'A3'!W44="W",'A3'!W44="Z")),UPPER('A3'!W44),"")))</f>
        <v/>
      </c>
      <c r="J486" s="212" t="s">
        <v>469</v>
      </c>
      <c r="K486" s="211" t="str">
        <f>IF(AND(ISBLANK('A3'!AB44),$L$486&lt;&gt;"Z"),"",'A3'!AB44)</f>
        <v/>
      </c>
      <c r="L486" s="211" t="str">
        <f>IF(ISBLANK('A3'!AC44),"",'A3'!AC44)</f>
        <v/>
      </c>
      <c r="M486" s="131" t="str">
        <f t="shared" si="9"/>
        <v>OK</v>
      </c>
      <c r="N486" s="132"/>
    </row>
    <row r="487" spans="1:14" x14ac:dyDescent="0.25">
      <c r="A487" s="208" t="s">
        <v>4565</v>
      </c>
      <c r="B487" s="209" t="s">
        <v>1474</v>
      </c>
      <c r="C487" s="210" t="s">
        <v>110</v>
      </c>
      <c r="D487" s="213" t="s">
        <v>1475</v>
      </c>
      <c r="E487" s="210" t="s">
        <v>469</v>
      </c>
      <c r="F487" s="210" t="s">
        <v>110</v>
      </c>
      <c r="G487" s="213" t="s">
        <v>1476</v>
      </c>
      <c r="H487" s="211" t="str">
        <f>IF(OR(EXACT('A3'!V45,'A3'!W45),EXACT('A3'!Y45,'A3'!Z45),AND('A3'!W45="X",'A3'!Z45="X"),OR('A3'!W45="M",'A3'!Z45="M")),"",SUM('A3'!V45,'A3'!Y45))</f>
        <v/>
      </c>
      <c r="I487" s="211" t="str">
        <f>IF(AND(AND('A3'!W45="X",'A3'!Z45="X"),SUM('A3'!V45,'A3'!Y45)=0,ISNUMBER('A3'!AB45)),"",IF(OR('A3'!W45="M",'A3'!Z45="M"),"M",IF(AND('A3'!W45='A3'!Z45,OR('A3'!W45="X",'A3'!W45="W",'A3'!W45="Z")),UPPER('A3'!W45),"")))</f>
        <v/>
      </c>
      <c r="J487" s="212" t="s">
        <v>469</v>
      </c>
      <c r="K487" s="211" t="str">
        <f>IF(AND(ISBLANK('A3'!AB45),$L$487&lt;&gt;"Z"),"",'A3'!AB45)</f>
        <v/>
      </c>
      <c r="L487" s="211" t="str">
        <f>IF(ISBLANK('A3'!AC45),"",'A3'!AC45)</f>
        <v/>
      </c>
      <c r="M487" s="131" t="str">
        <f t="shared" si="9"/>
        <v>OK</v>
      </c>
      <c r="N487" s="132"/>
    </row>
    <row r="488" spans="1:14" x14ac:dyDescent="0.25">
      <c r="A488" s="208" t="s">
        <v>4565</v>
      </c>
      <c r="B488" s="209" t="s">
        <v>1477</v>
      </c>
      <c r="C488" s="210" t="s">
        <v>110</v>
      </c>
      <c r="D488" s="213" t="s">
        <v>1478</v>
      </c>
      <c r="E488" s="210" t="s">
        <v>469</v>
      </c>
      <c r="F488" s="210" t="s">
        <v>110</v>
      </c>
      <c r="G488" s="213" t="s">
        <v>1479</v>
      </c>
      <c r="H488" s="211" t="str">
        <f>IF(OR(EXACT('A3'!V46,'A3'!W46),EXACT('A3'!Y46,'A3'!Z46),AND('A3'!W46="X",'A3'!Z46="X"),OR('A3'!W46="M",'A3'!Z46="M")),"",SUM('A3'!V46,'A3'!Y46))</f>
        <v/>
      </c>
      <c r="I488" s="211" t="str">
        <f>IF(AND(AND('A3'!W46="X",'A3'!Z46="X"),SUM('A3'!V46,'A3'!Y46)=0,ISNUMBER('A3'!AB46)),"",IF(OR('A3'!W46="M",'A3'!Z46="M"),"M",IF(AND('A3'!W46='A3'!Z46,OR('A3'!W46="X",'A3'!W46="W",'A3'!W46="Z")),UPPER('A3'!W46),"")))</f>
        <v/>
      </c>
      <c r="J488" s="212" t="s">
        <v>469</v>
      </c>
      <c r="K488" s="211" t="str">
        <f>IF(AND(ISBLANK('A3'!AB46),$L$488&lt;&gt;"Z"),"",'A3'!AB46)</f>
        <v/>
      </c>
      <c r="L488" s="211" t="str">
        <f>IF(ISBLANK('A3'!AC46),"",'A3'!AC46)</f>
        <v/>
      </c>
      <c r="M488" s="131" t="str">
        <f t="shared" si="9"/>
        <v>OK</v>
      </c>
      <c r="N488" s="132"/>
    </row>
    <row r="489" spans="1:14" x14ac:dyDescent="0.25">
      <c r="A489" s="208" t="s">
        <v>4565</v>
      </c>
      <c r="B489" s="209" t="s">
        <v>1480</v>
      </c>
      <c r="C489" s="210" t="s">
        <v>110</v>
      </c>
      <c r="D489" s="213" t="s">
        <v>1481</v>
      </c>
      <c r="E489" s="210" t="s">
        <v>469</v>
      </c>
      <c r="F489" s="210" t="s">
        <v>110</v>
      </c>
      <c r="G489" s="213" t="s">
        <v>1482</v>
      </c>
      <c r="H489" s="211" t="str">
        <f>IF(OR(EXACT('A3'!V47,'A3'!W47),EXACT('A3'!Y47,'A3'!Z47),AND('A3'!W47="X",'A3'!Z47="X"),OR('A3'!W47="M",'A3'!Z47="M")),"",SUM('A3'!V47,'A3'!Y47))</f>
        <v/>
      </c>
      <c r="I489" s="211" t="str">
        <f>IF(AND(AND('A3'!W47="X",'A3'!Z47="X"),SUM('A3'!V47,'A3'!Y47)=0,ISNUMBER('A3'!AB47)),"",IF(OR('A3'!W47="M",'A3'!Z47="M"),"M",IF(AND('A3'!W47='A3'!Z47,OR('A3'!W47="X",'A3'!W47="W",'A3'!W47="Z")),UPPER('A3'!W47),"")))</f>
        <v/>
      </c>
      <c r="J489" s="212" t="s">
        <v>469</v>
      </c>
      <c r="K489" s="211" t="str">
        <f>IF(AND(ISBLANK('A3'!AB47),$L$489&lt;&gt;"Z"),"",'A3'!AB47)</f>
        <v/>
      </c>
      <c r="L489" s="211" t="str">
        <f>IF(ISBLANK('A3'!AC47),"",'A3'!AC47)</f>
        <v/>
      </c>
      <c r="M489" s="131" t="str">
        <f t="shared" si="9"/>
        <v>OK</v>
      </c>
      <c r="N489" s="132"/>
    </row>
    <row r="490" spans="1:14" x14ac:dyDescent="0.25">
      <c r="A490" s="208" t="s">
        <v>4565</v>
      </c>
      <c r="B490" s="209" t="s">
        <v>1483</v>
      </c>
      <c r="C490" s="210" t="s">
        <v>110</v>
      </c>
      <c r="D490" s="213" t="s">
        <v>1484</v>
      </c>
      <c r="E490" s="210" t="s">
        <v>469</v>
      </c>
      <c r="F490" s="210" t="s">
        <v>110</v>
      </c>
      <c r="G490" s="213" t="s">
        <v>1485</v>
      </c>
      <c r="H490" s="211" t="str">
        <f>IF(OR(EXACT('A3'!V48,'A3'!W48),EXACT('A3'!Y48,'A3'!Z48),AND('A3'!W48="X",'A3'!Z48="X"),OR('A3'!W48="M",'A3'!Z48="M")),"",SUM('A3'!V48,'A3'!Y48))</f>
        <v/>
      </c>
      <c r="I490" s="211" t="str">
        <f>IF(AND(AND('A3'!W48="X",'A3'!Z48="X"),SUM('A3'!V48,'A3'!Y48)=0,ISNUMBER('A3'!AB48)),"",IF(OR('A3'!W48="M",'A3'!Z48="M"),"M",IF(AND('A3'!W48='A3'!Z48,OR('A3'!W48="X",'A3'!W48="W",'A3'!W48="Z")),UPPER('A3'!W48),"")))</f>
        <v/>
      </c>
      <c r="J490" s="212" t="s">
        <v>469</v>
      </c>
      <c r="K490" s="211" t="str">
        <f>IF(AND(ISBLANK('A3'!AB48),$L$490&lt;&gt;"Z"),"",'A3'!AB48)</f>
        <v/>
      </c>
      <c r="L490" s="211" t="str">
        <f>IF(ISBLANK('A3'!AC48),"",'A3'!AC48)</f>
        <v/>
      </c>
      <c r="M490" s="131" t="str">
        <f t="shared" si="9"/>
        <v>OK</v>
      </c>
      <c r="N490" s="132"/>
    </row>
    <row r="491" spans="1:14" x14ac:dyDescent="0.25">
      <c r="A491" s="208" t="s">
        <v>4565</v>
      </c>
      <c r="B491" s="209" t="s">
        <v>1486</v>
      </c>
      <c r="C491" s="210" t="s">
        <v>110</v>
      </c>
      <c r="D491" s="213" t="s">
        <v>1487</v>
      </c>
      <c r="E491" s="210" t="s">
        <v>469</v>
      </c>
      <c r="F491" s="210" t="s">
        <v>110</v>
      </c>
      <c r="G491" s="213" t="s">
        <v>1488</v>
      </c>
      <c r="H491" s="211" t="str">
        <f>IF(OR(EXACT('A3'!V49,'A3'!W49),EXACT('A3'!Y49,'A3'!Z49),AND('A3'!W49="X",'A3'!Z49="X"),OR('A3'!W49="M",'A3'!Z49="M")),"",SUM('A3'!V49,'A3'!Y49))</f>
        <v/>
      </c>
      <c r="I491" s="211" t="str">
        <f>IF(AND(AND('A3'!W49="X",'A3'!Z49="X"),SUM('A3'!V49,'A3'!Y49)=0,ISNUMBER('A3'!AB49)),"",IF(OR('A3'!W49="M",'A3'!Z49="M"),"M",IF(AND('A3'!W49='A3'!Z49,OR('A3'!W49="X",'A3'!W49="W",'A3'!W49="Z")),UPPER('A3'!W49),"")))</f>
        <v/>
      </c>
      <c r="J491" s="212" t="s">
        <v>469</v>
      </c>
      <c r="K491" s="211" t="str">
        <f>IF(AND(ISBLANK('A3'!AB49),$L$491&lt;&gt;"Z"),"",'A3'!AB49)</f>
        <v/>
      </c>
      <c r="L491" s="211" t="str">
        <f>IF(ISBLANK('A3'!AC49),"",'A3'!AC49)</f>
        <v/>
      </c>
      <c r="M491" s="131" t="str">
        <f t="shared" si="9"/>
        <v>OK</v>
      </c>
      <c r="N491" s="132"/>
    </row>
    <row r="492" spans="1:14" x14ac:dyDescent="0.25">
      <c r="A492" s="208" t="s">
        <v>4565</v>
      </c>
      <c r="B492" s="209" t="s">
        <v>1489</v>
      </c>
      <c r="C492" s="210" t="s">
        <v>110</v>
      </c>
      <c r="D492" s="213" t="s">
        <v>1490</v>
      </c>
      <c r="E492" s="210" t="s">
        <v>469</v>
      </c>
      <c r="F492" s="210" t="s">
        <v>110</v>
      </c>
      <c r="G492" s="213" t="s">
        <v>1491</v>
      </c>
      <c r="H492" s="211" t="str">
        <f>IF(OR(EXACT('A3'!V50,'A3'!W50),EXACT('A3'!Y50,'A3'!Z50),AND('A3'!W50="X",'A3'!Z50="X"),OR('A3'!W50="M",'A3'!Z50="M")),"",SUM('A3'!V50,'A3'!Y50))</f>
        <v/>
      </c>
      <c r="I492" s="211" t="str">
        <f>IF(AND(AND('A3'!W50="X",'A3'!Z50="X"),SUM('A3'!V50,'A3'!Y50)=0,ISNUMBER('A3'!AB50)),"",IF(OR('A3'!W50="M",'A3'!Z50="M"),"M",IF(AND('A3'!W50='A3'!Z50,OR('A3'!W50="X",'A3'!W50="W",'A3'!W50="Z")),UPPER('A3'!W50),"")))</f>
        <v/>
      </c>
      <c r="J492" s="212" t="s">
        <v>469</v>
      </c>
      <c r="K492" s="211" t="str">
        <f>IF(AND(ISBLANK('A3'!AB50),$L$492&lt;&gt;"Z"),"",'A3'!AB50)</f>
        <v/>
      </c>
      <c r="L492" s="211" t="str">
        <f>IF(ISBLANK('A3'!AC50),"",'A3'!AC50)</f>
        <v/>
      </c>
      <c r="M492" s="131" t="str">
        <f t="shared" si="9"/>
        <v>OK</v>
      </c>
      <c r="N492" s="132"/>
    </row>
    <row r="493" spans="1:14" x14ac:dyDescent="0.25">
      <c r="A493" s="208" t="s">
        <v>4565</v>
      </c>
      <c r="B493" s="209" t="s">
        <v>1492</v>
      </c>
      <c r="C493" s="210" t="s">
        <v>110</v>
      </c>
      <c r="D493" s="213" t="s">
        <v>1493</v>
      </c>
      <c r="E493" s="210" t="s">
        <v>469</v>
      </c>
      <c r="F493" s="210" t="s">
        <v>110</v>
      </c>
      <c r="G493" s="213" t="s">
        <v>1494</v>
      </c>
      <c r="H493" s="211" t="str">
        <f>IF(OR(EXACT('A3'!V51,'A3'!W51),EXACT('A3'!Y51,'A3'!Z51),AND('A3'!W51="X",'A3'!Z51="X"),OR('A3'!W51="M",'A3'!Z51="M")),"",SUM('A3'!V51,'A3'!Y51))</f>
        <v/>
      </c>
      <c r="I493" s="211" t="str">
        <f>IF(AND(AND('A3'!W51="X",'A3'!Z51="X"),SUM('A3'!V51,'A3'!Y51)=0,ISNUMBER('A3'!AB51)),"",IF(OR('A3'!W51="M",'A3'!Z51="M"),"M",IF(AND('A3'!W51='A3'!Z51,OR('A3'!W51="X",'A3'!W51="W",'A3'!W51="Z")),UPPER('A3'!W51),"")))</f>
        <v/>
      </c>
      <c r="J493" s="212" t="s">
        <v>469</v>
      </c>
      <c r="K493" s="211" t="str">
        <f>IF(AND(ISBLANK('A3'!AB51),$L$493&lt;&gt;"Z"),"",'A3'!AB51)</f>
        <v/>
      </c>
      <c r="L493" s="211" t="str">
        <f>IF(ISBLANK('A3'!AC51),"",'A3'!AC51)</f>
        <v/>
      </c>
      <c r="M493" s="131" t="str">
        <f t="shared" si="9"/>
        <v>OK</v>
      </c>
      <c r="N493" s="132"/>
    </row>
    <row r="494" spans="1:14" x14ac:dyDescent="0.25">
      <c r="A494" s="208" t="s">
        <v>4565</v>
      </c>
      <c r="B494" s="209" t="s">
        <v>1495</v>
      </c>
      <c r="C494" s="210" t="s">
        <v>110</v>
      </c>
      <c r="D494" s="213" t="s">
        <v>1496</v>
      </c>
      <c r="E494" s="210" t="s">
        <v>469</v>
      </c>
      <c r="F494" s="210" t="s">
        <v>110</v>
      </c>
      <c r="G494" s="213" t="s">
        <v>1497</v>
      </c>
      <c r="H494" s="211" t="str">
        <f>IF(OR(EXACT('A3'!V52,'A3'!W52),EXACT('A3'!Y52,'A3'!Z52),AND('A3'!W52="X",'A3'!Z52="X"),OR('A3'!W52="M",'A3'!Z52="M")),"",SUM('A3'!V52,'A3'!Y52))</f>
        <v/>
      </c>
      <c r="I494" s="211" t="str">
        <f>IF(AND(AND('A3'!W52="X",'A3'!Z52="X"),SUM('A3'!V52,'A3'!Y52)=0,ISNUMBER('A3'!AB52)),"",IF(OR('A3'!W52="M",'A3'!Z52="M"),"M",IF(AND('A3'!W52='A3'!Z52,OR('A3'!W52="X",'A3'!W52="W",'A3'!W52="Z")),UPPER('A3'!W52),"")))</f>
        <v/>
      </c>
      <c r="J494" s="212" t="s">
        <v>469</v>
      </c>
      <c r="K494" s="211" t="str">
        <f>IF(AND(ISBLANK('A3'!AB52),$L$494&lt;&gt;"Z"),"",'A3'!AB52)</f>
        <v/>
      </c>
      <c r="L494" s="211" t="str">
        <f>IF(ISBLANK('A3'!AC52),"",'A3'!AC52)</f>
        <v/>
      </c>
      <c r="M494" s="131" t="str">
        <f t="shared" si="9"/>
        <v>OK</v>
      </c>
      <c r="N494" s="132"/>
    </row>
    <row r="495" spans="1:14" x14ac:dyDescent="0.25">
      <c r="A495" s="208" t="s">
        <v>4565</v>
      </c>
      <c r="B495" s="209" t="s">
        <v>1498</v>
      </c>
      <c r="C495" s="210" t="s">
        <v>110</v>
      </c>
      <c r="D495" s="213" t="s">
        <v>1499</v>
      </c>
      <c r="E495" s="210" t="s">
        <v>469</v>
      </c>
      <c r="F495" s="210" t="s">
        <v>110</v>
      </c>
      <c r="G495" s="213" t="s">
        <v>641</v>
      </c>
      <c r="H495" s="211" t="str">
        <f>IF(OR(EXACT('A3'!V53,'A3'!W53),EXACT('A3'!Y53,'A3'!Z53),AND('A3'!W53="X",'A3'!Z53="X"),OR('A3'!W53="M",'A3'!Z53="M")),"",SUM('A3'!V53,'A3'!Y53))</f>
        <v/>
      </c>
      <c r="I495" s="211" t="str">
        <f>IF(AND(AND('A3'!W53="X",'A3'!Z53="X"),SUM('A3'!V53,'A3'!Y53)=0,ISNUMBER('A3'!AB53)),"",IF(OR('A3'!W53="M",'A3'!Z53="M"),"M",IF(AND('A3'!W53='A3'!Z53,OR('A3'!W53="X",'A3'!W53="W",'A3'!W53="Z")),UPPER('A3'!W53),"")))</f>
        <v/>
      </c>
      <c r="J495" s="212" t="s">
        <v>469</v>
      </c>
      <c r="K495" s="211" t="str">
        <f>IF(AND(ISBLANK('A3'!AB53),$L$495&lt;&gt;"Z"),"",'A3'!AB53)</f>
        <v/>
      </c>
      <c r="L495" s="211" t="str">
        <f>IF(ISBLANK('A3'!AC53),"",'A3'!AC53)</f>
        <v/>
      </c>
      <c r="M495" s="131" t="str">
        <f t="shared" si="9"/>
        <v>OK</v>
      </c>
      <c r="N495" s="132"/>
    </row>
    <row r="496" spans="1:14" x14ac:dyDescent="0.25">
      <c r="A496" s="208" t="s">
        <v>4565</v>
      </c>
      <c r="B496" s="209" t="s">
        <v>1500</v>
      </c>
      <c r="C496" s="210" t="s">
        <v>110</v>
      </c>
      <c r="D496" s="213" t="s">
        <v>1501</v>
      </c>
      <c r="E496" s="210" t="s">
        <v>469</v>
      </c>
      <c r="F496" s="210" t="s">
        <v>110</v>
      </c>
      <c r="G496" s="213" t="s">
        <v>640</v>
      </c>
      <c r="H496" s="211" t="str">
        <f>IF(OR(EXACT('A3'!V54,'A3'!W54),EXACT('A3'!Y54,'A3'!Z54),AND('A3'!W54="X",'A3'!Z54="X"),OR('A3'!W54="M",'A3'!Z54="M")),"",SUM('A3'!V54,'A3'!Y54))</f>
        <v/>
      </c>
      <c r="I496" s="211" t="str">
        <f>IF(AND(AND('A3'!W54="X",'A3'!Z54="X"),SUM('A3'!V54,'A3'!Y54)=0,ISNUMBER('A3'!AB54)),"",IF(OR('A3'!W54="M",'A3'!Z54="M"),"M",IF(AND('A3'!W54='A3'!Z54,OR('A3'!W54="X",'A3'!W54="W",'A3'!W54="Z")),UPPER('A3'!W54),"")))</f>
        <v/>
      </c>
      <c r="J496" s="212" t="s">
        <v>469</v>
      </c>
      <c r="K496" s="211" t="str">
        <f>IF(AND(ISBLANK('A3'!AB54),$L$496&lt;&gt;"Z"),"",'A3'!AB54)</f>
        <v/>
      </c>
      <c r="L496" s="211" t="str">
        <f>IF(ISBLANK('A3'!AC54),"",'A3'!AC54)</f>
        <v/>
      </c>
      <c r="M496" s="131" t="str">
        <f t="shared" si="9"/>
        <v>OK</v>
      </c>
      <c r="N496" s="132"/>
    </row>
    <row r="497" spans="1:14" x14ac:dyDescent="0.25">
      <c r="A497" s="208" t="s">
        <v>4565</v>
      </c>
      <c r="B497" s="209" t="s">
        <v>1502</v>
      </c>
      <c r="C497" s="210" t="s">
        <v>110</v>
      </c>
      <c r="D497" s="213" t="s">
        <v>1503</v>
      </c>
      <c r="E497" s="210" t="s">
        <v>469</v>
      </c>
      <c r="F497" s="210" t="s">
        <v>110</v>
      </c>
      <c r="G497" s="213" t="s">
        <v>1504</v>
      </c>
      <c r="H497" s="211" t="str">
        <f>IF(OR(EXACT('A3'!V55,'A3'!W55),EXACT('A3'!Y55,'A3'!Z55),AND('A3'!W55="X",'A3'!Z55="X"),OR('A3'!W55="M",'A3'!Z55="M")),"",SUM('A3'!V55,'A3'!Y55))</f>
        <v/>
      </c>
      <c r="I497" s="211" t="str">
        <f>IF(AND(AND('A3'!W55="X",'A3'!Z55="X"),SUM('A3'!V55,'A3'!Y55)=0,ISNUMBER('A3'!AB55)),"",IF(OR('A3'!W55="M",'A3'!Z55="M"),"M",IF(AND('A3'!W55='A3'!Z55,OR('A3'!W55="X",'A3'!W55="W",'A3'!W55="Z")),UPPER('A3'!W55),"")))</f>
        <v/>
      </c>
      <c r="J497" s="212" t="s">
        <v>469</v>
      </c>
      <c r="K497" s="211" t="str">
        <f>IF(AND(ISBLANK('A3'!AB55),$L$497&lt;&gt;"Z"),"",'A3'!AB55)</f>
        <v/>
      </c>
      <c r="L497" s="211" t="str">
        <f>IF(ISBLANK('A3'!AC55),"",'A3'!AC55)</f>
        <v/>
      </c>
      <c r="M497" s="131" t="str">
        <f t="shared" si="9"/>
        <v>OK</v>
      </c>
      <c r="N497" s="132"/>
    </row>
    <row r="498" spans="1:14" x14ac:dyDescent="0.25">
      <c r="A498" s="208" t="s">
        <v>4565</v>
      </c>
      <c r="B498" s="209" t="s">
        <v>1505</v>
      </c>
      <c r="C498" s="210" t="s">
        <v>110</v>
      </c>
      <c r="D498" s="213" t="s">
        <v>1506</v>
      </c>
      <c r="E498" s="210" t="s">
        <v>469</v>
      </c>
      <c r="F498" s="210" t="s">
        <v>110</v>
      </c>
      <c r="G498" s="213" t="s">
        <v>1507</v>
      </c>
      <c r="H498" s="211" t="str">
        <f>IF(OR(EXACT('A3'!V56,'A3'!W56),EXACT('A3'!Y56,'A3'!Z56),AND('A3'!W56="X",'A3'!Z56="X"),OR('A3'!W56="M",'A3'!Z56="M")),"",SUM('A3'!V56,'A3'!Y56))</f>
        <v/>
      </c>
      <c r="I498" s="211" t="str">
        <f>IF(AND(AND('A3'!W56="X",'A3'!Z56="X"),SUM('A3'!V56,'A3'!Y56)=0,ISNUMBER('A3'!AB56)),"",IF(OR('A3'!W56="M",'A3'!Z56="M"),"M",IF(AND('A3'!W56='A3'!Z56,OR('A3'!W56="X",'A3'!W56="W",'A3'!W56="Z")),UPPER('A3'!W56),"")))</f>
        <v/>
      </c>
      <c r="J498" s="212" t="s">
        <v>469</v>
      </c>
      <c r="K498" s="211" t="str">
        <f>IF(AND(ISBLANK('A3'!AB56),$L$498&lt;&gt;"Z"),"",'A3'!AB56)</f>
        <v/>
      </c>
      <c r="L498" s="211" t="str">
        <f>IF(ISBLANK('A3'!AC56),"",'A3'!AC56)</f>
        <v/>
      </c>
      <c r="M498" s="131" t="str">
        <f t="shared" si="9"/>
        <v>OK</v>
      </c>
      <c r="N498" s="132"/>
    </row>
    <row r="499" spans="1:14" x14ac:dyDescent="0.25">
      <c r="A499" s="208" t="s">
        <v>4565</v>
      </c>
      <c r="B499" s="209" t="s">
        <v>1508</v>
      </c>
      <c r="C499" s="210" t="s">
        <v>110</v>
      </c>
      <c r="D499" s="213" t="s">
        <v>1509</v>
      </c>
      <c r="E499" s="210" t="s">
        <v>469</v>
      </c>
      <c r="F499" s="210" t="s">
        <v>110</v>
      </c>
      <c r="G499" s="213" t="s">
        <v>1510</v>
      </c>
      <c r="H499" s="211" t="str">
        <f>IF(OR(EXACT('A3'!V57,'A3'!W57),EXACT('A3'!Y57,'A3'!Z57),AND('A3'!W57="X",'A3'!Z57="X"),OR('A3'!W57="M",'A3'!Z57="M")),"",SUM('A3'!V57,'A3'!Y57))</f>
        <v/>
      </c>
      <c r="I499" s="211" t="str">
        <f>IF(AND(AND('A3'!W57="X",'A3'!Z57="X"),SUM('A3'!V57,'A3'!Y57)=0,ISNUMBER('A3'!AB57)),"",IF(OR('A3'!W57="M",'A3'!Z57="M"),"M",IF(AND('A3'!W57='A3'!Z57,OR('A3'!W57="X",'A3'!W57="W",'A3'!W57="Z")),UPPER('A3'!W57),"")))</f>
        <v/>
      </c>
      <c r="J499" s="212" t="s">
        <v>469</v>
      </c>
      <c r="K499" s="211" t="str">
        <f>IF(AND(ISBLANK('A3'!AB57),$L$499&lt;&gt;"Z"),"",'A3'!AB57)</f>
        <v/>
      </c>
      <c r="L499" s="211" t="str">
        <f>IF(ISBLANK('A3'!AC57),"",'A3'!AC57)</f>
        <v/>
      </c>
      <c r="M499" s="131" t="str">
        <f t="shared" si="9"/>
        <v>OK</v>
      </c>
      <c r="N499" s="132"/>
    </row>
    <row r="500" spans="1:14" x14ac:dyDescent="0.25">
      <c r="A500" s="208" t="s">
        <v>4565</v>
      </c>
      <c r="B500" s="209" t="s">
        <v>1511</v>
      </c>
      <c r="C500" s="210" t="s">
        <v>110</v>
      </c>
      <c r="D500" s="213" t="s">
        <v>1512</v>
      </c>
      <c r="E500" s="210" t="s">
        <v>469</v>
      </c>
      <c r="F500" s="210" t="s">
        <v>110</v>
      </c>
      <c r="G500" s="213" t="s">
        <v>1513</v>
      </c>
      <c r="H500" s="211" t="str">
        <f>IF(OR(EXACT('A3'!V58,'A3'!W58),EXACT('A3'!Y58,'A3'!Z58),AND('A3'!W58="X",'A3'!Z58="X"),OR('A3'!W58="M",'A3'!Z58="M")),"",SUM('A3'!V58,'A3'!Y58))</f>
        <v/>
      </c>
      <c r="I500" s="211" t="str">
        <f>IF(AND(AND('A3'!W58="X",'A3'!Z58="X"),SUM('A3'!V58,'A3'!Y58)=0,ISNUMBER('A3'!AB58)),"",IF(OR('A3'!W58="M",'A3'!Z58="M"),"M",IF(AND('A3'!W58='A3'!Z58,OR('A3'!W58="X",'A3'!W58="W",'A3'!W58="Z")),UPPER('A3'!W58),"")))</f>
        <v/>
      </c>
      <c r="J500" s="212" t="s">
        <v>469</v>
      </c>
      <c r="K500" s="211" t="str">
        <f>IF(AND(ISBLANK('A3'!AB58),$L$500&lt;&gt;"Z"),"",'A3'!AB58)</f>
        <v/>
      </c>
      <c r="L500" s="211" t="str">
        <f>IF(ISBLANK('A3'!AC58),"",'A3'!AC58)</f>
        <v/>
      </c>
      <c r="M500" s="131" t="str">
        <f t="shared" si="9"/>
        <v>OK</v>
      </c>
      <c r="N500" s="132"/>
    </row>
    <row r="501" spans="1:14" x14ac:dyDescent="0.25">
      <c r="A501" s="208" t="s">
        <v>4565</v>
      </c>
      <c r="B501" s="209" t="s">
        <v>1514</v>
      </c>
      <c r="C501" s="210" t="s">
        <v>110</v>
      </c>
      <c r="D501" s="213" t="s">
        <v>1515</v>
      </c>
      <c r="E501" s="210" t="s">
        <v>469</v>
      </c>
      <c r="F501" s="210" t="s">
        <v>110</v>
      </c>
      <c r="G501" s="213" t="s">
        <v>1516</v>
      </c>
      <c r="H501" s="211" t="str">
        <f>IF(OR(EXACT('A3'!V59,'A3'!W59),EXACT('A3'!Y59,'A3'!Z59),AND('A3'!W59="X",'A3'!Z59="X"),OR('A3'!W59="M",'A3'!Z59="M")),"",SUM('A3'!V59,'A3'!Y59))</f>
        <v/>
      </c>
      <c r="I501" s="211" t="str">
        <f>IF(AND(AND('A3'!W59="X",'A3'!Z59="X"),SUM('A3'!V59,'A3'!Y59)=0,ISNUMBER('A3'!AB59)),"",IF(OR('A3'!W59="M",'A3'!Z59="M"),"M",IF(AND('A3'!W59='A3'!Z59,OR('A3'!W59="X",'A3'!W59="W",'A3'!W59="Z")),UPPER('A3'!W59),"")))</f>
        <v/>
      </c>
      <c r="J501" s="212" t="s">
        <v>469</v>
      </c>
      <c r="K501" s="211" t="str">
        <f>IF(AND(ISBLANK('A3'!AB59),$L$501&lt;&gt;"Z"),"",'A3'!AB59)</f>
        <v/>
      </c>
      <c r="L501" s="211" t="str">
        <f>IF(ISBLANK('A3'!AC59),"",'A3'!AC59)</f>
        <v/>
      </c>
      <c r="M501" s="131" t="str">
        <f t="shared" si="9"/>
        <v>OK</v>
      </c>
      <c r="N501" s="132"/>
    </row>
    <row r="502" spans="1:14" x14ac:dyDescent="0.25">
      <c r="A502" s="208" t="s">
        <v>4565</v>
      </c>
      <c r="B502" s="209" t="s">
        <v>1517</v>
      </c>
      <c r="C502" s="210" t="s">
        <v>110</v>
      </c>
      <c r="D502" s="213" t="s">
        <v>1518</v>
      </c>
      <c r="E502" s="210" t="s">
        <v>469</v>
      </c>
      <c r="F502" s="210" t="s">
        <v>110</v>
      </c>
      <c r="G502" s="213" t="s">
        <v>1519</v>
      </c>
      <c r="H502" s="211" t="str">
        <f>IF(OR(EXACT('A3'!V60,'A3'!W60),EXACT('A3'!Y60,'A3'!Z60),AND('A3'!W60="X",'A3'!Z60="X"),OR('A3'!W60="M",'A3'!Z60="M")),"",SUM('A3'!V60,'A3'!Y60))</f>
        <v/>
      </c>
      <c r="I502" s="211" t="str">
        <f>IF(AND(AND('A3'!W60="X",'A3'!Z60="X"),SUM('A3'!V60,'A3'!Y60)=0,ISNUMBER('A3'!AB60)),"",IF(OR('A3'!W60="M",'A3'!Z60="M"),"M",IF(AND('A3'!W60='A3'!Z60,OR('A3'!W60="X",'A3'!W60="W",'A3'!W60="Z")),UPPER('A3'!W60),"")))</f>
        <v/>
      </c>
      <c r="J502" s="212" t="s">
        <v>469</v>
      </c>
      <c r="K502" s="211" t="str">
        <f>IF(AND(ISBLANK('A3'!AB60),$L$502&lt;&gt;"Z"),"",'A3'!AB60)</f>
        <v/>
      </c>
      <c r="L502" s="211" t="str">
        <f>IF(ISBLANK('A3'!AC60),"",'A3'!AC60)</f>
        <v/>
      </c>
      <c r="M502" s="131" t="str">
        <f t="shared" si="9"/>
        <v>OK</v>
      </c>
      <c r="N502" s="132"/>
    </row>
    <row r="503" spans="1:14" x14ac:dyDescent="0.25">
      <c r="A503" s="208" t="s">
        <v>4565</v>
      </c>
      <c r="B503" s="209" t="s">
        <v>1520</v>
      </c>
      <c r="C503" s="210" t="s">
        <v>110</v>
      </c>
      <c r="D503" s="213" t="s">
        <v>1521</v>
      </c>
      <c r="E503" s="210" t="s">
        <v>469</v>
      </c>
      <c r="F503" s="210" t="s">
        <v>110</v>
      </c>
      <c r="G503" s="213" t="s">
        <v>1522</v>
      </c>
      <c r="H503" s="211" t="str">
        <f>IF(OR(EXACT('A3'!V61,'A3'!W61),EXACT('A3'!Y61,'A3'!Z61),AND('A3'!W61="X",'A3'!Z61="X"),OR('A3'!W61="M",'A3'!Z61="M")),"",SUM('A3'!V61,'A3'!Y61))</f>
        <v/>
      </c>
      <c r="I503" s="211" t="str">
        <f>IF(AND(AND('A3'!W61="X",'A3'!Z61="X"),SUM('A3'!V61,'A3'!Y61)=0,ISNUMBER('A3'!AB61)),"",IF(OR('A3'!W61="M",'A3'!Z61="M"),"M",IF(AND('A3'!W61='A3'!Z61,OR('A3'!W61="X",'A3'!W61="W",'A3'!W61="Z")),UPPER('A3'!W61),"")))</f>
        <v/>
      </c>
      <c r="J503" s="212" t="s">
        <v>469</v>
      </c>
      <c r="K503" s="211" t="str">
        <f>IF(AND(ISBLANK('A3'!AB61),$L$503&lt;&gt;"Z"),"",'A3'!AB61)</f>
        <v/>
      </c>
      <c r="L503" s="211" t="str">
        <f>IF(ISBLANK('A3'!AC61),"",'A3'!AC61)</f>
        <v/>
      </c>
      <c r="M503" s="131" t="str">
        <f t="shared" si="9"/>
        <v>OK</v>
      </c>
      <c r="N503" s="132"/>
    </row>
    <row r="504" spans="1:14" x14ac:dyDescent="0.25">
      <c r="A504" s="208" t="s">
        <v>4565</v>
      </c>
      <c r="B504" s="209" t="s">
        <v>1523</v>
      </c>
      <c r="C504" s="210" t="s">
        <v>110</v>
      </c>
      <c r="D504" s="213" t="s">
        <v>1524</v>
      </c>
      <c r="E504" s="210" t="s">
        <v>469</v>
      </c>
      <c r="F504" s="210" t="s">
        <v>110</v>
      </c>
      <c r="G504" s="213" t="s">
        <v>1525</v>
      </c>
      <c r="H504" s="211" t="str">
        <f>IF(OR(EXACT('A3'!V62,'A3'!W62),EXACT('A3'!Y62,'A3'!Z62),AND('A3'!W62="X",'A3'!Z62="X"),OR('A3'!W62="M",'A3'!Z62="M")),"",SUM('A3'!V62,'A3'!Y62))</f>
        <v/>
      </c>
      <c r="I504" s="211" t="str">
        <f>IF(AND(AND('A3'!W62="X",'A3'!Z62="X"),SUM('A3'!V62,'A3'!Y62)=0,ISNUMBER('A3'!AB62)),"",IF(OR('A3'!W62="M",'A3'!Z62="M"),"M",IF(AND('A3'!W62='A3'!Z62,OR('A3'!W62="X",'A3'!W62="W",'A3'!W62="Z")),UPPER('A3'!W62),"")))</f>
        <v/>
      </c>
      <c r="J504" s="212" t="s">
        <v>469</v>
      </c>
      <c r="K504" s="211" t="str">
        <f>IF(AND(ISBLANK('A3'!AB62),$L$504&lt;&gt;"Z"),"",'A3'!AB62)</f>
        <v/>
      </c>
      <c r="L504" s="211" t="str">
        <f>IF(ISBLANK('A3'!AC62),"",'A3'!AC62)</f>
        <v/>
      </c>
      <c r="M504" s="131" t="str">
        <f t="shared" si="9"/>
        <v>OK</v>
      </c>
      <c r="N504" s="132"/>
    </row>
    <row r="505" spans="1:14" x14ac:dyDescent="0.25">
      <c r="A505" s="208" t="s">
        <v>4565</v>
      </c>
      <c r="B505" s="209" t="s">
        <v>1526</v>
      </c>
      <c r="C505" s="210" t="s">
        <v>110</v>
      </c>
      <c r="D505" s="213" t="s">
        <v>1527</v>
      </c>
      <c r="E505" s="210" t="s">
        <v>469</v>
      </c>
      <c r="F505" s="210" t="s">
        <v>110</v>
      </c>
      <c r="G505" s="213" t="s">
        <v>1528</v>
      </c>
      <c r="H505" s="211" t="str">
        <f>IF(OR(EXACT('A3'!V63,'A3'!W63),EXACT('A3'!Y63,'A3'!Z63),AND('A3'!W63="X",'A3'!Z63="X"),OR('A3'!W63="M",'A3'!Z63="M")),"",SUM('A3'!V63,'A3'!Y63))</f>
        <v/>
      </c>
      <c r="I505" s="211" t="str">
        <f>IF(AND(AND('A3'!W63="X",'A3'!Z63="X"),SUM('A3'!V63,'A3'!Y63)=0,ISNUMBER('A3'!AB63)),"",IF(OR('A3'!W63="M",'A3'!Z63="M"),"M",IF(AND('A3'!W63='A3'!Z63,OR('A3'!W63="X",'A3'!W63="W",'A3'!W63="Z")),UPPER('A3'!W63),"")))</f>
        <v/>
      </c>
      <c r="J505" s="212" t="s">
        <v>469</v>
      </c>
      <c r="K505" s="211" t="str">
        <f>IF(AND(ISBLANK('A3'!AB63),$L$505&lt;&gt;"Z"),"",'A3'!AB63)</f>
        <v/>
      </c>
      <c r="L505" s="211" t="str">
        <f>IF(ISBLANK('A3'!AC63),"",'A3'!AC63)</f>
        <v/>
      </c>
      <c r="M505" s="131" t="str">
        <f t="shared" si="9"/>
        <v>OK</v>
      </c>
      <c r="N505" s="132"/>
    </row>
    <row r="506" spans="1:14" x14ac:dyDescent="0.25">
      <c r="A506" s="208" t="s">
        <v>4565</v>
      </c>
      <c r="B506" s="209" t="s">
        <v>1529</v>
      </c>
      <c r="C506" s="210" t="s">
        <v>110</v>
      </c>
      <c r="D506" s="213" t="s">
        <v>1530</v>
      </c>
      <c r="E506" s="210" t="s">
        <v>469</v>
      </c>
      <c r="F506" s="210" t="s">
        <v>110</v>
      </c>
      <c r="G506" s="213" t="s">
        <v>1531</v>
      </c>
      <c r="H506" s="211" t="str">
        <f>IF(OR(EXACT('A3'!V64,'A3'!W64),EXACT('A3'!Y64,'A3'!Z64),AND('A3'!W64="X",'A3'!Z64="X"),OR('A3'!W64="M",'A3'!Z64="M")),"",SUM('A3'!V64,'A3'!Y64))</f>
        <v/>
      </c>
      <c r="I506" s="211" t="str">
        <f>IF(AND(AND('A3'!W64="X",'A3'!Z64="X"),SUM('A3'!V64,'A3'!Y64)=0,ISNUMBER('A3'!AB64)),"",IF(OR('A3'!W64="M",'A3'!Z64="M"),"M",IF(AND('A3'!W64='A3'!Z64,OR('A3'!W64="X",'A3'!W64="W",'A3'!W64="Z")),UPPER('A3'!W64),"")))</f>
        <v/>
      </c>
      <c r="J506" s="212" t="s">
        <v>469</v>
      </c>
      <c r="K506" s="211" t="str">
        <f>IF(AND(ISBLANK('A3'!AB64),$L$506&lt;&gt;"Z"),"",'A3'!AB64)</f>
        <v/>
      </c>
      <c r="L506" s="211" t="str">
        <f>IF(ISBLANK('A3'!AC64),"",'A3'!AC64)</f>
        <v/>
      </c>
      <c r="M506" s="131" t="str">
        <f t="shared" si="9"/>
        <v>OK</v>
      </c>
      <c r="N506" s="132"/>
    </row>
    <row r="507" spans="1:14" x14ac:dyDescent="0.25">
      <c r="A507" s="208" t="s">
        <v>4565</v>
      </c>
      <c r="B507" s="209" t="s">
        <v>1532</v>
      </c>
      <c r="C507" s="210" t="s">
        <v>110</v>
      </c>
      <c r="D507" s="213" t="s">
        <v>1533</v>
      </c>
      <c r="E507" s="210" t="s">
        <v>469</v>
      </c>
      <c r="F507" s="210" t="s">
        <v>110</v>
      </c>
      <c r="G507" s="213" t="s">
        <v>568</v>
      </c>
      <c r="H507" s="211" t="str">
        <f>IF(OR(EXACT('A3'!V65,'A3'!W65),EXACT('A3'!Y65,'A3'!Z65),AND('A3'!W65="X",'A3'!Z65="X"),OR('A3'!W65="M",'A3'!Z65="M")),"",SUM('A3'!V65,'A3'!Y65))</f>
        <v/>
      </c>
      <c r="I507" s="211" t="str">
        <f>IF(AND(AND('A3'!W65="X",'A3'!Z65="X"),SUM('A3'!V65,'A3'!Y65)=0,ISNUMBER('A3'!AB65)),"",IF(OR('A3'!W65="M",'A3'!Z65="M"),"M",IF(AND('A3'!W65='A3'!Z65,OR('A3'!W65="X",'A3'!W65="W",'A3'!W65="Z")),UPPER('A3'!W65),"")))</f>
        <v/>
      </c>
      <c r="J507" s="212" t="s">
        <v>469</v>
      </c>
      <c r="K507" s="211" t="str">
        <f>IF(AND(ISBLANK('A3'!AB65),$L$507&lt;&gt;"Z"),"",'A3'!AB65)</f>
        <v/>
      </c>
      <c r="L507" s="211" t="str">
        <f>IF(ISBLANK('A3'!AC65),"",'A3'!AC65)</f>
        <v/>
      </c>
      <c r="M507" s="131" t="str">
        <f t="shared" si="9"/>
        <v>OK</v>
      </c>
      <c r="N507" s="132"/>
    </row>
    <row r="508" spans="1:14" x14ac:dyDescent="0.25">
      <c r="A508" s="208" t="s">
        <v>4565</v>
      </c>
      <c r="B508" s="209" t="s">
        <v>1534</v>
      </c>
      <c r="C508" s="210" t="s">
        <v>110</v>
      </c>
      <c r="D508" s="213" t="s">
        <v>1535</v>
      </c>
      <c r="E508" s="210" t="s">
        <v>469</v>
      </c>
      <c r="F508" s="210" t="s">
        <v>110</v>
      </c>
      <c r="G508" s="213" t="s">
        <v>567</v>
      </c>
      <c r="H508" s="211" t="str">
        <f>IF(OR(EXACT('A3'!V66,'A3'!W66),EXACT('A3'!Y66,'A3'!Z66),AND('A3'!W66="X",'A3'!Z66="X"),OR('A3'!W66="M",'A3'!Z66="M")),"",SUM('A3'!V66,'A3'!Y66))</f>
        <v/>
      </c>
      <c r="I508" s="211" t="str">
        <f>IF(AND(AND('A3'!W66="X",'A3'!Z66="X"),SUM('A3'!V66,'A3'!Y66)=0,ISNUMBER('A3'!AB66)),"",IF(OR('A3'!W66="M",'A3'!Z66="M"),"M",IF(AND('A3'!W66='A3'!Z66,OR('A3'!W66="X",'A3'!W66="W",'A3'!W66="Z")),UPPER('A3'!W66),"")))</f>
        <v/>
      </c>
      <c r="J508" s="212" t="s">
        <v>469</v>
      </c>
      <c r="K508" s="211" t="str">
        <f>IF(AND(ISBLANK('A3'!AB66),$L$508&lt;&gt;"Z"),"",'A3'!AB66)</f>
        <v/>
      </c>
      <c r="L508" s="211" t="str">
        <f>IF(ISBLANK('A3'!AC66),"",'A3'!AC66)</f>
        <v/>
      </c>
      <c r="M508" s="131" t="str">
        <f t="shared" si="9"/>
        <v>OK</v>
      </c>
      <c r="N508" s="132"/>
    </row>
    <row r="509" spans="1:14" x14ac:dyDescent="0.25">
      <c r="A509" s="208" t="s">
        <v>4565</v>
      </c>
      <c r="B509" s="209" t="s">
        <v>1536</v>
      </c>
      <c r="C509" s="210" t="s">
        <v>110</v>
      </c>
      <c r="D509" s="213" t="s">
        <v>1537</v>
      </c>
      <c r="E509" s="210" t="s">
        <v>469</v>
      </c>
      <c r="F509" s="210" t="s">
        <v>110</v>
      </c>
      <c r="G509" s="213" t="s">
        <v>1538</v>
      </c>
      <c r="H509" s="211" t="str">
        <f>IF(OR(EXACT('A3'!V67,'A3'!W67),EXACT('A3'!Y67,'A3'!Z67),AND('A3'!W67="X",'A3'!Z67="X"),OR('A3'!W67="M",'A3'!Z67="M")),"",SUM('A3'!V67,'A3'!Y67))</f>
        <v/>
      </c>
      <c r="I509" s="211" t="str">
        <f>IF(AND(AND('A3'!W67="X",'A3'!Z67="X"),SUM('A3'!V67,'A3'!Y67)=0,ISNUMBER('A3'!AB67)),"",IF(OR('A3'!W67="M",'A3'!Z67="M"),"M",IF(AND('A3'!W67='A3'!Z67,OR('A3'!W67="X",'A3'!W67="W",'A3'!W67="Z")),UPPER('A3'!W67),"")))</f>
        <v/>
      </c>
      <c r="J509" s="212" t="s">
        <v>469</v>
      </c>
      <c r="K509" s="211" t="str">
        <f>IF(AND(ISBLANK('A3'!AB67),$L$509&lt;&gt;"Z"),"",'A3'!AB67)</f>
        <v/>
      </c>
      <c r="L509" s="211" t="str">
        <f>IF(ISBLANK('A3'!AC67),"",'A3'!AC67)</f>
        <v/>
      </c>
      <c r="M509" s="131" t="str">
        <f t="shared" si="9"/>
        <v>OK</v>
      </c>
      <c r="N509" s="132"/>
    </row>
    <row r="510" spans="1:14" x14ac:dyDescent="0.25">
      <c r="A510" s="208" t="s">
        <v>4565</v>
      </c>
      <c r="B510" s="209" t="s">
        <v>1539</v>
      </c>
      <c r="C510" s="210" t="s">
        <v>110</v>
      </c>
      <c r="D510" s="213" t="s">
        <v>1540</v>
      </c>
      <c r="E510" s="210" t="s">
        <v>469</v>
      </c>
      <c r="F510" s="210" t="s">
        <v>110</v>
      </c>
      <c r="G510" s="213" t="s">
        <v>1541</v>
      </c>
      <c r="H510" s="211" t="str">
        <f>IF(OR(EXACT('A3'!V68,'A3'!W68),EXACT('A3'!Y68,'A3'!Z68),AND('A3'!W68="X",'A3'!Z68="X"),OR('A3'!W68="M",'A3'!Z68="M")),"",SUM('A3'!V68,'A3'!Y68))</f>
        <v/>
      </c>
      <c r="I510" s="211" t="str">
        <f>IF(AND(AND('A3'!W68="X",'A3'!Z68="X"),SUM('A3'!V68,'A3'!Y68)=0,ISNUMBER('A3'!AB68)),"",IF(OR('A3'!W68="M",'A3'!Z68="M"),"M",IF(AND('A3'!W68='A3'!Z68,OR('A3'!W68="X",'A3'!W68="W",'A3'!W68="Z")),UPPER('A3'!W68),"")))</f>
        <v/>
      </c>
      <c r="J510" s="212" t="s">
        <v>469</v>
      </c>
      <c r="K510" s="211" t="str">
        <f>IF(AND(ISBLANK('A3'!AB68),$L$510&lt;&gt;"Z"),"",'A3'!AB68)</f>
        <v/>
      </c>
      <c r="L510" s="211" t="str">
        <f>IF(ISBLANK('A3'!AC68),"",'A3'!AC68)</f>
        <v/>
      </c>
      <c r="M510" s="131" t="str">
        <f t="shared" si="9"/>
        <v>OK</v>
      </c>
      <c r="N510" s="132"/>
    </row>
    <row r="511" spans="1:14" x14ac:dyDescent="0.25">
      <c r="A511" s="208" t="s">
        <v>4565</v>
      </c>
      <c r="B511" s="209" t="s">
        <v>1542</v>
      </c>
      <c r="C511" s="210" t="s">
        <v>110</v>
      </c>
      <c r="D511" s="213" t="s">
        <v>1543</v>
      </c>
      <c r="E511" s="210" t="s">
        <v>469</v>
      </c>
      <c r="F511" s="210" t="s">
        <v>110</v>
      </c>
      <c r="G511" s="213" t="s">
        <v>1544</v>
      </c>
      <c r="H511" s="211" t="str">
        <f>IF(OR(EXACT('A3'!V69,'A3'!W69),EXACT('A3'!Y69,'A3'!Z69),AND('A3'!W69="X",'A3'!Z69="X"),OR('A3'!W69="M",'A3'!Z69="M")),"",SUM('A3'!V69,'A3'!Y69))</f>
        <v/>
      </c>
      <c r="I511" s="211" t="str">
        <f>IF(AND(AND('A3'!W69="X",'A3'!Z69="X"),SUM('A3'!V69,'A3'!Y69)=0,ISNUMBER('A3'!AB69)),"",IF(OR('A3'!W69="M",'A3'!Z69="M"),"M",IF(AND('A3'!W69='A3'!Z69,OR('A3'!W69="X",'A3'!W69="W",'A3'!W69="Z")),UPPER('A3'!W69),"")))</f>
        <v/>
      </c>
      <c r="J511" s="212" t="s">
        <v>469</v>
      </c>
      <c r="K511" s="211" t="str">
        <f>IF(AND(ISBLANK('A3'!AB69),$L$511&lt;&gt;"Z"),"",'A3'!AB69)</f>
        <v/>
      </c>
      <c r="L511" s="211" t="str">
        <f>IF(ISBLANK('A3'!AC69),"",'A3'!AC69)</f>
        <v/>
      </c>
      <c r="M511" s="131" t="str">
        <f t="shared" si="9"/>
        <v>OK</v>
      </c>
      <c r="N511" s="132"/>
    </row>
    <row r="512" spans="1:14" x14ac:dyDescent="0.25">
      <c r="A512" s="208" t="s">
        <v>4565</v>
      </c>
      <c r="B512" s="209" t="s">
        <v>1545</v>
      </c>
      <c r="C512" s="210" t="s">
        <v>110</v>
      </c>
      <c r="D512" s="213" t="s">
        <v>1546</v>
      </c>
      <c r="E512" s="210" t="s">
        <v>469</v>
      </c>
      <c r="F512" s="210" t="s">
        <v>110</v>
      </c>
      <c r="G512" s="213" t="s">
        <v>428</v>
      </c>
      <c r="H512" s="211" t="str">
        <f>IF(OR(SUMPRODUCT(--('A3'!AB43:'A3'!AB69=""),--('A3'!AC43:'A3'!AC69=""))&gt;0,COUNTIF('A3'!AC43:'A3'!AC69,"M")&gt;0,COUNTIF('A3'!AC43:'A3'!AC69,"X")=27),"",SUM('A3'!AB43:'A3'!AB69))</f>
        <v/>
      </c>
      <c r="I512" s="211" t="str">
        <f>IF(AND(COUNTIF('A3'!AC43:'A3'!AC69,"X")=27,SUM('A3'!AB43:'A3'!AB69)=0,ISNUMBER('A3'!AB70)),"",IF(COUNTIF('A3'!AC43:'A3'!AC69,"M")&gt;0,"M",IF(AND(COUNTIF('A3'!AC43:'A3'!AC69,'A3'!AC43)=27,OR('A3'!AC43="X",'A3'!AC43="W",'A3'!AC43="Z")),UPPER('A3'!AC43),"")))</f>
        <v/>
      </c>
      <c r="J512" s="212" t="s">
        <v>469</v>
      </c>
      <c r="K512" s="211" t="str">
        <f>IF(AND(ISBLANK('A3'!AB70),$L$512&lt;&gt;"Z"),"",'A3'!AB70)</f>
        <v/>
      </c>
      <c r="L512" s="211" t="str">
        <f>IF(ISBLANK('A3'!AC70),"",'A3'!AC70)</f>
        <v/>
      </c>
      <c r="M512" s="131" t="str">
        <f t="shared" si="9"/>
        <v>OK</v>
      </c>
      <c r="N512" s="132"/>
    </row>
    <row r="513" spans="1:14" x14ac:dyDescent="0.25">
      <c r="A513" s="208" t="s">
        <v>4565</v>
      </c>
      <c r="B513" s="209" t="s">
        <v>1547</v>
      </c>
      <c r="C513" s="210" t="s">
        <v>110</v>
      </c>
      <c r="D513" s="213" t="s">
        <v>1548</v>
      </c>
      <c r="E513" s="210" t="s">
        <v>469</v>
      </c>
      <c r="F513" s="210" t="s">
        <v>110</v>
      </c>
      <c r="G513" s="213" t="s">
        <v>1549</v>
      </c>
      <c r="H513" s="211" t="str">
        <f>IF(OR(AND('A3'!AB14="",'A3'!AC14=""),AND('A3'!AB43="",'A3'!AC43=""),AND('A3'!AC14="X",'A3'!AC43="X"),OR('A3'!AC14="M",'A3'!AC43="M")),"",SUM('A3'!AB14,'A3'!AB43))</f>
        <v/>
      </c>
      <c r="I513" s="211" t="str">
        <f>IF(AND(AND('A3'!AC14="X",'A3'!AC43="X"),SUM('A3'!AB14,'A3'!AB43)=0,ISNUMBER('A3'!AB72)),"",IF(OR('A3'!AC14="M",'A3'!AC43="M"),"M",IF(AND('A3'!AC14='A3'!AC43,OR('A3'!AC14="X",'A3'!AC14="W",'A3'!AC14="Z")),UPPER('A3'!AC14),"")))</f>
        <v/>
      </c>
      <c r="J513" s="212" t="s">
        <v>469</v>
      </c>
      <c r="K513" s="211" t="str">
        <f>IF(AND(ISBLANK('A3'!AB72),$L$513&lt;&gt;"Z"),"",'A3'!AB72)</f>
        <v/>
      </c>
      <c r="L513" s="211" t="str">
        <f>IF(ISBLANK('A3'!AC72),"",'A3'!AC72)</f>
        <v/>
      </c>
      <c r="M513" s="131" t="str">
        <f t="shared" si="9"/>
        <v>OK</v>
      </c>
      <c r="N513" s="132"/>
    </row>
    <row r="514" spans="1:14" x14ac:dyDescent="0.25">
      <c r="A514" s="208" t="s">
        <v>4565</v>
      </c>
      <c r="B514" s="209" t="s">
        <v>1550</v>
      </c>
      <c r="C514" s="210" t="s">
        <v>110</v>
      </c>
      <c r="D514" s="213" t="s">
        <v>1551</v>
      </c>
      <c r="E514" s="210" t="s">
        <v>469</v>
      </c>
      <c r="F514" s="210" t="s">
        <v>110</v>
      </c>
      <c r="G514" s="213" t="s">
        <v>1552</v>
      </c>
      <c r="H514" s="211" t="str">
        <f>IF(OR(AND('A3'!AB15="",'A3'!AC15=""),AND('A3'!AB44="",'A3'!AC44=""),AND('A3'!AC15="X",'A3'!AC44="X"),OR('A3'!AC15="M",'A3'!AC44="M")),"",SUM('A3'!AB15,'A3'!AB44))</f>
        <v/>
      </c>
      <c r="I514" s="211" t="str">
        <f>IF(AND(AND('A3'!AC15="X",'A3'!AC44="X"),SUM('A3'!AB15,'A3'!AB44)=0,ISNUMBER('A3'!AB73)),"",IF(OR('A3'!AC15="M",'A3'!AC44="M"),"M",IF(AND('A3'!AC15='A3'!AC44,OR('A3'!AC15="X",'A3'!AC15="W",'A3'!AC15="Z")),UPPER('A3'!AC15),"")))</f>
        <v/>
      </c>
      <c r="J514" s="212" t="s">
        <v>469</v>
      </c>
      <c r="K514" s="211" t="str">
        <f>IF(AND(ISBLANK('A3'!AB73),$L$514&lt;&gt;"Z"),"",'A3'!AB73)</f>
        <v/>
      </c>
      <c r="L514" s="211" t="str">
        <f>IF(ISBLANK('A3'!AC73),"",'A3'!AC73)</f>
        <v/>
      </c>
      <c r="M514" s="131" t="str">
        <f t="shared" si="9"/>
        <v>OK</v>
      </c>
      <c r="N514" s="132"/>
    </row>
    <row r="515" spans="1:14" x14ac:dyDescent="0.25">
      <c r="A515" s="208" t="s">
        <v>4565</v>
      </c>
      <c r="B515" s="209" t="s">
        <v>1553</v>
      </c>
      <c r="C515" s="210" t="s">
        <v>110</v>
      </c>
      <c r="D515" s="213" t="s">
        <v>1554</v>
      </c>
      <c r="E515" s="210" t="s">
        <v>469</v>
      </c>
      <c r="F515" s="210" t="s">
        <v>110</v>
      </c>
      <c r="G515" s="213" t="s">
        <v>664</v>
      </c>
      <c r="H515" s="211" t="str">
        <f>IF(OR(AND('A3'!AB16="",'A3'!AC16=""),AND('A3'!AB45="",'A3'!AC45=""),AND('A3'!AC16="X",'A3'!AC45="X"),OR('A3'!AC16="M",'A3'!AC45="M")),"",SUM('A3'!AB16,'A3'!AB45))</f>
        <v/>
      </c>
      <c r="I515" s="211" t="str">
        <f>IF(AND(AND('A3'!AC16="X",'A3'!AC45="X"),SUM('A3'!AB16,'A3'!AB45)=0,ISNUMBER('A3'!AB74)),"",IF(OR('A3'!AC16="M",'A3'!AC45="M"),"M",IF(AND('A3'!AC16='A3'!AC45,OR('A3'!AC16="X",'A3'!AC16="W",'A3'!AC16="Z")),UPPER('A3'!AC16),"")))</f>
        <v/>
      </c>
      <c r="J515" s="212" t="s">
        <v>469</v>
      </c>
      <c r="K515" s="211" t="str">
        <f>IF(AND(ISBLANK('A3'!AB74),$L$515&lt;&gt;"Z"),"",'A3'!AB74)</f>
        <v/>
      </c>
      <c r="L515" s="211" t="str">
        <f>IF(ISBLANK('A3'!AC74),"",'A3'!AC74)</f>
        <v/>
      </c>
      <c r="M515" s="131" t="str">
        <f t="shared" si="9"/>
        <v>OK</v>
      </c>
      <c r="N515" s="132"/>
    </row>
    <row r="516" spans="1:14" x14ac:dyDescent="0.25">
      <c r="A516" s="208" t="s">
        <v>4565</v>
      </c>
      <c r="B516" s="209" t="s">
        <v>1555</v>
      </c>
      <c r="C516" s="210" t="s">
        <v>110</v>
      </c>
      <c r="D516" s="213" t="s">
        <v>1556</v>
      </c>
      <c r="E516" s="210" t="s">
        <v>469</v>
      </c>
      <c r="F516" s="210" t="s">
        <v>110</v>
      </c>
      <c r="G516" s="213" t="s">
        <v>663</v>
      </c>
      <c r="H516" s="211" t="str">
        <f>IF(OR(AND('A3'!AB17="",'A3'!AC17=""),AND('A3'!AB46="",'A3'!AC46=""),AND('A3'!AC17="X",'A3'!AC46="X"),OR('A3'!AC17="M",'A3'!AC46="M")),"",SUM('A3'!AB17,'A3'!AB46))</f>
        <v/>
      </c>
      <c r="I516" s="211" t="str">
        <f>IF(AND(AND('A3'!AC17="X",'A3'!AC46="X"),SUM('A3'!AB17,'A3'!AB46)=0,ISNUMBER('A3'!AB75)),"",IF(OR('A3'!AC17="M",'A3'!AC46="M"),"M",IF(AND('A3'!AC17='A3'!AC46,OR('A3'!AC17="X",'A3'!AC17="W",'A3'!AC17="Z")),UPPER('A3'!AC17),"")))</f>
        <v/>
      </c>
      <c r="J516" s="212" t="s">
        <v>469</v>
      </c>
      <c r="K516" s="211" t="str">
        <f>IF(AND(ISBLANK('A3'!AB75),$L$516&lt;&gt;"Z"),"",'A3'!AB75)</f>
        <v/>
      </c>
      <c r="L516" s="211" t="str">
        <f>IF(ISBLANK('A3'!AC75),"",'A3'!AC75)</f>
        <v/>
      </c>
      <c r="M516" s="131" t="str">
        <f t="shared" si="9"/>
        <v>OK</v>
      </c>
      <c r="N516" s="132"/>
    </row>
    <row r="517" spans="1:14" x14ac:dyDescent="0.25">
      <c r="A517" s="208" t="s">
        <v>4565</v>
      </c>
      <c r="B517" s="209" t="s">
        <v>1557</v>
      </c>
      <c r="C517" s="210" t="s">
        <v>110</v>
      </c>
      <c r="D517" s="213" t="s">
        <v>1558</v>
      </c>
      <c r="E517" s="210" t="s">
        <v>469</v>
      </c>
      <c r="F517" s="210" t="s">
        <v>110</v>
      </c>
      <c r="G517" s="213" t="s">
        <v>1559</v>
      </c>
      <c r="H517" s="211" t="str">
        <f>IF(OR(AND('A3'!AB18="",'A3'!AC18=""),AND('A3'!AB47="",'A3'!AC47=""),AND('A3'!AC18="X",'A3'!AC47="X"),OR('A3'!AC18="M",'A3'!AC47="M")),"",SUM('A3'!AB18,'A3'!AB47))</f>
        <v/>
      </c>
      <c r="I517" s="211" t="str">
        <f>IF(AND(AND('A3'!AC18="X",'A3'!AC47="X"),SUM('A3'!AB18,'A3'!AB47)=0,ISNUMBER('A3'!AB76)),"",IF(OR('A3'!AC18="M",'A3'!AC47="M"),"M",IF(AND('A3'!AC18='A3'!AC47,OR('A3'!AC18="X",'A3'!AC18="W",'A3'!AC18="Z")),UPPER('A3'!AC18),"")))</f>
        <v/>
      </c>
      <c r="J517" s="212" t="s">
        <v>469</v>
      </c>
      <c r="K517" s="211" t="str">
        <f>IF(AND(ISBLANK('A3'!AB76),$L$517&lt;&gt;"Z"),"",'A3'!AB76)</f>
        <v/>
      </c>
      <c r="L517" s="211" t="str">
        <f>IF(ISBLANK('A3'!AC76),"",'A3'!AC76)</f>
        <v/>
      </c>
      <c r="M517" s="131" t="str">
        <f t="shared" si="9"/>
        <v>OK</v>
      </c>
      <c r="N517" s="132"/>
    </row>
    <row r="518" spans="1:14" x14ac:dyDescent="0.25">
      <c r="A518" s="208" t="s">
        <v>4565</v>
      </c>
      <c r="B518" s="209" t="s">
        <v>1560</v>
      </c>
      <c r="C518" s="210" t="s">
        <v>110</v>
      </c>
      <c r="D518" s="213" t="s">
        <v>1561</v>
      </c>
      <c r="E518" s="210" t="s">
        <v>469</v>
      </c>
      <c r="F518" s="210" t="s">
        <v>110</v>
      </c>
      <c r="G518" s="213" t="s">
        <v>1562</v>
      </c>
      <c r="H518" s="211" t="str">
        <f>IF(OR(AND('A3'!AB19="",'A3'!AC19=""),AND('A3'!AB48="",'A3'!AC48=""),AND('A3'!AC19="X",'A3'!AC48="X"),OR('A3'!AC19="M",'A3'!AC48="M")),"",SUM('A3'!AB19,'A3'!AB48))</f>
        <v/>
      </c>
      <c r="I518" s="211" t="str">
        <f>IF(AND(AND('A3'!AC19="X",'A3'!AC48="X"),SUM('A3'!AB19,'A3'!AB48)=0,ISNUMBER('A3'!AB77)),"",IF(OR('A3'!AC19="M",'A3'!AC48="M"),"M",IF(AND('A3'!AC19='A3'!AC48,OR('A3'!AC19="X",'A3'!AC19="W",'A3'!AC19="Z")),UPPER('A3'!AC19),"")))</f>
        <v/>
      </c>
      <c r="J518" s="212" t="s">
        <v>469</v>
      </c>
      <c r="K518" s="211" t="str">
        <f>IF(AND(ISBLANK('A3'!AB77),$L$518&lt;&gt;"Z"),"",'A3'!AB77)</f>
        <v/>
      </c>
      <c r="L518" s="211" t="str">
        <f>IF(ISBLANK('A3'!AC77),"",'A3'!AC77)</f>
        <v/>
      </c>
      <c r="M518" s="131" t="str">
        <f t="shared" si="9"/>
        <v>OK</v>
      </c>
      <c r="N518" s="132"/>
    </row>
    <row r="519" spans="1:14" x14ac:dyDescent="0.25">
      <c r="A519" s="208" t="s">
        <v>4565</v>
      </c>
      <c r="B519" s="209" t="s">
        <v>1563</v>
      </c>
      <c r="C519" s="210" t="s">
        <v>110</v>
      </c>
      <c r="D519" s="213" t="s">
        <v>1564</v>
      </c>
      <c r="E519" s="210" t="s">
        <v>469</v>
      </c>
      <c r="F519" s="210" t="s">
        <v>110</v>
      </c>
      <c r="G519" s="213" t="s">
        <v>1565</v>
      </c>
      <c r="H519" s="211" t="str">
        <f>IF(OR(AND('A3'!AB20="",'A3'!AC20=""),AND('A3'!AB49="",'A3'!AC49=""),AND('A3'!AC20="X",'A3'!AC49="X"),OR('A3'!AC20="M",'A3'!AC49="M")),"",SUM('A3'!AB20,'A3'!AB49))</f>
        <v/>
      </c>
      <c r="I519" s="211" t="str">
        <f>IF(AND(AND('A3'!AC20="X",'A3'!AC49="X"),SUM('A3'!AB20,'A3'!AB49)=0,ISNUMBER('A3'!AB78)),"",IF(OR('A3'!AC20="M",'A3'!AC49="M"),"M",IF(AND('A3'!AC20='A3'!AC49,OR('A3'!AC20="X",'A3'!AC20="W",'A3'!AC20="Z")),UPPER('A3'!AC20),"")))</f>
        <v/>
      </c>
      <c r="J519" s="212" t="s">
        <v>469</v>
      </c>
      <c r="K519" s="211" t="str">
        <f>IF(AND(ISBLANK('A3'!AB78),$L$519&lt;&gt;"Z"),"",'A3'!AB78)</f>
        <v/>
      </c>
      <c r="L519" s="211" t="str">
        <f>IF(ISBLANK('A3'!AC78),"",'A3'!AC78)</f>
        <v/>
      </c>
      <c r="M519" s="131" t="str">
        <f t="shared" si="9"/>
        <v>OK</v>
      </c>
      <c r="N519" s="132"/>
    </row>
    <row r="520" spans="1:14" x14ac:dyDescent="0.25">
      <c r="A520" s="208" t="s">
        <v>4565</v>
      </c>
      <c r="B520" s="209" t="s">
        <v>1566</v>
      </c>
      <c r="C520" s="210" t="s">
        <v>110</v>
      </c>
      <c r="D520" s="213" t="s">
        <v>1567</v>
      </c>
      <c r="E520" s="210" t="s">
        <v>469</v>
      </c>
      <c r="F520" s="210" t="s">
        <v>110</v>
      </c>
      <c r="G520" s="213" t="s">
        <v>1568</v>
      </c>
      <c r="H520" s="211" t="str">
        <f>IF(OR(AND('A3'!AB21="",'A3'!AC21=""),AND('A3'!AB50="",'A3'!AC50=""),AND('A3'!AC21="X",'A3'!AC50="X"),OR('A3'!AC21="M",'A3'!AC50="M")),"",SUM('A3'!AB21,'A3'!AB50))</f>
        <v/>
      </c>
      <c r="I520" s="211" t="str">
        <f>IF(AND(AND('A3'!AC21="X",'A3'!AC50="X"),SUM('A3'!AB21,'A3'!AB50)=0,ISNUMBER('A3'!AB79)),"",IF(OR('A3'!AC21="M",'A3'!AC50="M"),"M",IF(AND('A3'!AC21='A3'!AC50,OR('A3'!AC21="X",'A3'!AC21="W",'A3'!AC21="Z")),UPPER('A3'!AC21),"")))</f>
        <v/>
      </c>
      <c r="J520" s="212" t="s">
        <v>469</v>
      </c>
      <c r="K520" s="211" t="str">
        <f>IF(AND(ISBLANK('A3'!AB79),$L$520&lt;&gt;"Z"),"",'A3'!AB79)</f>
        <v/>
      </c>
      <c r="L520" s="211" t="str">
        <f>IF(ISBLANK('A3'!AC79),"",'A3'!AC79)</f>
        <v/>
      </c>
      <c r="M520" s="131" t="str">
        <f t="shared" si="9"/>
        <v>OK</v>
      </c>
      <c r="N520" s="132"/>
    </row>
    <row r="521" spans="1:14" x14ac:dyDescent="0.25">
      <c r="A521" s="208" t="s">
        <v>4565</v>
      </c>
      <c r="B521" s="209" t="s">
        <v>1569</v>
      </c>
      <c r="C521" s="210" t="s">
        <v>110</v>
      </c>
      <c r="D521" s="213" t="s">
        <v>1570</v>
      </c>
      <c r="E521" s="210" t="s">
        <v>469</v>
      </c>
      <c r="F521" s="210" t="s">
        <v>110</v>
      </c>
      <c r="G521" s="213" t="s">
        <v>1571</v>
      </c>
      <c r="H521" s="211" t="str">
        <f>IF(OR(AND('A3'!AB22="",'A3'!AC22=""),AND('A3'!AB51="",'A3'!AC51=""),AND('A3'!AC22="X",'A3'!AC51="X"),OR('A3'!AC22="M",'A3'!AC51="M")),"",SUM('A3'!AB22,'A3'!AB51))</f>
        <v/>
      </c>
      <c r="I521" s="211" t="str">
        <f>IF(AND(AND('A3'!AC22="X",'A3'!AC51="X"),SUM('A3'!AB22,'A3'!AB51)=0,ISNUMBER('A3'!AB80)),"",IF(OR('A3'!AC22="M",'A3'!AC51="M"),"M",IF(AND('A3'!AC22='A3'!AC51,OR('A3'!AC22="X",'A3'!AC22="W",'A3'!AC22="Z")),UPPER('A3'!AC22),"")))</f>
        <v/>
      </c>
      <c r="J521" s="212" t="s">
        <v>469</v>
      </c>
      <c r="K521" s="211" t="str">
        <f>IF(AND(ISBLANK('A3'!AB80),$L$521&lt;&gt;"Z"),"",'A3'!AB80)</f>
        <v/>
      </c>
      <c r="L521" s="211" t="str">
        <f>IF(ISBLANK('A3'!AC80),"",'A3'!AC80)</f>
        <v/>
      </c>
      <c r="M521" s="131" t="str">
        <f t="shared" si="9"/>
        <v>OK</v>
      </c>
      <c r="N521" s="132"/>
    </row>
    <row r="522" spans="1:14" x14ac:dyDescent="0.25">
      <c r="A522" s="208" t="s">
        <v>4565</v>
      </c>
      <c r="B522" s="209" t="s">
        <v>1572</v>
      </c>
      <c r="C522" s="210" t="s">
        <v>110</v>
      </c>
      <c r="D522" s="213" t="s">
        <v>1573</v>
      </c>
      <c r="E522" s="210" t="s">
        <v>469</v>
      </c>
      <c r="F522" s="210" t="s">
        <v>110</v>
      </c>
      <c r="G522" s="213" t="s">
        <v>1574</v>
      </c>
      <c r="H522" s="211" t="str">
        <f>IF(OR(AND('A3'!AB23="",'A3'!AC23=""),AND('A3'!AB52="",'A3'!AC52=""),AND('A3'!AC23="X",'A3'!AC52="X"),OR('A3'!AC23="M",'A3'!AC52="M")),"",SUM('A3'!AB23,'A3'!AB52))</f>
        <v/>
      </c>
      <c r="I522" s="211" t="str">
        <f>IF(AND(AND('A3'!AC23="X",'A3'!AC52="X"),SUM('A3'!AB23,'A3'!AB52)=0,ISNUMBER('A3'!AB81)),"",IF(OR('A3'!AC23="M",'A3'!AC52="M"),"M",IF(AND('A3'!AC23='A3'!AC52,OR('A3'!AC23="X",'A3'!AC23="W",'A3'!AC23="Z")),UPPER('A3'!AC23),"")))</f>
        <v/>
      </c>
      <c r="J522" s="212" t="s">
        <v>469</v>
      </c>
      <c r="K522" s="211" t="str">
        <f>IF(AND(ISBLANK('A3'!AB81),$L$522&lt;&gt;"Z"),"",'A3'!AB81)</f>
        <v/>
      </c>
      <c r="L522" s="211" t="str">
        <f>IF(ISBLANK('A3'!AC81),"",'A3'!AC81)</f>
        <v/>
      </c>
      <c r="M522" s="131" t="str">
        <f t="shared" si="9"/>
        <v>OK</v>
      </c>
      <c r="N522" s="132"/>
    </row>
    <row r="523" spans="1:14" x14ac:dyDescent="0.25">
      <c r="A523" s="208" t="s">
        <v>4565</v>
      </c>
      <c r="B523" s="209" t="s">
        <v>1575</v>
      </c>
      <c r="C523" s="210" t="s">
        <v>110</v>
      </c>
      <c r="D523" s="213" t="s">
        <v>1576</v>
      </c>
      <c r="E523" s="210" t="s">
        <v>469</v>
      </c>
      <c r="F523" s="210" t="s">
        <v>110</v>
      </c>
      <c r="G523" s="213" t="s">
        <v>1577</v>
      </c>
      <c r="H523" s="211" t="str">
        <f>IF(OR(AND('A3'!AB24="",'A3'!AC24=""),AND('A3'!AB53="",'A3'!AC53=""),AND('A3'!AC24="X",'A3'!AC53="X"),OR('A3'!AC24="M",'A3'!AC53="M")),"",SUM('A3'!AB24,'A3'!AB53))</f>
        <v/>
      </c>
      <c r="I523" s="211" t="str">
        <f>IF(AND(AND('A3'!AC24="X",'A3'!AC53="X"),SUM('A3'!AB24,'A3'!AB53)=0,ISNUMBER('A3'!AB82)),"",IF(OR('A3'!AC24="M",'A3'!AC53="M"),"M",IF(AND('A3'!AC24='A3'!AC53,OR('A3'!AC24="X",'A3'!AC24="W",'A3'!AC24="Z")),UPPER('A3'!AC24),"")))</f>
        <v/>
      </c>
      <c r="J523" s="212" t="s">
        <v>469</v>
      </c>
      <c r="K523" s="211" t="str">
        <f>IF(AND(ISBLANK('A3'!AB82),$L$523&lt;&gt;"Z"),"",'A3'!AB82)</f>
        <v/>
      </c>
      <c r="L523" s="211" t="str">
        <f>IF(ISBLANK('A3'!AC82),"",'A3'!AC82)</f>
        <v/>
      </c>
      <c r="M523" s="131" t="str">
        <f t="shared" si="9"/>
        <v>OK</v>
      </c>
      <c r="N523" s="132"/>
    </row>
    <row r="524" spans="1:14" x14ac:dyDescent="0.25">
      <c r="A524" s="208" t="s">
        <v>4565</v>
      </c>
      <c r="B524" s="209" t="s">
        <v>1578</v>
      </c>
      <c r="C524" s="210" t="s">
        <v>110</v>
      </c>
      <c r="D524" s="213" t="s">
        <v>1579</v>
      </c>
      <c r="E524" s="210" t="s">
        <v>469</v>
      </c>
      <c r="F524" s="210" t="s">
        <v>110</v>
      </c>
      <c r="G524" s="213" t="s">
        <v>1580</v>
      </c>
      <c r="H524" s="211" t="str">
        <f>IF(OR(AND('A3'!AB25="",'A3'!AC25=""),AND('A3'!AB54="",'A3'!AC54=""),AND('A3'!AC25="X",'A3'!AC54="X"),OR('A3'!AC25="M",'A3'!AC54="M")),"",SUM('A3'!AB25,'A3'!AB54))</f>
        <v/>
      </c>
      <c r="I524" s="211" t="str">
        <f>IF(AND(AND('A3'!AC25="X",'A3'!AC54="X"),SUM('A3'!AB25,'A3'!AB54)=0,ISNUMBER('A3'!AB83)),"",IF(OR('A3'!AC25="M",'A3'!AC54="M"),"M",IF(AND('A3'!AC25='A3'!AC54,OR('A3'!AC25="X",'A3'!AC25="W",'A3'!AC25="Z")),UPPER('A3'!AC25),"")))</f>
        <v/>
      </c>
      <c r="J524" s="212" t="s">
        <v>469</v>
      </c>
      <c r="K524" s="211" t="str">
        <f>IF(AND(ISBLANK('A3'!AB83),$L$524&lt;&gt;"Z"),"",'A3'!AB83)</f>
        <v/>
      </c>
      <c r="L524" s="211" t="str">
        <f>IF(ISBLANK('A3'!AC83),"",'A3'!AC83)</f>
        <v/>
      </c>
      <c r="M524" s="131" t="str">
        <f t="shared" si="9"/>
        <v>OK</v>
      </c>
      <c r="N524" s="132"/>
    </row>
    <row r="525" spans="1:14" x14ac:dyDescent="0.25">
      <c r="A525" s="208" t="s">
        <v>4565</v>
      </c>
      <c r="B525" s="209" t="s">
        <v>1581</v>
      </c>
      <c r="C525" s="210" t="s">
        <v>110</v>
      </c>
      <c r="D525" s="213" t="s">
        <v>1582</v>
      </c>
      <c r="E525" s="210" t="s">
        <v>469</v>
      </c>
      <c r="F525" s="210" t="s">
        <v>110</v>
      </c>
      <c r="G525" s="213" t="s">
        <v>1583</v>
      </c>
      <c r="H525" s="211" t="str">
        <f>IF(OR(AND('A3'!AB26="",'A3'!AC26=""),AND('A3'!AB55="",'A3'!AC55=""),AND('A3'!AC26="X",'A3'!AC55="X"),OR('A3'!AC26="M",'A3'!AC55="M")),"",SUM('A3'!AB26,'A3'!AB55))</f>
        <v/>
      </c>
      <c r="I525" s="211" t="str">
        <f>IF(AND(AND('A3'!AC26="X",'A3'!AC55="X"),SUM('A3'!AB26,'A3'!AB55)=0,ISNUMBER('A3'!AB84)),"",IF(OR('A3'!AC26="M",'A3'!AC55="M"),"M",IF(AND('A3'!AC26='A3'!AC55,OR('A3'!AC26="X",'A3'!AC26="W",'A3'!AC26="Z")),UPPER('A3'!AC26),"")))</f>
        <v/>
      </c>
      <c r="J525" s="212" t="s">
        <v>469</v>
      </c>
      <c r="K525" s="211" t="str">
        <f>IF(AND(ISBLANK('A3'!AB84),$L$525&lt;&gt;"Z"),"",'A3'!AB84)</f>
        <v/>
      </c>
      <c r="L525" s="211" t="str">
        <f>IF(ISBLANK('A3'!AC84),"",'A3'!AC84)</f>
        <v/>
      </c>
      <c r="M525" s="131" t="str">
        <f t="shared" si="9"/>
        <v>OK</v>
      </c>
      <c r="N525" s="132"/>
    </row>
    <row r="526" spans="1:14" x14ac:dyDescent="0.25">
      <c r="A526" s="208" t="s">
        <v>4565</v>
      </c>
      <c r="B526" s="209" t="s">
        <v>1584</v>
      </c>
      <c r="C526" s="210" t="s">
        <v>110</v>
      </c>
      <c r="D526" s="213" t="s">
        <v>1585</v>
      </c>
      <c r="E526" s="210" t="s">
        <v>469</v>
      </c>
      <c r="F526" s="210" t="s">
        <v>110</v>
      </c>
      <c r="G526" s="213" t="s">
        <v>1586</v>
      </c>
      <c r="H526" s="211" t="str">
        <f>IF(OR(AND('A3'!AB27="",'A3'!AC27=""),AND('A3'!AB56="",'A3'!AC56=""),AND('A3'!AC27="X",'A3'!AC56="X"),OR('A3'!AC27="M",'A3'!AC56="M")),"",SUM('A3'!AB27,'A3'!AB56))</f>
        <v/>
      </c>
      <c r="I526" s="211" t="str">
        <f>IF(AND(AND('A3'!AC27="X",'A3'!AC56="X"),SUM('A3'!AB27,'A3'!AB56)=0,ISNUMBER('A3'!AB85)),"",IF(OR('A3'!AC27="M",'A3'!AC56="M"),"M",IF(AND('A3'!AC27='A3'!AC56,OR('A3'!AC27="X",'A3'!AC27="W",'A3'!AC27="Z")),UPPER('A3'!AC27),"")))</f>
        <v/>
      </c>
      <c r="J526" s="212" t="s">
        <v>469</v>
      </c>
      <c r="K526" s="211" t="str">
        <f>IF(AND(ISBLANK('A3'!AB85),$L$526&lt;&gt;"Z"),"",'A3'!AB85)</f>
        <v/>
      </c>
      <c r="L526" s="211" t="str">
        <f>IF(ISBLANK('A3'!AC85),"",'A3'!AC85)</f>
        <v/>
      </c>
      <c r="M526" s="131" t="str">
        <f t="shared" si="9"/>
        <v>OK</v>
      </c>
      <c r="N526" s="132"/>
    </row>
    <row r="527" spans="1:14" x14ac:dyDescent="0.25">
      <c r="A527" s="208" t="s">
        <v>4565</v>
      </c>
      <c r="B527" s="209" t="s">
        <v>1587</v>
      </c>
      <c r="C527" s="210" t="s">
        <v>110</v>
      </c>
      <c r="D527" s="213" t="s">
        <v>1588</v>
      </c>
      <c r="E527" s="210" t="s">
        <v>469</v>
      </c>
      <c r="F527" s="210" t="s">
        <v>110</v>
      </c>
      <c r="G527" s="213" t="s">
        <v>1589</v>
      </c>
      <c r="H527" s="211" t="str">
        <f>IF(OR(AND('A3'!AB28="",'A3'!AC28=""),AND('A3'!AB57="",'A3'!AC57=""),AND('A3'!AC28="X",'A3'!AC57="X"),OR('A3'!AC28="M",'A3'!AC57="M")),"",SUM('A3'!AB28,'A3'!AB57))</f>
        <v/>
      </c>
      <c r="I527" s="211" t="str">
        <f>IF(AND(AND('A3'!AC28="X",'A3'!AC57="X"),SUM('A3'!AB28,'A3'!AB57)=0,ISNUMBER('A3'!AB86)),"",IF(OR('A3'!AC28="M",'A3'!AC57="M"),"M",IF(AND('A3'!AC28='A3'!AC57,OR('A3'!AC28="X",'A3'!AC28="W",'A3'!AC28="Z")),UPPER('A3'!AC28),"")))</f>
        <v/>
      </c>
      <c r="J527" s="212" t="s">
        <v>469</v>
      </c>
      <c r="K527" s="211" t="str">
        <f>IF(AND(ISBLANK('A3'!AB86),$L$527&lt;&gt;"Z"),"",'A3'!AB86)</f>
        <v/>
      </c>
      <c r="L527" s="211" t="str">
        <f>IF(ISBLANK('A3'!AC86),"",'A3'!AC86)</f>
        <v/>
      </c>
      <c r="M527" s="131" t="str">
        <f t="shared" si="9"/>
        <v>OK</v>
      </c>
      <c r="N527" s="132"/>
    </row>
    <row r="528" spans="1:14" x14ac:dyDescent="0.25">
      <c r="A528" s="208" t="s">
        <v>4565</v>
      </c>
      <c r="B528" s="209" t="s">
        <v>1590</v>
      </c>
      <c r="C528" s="210" t="s">
        <v>110</v>
      </c>
      <c r="D528" s="213" t="s">
        <v>1591</v>
      </c>
      <c r="E528" s="210" t="s">
        <v>469</v>
      </c>
      <c r="F528" s="210" t="s">
        <v>110</v>
      </c>
      <c r="G528" s="213" t="s">
        <v>1592</v>
      </c>
      <c r="H528" s="211" t="str">
        <f>IF(OR(AND('A3'!AB29="",'A3'!AC29=""),AND('A3'!AB58="",'A3'!AC58=""),AND('A3'!AC29="X",'A3'!AC58="X"),OR('A3'!AC29="M",'A3'!AC58="M")),"",SUM('A3'!AB29,'A3'!AB58))</f>
        <v/>
      </c>
      <c r="I528" s="211" t="str">
        <f>IF(AND(AND('A3'!AC29="X",'A3'!AC58="X"),SUM('A3'!AB29,'A3'!AB58)=0,ISNUMBER('A3'!AB87)),"",IF(OR('A3'!AC29="M",'A3'!AC58="M"),"M",IF(AND('A3'!AC29='A3'!AC58,OR('A3'!AC29="X",'A3'!AC29="W",'A3'!AC29="Z")),UPPER('A3'!AC29),"")))</f>
        <v/>
      </c>
      <c r="J528" s="212" t="s">
        <v>469</v>
      </c>
      <c r="K528" s="211" t="str">
        <f>IF(AND(ISBLANK('A3'!AB87),$L$528&lt;&gt;"Z"),"",'A3'!AB87)</f>
        <v/>
      </c>
      <c r="L528" s="211" t="str">
        <f>IF(ISBLANK('A3'!AC87),"",'A3'!AC87)</f>
        <v/>
      </c>
      <c r="M528" s="131" t="str">
        <f t="shared" si="9"/>
        <v>OK</v>
      </c>
      <c r="N528" s="132"/>
    </row>
    <row r="529" spans="1:14" x14ac:dyDescent="0.25">
      <c r="A529" s="208" t="s">
        <v>4565</v>
      </c>
      <c r="B529" s="209" t="s">
        <v>1593</v>
      </c>
      <c r="C529" s="210" t="s">
        <v>110</v>
      </c>
      <c r="D529" s="213" t="s">
        <v>1594</v>
      </c>
      <c r="E529" s="210" t="s">
        <v>469</v>
      </c>
      <c r="F529" s="210" t="s">
        <v>110</v>
      </c>
      <c r="G529" s="213" t="s">
        <v>1595</v>
      </c>
      <c r="H529" s="211" t="str">
        <f>IF(OR(AND('A3'!AB30="",'A3'!AC30=""),AND('A3'!AB59="",'A3'!AC59=""),AND('A3'!AC30="X",'A3'!AC59="X"),OR('A3'!AC30="M",'A3'!AC59="M")),"",SUM('A3'!AB30,'A3'!AB59))</f>
        <v/>
      </c>
      <c r="I529" s="211" t="str">
        <f>IF(AND(AND('A3'!AC30="X",'A3'!AC59="X"),SUM('A3'!AB30,'A3'!AB59)=0,ISNUMBER('A3'!AB88)),"",IF(OR('A3'!AC30="M",'A3'!AC59="M"),"M",IF(AND('A3'!AC30='A3'!AC59,OR('A3'!AC30="X",'A3'!AC30="W",'A3'!AC30="Z")),UPPER('A3'!AC30),"")))</f>
        <v/>
      </c>
      <c r="J529" s="212" t="s">
        <v>469</v>
      </c>
      <c r="K529" s="211" t="str">
        <f>IF(AND(ISBLANK('A3'!AB88),$L$529&lt;&gt;"Z"),"",'A3'!AB88)</f>
        <v/>
      </c>
      <c r="L529" s="211" t="str">
        <f>IF(ISBLANK('A3'!AC88),"",'A3'!AC88)</f>
        <v/>
      </c>
      <c r="M529" s="131" t="str">
        <f t="shared" si="9"/>
        <v>OK</v>
      </c>
      <c r="N529" s="132"/>
    </row>
    <row r="530" spans="1:14" x14ac:dyDescent="0.25">
      <c r="A530" s="208" t="s">
        <v>4565</v>
      </c>
      <c r="B530" s="209" t="s">
        <v>1596</v>
      </c>
      <c r="C530" s="210" t="s">
        <v>110</v>
      </c>
      <c r="D530" s="213" t="s">
        <v>1597</v>
      </c>
      <c r="E530" s="210" t="s">
        <v>469</v>
      </c>
      <c r="F530" s="210" t="s">
        <v>110</v>
      </c>
      <c r="G530" s="213" t="s">
        <v>1598</v>
      </c>
      <c r="H530" s="211" t="str">
        <f>IF(OR(AND('A3'!AB31="",'A3'!AC31=""),AND('A3'!AB60="",'A3'!AC60=""),AND('A3'!AC31="X",'A3'!AC60="X"),OR('A3'!AC31="M",'A3'!AC60="M")),"",SUM('A3'!AB31,'A3'!AB60))</f>
        <v/>
      </c>
      <c r="I530" s="211" t="str">
        <f>IF(AND(AND('A3'!AC31="X",'A3'!AC60="X"),SUM('A3'!AB31,'A3'!AB60)=0,ISNUMBER('A3'!AB89)),"",IF(OR('A3'!AC31="M",'A3'!AC60="M"),"M",IF(AND('A3'!AC31='A3'!AC60,OR('A3'!AC31="X",'A3'!AC31="W",'A3'!AC31="Z")),UPPER('A3'!AC31),"")))</f>
        <v/>
      </c>
      <c r="J530" s="212" t="s">
        <v>469</v>
      </c>
      <c r="K530" s="211" t="str">
        <f>IF(AND(ISBLANK('A3'!AB89),$L$530&lt;&gt;"Z"),"",'A3'!AB89)</f>
        <v/>
      </c>
      <c r="L530" s="211" t="str">
        <f>IF(ISBLANK('A3'!AC89),"",'A3'!AC89)</f>
        <v/>
      </c>
      <c r="M530" s="131" t="str">
        <f t="shared" si="9"/>
        <v>OK</v>
      </c>
      <c r="N530" s="132"/>
    </row>
    <row r="531" spans="1:14" x14ac:dyDescent="0.25">
      <c r="A531" s="208" t="s">
        <v>4565</v>
      </c>
      <c r="B531" s="209" t="s">
        <v>1599</v>
      </c>
      <c r="C531" s="210" t="s">
        <v>110</v>
      </c>
      <c r="D531" s="213" t="s">
        <v>1600</v>
      </c>
      <c r="E531" s="210" t="s">
        <v>469</v>
      </c>
      <c r="F531" s="210" t="s">
        <v>110</v>
      </c>
      <c r="G531" s="213" t="s">
        <v>1601</v>
      </c>
      <c r="H531" s="211" t="str">
        <f>IF(OR(AND('A3'!AB32="",'A3'!AC32=""),AND('A3'!AB61="",'A3'!AC61=""),AND('A3'!AC32="X",'A3'!AC61="X"),OR('A3'!AC32="M",'A3'!AC61="M")),"",SUM('A3'!AB32,'A3'!AB61))</f>
        <v/>
      </c>
      <c r="I531" s="211" t="str">
        <f>IF(AND(AND('A3'!AC32="X",'A3'!AC61="X"),SUM('A3'!AB32,'A3'!AB61)=0,ISNUMBER('A3'!AB90)),"",IF(OR('A3'!AC32="M",'A3'!AC61="M"),"M",IF(AND('A3'!AC32='A3'!AC61,OR('A3'!AC32="X",'A3'!AC32="W",'A3'!AC32="Z")),UPPER('A3'!AC32),"")))</f>
        <v/>
      </c>
      <c r="J531" s="212" t="s">
        <v>469</v>
      </c>
      <c r="K531" s="211" t="str">
        <f>IF(AND(ISBLANK('A3'!AB90),$L$531&lt;&gt;"Z"),"",'A3'!AB90)</f>
        <v/>
      </c>
      <c r="L531" s="211" t="str">
        <f>IF(ISBLANK('A3'!AC90),"",'A3'!AC90)</f>
        <v/>
      </c>
      <c r="M531" s="131" t="str">
        <f t="shared" si="9"/>
        <v>OK</v>
      </c>
      <c r="N531" s="132"/>
    </row>
    <row r="532" spans="1:14" x14ac:dyDescent="0.25">
      <c r="A532" s="208" t="s">
        <v>4565</v>
      </c>
      <c r="B532" s="209" t="s">
        <v>1602</v>
      </c>
      <c r="C532" s="210" t="s">
        <v>110</v>
      </c>
      <c r="D532" s="213" t="s">
        <v>1603</v>
      </c>
      <c r="E532" s="210" t="s">
        <v>469</v>
      </c>
      <c r="F532" s="210" t="s">
        <v>110</v>
      </c>
      <c r="G532" s="213" t="s">
        <v>1604</v>
      </c>
      <c r="H532" s="211" t="str">
        <f>IF(OR(AND('A3'!AB33="",'A3'!AC33=""),AND('A3'!AB62="",'A3'!AC62=""),AND('A3'!AC33="X",'A3'!AC62="X"),OR('A3'!AC33="M",'A3'!AC62="M")),"",SUM('A3'!AB33,'A3'!AB62))</f>
        <v/>
      </c>
      <c r="I532" s="211" t="str">
        <f>IF(AND(AND('A3'!AC33="X",'A3'!AC62="X"),SUM('A3'!AB33,'A3'!AB62)=0,ISNUMBER('A3'!AB91)),"",IF(OR('A3'!AC33="M",'A3'!AC62="M"),"M",IF(AND('A3'!AC33='A3'!AC62,OR('A3'!AC33="X",'A3'!AC33="W",'A3'!AC33="Z")),UPPER('A3'!AC33),"")))</f>
        <v/>
      </c>
      <c r="J532" s="212" t="s">
        <v>469</v>
      </c>
      <c r="K532" s="211" t="str">
        <f>IF(AND(ISBLANK('A3'!AB91),$L$532&lt;&gt;"Z"),"",'A3'!AB91)</f>
        <v/>
      </c>
      <c r="L532" s="211" t="str">
        <f>IF(ISBLANK('A3'!AC91),"",'A3'!AC91)</f>
        <v/>
      </c>
      <c r="M532" s="131" t="str">
        <f t="shared" si="9"/>
        <v>OK</v>
      </c>
      <c r="N532" s="132"/>
    </row>
    <row r="533" spans="1:14" x14ac:dyDescent="0.25">
      <c r="A533" s="208" t="s">
        <v>4565</v>
      </c>
      <c r="B533" s="209" t="s">
        <v>1605</v>
      </c>
      <c r="C533" s="210" t="s">
        <v>110</v>
      </c>
      <c r="D533" s="213" t="s">
        <v>1606</v>
      </c>
      <c r="E533" s="210" t="s">
        <v>469</v>
      </c>
      <c r="F533" s="210" t="s">
        <v>110</v>
      </c>
      <c r="G533" s="213" t="s">
        <v>591</v>
      </c>
      <c r="H533" s="211" t="str">
        <f>IF(OR(AND('A3'!AB34="",'A3'!AC34=""),AND('A3'!AB63="",'A3'!AC63=""),AND('A3'!AC34="X",'A3'!AC63="X"),OR('A3'!AC34="M",'A3'!AC63="M")),"",SUM('A3'!AB34,'A3'!AB63))</f>
        <v/>
      </c>
      <c r="I533" s="211" t="str">
        <f>IF(AND(AND('A3'!AC34="X",'A3'!AC63="X"),SUM('A3'!AB34,'A3'!AB63)=0,ISNUMBER('A3'!AB92)),"",IF(OR('A3'!AC34="M",'A3'!AC63="M"),"M",IF(AND('A3'!AC34='A3'!AC63,OR('A3'!AC34="X",'A3'!AC34="W",'A3'!AC34="Z")),UPPER('A3'!AC34),"")))</f>
        <v/>
      </c>
      <c r="J533" s="212" t="s">
        <v>469</v>
      </c>
      <c r="K533" s="211" t="str">
        <f>IF(AND(ISBLANK('A3'!AB92),$L$533&lt;&gt;"Z"),"",'A3'!AB92)</f>
        <v/>
      </c>
      <c r="L533" s="211" t="str">
        <f>IF(ISBLANK('A3'!AC92),"",'A3'!AC92)</f>
        <v/>
      </c>
      <c r="M533" s="131" t="str">
        <f t="shared" si="9"/>
        <v>OK</v>
      </c>
      <c r="N533" s="132"/>
    </row>
    <row r="534" spans="1:14" x14ac:dyDescent="0.25">
      <c r="A534" s="208" t="s">
        <v>4565</v>
      </c>
      <c r="B534" s="209" t="s">
        <v>1607</v>
      </c>
      <c r="C534" s="210" t="s">
        <v>110</v>
      </c>
      <c r="D534" s="213" t="s">
        <v>1608</v>
      </c>
      <c r="E534" s="210" t="s">
        <v>469</v>
      </c>
      <c r="F534" s="210" t="s">
        <v>110</v>
      </c>
      <c r="G534" s="213" t="s">
        <v>590</v>
      </c>
      <c r="H534" s="211" t="str">
        <f>IF(OR(AND('A3'!AB35="",'A3'!AC35=""),AND('A3'!AB64="",'A3'!AC64=""),AND('A3'!AC35="X",'A3'!AC64="X"),OR('A3'!AC35="M",'A3'!AC64="M")),"",SUM('A3'!AB35,'A3'!AB64))</f>
        <v/>
      </c>
      <c r="I534" s="211" t="str">
        <f>IF(AND(AND('A3'!AC35="X",'A3'!AC64="X"),SUM('A3'!AB35,'A3'!AB64)=0,ISNUMBER('A3'!AB93)),"",IF(OR('A3'!AC35="M",'A3'!AC64="M"),"M",IF(AND('A3'!AC35='A3'!AC64,OR('A3'!AC35="X",'A3'!AC35="W",'A3'!AC35="Z")),UPPER('A3'!AC35),"")))</f>
        <v/>
      </c>
      <c r="J534" s="212" t="s">
        <v>469</v>
      </c>
      <c r="K534" s="211" t="str">
        <f>IF(AND(ISBLANK('A3'!AB93),$L$534&lt;&gt;"Z"),"",'A3'!AB93)</f>
        <v/>
      </c>
      <c r="L534" s="211" t="str">
        <f>IF(ISBLANK('A3'!AC93),"",'A3'!AC93)</f>
        <v/>
      </c>
      <c r="M534" s="131" t="str">
        <f t="shared" si="9"/>
        <v>OK</v>
      </c>
      <c r="N534" s="132"/>
    </row>
    <row r="535" spans="1:14" x14ac:dyDescent="0.25">
      <c r="A535" s="208" t="s">
        <v>4565</v>
      </c>
      <c r="B535" s="209" t="s">
        <v>1609</v>
      </c>
      <c r="C535" s="210" t="s">
        <v>110</v>
      </c>
      <c r="D535" s="213" t="s">
        <v>1610</v>
      </c>
      <c r="E535" s="210" t="s">
        <v>469</v>
      </c>
      <c r="F535" s="210" t="s">
        <v>110</v>
      </c>
      <c r="G535" s="213" t="s">
        <v>1611</v>
      </c>
      <c r="H535" s="211" t="str">
        <f>IF(OR(AND('A3'!AB36="",'A3'!AC36=""),AND('A3'!AB65="",'A3'!AC65=""),AND('A3'!AC36="X",'A3'!AC65="X"),OR('A3'!AC36="M",'A3'!AC65="M")),"",SUM('A3'!AB36,'A3'!AB65))</f>
        <v/>
      </c>
      <c r="I535" s="211" t="str">
        <f>IF(AND(AND('A3'!AC36="X",'A3'!AC65="X"),SUM('A3'!AB36,'A3'!AB65)=0,ISNUMBER('A3'!AB94)),"",IF(OR('A3'!AC36="M",'A3'!AC65="M"),"M",IF(AND('A3'!AC36='A3'!AC65,OR('A3'!AC36="X",'A3'!AC36="W",'A3'!AC36="Z")),UPPER('A3'!AC36),"")))</f>
        <v/>
      </c>
      <c r="J535" s="212" t="s">
        <v>469</v>
      </c>
      <c r="K535" s="211" t="str">
        <f>IF(AND(ISBLANK('A3'!AB94),$L$535&lt;&gt;"Z"),"",'A3'!AB94)</f>
        <v/>
      </c>
      <c r="L535" s="211" t="str">
        <f>IF(ISBLANK('A3'!AC94),"",'A3'!AC94)</f>
        <v/>
      </c>
      <c r="M535" s="131" t="str">
        <f t="shared" si="9"/>
        <v>OK</v>
      </c>
      <c r="N535" s="132"/>
    </row>
    <row r="536" spans="1:14" x14ac:dyDescent="0.25">
      <c r="A536" s="208" t="s">
        <v>4565</v>
      </c>
      <c r="B536" s="209" t="s">
        <v>1612</v>
      </c>
      <c r="C536" s="210" t="s">
        <v>110</v>
      </c>
      <c r="D536" s="213" t="s">
        <v>1613</v>
      </c>
      <c r="E536" s="210" t="s">
        <v>469</v>
      </c>
      <c r="F536" s="210" t="s">
        <v>110</v>
      </c>
      <c r="G536" s="213" t="s">
        <v>1614</v>
      </c>
      <c r="H536" s="211" t="str">
        <f>IF(OR(AND('A3'!AB37="",'A3'!AC37=""),AND('A3'!AB66="",'A3'!AC66=""),AND('A3'!AC37="X",'A3'!AC66="X"),OR('A3'!AC37="M",'A3'!AC66="M")),"",SUM('A3'!AB37,'A3'!AB66))</f>
        <v/>
      </c>
      <c r="I536" s="211" t="str">
        <f>IF(AND(AND('A3'!AC37="X",'A3'!AC66="X"),SUM('A3'!AB37,'A3'!AB66)=0,ISNUMBER('A3'!AB95)),"",IF(OR('A3'!AC37="M",'A3'!AC66="M"),"M",IF(AND('A3'!AC37='A3'!AC66,OR('A3'!AC37="X",'A3'!AC37="W",'A3'!AC37="Z")),UPPER('A3'!AC37),"")))</f>
        <v/>
      </c>
      <c r="J536" s="212" t="s">
        <v>469</v>
      </c>
      <c r="K536" s="211" t="str">
        <f>IF(AND(ISBLANK('A3'!AB95),$L$536&lt;&gt;"Z"),"",'A3'!AB95)</f>
        <v/>
      </c>
      <c r="L536" s="211" t="str">
        <f>IF(ISBLANK('A3'!AC95),"",'A3'!AC95)</f>
        <v/>
      </c>
      <c r="M536" s="131" t="str">
        <f t="shared" si="9"/>
        <v>OK</v>
      </c>
      <c r="N536" s="132"/>
    </row>
    <row r="537" spans="1:14" x14ac:dyDescent="0.25">
      <c r="A537" s="208" t="s">
        <v>4565</v>
      </c>
      <c r="B537" s="209" t="s">
        <v>1615</v>
      </c>
      <c r="C537" s="210" t="s">
        <v>110</v>
      </c>
      <c r="D537" s="213" t="s">
        <v>1616</v>
      </c>
      <c r="E537" s="210" t="s">
        <v>469</v>
      </c>
      <c r="F537" s="210" t="s">
        <v>110</v>
      </c>
      <c r="G537" s="213" t="s">
        <v>1617</v>
      </c>
      <c r="H537" s="211" t="str">
        <f>IF(OR(AND('A3'!AB38="",'A3'!AC38=""),AND('A3'!AB67="",'A3'!AC67=""),AND('A3'!AC38="X",'A3'!AC67="X"),OR('A3'!AC38="M",'A3'!AC67="M")),"",SUM('A3'!AB38,'A3'!AB67))</f>
        <v/>
      </c>
      <c r="I537" s="211" t="str">
        <f>IF(AND(AND('A3'!AC38="X",'A3'!AC67="X"),SUM('A3'!AB38,'A3'!AB67)=0,ISNUMBER('A3'!AB96)),"",IF(OR('A3'!AC38="M",'A3'!AC67="M"),"M",IF(AND('A3'!AC38='A3'!AC67,OR('A3'!AC38="X",'A3'!AC38="W",'A3'!AC38="Z")),UPPER('A3'!AC38),"")))</f>
        <v/>
      </c>
      <c r="J537" s="212" t="s">
        <v>469</v>
      </c>
      <c r="K537" s="211" t="str">
        <f>IF(AND(ISBLANK('A3'!AB96),$L$537&lt;&gt;"Z"),"",'A3'!AB96)</f>
        <v/>
      </c>
      <c r="L537" s="211" t="str">
        <f>IF(ISBLANK('A3'!AC96),"",'A3'!AC96)</f>
        <v/>
      </c>
      <c r="M537" s="131" t="str">
        <f t="shared" si="9"/>
        <v>OK</v>
      </c>
      <c r="N537" s="132"/>
    </row>
    <row r="538" spans="1:14" x14ac:dyDescent="0.25">
      <c r="A538" s="208" t="s">
        <v>4565</v>
      </c>
      <c r="B538" s="209" t="s">
        <v>1618</v>
      </c>
      <c r="C538" s="210" t="s">
        <v>110</v>
      </c>
      <c r="D538" s="213" t="s">
        <v>1619</v>
      </c>
      <c r="E538" s="210" t="s">
        <v>469</v>
      </c>
      <c r="F538" s="210" t="s">
        <v>110</v>
      </c>
      <c r="G538" s="213" t="s">
        <v>1620</v>
      </c>
      <c r="H538" s="211" t="str">
        <f>IF(OR(AND('A3'!AB39="",'A3'!AC39=""),AND('A3'!AB68="",'A3'!AC68=""),AND('A3'!AC39="X",'A3'!AC68="X"),OR('A3'!AC39="M",'A3'!AC68="M")),"",SUM('A3'!AB39,'A3'!AB68))</f>
        <v/>
      </c>
      <c r="I538" s="211" t="str">
        <f>IF(AND(AND('A3'!AC39="X",'A3'!AC68="X"),SUM('A3'!AB39,'A3'!AB68)=0,ISNUMBER('A3'!AB97)),"",IF(OR('A3'!AC39="M",'A3'!AC68="M"),"M",IF(AND('A3'!AC39='A3'!AC68,OR('A3'!AC39="X",'A3'!AC39="W",'A3'!AC39="Z")),UPPER('A3'!AC39),"")))</f>
        <v/>
      </c>
      <c r="J538" s="212" t="s">
        <v>469</v>
      </c>
      <c r="K538" s="211" t="str">
        <f>IF(AND(ISBLANK('A3'!AB97),$L$538&lt;&gt;"Z"),"",'A3'!AB97)</f>
        <v/>
      </c>
      <c r="L538" s="211" t="str">
        <f>IF(ISBLANK('A3'!AC97),"",'A3'!AC97)</f>
        <v/>
      </c>
      <c r="M538" s="131" t="str">
        <f t="shared" si="9"/>
        <v>OK</v>
      </c>
      <c r="N538" s="132"/>
    </row>
    <row r="539" spans="1:14" x14ac:dyDescent="0.25">
      <c r="A539" s="208" t="s">
        <v>4565</v>
      </c>
      <c r="B539" s="209" t="s">
        <v>1621</v>
      </c>
      <c r="C539" s="210" t="s">
        <v>110</v>
      </c>
      <c r="D539" s="213" t="s">
        <v>1622</v>
      </c>
      <c r="E539" s="210" t="s">
        <v>469</v>
      </c>
      <c r="F539" s="210" t="s">
        <v>110</v>
      </c>
      <c r="G539" s="213" t="s">
        <v>1623</v>
      </c>
      <c r="H539" s="211" t="str">
        <f>IF(OR(AND('A3'!AB40="",'A3'!AC40=""),AND('A3'!AB69="",'A3'!AC69=""),AND('A3'!AC40="X",'A3'!AC69="X"),OR('A3'!AC40="M",'A3'!AC69="M")),"",SUM('A3'!AB40,'A3'!AB69))</f>
        <v/>
      </c>
      <c r="I539" s="211" t="str">
        <f>IF(AND(AND('A3'!AC40="X",'A3'!AC69="X"),SUM('A3'!AB40,'A3'!AB69)=0,ISNUMBER('A3'!AB98)),"",IF(OR('A3'!AC40="M",'A3'!AC69="M"),"M",IF(AND('A3'!AC40='A3'!AC69,OR('A3'!AC40="X",'A3'!AC40="W",'A3'!AC40="Z")),UPPER('A3'!AC40),"")))</f>
        <v/>
      </c>
      <c r="J539" s="212" t="s">
        <v>469</v>
      </c>
      <c r="K539" s="211" t="str">
        <f>IF(AND(ISBLANK('A3'!AB98),$L$539&lt;&gt;"Z"),"",'A3'!AB98)</f>
        <v/>
      </c>
      <c r="L539" s="211" t="str">
        <f>IF(ISBLANK('A3'!AC98),"",'A3'!AC98)</f>
        <v/>
      </c>
      <c r="M539" s="131" t="str">
        <f t="shared" si="9"/>
        <v>OK</v>
      </c>
      <c r="N539" s="132"/>
    </row>
    <row r="540" spans="1:14" x14ac:dyDescent="0.25">
      <c r="A540" s="208" t="s">
        <v>4565</v>
      </c>
      <c r="B540" s="209" t="s">
        <v>1624</v>
      </c>
      <c r="C540" s="210" t="s">
        <v>110</v>
      </c>
      <c r="D540" s="213" t="s">
        <v>1625</v>
      </c>
      <c r="E540" s="210" t="s">
        <v>469</v>
      </c>
      <c r="F540" s="210" t="s">
        <v>110</v>
      </c>
      <c r="G540" s="213" t="s">
        <v>407</v>
      </c>
      <c r="H540" s="211" t="str">
        <f>IF(OR(AND('A3'!AB41="",'A3'!AC41=""),AND('A3'!AB70="",'A3'!AC70=""),AND('A3'!AC41="X",'A3'!AC70="X"),OR('A3'!AC41="M",'A3'!AC70="M")),"",SUM('A3'!AB41,'A3'!AB70))</f>
        <v/>
      </c>
      <c r="I540" s="211" t="str">
        <f>IF(AND(AND('A3'!AC41="X",'A3'!AC70="X"),SUM('A3'!AB41,'A3'!AB70)=0,ISNUMBER('A3'!AB99)),"",IF(OR('A3'!AC41="M",'A3'!AC70="M"),"M",IF(AND('A3'!AC41='A3'!AC70,OR('A3'!AC41="X",'A3'!AC41="W",'A3'!AC41="Z")),UPPER('A3'!AC41),"")))</f>
        <v/>
      </c>
      <c r="J540" s="212" t="s">
        <v>469</v>
      </c>
      <c r="K540" s="211" t="str">
        <f>IF(AND(ISBLANK('A3'!AB99),$L$540&lt;&gt;"Z"),"",'A3'!AB99)</f>
        <v/>
      </c>
      <c r="L540" s="211" t="str">
        <f>IF(ISBLANK('A3'!AC99),"",'A3'!AC99)</f>
        <v/>
      </c>
      <c r="M540" s="131" t="str">
        <f t="shared" si="9"/>
        <v>OK</v>
      </c>
      <c r="N540" s="132"/>
    </row>
    <row r="541" spans="1:14" x14ac:dyDescent="0.25">
      <c r="A541" s="208" t="s">
        <v>4565</v>
      </c>
      <c r="B541" s="209" t="s">
        <v>1626</v>
      </c>
      <c r="C541" s="210" t="s">
        <v>110</v>
      </c>
      <c r="D541" s="213" t="s">
        <v>1627</v>
      </c>
      <c r="E541" s="210" t="s">
        <v>469</v>
      </c>
      <c r="F541" s="210" t="s">
        <v>110</v>
      </c>
      <c r="G541" s="213" t="s">
        <v>454</v>
      </c>
      <c r="H541" s="211" t="str">
        <f>IF(OR(SUMPRODUCT(--('A3'!AE14:'A3'!AE40=""),--('A3'!AF14:'A3'!AF40=""))&gt;0,COUNTIF('A3'!AF14:'A3'!AF40,"M")&gt;0,COUNTIF('A3'!AF14:'A3'!AF40,"X")=27),"",SUM('A3'!AE14:'A3'!AE40))</f>
        <v/>
      </c>
      <c r="I541" s="211" t="str">
        <f>IF(AND(COUNTIF('A3'!AF14:'A3'!AF40,"X")=27,SUM('A3'!AE14:'A3'!AE40)=0,ISNUMBER('A3'!AE41)),"",IF(COUNTIF('A3'!AF14:'A3'!AF40,"M")&gt;0,"M",IF(AND(COUNTIF('A3'!AF14:'A3'!AF40,'A3'!AF14)=27,OR('A3'!AF14="X",'A3'!AF14="W",'A3'!AF14="Z")),UPPER('A3'!AF14),"")))</f>
        <v/>
      </c>
      <c r="J541" s="212" t="s">
        <v>469</v>
      </c>
      <c r="K541" s="211" t="str">
        <f>IF(AND(ISBLANK('A3'!AE41),$L$541&lt;&gt;"Z"),"",'A3'!AE41)</f>
        <v/>
      </c>
      <c r="L541" s="211" t="str">
        <f>IF(ISBLANK('A3'!AF41),"",'A3'!AF41)</f>
        <v/>
      </c>
      <c r="M541" s="131" t="str">
        <f t="shared" si="9"/>
        <v>OK</v>
      </c>
      <c r="N541" s="132"/>
    </row>
    <row r="542" spans="1:14" x14ac:dyDescent="0.25">
      <c r="A542" s="208" t="s">
        <v>4565</v>
      </c>
      <c r="B542" s="209" t="s">
        <v>1628</v>
      </c>
      <c r="C542" s="210" t="s">
        <v>110</v>
      </c>
      <c r="D542" s="213" t="s">
        <v>1629</v>
      </c>
      <c r="E542" s="210" t="s">
        <v>469</v>
      </c>
      <c r="F542" s="210" t="s">
        <v>110</v>
      </c>
      <c r="G542" s="213" t="s">
        <v>433</v>
      </c>
      <c r="H542" s="211" t="str">
        <f>IF(OR(SUMPRODUCT(--('A3'!AE43:'A3'!AE69=""),--('A3'!AF43:'A3'!AF69=""))&gt;0,COUNTIF('A3'!AF43:'A3'!AF69,"M")&gt;0,COUNTIF('A3'!AF43:'A3'!AF69,"X")=27),"",SUM('A3'!AE43:'A3'!AE69))</f>
        <v/>
      </c>
      <c r="I542" s="211" t="str">
        <f>IF(AND(COUNTIF('A3'!AF43:'A3'!AF69,"X")=27,SUM('A3'!AE43:'A3'!AE69)=0,ISNUMBER('A3'!AE70)),"",IF(COUNTIF('A3'!AF43:'A3'!AF69,"M")&gt;0,"M",IF(AND(COUNTIF('A3'!AF43:'A3'!AF69,'A3'!AF43)=27,OR('A3'!AF43="X",'A3'!AF43="W",'A3'!AF43="Z")),UPPER('A3'!AF43),"")))</f>
        <v/>
      </c>
      <c r="J542" s="212" t="s">
        <v>469</v>
      </c>
      <c r="K542" s="211" t="str">
        <f>IF(AND(ISBLANK('A3'!AE70),$L$542&lt;&gt;"Z"),"",'A3'!AE70)</f>
        <v/>
      </c>
      <c r="L542" s="211" t="str">
        <f>IF(ISBLANK('A3'!AF70),"",'A3'!AF70)</f>
        <v/>
      </c>
      <c r="M542" s="131" t="str">
        <f t="shared" si="9"/>
        <v>OK</v>
      </c>
      <c r="N542" s="132"/>
    </row>
    <row r="543" spans="1:14" x14ac:dyDescent="0.25">
      <c r="A543" s="208" t="s">
        <v>4565</v>
      </c>
      <c r="B543" s="209" t="s">
        <v>1630</v>
      </c>
      <c r="C543" s="210" t="s">
        <v>110</v>
      </c>
      <c r="D543" s="213" t="s">
        <v>1631</v>
      </c>
      <c r="E543" s="210" t="s">
        <v>469</v>
      </c>
      <c r="F543" s="210" t="s">
        <v>110</v>
      </c>
      <c r="G543" s="213" t="s">
        <v>1632</v>
      </c>
      <c r="H543" s="211" t="str">
        <f>IF(OR(AND('A3'!AE14="",'A3'!AF14=""),AND('A3'!AE43="",'A3'!AF43=""),AND('A3'!AF14="X",'A3'!AF43="X"),OR('A3'!AF14="M",'A3'!AF43="M")),"",SUM('A3'!AE14,'A3'!AE43))</f>
        <v/>
      </c>
      <c r="I543" s="211" t="str">
        <f>IF(AND(AND('A3'!AF14="X",'A3'!AF43="X"),SUM('A3'!AE14,'A3'!AE43)=0,ISNUMBER('A3'!AE72)),"",IF(OR('A3'!AF14="M",'A3'!AF43="M"),"M",IF(AND('A3'!AF14='A3'!AF43,OR('A3'!AF14="X",'A3'!AF14="W",'A3'!AF14="Z")),UPPER('A3'!AF14),"")))</f>
        <v/>
      </c>
      <c r="J543" s="212" t="s">
        <v>469</v>
      </c>
      <c r="K543" s="211" t="str">
        <f>IF(AND(ISBLANK('A3'!AE72),$L$543&lt;&gt;"Z"),"",'A3'!AE72)</f>
        <v/>
      </c>
      <c r="L543" s="211" t="str">
        <f>IF(ISBLANK('A3'!AF72),"",'A3'!AF72)</f>
        <v/>
      </c>
      <c r="M543" s="131" t="str">
        <f t="shared" si="9"/>
        <v>OK</v>
      </c>
      <c r="N543" s="132"/>
    </row>
    <row r="544" spans="1:14" x14ac:dyDescent="0.25">
      <c r="A544" s="208" t="s">
        <v>4565</v>
      </c>
      <c r="B544" s="209" t="s">
        <v>1633</v>
      </c>
      <c r="C544" s="210" t="s">
        <v>110</v>
      </c>
      <c r="D544" s="213" t="s">
        <v>1634</v>
      </c>
      <c r="E544" s="210" t="s">
        <v>469</v>
      </c>
      <c r="F544" s="210" t="s">
        <v>110</v>
      </c>
      <c r="G544" s="213" t="s">
        <v>1635</v>
      </c>
      <c r="H544" s="211" t="str">
        <f>IF(OR(AND('A3'!AE15="",'A3'!AF15=""),AND('A3'!AE44="",'A3'!AF44=""),AND('A3'!AF15="X",'A3'!AF44="X"),OR('A3'!AF15="M",'A3'!AF44="M")),"",SUM('A3'!AE15,'A3'!AE44))</f>
        <v/>
      </c>
      <c r="I544" s="211" t="str">
        <f>IF(AND(AND('A3'!AF15="X",'A3'!AF44="X"),SUM('A3'!AE15,'A3'!AE44)=0,ISNUMBER('A3'!AE73)),"",IF(OR('A3'!AF15="M",'A3'!AF44="M"),"M",IF(AND('A3'!AF15='A3'!AF44,OR('A3'!AF15="X",'A3'!AF15="W",'A3'!AF15="Z")),UPPER('A3'!AF15),"")))</f>
        <v/>
      </c>
      <c r="J544" s="212" t="s">
        <v>469</v>
      </c>
      <c r="K544" s="211" t="str">
        <f>IF(AND(ISBLANK('A3'!AE73),$L$544&lt;&gt;"Z"),"",'A3'!AE73)</f>
        <v/>
      </c>
      <c r="L544" s="211" t="str">
        <f>IF(ISBLANK('A3'!AF73),"",'A3'!AF73)</f>
        <v/>
      </c>
      <c r="M544" s="131" t="str">
        <f t="shared" si="9"/>
        <v>OK</v>
      </c>
      <c r="N544" s="132"/>
    </row>
    <row r="545" spans="1:14" x14ac:dyDescent="0.25">
      <c r="A545" s="208" t="s">
        <v>4565</v>
      </c>
      <c r="B545" s="209" t="s">
        <v>1636</v>
      </c>
      <c r="C545" s="210" t="s">
        <v>110</v>
      </c>
      <c r="D545" s="213" t="s">
        <v>1637</v>
      </c>
      <c r="E545" s="210" t="s">
        <v>469</v>
      </c>
      <c r="F545" s="210" t="s">
        <v>110</v>
      </c>
      <c r="G545" s="213" t="s">
        <v>667</v>
      </c>
      <c r="H545" s="211" t="str">
        <f>IF(OR(AND('A3'!AE16="",'A3'!AF16=""),AND('A3'!AE45="",'A3'!AF45=""),AND('A3'!AF16="X",'A3'!AF45="X"),OR('A3'!AF16="M",'A3'!AF45="M")),"",SUM('A3'!AE16,'A3'!AE45))</f>
        <v/>
      </c>
      <c r="I545" s="211" t="str">
        <f>IF(AND(AND('A3'!AF16="X",'A3'!AF45="X"),SUM('A3'!AE16,'A3'!AE45)=0,ISNUMBER('A3'!AE74)),"",IF(OR('A3'!AF16="M",'A3'!AF45="M"),"M",IF(AND('A3'!AF16='A3'!AF45,OR('A3'!AF16="X",'A3'!AF16="W",'A3'!AF16="Z")),UPPER('A3'!AF16),"")))</f>
        <v/>
      </c>
      <c r="J545" s="212" t="s">
        <v>469</v>
      </c>
      <c r="K545" s="211" t="str">
        <f>IF(AND(ISBLANK('A3'!AE74),$L$545&lt;&gt;"Z"),"",'A3'!AE74)</f>
        <v/>
      </c>
      <c r="L545" s="211" t="str">
        <f>IF(ISBLANK('A3'!AF74),"",'A3'!AF74)</f>
        <v/>
      </c>
      <c r="M545" s="131" t="str">
        <f t="shared" ref="M545:M608" si="10">IF(AND(ISNUMBER(H545),ISNUMBER(K545)),IF(OR(ROUND(H545,0)&lt;&gt;ROUND(K545,0),I545&lt;&gt;L545),"Check","OK"),IF(OR(AND(H545&lt;&gt;K545,I545&lt;&gt;"Z",L545&lt;&gt;"Z"),I545&lt;&gt;L545),"Check","OK"))</f>
        <v>OK</v>
      </c>
      <c r="N545" s="132"/>
    </row>
    <row r="546" spans="1:14" x14ac:dyDescent="0.25">
      <c r="A546" s="208" t="s">
        <v>4565</v>
      </c>
      <c r="B546" s="209" t="s">
        <v>1638</v>
      </c>
      <c r="C546" s="210" t="s">
        <v>110</v>
      </c>
      <c r="D546" s="213" t="s">
        <v>1639</v>
      </c>
      <c r="E546" s="210" t="s">
        <v>469</v>
      </c>
      <c r="F546" s="210" t="s">
        <v>110</v>
      </c>
      <c r="G546" s="213" t="s">
        <v>666</v>
      </c>
      <c r="H546" s="211" t="str">
        <f>IF(OR(AND('A3'!AE17="",'A3'!AF17=""),AND('A3'!AE46="",'A3'!AF46=""),AND('A3'!AF17="X",'A3'!AF46="X"),OR('A3'!AF17="M",'A3'!AF46="M")),"",SUM('A3'!AE17,'A3'!AE46))</f>
        <v/>
      </c>
      <c r="I546" s="211" t="str">
        <f>IF(AND(AND('A3'!AF17="X",'A3'!AF46="X"),SUM('A3'!AE17,'A3'!AE46)=0,ISNUMBER('A3'!AE75)),"",IF(OR('A3'!AF17="M",'A3'!AF46="M"),"M",IF(AND('A3'!AF17='A3'!AF46,OR('A3'!AF17="X",'A3'!AF17="W",'A3'!AF17="Z")),UPPER('A3'!AF17),"")))</f>
        <v/>
      </c>
      <c r="J546" s="212" t="s">
        <v>469</v>
      </c>
      <c r="K546" s="211" t="str">
        <f>IF(AND(ISBLANK('A3'!AE75),$L$546&lt;&gt;"Z"),"",'A3'!AE75)</f>
        <v/>
      </c>
      <c r="L546" s="211" t="str">
        <f>IF(ISBLANK('A3'!AF75),"",'A3'!AF75)</f>
        <v/>
      </c>
      <c r="M546" s="131" t="str">
        <f t="shared" si="10"/>
        <v>OK</v>
      </c>
      <c r="N546" s="132"/>
    </row>
    <row r="547" spans="1:14" x14ac:dyDescent="0.25">
      <c r="A547" s="208" t="s">
        <v>4565</v>
      </c>
      <c r="B547" s="209" t="s">
        <v>1640</v>
      </c>
      <c r="C547" s="210" t="s">
        <v>110</v>
      </c>
      <c r="D547" s="213" t="s">
        <v>1641</v>
      </c>
      <c r="E547" s="210" t="s">
        <v>469</v>
      </c>
      <c r="F547" s="210" t="s">
        <v>110</v>
      </c>
      <c r="G547" s="213" t="s">
        <v>1642</v>
      </c>
      <c r="H547" s="211" t="str">
        <f>IF(OR(AND('A3'!AE18="",'A3'!AF18=""),AND('A3'!AE47="",'A3'!AF47=""),AND('A3'!AF18="X",'A3'!AF47="X"),OR('A3'!AF18="M",'A3'!AF47="M")),"",SUM('A3'!AE18,'A3'!AE47))</f>
        <v/>
      </c>
      <c r="I547" s="211" t="str">
        <f>IF(AND(AND('A3'!AF18="X",'A3'!AF47="X"),SUM('A3'!AE18,'A3'!AE47)=0,ISNUMBER('A3'!AE76)),"",IF(OR('A3'!AF18="M",'A3'!AF47="M"),"M",IF(AND('A3'!AF18='A3'!AF47,OR('A3'!AF18="X",'A3'!AF18="W",'A3'!AF18="Z")),UPPER('A3'!AF18),"")))</f>
        <v/>
      </c>
      <c r="J547" s="212" t="s">
        <v>469</v>
      </c>
      <c r="K547" s="211" t="str">
        <f>IF(AND(ISBLANK('A3'!AE76),$L$547&lt;&gt;"Z"),"",'A3'!AE76)</f>
        <v/>
      </c>
      <c r="L547" s="211" t="str">
        <f>IF(ISBLANK('A3'!AF76),"",'A3'!AF76)</f>
        <v/>
      </c>
      <c r="M547" s="131" t="str">
        <f t="shared" si="10"/>
        <v>OK</v>
      </c>
      <c r="N547" s="132"/>
    </row>
    <row r="548" spans="1:14" x14ac:dyDescent="0.25">
      <c r="A548" s="208" t="s">
        <v>4565</v>
      </c>
      <c r="B548" s="209" t="s">
        <v>1643</v>
      </c>
      <c r="C548" s="210" t="s">
        <v>110</v>
      </c>
      <c r="D548" s="213" t="s">
        <v>1644</v>
      </c>
      <c r="E548" s="210" t="s">
        <v>469</v>
      </c>
      <c r="F548" s="210" t="s">
        <v>110</v>
      </c>
      <c r="G548" s="213" t="s">
        <v>1645</v>
      </c>
      <c r="H548" s="211" t="str">
        <f>IF(OR(AND('A3'!AE19="",'A3'!AF19=""),AND('A3'!AE48="",'A3'!AF48=""),AND('A3'!AF19="X",'A3'!AF48="X"),OR('A3'!AF19="M",'A3'!AF48="M")),"",SUM('A3'!AE19,'A3'!AE48))</f>
        <v/>
      </c>
      <c r="I548" s="211" t="str">
        <f>IF(AND(AND('A3'!AF19="X",'A3'!AF48="X"),SUM('A3'!AE19,'A3'!AE48)=0,ISNUMBER('A3'!AE77)),"",IF(OR('A3'!AF19="M",'A3'!AF48="M"),"M",IF(AND('A3'!AF19='A3'!AF48,OR('A3'!AF19="X",'A3'!AF19="W",'A3'!AF19="Z")),UPPER('A3'!AF19),"")))</f>
        <v/>
      </c>
      <c r="J548" s="212" t="s">
        <v>469</v>
      </c>
      <c r="K548" s="211" t="str">
        <f>IF(AND(ISBLANK('A3'!AE77),$L$548&lt;&gt;"Z"),"",'A3'!AE77)</f>
        <v/>
      </c>
      <c r="L548" s="211" t="str">
        <f>IF(ISBLANK('A3'!AF77),"",'A3'!AF77)</f>
        <v/>
      </c>
      <c r="M548" s="131" t="str">
        <f t="shared" si="10"/>
        <v>OK</v>
      </c>
      <c r="N548" s="132"/>
    </row>
    <row r="549" spans="1:14" x14ac:dyDescent="0.25">
      <c r="A549" s="208" t="s">
        <v>4565</v>
      </c>
      <c r="B549" s="209" t="s">
        <v>1646</v>
      </c>
      <c r="C549" s="210" t="s">
        <v>110</v>
      </c>
      <c r="D549" s="213" t="s">
        <v>1647</v>
      </c>
      <c r="E549" s="210" t="s">
        <v>469</v>
      </c>
      <c r="F549" s="210" t="s">
        <v>110</v>
      </c>
      <c r="G549" s="213" t="s">
        <v>1648</v>
      </c>
      <c r="H549" s="211" t="str">
        <f>IF(OR(AND('A3'!AE20="",'A3'!AF20=""),AND('A3'!AE49="",'A3'!AF49=""),AND('A3'!AF20="X",'A3'!AF49="X"),OR('A3'!AF20="M",'A3'!AF49="M")),"",SUM('A3'!AE20,'A3'!AE49))</f>
        <v/>
      </c>
      <c r="I549" s="211" t="str">
        <f>IF(AND(AND('A3'!AF20="X",'A3'!AF49="X"),SUM('A3'!AE20,'A3'!AE49)=0,ISNUMBER('A3'!AE78)),"",IF(OR('A3'!AF20="M",'A3'!AF49="M"),"M",IF(AND('A3'!AF20='A3'!AF49,OR('A3'!AF20="X",'A3'!AF20="W",'A3'!AF20="Z")),UPPER('A3'!AF20),"")))</f>
        <v/>
      </c>
      <c r="J549" s="212" t="s">
        <v>469</v>
      </c>
      <c r="K549" s="211" t="str">
        <f>IF(AND(ISBLANK('A3'!AE78),$L$549&lt;&gt;"Z"),"",'A3'!AE78)</f>
        <v/>
      </c>
      <c r="L549" s="211" t="str">
        <f>IF(ISBLANK('A3'!AF78),"",'A3'!AF78)</f>
        <v/>
      </c>
      <c r="M549" s="131" t="str">
        <f t="shared" si="10"/>
        <v>OK</v>
      </c>
      <c r="N549" s="132"/>
    </row>
    <row r="550" spans="1:14" x14ac:dyDescent="0.25">
      <c r="A550" s="208" t="s">
        <v>4565</v>
      </c>
      <c r="B550" s="209" t="s">
        <v>1649</v>
      </c>
      <c r="C550" s="210" t="s">
        <v>110</v>
      </c>
      <c r="D550" s="213" t="s">
        <v>1650</v>
      </c>
      <c r="E550" s="210" t="s">
        <v>469</v>
      </c>
      <c r="F550" s="210" t="s">
        <v>110</v>
      </c>
      <c r="G550" s="213" t="s">
        <v>1651</v>
      </c>
      <c r="H550" s="211" t="str">
        <f>IF(OR(AND('A3'!AE21="",'A3'!AF21=""),AND('A3'!AE50="",'A3'!AF50=""),AND('A3'!AF21="X",'A3'!AF50="X"),OR('A3'!AF21="M",'A3'!AF50="M")),"",SUM('A3'!AE21,'A3'!AE50))</f>
        <v/>
      </c>
      <c r="I550" s="211" t="str">
        <f>IF(AND(AND('A3'!AF21="X",'A3'!AF50="X"),SUM('A3'!AE21,'A3'!AE50)=0,ISNUMBER('A3'!AE79)),"",IF(OR('A3'!AF21="M",'A3'!AF50="M"),"M",IF(AND('A3'!AF21='A3'!AF50,OR('A3'!AF21="X",'A3'!AF21="W",'A3'!AF21="Z")),UPPER('A3'!AF21),"")))</f>
        <v/>
      </c>
      <c r="J550" s="212" t="s">
        <v>469</v>
      </c>
      <c r="K550" s="211" t="str">
        <f>IF(AND(ISBLANK('A3'!AE79),$L$550&lt;&gt;"Z"),"",'A3'!AE79)</f>
        <v/>
      </c>
      <c r="L550" s="211" t="str">
        <f>IF(ISBLANK('A3'!AF79),"",'A3'!AF79)</f>
        <v/>
      </c>
      <c r="M550" s="131" t="str">
        <f t="shared" si="10"/>
        <v>OK</v>
      </c>
      <c r="N550" s="132"/>
    </row>
    <row r="551" spans="1:14" x14ac:dyDescent="0.25">
      <c r="A551" s="208" t="s">
        <v>4565</v>
      </c>
      <c r="B551" s="209" t="s">
        <v>1652</v>
      </c>
      <c r="C551" s="210" t="s">
        <v>110</v>
      </c>
      <c r="D551" s="213" t="s">
        <v>1653</v>
      </c>
      <c r="E551" s="210" t="s">
        <v>469</v>
      </c>
      <c r="F551" s="210" t="s">
        <v>110</v>
      </c>
      <c r="G551" s="213" t="s">
        <v>1654</v>
      </c>
      <c r="H551" s="211" t="str">
        <f>IF(OR(AND('A3'!AE22="",'A3'!AF22=""),AND('A3'!AE51="",'A3'!AF51=""),AND('A3'!AF22="X",'A3'!AF51="X"),OR('A3'!AF22="M",'A3'!AF51="M")),"",SUM('A3'!AE22,'A3'!AE51))</f>
        <v/>
      </c>
      <c r="I551" s="211" t="str">
        <f>IF(AND(AND('A3'!AF22="X",'A3'!AF51="X"),SUM('A3'!AE22,'A3'!AE51)=0,ISNUMBER('A3'!AE80)),"",IF(OR('A3'!AF22="M",'A3'!AF51="M"),"M",IF(AND('A3'!AF22='A3'!AF51,OR('A3'!AF22="X",'A3'!AF22="W",'A3'!AF22="Z")),UPPER('A3'!AF22),"")))</f>
        <v/>
      </c>
      <c r="J551" s="212" t="s">
        <v>469</v>
      </c>
      <c r="K551" s="211" t="str">
        <f>IF(AND(ISBLANK('A3'!AE80),$L$551&lt;&gt;"Z"),"",'A3'!AE80)</f>
        <v/>
      </c>
      <c r="L551" s="211" t="str">
        <f>IF(ISBLANK('A3'!AF80),"",'A3'!AF80)</f>
        <v/>
      </c>
      <c r="M551" s="131" t="str">
        <f t="shared" si="10"/>
        <v>OK</v>
      </c>
      <c r="N551" s="132"/>
    </row>
    <row r="552" spans="1:14" x14ac:dyDescent="0.25">
      <c r="A552" s="208" t="s">
        <v>4565</v>
      </c>
      <c r="B552" s="209" t="s">
        <v>1655</v>
      </c>
      <c r="C552" s="210" t="s">
        <v>110</v>
      </c>
      <c r="D552" s="213" t="s">
        <v>1656</v>
      </c>
      <c r="E552" s="210" t="s">
        <v>469</v>
      </c>
      <c r="F552" s="210" t="s">
        <v>110</v>
      </c>
      <c r="G552" s="213" t="s">
        <v>1657</v>
      </c>
      <c r="H552" s="211" t="str">
        <f>IF(OR(AND('A3'!AE23="",'A3'!AF23=""),AND('A3'!AE52="",'A3'!AF52=""),AND('A3'!AF23="X",'A3'!AF52="X"),OR('A3'!AF23="M",'A3'!AF52="M")),"",SUM('A3'!AE23,'A3'!AE52))</f>
        <v/>
      </c>
      <c r="I552" s="211" t="str">
        <f>IF(AND(AND('A3'!AF23="X",'A3'!AF52="X"),SUM('A3'!AE23,'A3'!AE52)=0,ISNUMBER('A3'!AE81)),"",IF(OR('A3'!AF23="M",'A3'!AF52="M"),"M",IF(AND('A3'!AF23='A3'!AF52,OR('A3'!AF23="X",'A3'!AF23="W",'A3'!AF23="Z")),UPPER('A3'!AF23),"")))</f>
        <v/>
      </c>
      <c r="J552" s="212" t="s">
        <v>469</v>
      </c>
      <c r="K552" s="211" t="str">
        <f>IF(AND(ISBLANK('A3'!AE81),$L$552&lt;&gt;"Z"),"",'A3'!AE81)</f>
        <v/>
      </c>
      <c r="L552" s="211" t="str">
        <f>IF(ISBLANK('A3'!AF81),"",'A3'!AF81)</f>
        <v/>
      </c>
      <c r="M552" s="131" t="str">
        <f t="shared" si="10"/>
        <v>OK</v>
      </c>
      <c r="N552" s="132"/>
    </row>
    <row r="553" spans="1:14" x14ac:dyDescent="0.25">
      <c r="A553" s="208" t="s">
        <v>4565</v>
      </c>
      <c r="B553" s="209" t="s">
        <v>1658</v>
      </c>
      <c r="C553" s="210" t="s">
        <v>110</v>
      </c>
      <c r="D553" s="213" t="s">
        <v>1659</v>
      </c>
      <c r="E553" s="210" t="s">
        <v>469</v>
      </c>
      <c r="F553" s="210" t="s">
        <v>110</v>
      </c>
      <c r="G553" s="213" t="s">
        <v>1660</v>
      </c>
      <c r="H553" s="211" t="str">
        <f>IF(OR(AND('A3'!AE24="",'A3'!AF24=""),AND('A3'!AE53="",'A3'!AF53=""),AND('A3'!AF24="X",'A3'!AF53="X"),OR('A3'!AF24="M",'A3'!AF53="M")),"",SUM('A3'!AE24,'A3'!AE53))</f>
        <v/>
      </c>
      <c r="I553" s="211" t="str">
        <f>IF(AND(AND('A3'!AF24="X",'A3'!AF53="X"),SUM('A3'!AE24,'A3'!AE53)=0,ISNUMBER('A3'!AE82)),"",IF(OR('A3'!AF24="M",'A3'!AF53="M"),"M",IF(AND('A3'!AF24='A3'!AF53,OR('A3'!AF24="X",'A3'!AF24="W",'A3'!AF24="Z")),UPPER('A3'!AF24),"")))</f>
        <v/>
      </c>
      <c r="J553" s="212" t="s">
        <v>469</v>
      </c>
      <c r="K553" s="211" t="str">
        <f>IF(AND(ISBLANK('A3'!AE82),$L$553&lt;&gt;"Z"),"",'A3'!AE82)</f>
        <v/>
      </c>
      <c r="L553" s="211" t="str">
        <f>IF(ISBLANK('A3'!AF82),"",'A3'!AF82)</f>
        <v/>
      </c>
      <c r="M553" s="131" t="str">
        <f t="shared" si="10"/>
        <v>OK</v>
      </c>
      <c r="N553" s="132"/>
    </row>
    <row r="554" spans="1:14" x14ac:dyDescent="0.25">
      <c r="A554" s="208" t="s">
        <v>4565</v>
      </c>
      <c r="B554" s="209" t="s">
        <v>1661</v>
      </c>
      <c r="C554" s="210" t="s">
        <v>110</v>
      </c>
      <c r="D554" s="213" t="s">
        <v>1662</v>
      </c>
      <c r="E554" s="210" t="s">
        <v>469</v>
      </c>
      <c r="F554" s="210" t="s">
        <v>110</v>
      </c>
      <c r="G554" s="213" t="s">
        <v>1663</v>
      </c>
      <c r="H554" s="211" t="str">
        <f>IF(OR(AND('A3'!AE25="",'A3'!AF25=""),AND('A3'!AE54="",'A3'!AF54=""),AND('A3'!AF25="X",'A3'!AF54="X"),OR('A3'!AF25="M",'A3'!AF54="M")),"",SUM('A3'!AE25,'A3'!AE54))</f>
        <v/>
      </c>
      <c r="I554" s="211" t="str">
        <f>IF(AND(AND('A3'!AF25="X",'A3'!AF54="X"),SUM('A3'!AE25,'A3'!AE54)=0,ISNUMBER('A3'!AE83)),"",IF(OR('A3'!AF25="M",'A3'!AF54="M"),"M",IF(AND('A3'!AF25='A3'!AF54,OR('A3'!AF25="X",'A3'!AF25="W",'A3'!AF25="Z")),UPPER('A3'!AF25),"")))</f>
        <v/>
      </c>
      <c r="J554" s="212" t="s">
        <v>469</v>
      </c>
      <c r="K554" s="211" t="str">
        <f>IF(AND(ISBLANK('A3'!AE83),$L$554&lt;&gt;"Z"),"",'A3'!AE83)</f>
        <v/>
      </c>
      <c r="L554" s="211" t="str">
        <f>IF(ISBLANK('A3'!AF83),"",'A3'!AF83)</f>
        <v/>
      </c>
      <c r="M554" s="131" t="str">
        <f t="shared" si="10"/>
        <v>OK</v>
      </c>
      <c r="N554" s="132"/>
    </row>
    <row r="555" spans="1:14" x14ac:dyDescent="0.25">
      <c r="A555" s="208" t="s">
        <v>4565</v>
      </c>
      <c r="B555" s="209" t="s">
        <v>1664</v>
      </c>
      <c r="C555" s="210" t="s">
        <v>110</v>
      </c>
      <c r="D555" s="213" t="s">
        <v>1665</v>
      </c>
      <c r="E555" s="210" t="s">
        <v>469</v>
      </c>
      <c r="F555" s="210" t="s">
        <v>110</v>
      </c>
      <c r="G555" s="213" t="s">
        <v>1666</v>
      </c>
      <c r="H555" s="211" t="str">
        <f>IF(OR(AND('A3'!AE26="",'A3'!AF26=""),AND('A3'!AE55="",'A3'!AF55=""),AND('A3'!AF26="X",'A3'!AF55="X"),OR('A3'!AF26="M",'A3'!AF55="M")),"",SUM('A3'!AE26,'A3'!AE55))</f>
        <v/>
      </c>
      <c r="I555" s="211" t="str">
        <f>IF(AND(AND('A3'!AF26="X",'A3'!AF55="X"),SUM('A3'!AE26,'A3'!AE55)=0,ISNUMBER('A3'!AE84)),"",IF(OR('A3'!AF26="M",'A3'!AF55="M"),"M",IF(AND('A3'!AF26='A3'!AF55,OR('A3'!AF26="X",'A3'!AF26="W",'A3'!AF26="Z")),UPPER('A3'!AF26),"")))</f>
        <v/>
      </c>
      <c r="J555" s="212" t="s">
        <v>469</v>
      </c>
      <c r="K555" s="211" t="str">
        <f>IF(AND(ISBLANK('A3'!AE84),$L$555&lt;&gt;"Z"),"",'A3'!AE84)</f>
        <v/>
      </c>
      <c r="L555" s="211" t="str">
        <f>IF(ISBLANK('A3'!AF84),"",'A3'!AF84)</f>
        <v/>
      </c>
      <c r="M555" s="131" t="str">
        <f t="shared" si="10"/>
        <v>OK</v>
      </c>
      <c r="N555" s="132"/>
    </row>
    <row r="556" spans="1:14" x14ac:dyDescent="0.25">
      <c r="A556" s="208" t="s">
        <v>4565</v>
      </c>
      <c r="B556" s="209" t="s">
        <v>1667</v>
      </c>
      <c r="C556" s="210" t="s">
        <v>110</v>
      </c>
      <c r="D556" s="213" t="s">
        <v>1668</v>
      </c>
      <c r="E556" s="210" t="s">
        <v>469</v>
      </c>
      <c r="F556" s="210" t="s">
        <v>110</v>
      </c>
      <c r="G556" s="213" t="s">
        <v>1669</v>
      </c>
      <c r="H556" s="211" t="str">
        <f>IF(OR(AND('A3'!AE27="",'A3'!AF27=""),AND('A3'!AE56="",'A3'!AF56=""),AND('A3'!AF27="X",'A3'!AF56="X"),OR('A3'!AF27="M",'A3'!AF56="M")),"",SUM('A3'!AE27,'A3'!AE56))</f>
        <v/>
      </c>
      <c r="I556" s="211" t="str">
        <f>IF(AND(AND('A3'!AF27="X",'A3'!AF56="X"),SUM('A3'!AE27,'A3'!AE56)=0,ISNUMBER('A3'!AE85)),"",IF(OR('A3'!AF27="M",'A3'!AF56="M"),"M",IF(AND('A3'!AF27='A3'!AF56,OR('A3'!AF27="X",'A3'!AF27="W",'A3'!AF27="Z")),UPPER('A3'!AF27),"")))</f>
        <v/>
      </c>
      <c r="J556" s="212" t="s">
        <v>469</v>
      </c>
      <c r="K556" s="211" t="str">
        <f>IF(AND(ISBLANK('A3'!AE85),$L$556&lt;&gt;"Z"),"",'A3'!AE85)</f>
        <v/>
      </c>
      <c r="L556" s="211" t="str">
        <f>IF(ISBLANK('A3'!AF85),"",'A3'!AF85)</f>
        <v/>
      </c>
      <c r="M556" s="131" t="str">
        <f t="shared" si="10"/>
        <v>OK</v>
      </c>
      <c r="N556" s="132"/>
    </row>
    <row r="557" spans="1:14" x14ac:dyDescent="0.25">
      <c r="A557" s="208" t="s">
        <v>4565</v>
      </c>
      <c r="B557" s="209" t="s">
        <v>1670</v>
      </c>
      <c r="C557" s="210" t="s">
        <v>110</v>
      </c>
      <c r="D557" s="213" t="s">
        <v>1671</v>
      </c>
      <c r="E557" s="210" t="s">
        <v>469</v>
      </c>
      <c r="F557" s="210" t="s">
        <v>110</v>
      </c>
      <c r="G557" s="213" t="s">
        <v>1672</v>
      </c>
      <c r="H557" s="211" t="str">
        <f>IF(OR(AND('A3'!AE28="",'A3'!AF28=""),AND('A3'!AE57="",'A3'!AF57=""),AND('A3'!AF28="X",'A3'!AF57="X"),OR('A3'!AF28="M",'A3'!AF57="M")),"",SUM('A3'!AE28,'A3'!AE57))</f>
        <v/>
      </c>
      <c r="I557" s="211" t="str">
        <f>IF(AND(AND('A3'!AF28="X",'A3'!AF57="X"),SUM('A3'!AE28,'A3'!AE57)=0,ISNUMBER('A3'!AE86)),"",IF(OR('A3'!AF28="M",'A3'!AF57="M"),"M",IF(AND('A3'!AF28='A3'!AF57,OR('A3'!AF28="X",'A3'!AF28="W",'A3'!AF28="Z")),UPPER('A3'!AF28),"")))</f>
        <v/>
      </c>
      <c r="J557" s="212" t="s">
        <v>469</v>
      </c>
      <c r="K557" s="211" t="str">
        <f>IF(AND(ISBLANK('A3'!AE86),$L$557&lt;&gt;"Z"),"",'A3'!AE86)</f>
        <v/>
      </c>
      <c r="L557" s="211" t="str">
        <f>IF(ISBLANK('A3'!AF86),"",'A3'!AF86)</f>
        <v/>
      </c>
      <c r="M557" s="131" t="str">
        <f t="shared" si="10"/>
        <v>OK</v>
      </c>
      <c r="N557" s="132"/>
    </row>
    <row r="558" spans="1:14" x14ac:dyDescent="0.25">
      <c r="A558" s="208" t="s">
        <v>4565</v>
      </c>
      <c r="B558" s="209" t="s">
        <v>1673</v>
      </c>
      <c r="C558" s="210" t="s">
        <v>110</v>
      </c>
      <c r="D558" s="213" t="s">
        <v>1674</v>
      </c>
      <c r="E558" s="210" t="s">
        <v>469</v>
      </c>
      <c r="F558" s="210" t="s">
        <v>110</v>
      </c>
      <c r="G558" s="213" t="s">
        <v>1675</v>
      </c>
      <c r="H558" s="211" t="str">
        <f>IF(OR(AND('A3'!AE29="",'A3'!AF29=""),AND('A3'!AE58="",'A3'!AF58=""),AND('A3'!AF29="X",'A3'!AF58="X"),OR('A3'!AF29="M",'A3'!AF58="M")),"",SUM('A3'!AE29,'A3'!AE58))</f>
        <v/>
      </c>
      <c r="I558" s="211" t="str">
        <f>IF(AND(AND('A3'!AF29="X",'A3'!AF58="X"),SUM('A3'!AE29,'A3'!AE58)=0,ISNUMBER('A3'!AE87)),"",IF(OR('A3'!AF29="M",'A3'!AF58="M"),"M",IF(AND('A3'!AF29='A3'!AF58,OR('A3'!AF29="X",'A3'!AF29="W",'A3'!AF29="Z")),UPPER('A3'!AF29),"")))</f>
        <v/>
      </c>
      <c r="J558" s="212" t="s">
        <v>469</v>
      </c>
      <c r="K558" s="211" t="str">
        <f>IF(AND(ISBLANK('A3'!AE87),$L$558&lt;&gt;"Z"),"",'A3'!AE87)</f>
        <v/>
      </c>
      <c r="L558" s="211" t="str">
        <f>IF(ISBLANK('A3'!AF87),"",'A3'!AF87)</f>
        <v/>
      </c>
      <c r="M558" s="131" t="str">
        <f t="shared" si="10"/>
        <v>OK</v>
      </c>
      <c r="N558" s="132"/>
    </row>
    <row r="559" spans="1:14" x14ac:dyDescent="0.25">
      <c r="A559" s="208" t="s">
        <v>4565</v>
      </c>
      <c r="B559" s="209" t="s">
        <v>1676</v>
      </c>
      <c r="C559" s="210" t="s">
        <v>110</v>
      </c>
      <c r="D559" s="213" t="s">
        <v>1677</v>
      </c>
      <c r="E559" s="210" t="s">
        <v>469</v>
      </c>
      <c r="F559" s="210" t="s">
        <v>110</v>
      </c>
      <c r="G559" s="213" t="s">
        <v>1678</v>
      </c>
      <c r="H559" s="211" t="str">
        <f>IF(OR(AND('A3'!AE30="",'A3'!AF30=""),AND('A3'!AE59="",'A3'!AF59=""),AND('A3'!AF30="X",'A3'!AF59="X"),OR('A3'!AF30="M",'A3'!AF59="M")),"",SUM('A3'!AE30,'A3'!AE59))</f>
        <v/>
      </c>
      <c r="I559" s="211" t="str">
        <f>IF(AND(AND('A3'!AF30="X",'A3'!AF59="X"),SUM('A3'!AE30,'A3'!AE59)=0,ISNUMBER('A3'!AE88)),"",IF(OR('A3'!AF30="M",'A3'!AF59="M"),"M",IF(AND('A3'!AF30='A3'!AF59,OR('A3'!AF30="X",'A3'!AF30="W",'A3'!AF30="Z")),UPPER('A3'!AF30),"")))</f>
        <v/>
      </c>
      <c r="J559" s="212" t="s">
        <v>469</v>
      </c>
      <c r="K559" s="211" t="str">
        <f>IF(AND(ISBLANK('A3'!AE88),$L$559&lt;&gt;"Z"),"",'A3'!AE88)</f>
        <v/>
      </c>
      <c r="L559" s="211" t="str">
        <f>IF(ISBLANK('A3'!AF88),"",'A3'!AF88)</f>
        <v/>
      </c>
      <c r="M559" s="131" t="str">
        <f t="shared" si="10"/>
        <v>OK</v>
      </c>
      <c r="N559" s="132"/>
    </row>
    <row r="560" spans="1:14" x14ac:dyDescent="0.25">
      <c r="A560" s="208" t="s">
        <v>4565</v>
      </c>
      <c r="B560" s="209" t="s">
        <v>1679</v>
      </c>
      <c r="C560" s="210" t="s">
        <v>110</v>
      </c>
      <c r="D560" s="213" t="s">
        <v>1680</v>
      </c>
      <c r="E560" s="210" t="s">
        <v>469</v>
      </c>
      <c r="F560" s="210" t="s">
        <v>110</v>
      </c>
      <c r="G560" s="213" t="s">
        <v>1681</v>
      </c>
      <c r="H560" s="211" t="str">
        <f>IF(OR(AND('A3'!AE31="",'A3'!AF31=""),AND('A3'!AE60="",'A3'!AF60=""),AND('A3'!AF31="X",'A3'!AF60="X"),OR('A3'!AF31="M",'A3'!AF60="M")),"",SUM('A3'!AE31,'A3'!AE60))</f>
        <v/>
      </c>
      <c r="I560" s="211" t="str">
        <f>IF(AND(AND('A3'!AF31="X",'A3'!AF60="X"),SUM('A3'!AE31,'A3'!AE60)=0,ISNUMBER('A3'!AE89)),"",IF(OR('A3'!AF31="M",'A3'!AF60="M"),"M",IF(AND('A3'!AF31='A3'!AF60,OR('A3'!AF31="X",'A3'!AF31="W",'A3'!AF31="Z")),UPPER('A3'!AF31),"")))</f>
        <v/>
      </c>
      <c r="J560" s="212" t="s">
        <v>469</v>
      </c>
      <c r="K560" s="211" t="str">
        <f>IF(AND(ISBLANK('A3'!AE89),$L$560&lt;&gt;"Z"),"",'A3'!AE89)</f>
        <v/>
      </c>
      <c r="L560" s="211" t="str">
        <f>IF(ISBLANK('A3'!AF89),"",'A3'!AF89)</f>
        <v/>
      </c>
      <c r="M560" s="131" t="str">
        <f t="shared" si="10"/>
        <v>OK</v>
      </c>
      <c r="N560" s="132"/>
    </row>
    <row r="561" spans="1:14" x14ac:dyDescent="0.25">
      <c r="A561" s="208" t="s">
        <v>4565</v>
      </c>
      <c r="B561" s="209" t="s">
        <v>1682</v>
      </c>
      <c r="C561" s="210" t="s">
        <v>110</v>
      </c>
      <c r="D561" s="213" t="s">
        <v>1683</v>
      </c>
      <c r="E561" s="210" t="s">
        <v>469</v>
      </c>
      <c r="F561" s="210" t="s">
        <v>110</v>
      </c>
      <c r="G561" s="213" t="s">
        <v>1684</v>
      </c>
      <c r="H561" s="211" t="str">
        <f>IF(OR(AND('A3'!AE32="",'A3'!AF32=""),AND('A3'!AE61="",'A3'!AF61=""),AND('A3'!AF32="X",'A3'!AF61="X"),OR('A3'!AF32="M",'A3'!AF61="M")),"",SUM('A3'!AE32,'A3'!AE61))</f>
        <v/>
      </c>
      <c r="I561" s="211" t="str">
        <f>IF(AND(AND('A3'!AF32="X",'A3'!AF61="X"),SUM('A3'!AE32,'A3'!AE61)=0,ISNUMBER('A3'!AE90)),"",IF(OR('A3'!AF32="M",'A3'!AF61="M"),"M",IF(AND('A3'!AF32='A3'!AF61,OR('A3'!AF32="X",'A3'!AF32="W",'A3'!AF32="Z")),UPPER('A3'!AF32),"")))</f>
        <v/>
      </c>
      <c r="J561" s="212" t="s">
        <v>469</v>
      </c>
      <c r="K561" s="211" t="str">
        <f>IF(AND(ISBLANK('A3'!AE90),$L$561&lt;&gt;"Z"),"",'A3'!AE90)</f>
        <v/>
      </c>
      <c r="L561" s="211" t="str">
        <f>IF(ISBLANK('A3'!AF90),"",'A3'!AF90)</f>
        <v/>
      </c>
      <c r="M561" s="131" t="str">
        <f t="shared" si="10"/>
        <v>OK</v>
      </c>
      <c r="N561" s="132"/>
    </row>
    <row r="562" spans="1:14" x14ac:dyDescent="0.25">
      <c r="A562" s="208" t="s">
        <v>4565</v>
      </c>
      <c r="B562" s="209" t="s">
        <v>1685</v>
      </c>
      <c r="C562" s="210" t="s">
        <v>110</v>
      </c>
      <c r="D562" s="213" t="s">
        <v>1686</v>
      </c>
      <c r="E562" s="210" t="s">
        <v>469</v>
      </c>
      <c r="F562" s="210" t="s">
        <v>110</v>
      </c>
      <c r="G562" s="213" t="s">
        <v>1687</v>
      </c>
      <c r="H562" s="211" t="str">
        <f>IF(OR(AND('A3'!AE33="",'A3'!AF33=""),AND('A3'!AE62="",'A3'!AF62=""),AND('A3'!AF33="X",'A3'!AF62="X"),OR('A3'!AF33="M",'A3'!AF62="M")),"",SUM('A3'!AE33,'A3'!AE62))</f>
        <v/>
      </c>
      <c r="I562" s="211" t="str">
        <f>IF(AND(AND('A3'!AF33="X",'A3'!AF62="X"),SUM('A3'!AE33,'A3'!AE62)=0,ISNUMBER('A3'!AE91)),"",IF(OR('A3'!AF33="M",'A3'!AF62="M"),"M",IF(AND('A3'!AF33='A3'!AF62,OR('A3'!AF33="X",'A3'!AF33="W",'A3'!AF33="Z")),UPPER('A3'!AF33),"")))</f>
        <v/>
      </c>
      <c r="J562" s="212" t="s">
        <v>469</v>
      </c>
      <c r="K562" s="211" t="str">
        <f>IF(AND(ISBLANK('A3'!AE91),$L$562&lt;&gt;"Z"),"",'A3'!AE91)</f>
        <v/>
      </c>
      <c r="L562" s="211" t="str">
        <f>IF(ISBLANK('A3'!AF91),"",'A3'!AF91)</f>
        <v/>
      </c>
      <c r="M562" s="131" t="str">
        <f t="shared" si="10"/>
        <v>OK</v>
      </c>
      <c r="N562" s="132"/>
    </row>
    <row r="563" spans="1:14" x14ac:dyDescent="0.25">
      <c r="A563" s="208" t="s">
        <v>4565</v>
      </c>
      <c r="B563" s="209" t="s">
        <v>1688</v>
      </c>
      <c r="C563" s="210" t="s">
        <v>110</v>
      </c>
      <c r="D563" s="213" t="s">
        <v>1689</v>
      </c>
      <c r="E563" s="210" t="s">
        <v>469</v>
      </c>
      <c r="F563" s="210" t="s">
        <v>110</v>
      </c>
      <c r="G563" s="213" t="s">
        <v>594</v>
      </c>
      <c r="H563" s="211" t="str">
        <f>IF(OR(AND('A3'!AE34="",'A3'!AF34=""),AND('A3'!AE63="",'A3'!AF63=""),AND('A3'!AF34="X",'A3'!AF63="X"),OR('A3'!AF34="M",'A3'!AF63="M")),"",SUM('A3'!AE34,'A3'!AE63))</f>
        <v/>
      </c>
      <c r="I563" s="211" t="str">
        <f>IF(AND(AND('A3'!AF34="X",'A3'!AF63="X"),SUM('A3'!AE34,'A3'!AE63)=0,ISNUMBER('A3'!AE92)),"",IF(OR('A3'!AF34="M",'A3'!AF63="M"),"M",IF(AND('A3'!AF34='A3'!AF63,OR('A3'!AF34="X",'A3'!AF34="W",'A3'!AF34="Z")),UPPER('A3'!AF34),"")))</f>
        <v/>
      </c>
      <c r="J563" s="212" t="s">
        <v>469</v>
      </c>
      <c r="K563" s="211" t="str">
        <f>IF(AND(ISBLANK('A3'!AE92),$L$563&lt;&gt;"Z"),"",'A3'!AE92)</f>
        <v/>
      </c>
      <c r="L563" s="211" t="str">
        <f>IF(ISBLANK('A3'!AF92),"",'A3'!AF92)</f>
        <v/>
      </c>
      <c r="M563" s="131" t="str">
        <f t="shared" si="10"/>
        <v>OK</v>
      </c>
      <c r="N563" s="132"/>
    </row>
    <row r="564" spans="1:14" x14ac:dyDescent="0.25">
      <c r="A564" s="208" t="s">
        <v>4565</v>
      </c>
      <c r="B564" s="209" t="s">
        <v>1690</v>
      </c>
      <c r="C564" s="210" t="s">
        <v>110</v>
      </c>
      <c r="D564" s="213" t="s">
        <v>1691</v>
      </c>
      <c r="E564" s="210" t="s">
        <v>469</v>
      </c>
      <c r="F564" s="210" t="s">
        <v>110</v>
      </c>
      <c r="G564" s="213" t="s">
        <v>593</v>
      </c>
      <c r="H564" s="211" t="str">
        <f>IF(OR(AND('A3'!AE35="",'A3'!AF35=""),AND('A3'!AE64="",'A3'!AF64=""),AND('A3'!AF35="X",'A3'!AF64="X"),OR('A3'!AF35="M",'A3'!AF64="M")),"",SUM('A3'!AE35,'A3'!AE64))</f>
        <v/>
      </c>
      <c r="I564" s="211" t="str">
        <f>IF(AND(AND('A3'!AF35="X",'A3'!AF64="X"),SUM('A3'!AE35,'A3'!AE64)=0,ISNUMBER('A3'!AE93)),"",IF(OR('A3'!AF35="M",'A3'!AF64="M"),"M",IF(AND('A3'!AF35='A3'!AF64,OR('A3'!AF35="X",'A3'!AF35="W",'A3'!AF35="Z")),UPPER('A3'!AF35),"")))</f>
        <v/>
      </c>
      <c r="J564" s="212" t="s">
        <v>469</v>
      </c>
      <c r="K564" s="211" t="str">
        <f>IF(AND(ISBLANK('A3'!AE93),$L$564&lt;&gt;"Z"),"",'A3'!AE93)</f>
        <v/>
      </c>
      <c r="L564" s="211" t="str">
        <f>IF(ISBLANK('A3'!AF93),"",'A3'!AF93)</f>
        <v/>
      </c>
      <c r="M564" s="131" t="str">
        <f t="shared" si="10"/>
        <v>OK</v>
      </c>
      <c r="N564" s="132"/>
    </row>
    <row r="565" spans="1:14" x14ac:dyDescent="0.25">
      <c r="A565" s="208" t="s">
        <v>4565</v>
      </c>
      <c r="B565" s="209" t="s">
        <v>1692</v>
      </c>
      <c r="C565" s="210" t="s">
        <v>110</v>
      </c>
      <c r="D565" s="213" t="s">
        <v>1693</v>
      </c>
      <c r="E565" s="210" t="s">
        <v>469</v>
      </c>
      <c r="F565" s="210" t="s">
        <v>110</v>
      </c>
      <c r="G565" s="213" t="s">
        <v>1694</v>
      </c>
      <c r="H565" s="211" t="str">
        <f>IF(OR(AND('A3'!AE36="",'A3'!AF36=""),AND('A3'!AE65="",'A3'!AF65=""),AND('A3'!AF36="X",'A3'!AF65="X"),OR('A3'!AF36="M",'A3'!AF65="M")),"",SUM('A3'!AE36,'A3'!AE65))</f>
        <v/>
      </c>
      <c r="I565" s="211" t="str">
        <f>IF(AND(AND('A3'!AF36="X",'A3'!AF65="X"),SUM('A3'!AE36,'A3'!AE65)=0,ISNUMBER('A3'!AE94)),"",IF(OR('A3'!AF36="M",'A3'!AF65="M"),"M",IF(AND('A3'!AF36='A3'!AF65,OR('A3'!AF36="X",'A3'!AF36="W",'A3'!AF36="Z")),UPPER('A3'!AF36),"")))</f>
        <v/>
      </c>
      <c r="J565" s="212" t="s">
        <v>469</v>
      </c>
      <c r="K565" s="211" t="str">
        <f>IF(AND(ISBLANK('A3'!AE94),$L$565&lt;&gt;"Z"),"",'A3'!AE94)</f>
        <v/>
      </c>
      <c r="L565" s="211" t="str">
        <f>IF(ISBLANK('A3'!AF94),"",'A3'!AF94)</f>
        <v/>
      </c>
      <c r="M565" s="131" t="str">
        <f t="shared" si="10"/>
        <v>OK</v>
      </c>
      <c r="N565" s="132"/>
    </row>
    <row r="566" spans="1:14" x14ac:dyDescent="0.25">
      <c r="A566" s="208" t="s">
        <v>4565</v>
      </c>
      <c r="B566" s="209" t="s">
        <v>1695</v>
      </c>
      <c r="C566" s="210" t="s">
        <v>110</v>
      </c>
      <c r="D566" s="213" t="s">
        <v>1696</v>
      </c>
      <c r="E566" s="210" t="s">
        <v>469</v>
      </c>
      <c r="F566" s="210" t="s">
        <v>110</v>
      </c>
      <c r="G566" s="213" t="s">
        <v>1697</v>
      </c>
      <c r="H566" s="211" t="str">
        <f>IF(OR(AND('A3'!AE37="",'A3'!AF37=""),AND('A3'!AE66="",'A3'!AF66=""),AND('A3'!AF37="X",'A3'!AF66="X"),OR('A3'!AF37="M",'A3'!AF66="M")),"",SUM('A3'!AE37,'A3'!AE66))</f>
        <v/>
      </c>
      <c r="I566" s="211" t="str">
        <f>IF(AND(AND('A3'!AF37="X",'A3'!AF66="X"),SUM('A3'!AE37,'A3'!AE66)=0,ISNUMBER('A3'!AE95)),"",IF(OR('A3'!AF37="M",'A3'!AF66="M"),"M",IF(AND('A3'!AF37='A3'!AF66,OR('A3'!AF37="X",'A3'!AF37="W",'A3'!AF37="Z")),UPPER('A3'!AF37),"")))</f>
        <v/>
      </c>
      <c r="J566" s="212" t="s">
        <v>469</v>
      </c>
      <c r="K566" s="211" t="str">
        <f>IF(AND(ISBLANK('A3'!AE95),$L$566&lt;&gt;"Z"),"",'A3'!AE95)</f>
        <v/>
      </c>
      <c r="L566" s="211" t="str">
        <f>IF(ISBLANK('A3'!AF95),"",'A3'!AF95)</f>
        <v/>
      </c>
      <c r="M566" s="131" t="str">
        <f t="shared" si="10"/>
        <v>OK</v>
      </c>
      <c r="N566" s="132"/>
    </row>
    <row r="567" spans="1:14" x14ac:dyDescent="0.25">
      <c r="A567" s="208" t="s">
        <v>4565</v>
      </c>
      <c r="B567" s="209" t="s">
        <v>1698</v>
      </c>
      <c r="C567" s="210" t="s">
        <v>110</v>
      </c>
      <c r="D567" s="213" t="s">
        <v>1699</v>
      </c>
      <c r="E567" s="210" t="s">
        <v>469</v>
      </c>
      <c r="F567" s="210" t="s">
        <v>110</v>
      </c>
      <c r="G567" s="213" t="s">
        <v>1700</v>
      </c>
      <c r="H567" s="211" t="str">
        <f>IF(OR(AND('A3'!AE38="",'A3'!AF38=""),AND('A3'!AE67="",'A3'!AF67=""),AND('A3'!AF38="X",'A3'!AF67="X"),OR('A3'!AF38="M",'A3'!AF67="M")),"",SUM('A3'!AE38,'A3'!AE67))</f>
        <v/>
      </c>
      <c r="I567" s="211" t="str">
        <f>IF(AND(AND('A3'!AF38="X",'A3'!AF67="X"),SUM('A3'!AE38,'A3'!AE67)=0,ISNUMBER('A3'!AE96)),"",IF(OR('A3'!AF38="M",'A3'!AF67="M"),"M",IF(AND('A3'!AF38='A3'!AF67,OR('A3'!AF38="X",'A3'!AF38="W",'A3'!AF38="Z")),UPPER('A3'!AF38),"")))</f>
        <v/>
      </c>
      <c r="J567" s="212" t="s">
        <v>469</v>
      </c>
      <c r="K567" s="211" t="str">
        <f>IF(AND(ISBLANK('A3'!AE96),$L$567&lt;&gt;"Z"),"",'A3'!AE96)</f>
        <v/>
      </c>
      <c r="L567" s="211" t="str">
        <f>IF(ISBLANK('A3'!AF96),"",'A3'!AF96)</f>
        <v/>
      </c>
      <c r="M567" s="131" t="str">
        <f t="shared" si="10"/>
        <v>OK</v>
      </c>
      <c r="N567" s="132"/>
    </row>
    <row r="568" spans="1:14" x14ac:dyDescent="0.25">
      <c r="A568" s="208" t="s">
        <v>4565</v>
      </c>
      <c r="B568" s="209" t="s">
        <v>1701</v>
      </c>
      <c r="C568" s="210" t="s">
        <v>110</v>
      </c>
      <c r="D568" s="213" t="s">
        <v>1702</v>
      </c>
      <c r="E568" s="210" t="s">
        <v>469</v>
      </c>
      <c r="F568" s="210" t="s">
        <v>110</v>
      </c>
      <c r="G568" s="213" t="s">
        <v>1703</v>
      </c>
      <c r="H568" s="211" t="str">
        <f>IF(OR(AND('A3'!AE39="",'A3'!AF39=""),AND('A3'!AE68="",'A3'!AF68=""),AND('A3'!AF39="X",'A3'!AF68="X"),OR('A3'!AF39="M",'A3'!AF68="M")),"",SUM('A3'!AE39,'A3'!AE68))</f>
        <v/>
      </c>
      <c r="I568" s="211" t="str">
        <f>IF(AND(AND('A3'!AF39="X",'A3'!AF68="X"),SUM('A3'!AE39,'A3'!AE68)=0,ISNUMBER('A3'!AE97)),"",IF(OR('A3'!AF39="M",'A3'!AF68="M"),"M",IF(AND('A3'!AF39='A3'!AF68,OR('A3'!AF39="X",'A3'!AF39="W",'A3'!AF39="Z")),UPPER('A3'!AF39),"")))</f>
        <v/>
      </c>
      <c r="J568" s="212" t="s">
        <v>469</v>
      </c>
      <c r="K568" s="211" t="str">
        <f>IF(AND(ISBLANK('A3'!AE97),$L$568&lt;&gt;"Z"),"",'A3'!AE97)</f>
        <v/>
      </c>
      <c r="L568" s="211" t="str">
        <f>IF(ISBLANK('A3'!AF97),"",'A3'!AF97)</f>
        <v/>
      </c>
      <c r="M568" s="131" t="str">
        <f t="shared" si="10"/>
        <v>OK</v>
      </c>
      <c r="N568" s="132"/>
    </row>
    <row r="569" spans="1:14" x14ac:dyDescent="0.25">
      <c r="A569" s="208" t="s">
        <v>4565</v>
      </c>
      <c r="B569" s="209" t="s">
        <v>1704</v>
      </c>
      <c r="C569" s="210" t="s">
        <v>110</v>
      </c>
      <c r="D569" s="213" t="s">
        <v>1705</v>
      </c>
      <c r="E569" s="210" t="s">
        <v>469</v>
      </c>
      <c r="F569" s="210" t="s">
        <v>110</v>
      </c>
      <c r="G569" s="213" t="s">
        <v>1706</v>
      </c>
      <c r="H569" s="211" t="str">
        <f>IF(OR(AND('A3'!AE40="",'A3'!AF40=""),AND('A3'!AE69="",'A3'!AF69=""),AND('A3'!AF40="X",'A3'!AF69="X"),OR('A3'!AF40="M",'A3'!AF69="M")),"",SUM('A3'!AE40,'A3'!AE69))</f>
        <v/>
      </c>
      <c r="I569" s="211" t="str">
        <f>IF(AND(AND('A3'!AF40="X",'A3'!AF69="X"),SUM('A3'!AE40,'A3'!AE69)=0,ISNUMBER('A3'!AE98)),"",IF(OR('A3'!AF40="M",'A3'!AF69="M"),"M",IF(AND('A3'!AF40='A3'!AF69,OR('A3'!AF40="X",'A3'!AF40="W",'A3'!AF40="Z")),UPPER('A3'!AF40),"")))</f>
        <v/>
      </c>
      <c r="J569" s="212" t="s">
        <v>469</v>
      </c>
      <c r="K569" s="211" t="str">
        <f>IF(AND(ISBLANK('A3'!AE98),$L$569&lt;&gt;"Z"),"",'A3'!AE98)</f>
        <v/>
      </c>
      <c r="L569" s="211" t="str">
        <f>IF(ISBLANK('A3'!AF98),"",'A3'!AF98)</f>
        <v/>
      </c>
      <c r="M569" s="131" t="str">
        <f t="shared" si="10"/>
        <v>OK</v>
      </c>
      <c r="N569" s="132"/>
    </row>
    <row r="570" spans="1:14" x14ac:dyDescent="0.25">
      <c r="A570" s="208" t="s">
        <v>4565</v>
      </c>
      <c r="B570" s="209" t="s">
        <v>1707</v>
      </c>
      <c r="C570" s="210" t="s">
        <v>110</v>
      </c>
      <c r="D570" s="213" t="s">
        <v>1708</v>
      </c>
      <c r="E570" s="210" t="s">
        <v>469</v>
      </c>
      <c r="F570" s="210" t="s">
        <v>110</v>
      </c>
      <c r="G570" s="213" t="s">
        <v>412</v>
      </c>
      <c r="H570" s="211" t="str">
        <f>IF(OR(AND('A3'!AE41="",'A3'!AF41=""),AND('A3'!AE70="",'A3'!AF70=""),AND('A3'!AF41="X",'A3'!AF70="X"),OR('A3'!AF41="M",'A3'!AF70="M")),"",SUM('A3'!AE41,'A3'!AE70))</f>
        <v/>
      </c>
      <c r="I570" s="211" t="str">
        <f>IF(AND(AND('A3'!AF41="X",'A3'!AF70="X"),SUM('A3'!AE41,'A3'!AE70)=0,ISNUMBER('A3'!AE99)),"",IF(OR('A3'!AF41="M",'A3'!AF70="M"),"M",IF(AND('A3'!AF41='A3'!AF70,OR('A3'!AF41="X",'A3'!AF41="W",'A3'!AF41="Z")),UPPER('A3'!AF41),"")))</f>
        <v/>
      </c>
      <c r="J570" s="212" t="s">
        <v>469</v>
      </c>
      <c r="K570" s="211" t="str">
        <f>IF(AND(ISBLANK('A3'!AE99),$L$570&lt;&gt;"Z"),"",'A3'!AE99)</f>
        <v/>
      </c>
      <c r="L570" s="211" t="str">
        <f>IF(ISBLANK('A3'!AF99),"",'A3'!AF99)</f>
        <v/>
      </c>
      <c r="M570" s="131" t="str">
        <f t="shared" si="10"/>
        <v>OK</v>
      </c>
      <c r="N570" s="132"/>
    </row>
    <row r="571" spans="1:14" x14ac:dyDescent="0.25">
      <c r="A571" s="208" t="s">
        <v>4565</v>
      </c>
      <c r="B571" s="209" t="s">
        <v>1709</v>
      </c>
      <c r="C571" s="210" t="s">
        <v>110</v>
      </c>
      <c r="D571" s="213" t="s">
        <v>1710</v>
      </c>
      <c r="E571" s="210" t="s">
        <v>469</v>
      </c>
      <c r="F571" s="210" t="s">
        <v>110</v>
      </c>
      <c r="G571" s="213" t="s">
        <v>458</v>
      </c>
      <c r="H571" s="211" t="str">
        <f>IF(OR(SUMPRODUCT(--('A3'!AH14:'A3'!AH40=""),--('A3'!AI14:'A3'!AI40=""))&gt;0,COUNTIF('A3'!AI14:'A3'!AI40,"M")&gt;0,COUNTIF('A3'!AI14:'A3'!AI40,"X")=27),"",SUM('A3'!AH14:'A3'!AH40))</f>
        <v/>
      </c>
      <c r="I571" s="211" t="str">
        <f>IF(AND(COUNTIF('A3'!AI14:'A3'!AI40,"X")=27,SUM('A3'!AH14:'A3'!AH40)=0,ISNUMBER('A3'!AH41)),"",IF(COUNTIF('A3'!AI14:'A3'!AI40,"M")&gt;0,"M",IF(AND(COUNTIF('A3'!AI14:'A3'!AI40,'A3'!AI14)=27,OR('A3'!AI14="X",'A3'!AI14="W",'A3'!AI14="Z")),UPPER('A3'!AI14),"")))</f>
        <v/>
      </c>
      <c r="J571" s="212" t="s">
        <v>469</v>
      </c>
      <c r="K571" s="211" t="str">
        <f>IF(AND(ISBLANK('A3'!AH41),$L$571&lt;&gt;"Z"),"",'A3'!AH41)</f>
        <v/>
      </c>
      <c r="L571" s="211" t="str">
        <f>IF(ISBLANK('A3'!AI41),"",'A3'!AI41)</f>
        <v/>
      </c>
      <c r="M571" s="131" t="str">
        <f t="shared" si="10"/>
        <v>OK</v>
      </c>
      <c r="N571" s="132"/>
    </row>
    <row r="572" spans="1:14" x14ac:dyDescent="0.25">
      <c r="A572" s="208" t="s">
        <v>4565</v>
      </c>
      <c r="B572" s="209" t="s">
        <v>1711</v>
      </c>
      <c r="C572" s="210" t="s">
        <v>110</v>
      </c>
      <c r="D572" s="213" t="s">
        <v>1712</v>
      </c>
      <c r="E572" s="210" t="s">
        <v>469</v>
      </c>
      <c r="F572" s="210" t="s">
        <v>110</v>
      </c>
      <c r="G572" s="213" t="s">
        <v>437</v>
      </c>
      <c r="H572" s="211" t="str">
        <f>IF(OR(SUMPRODUCT(--('A3'!AH43:'A3'!AH69=""),--('A3'!AI43:'A3'!AI69=""))&gt;0,COUNTIF('A3'!AI43:'A3'!AI69,"M")&gt;0,COUNTIF('A3'!AI43:'A3'!AI69,"X")=27),"",SUM('A3'!AH43:'A3'!AH69))</f>
        <v/>
      </c>
      <c r="I572" s="211" t="str">
        <f>IF(AND(COUNTIF('A3'!AI43:'A3'!AI69,"X")=27,SUM('A3'!AH43:'A3'!AH69)=0,ISNUMBER('A3'!AH70)),"",IF(COUNTIF('A3'!AI43:'A3'!AI69,"M")&gt;0,"M",IF(AND(COUNTIF('A3'!AI43:'A3'!AI69,'A3'!AI43)=27,OR('A3'!AI43="X",'A3'!AI43="W",'A3'!AI43="Z")),UPPER('A3'!AI43),"")))</f>
        <v/>
      </c>
      <c r="J572" s="212" t="s">
        <v>469</v>
      </c>
      <c r="K572" s="211" t="str">
        <f>IF(AND(ISBLANK('A3'!AH70),$L$572&lt;&gt;"Z"),"",'A3'!AH70)</f>
        <v/>
      </c>
      <c r="L572" s="211" t="str">
        <f>IF(ISBLANK('A3'!AI70),"",'A3'!AI70)</f>
        <v/>
      </c>
      <c r="M572" s="131" t="str">
        <f t="shared" si="10"/>
        <v>OK</v>
      </c>
      <c r="N572" s="132"/>
    </row>
    <row r="573" spans="1:14" x14ac:dyDescent="0.25">
      <c r="A573" s="208" t="s">
        <v>4565</v>
      </c>
      <c r="B573" s="209" t="s">
        <v>1713</v>
      </c>
      <c r="C573" s="210" t="s">
        <v>110</v>
      </c>
      <c r="D573" s="213" t="s">
        <v>1714</v>
      </c>
      <c r="E573" s="210" t="s">
        <v>469</v>
      </c>
      <c r="F573" s="210" t="s">
        <v>110</v>
      </c>
      <c r="G573" s="213" t="s">
        <v>1715</v>
      </c>
      <c r="H573" s="211" t="str">
        <f>IF(OR(AND('A3'!AH14="",'A3'!AI14=""),AND('A3'!AH43="",'A3'!AI43=""),AND('A3'!AI14="X",'A3'!AI43="X"),OR('A3'!AI14="M",'A3'!AI43="M")),"",SUM('A3'!AH14,'A3'!AH43))</f>
        <v/>
      </c>
      <c r="I573" s="211" t="str">
        <f>IF(AND(AND('A3'!AI14="X",'A3'!AI43="X"),SUM('A3'!AH14,'A3'!AH43)=0,ISNUMBER('A3'!AH72)),"",IF(OR('A3'!AI14="M",'A3'!AI43="M"),"M",IF(AND('A3'!AI14='A3'!AI43,OR('A3'!AI14="X",'A3'!AI14="W",'A3'!AI14="Z")),UPPER('A3'!AI14),"")))</f>
        <v/>
      </c>
      <c r="J573" s="212" t="s">
        <v>469</v>
      </c>
      <c r="K573" s="211" t="str">
        <f>IF(AND(ISBLANK('A3'!AH72),$L$573&lt;&gt;"Z"),"",'A3'!AH72)</f>
        <v/>
      </c>
      <c r="L573" s="211" t="str">
        <f>IF(ISBLANK('A3'!AI72),"",'A3'!AI72)</f>
        <v/>
      </c>
      <c r="M573" s="131" t="str">
        <f t="shared" si="10"/>
        <v>OK</v>
      </c>
      <c r="N573" s="132"/>
    </row>
    <row r="574" spans="1:14" x14ac:dyDescent="0.25">
      <c r="A574" s="208" t="s">
        <v>4565</v>
      </c>
      <c r="B574" s="209" t="s">
        <v>1716</v>
      </c>
      <c r="C574" s="210" t="s">
        <v>110</v>
      </c>
      <c r="D574" s="213" t="s">
        <v>1717</v>
      </c>
      <c r="E574" s="210" t="s">
        <v>469</v>
      </c>
      <c r="F574" s="210" t="s">
        <v>110</v>
      </c>
      <c r="G574" s="213" t="s">
        <v>1718</v>
      </c>
      <c r="H574" s="211" t="str">
        <f>IF(OR(AND('A3'!AH15="",'A3'!AI15=""),AND('A3'!AH44="",'A3'!AI44=""),AND('A3'!AI15="X",'A3'!AI44="X"),OR('A3'!AI15="M",'A3'!AI44="M")),"",SUM('A3'!AH15,'A3'!AH44))</f>
        <v/>
      </c>
      <c r="I574" s="211" t="str">
        <f>IF(AND(AND('A3'!AI15="X",'A3'!AI44="X"),SUM('A3'!AH15,'A3'!AH44)=0,ISNUMBER('A3'!AH73)),"",IF(OR('A3'!AI15="M",'A3'!AI44="M"),"M",IF(AND('A3'!AI15='A3'!AI44,OR('A3'!AI15="X",'A3'!AI15="W",'A3'!AI15="Z")),UPPER('A3'!AI15),"")))</f>
        <v/>
      </c>
      <c r="J574" s="212" t="s">
        <v>469</v>
      </c>
      <c r="K574" s="211" t="str">
        <f>IF(AND(ISBLANK('A3'!AH73),$L$574&lt;&gt;"Z"),"",'A3'!AH73)</f>
        <v/>
      </c>
      <c r="L574" s="211" t="str">
        <f>IF(ISBLANK('A3'!AI73),"",'A3'!AI73)</f>
        <v/>
      </c>
      <c r="M574" s="131" t="str">
        <f t="shared" si="10"/>
        <v>OK</v>
      </c>
      <c r="N574" s="132"/>
    </row>
    <row r="575" spans="1:14" x14ac:dyDescent="0.25">
      <c r="A575" s="208" t="s">
        <v>4565</v>
      </c>
      <c r="B575" s="209" t="s">
        <v>1719</v>
      </c>
      <c r="C575" s="210" t="s">
        <v>110</v>
      </c>
      <c r="D575" s="213" t="s">
        <v>1720</v>
      </c>
      <c r="E575" s="210" t="s">
        <v>469</v>
      </c>
      <c r="F575" s="210" t="s">
        <v>110</v>
      </c>
      <c r="G575" s="213" t="s">
        <v>670</v>
      </c>
      <c r="H575" s="211" t="str">
        <f>IF(OR(AND('A3'!AH16="",'A3'!AI16=""),AND('A3'!AH45="",'A3'!AI45=""),AND('A3'!AI16="X",'A3'!AI45="X"),OR('A3'!AI16="M",'A3'!AI45="M")),"",SUM('A3'!AH16,'A3'!AH45))</f>
        <v/>
      </c>
      <c r="I575" s="211" t="str">
        <f>IF(AND(AND('A3'!AI16="X",'A3'!AI45="X"),SUM('A3'!AH16,'A3'!AH45)=0,ISNUMBER('A3'!AH74)),"",IF(OR('A3'!AI16="M",'A3'!AI45="M"),"M",IF(AND('A3'!AI16='A3'!AI45,OR('A3'!AI16="X",'A3'!AI16="W",'A3'!AI16="Z")),UPPER('A3'!AI16),"")))</f>
        <v/>
      </c>
      <c r="J575" s="212" t="s">
        <v>469</v>
      </c>
      <c r="K575" s="211" t="str">
        <f>IF(AND(ISBLANK('A3'!AH74),$L$575&lt;&gt;"Z"),"",'A3'!AH74)</f>
        <v/>
      </c>
      <c r="L575" s="211" t="str">
        <f>IF(ISBLANK('A3'!AI74),"",'A3'!AI74)</f>
        <v/>
      </c>
      <c r="M575" s="131" t="str">
        <f t="shared" si="10"/>
        <v>OK</v>
      </c>
      <c r="N575" s="132"/>
    </row>
    <row r="576" spans="1:14" x14ac:dyDescent="0.25">
      <c r="A576" s="208" t="s">
        <v>4565</v>
      </c>
      <c r="B576" s="209" t="s">
        <v>1721</v>
      </c>
      <c r="C576" s="210" t="s">
        <v>110</v>
      </c>
      <c r="D576" s="213" t="s">
        <v>1722</v>
      </c>
      <c r="E576" s="210" t="s">
        <v>469</v>
      </c>
      <c r="F576" s="210" t="s">
        <v>110</v>
      </c>
      <c r="G576" s="213" t="s">
        <v>669</v>
      </c>
      <c r="H576" s="211" t="str">
        <f>IF(OR(AND('A3'!AH17="",'A3'!AI17=""),AND('A3'!AH46="",'A3'!AI46=""),AND('A3'!AI17="X",'A3'!AI46="X"),OR('A3'!AI17="M",'A3'!AI46="M")),"",SUM('A3'!AH17,'A3'!AH46))</f>
        <v/>
      </c>
      <c r="I576" s="211" t="str">
        <f>IF(AND(AND('A3'!AI17="X",'A3'!AI46="X"),SUM('A3'!AH17,'A3'!AH46)=0,ISNUMBER('A3'!AH75)),"",IF(OR('A3'!AI17="M",'A3'!AI46="M"),"M",IF(AND('A3'!AI17='A3'!AI46,OR('A3'!AI17="X",'A3'!AI17="W",'A3'!AI17="Z")),UPPER('A3'!AI17),"")))</f>
        <v/>
      </c>
      <c r="J576" s="212" t="s">
        <v>469</v>
      </c>
      <c r="K576" s="211" t="str">
        <f>IF(AND(ISBLANK('A3'!AH75),$L$576&lt;&gt;"Z"),"",'A3'!AH75)</f>
        <v/>
      </c>
      <c r="L576" s="211" t="str">
        <f>IF(ISBLANK('A3'!AI75),"",'A3'!AI75)</f>
        <v/>
      </c>
      <c r="M576" s="131" t="str">
        <f t="shared" si="10"/>
        <v>OK</v>
      </c>
      <c r="N576" s="132"/>
    </row>
    <row r="577" spans="1:14" x14ac:dyDescent="0.25">
      <c r="A577" s="208" t="s">
        <v>4565</v>
      </c>
      <c r="B577" s="209" t="s">
        <v>1723</v>
      </c>
      <c r="C577" s="210" t="s">
        <v>110</v>
      </c>
      <c r="D577" s="213" t="s">
        <v>1724</v>
      </c>
      <c r="E577" s="210" t="s">
        <v>469</v>
      </c>
      <c r="F577" s="210" t="s">
        <v>110</v>
      </c>
      <c r="G577" s="213" t="s">
        <v>1725</v>
      </c>
      <c r="H577" s="211" t="str">
        <f>IF(OR(AND('A3'!AH18="",'A3'!AI18=""),AND('A3'!AH47="",'A3'!AI47=""),AND('A3'!AI18="X",'A3'!AI47="X"),OR('A3'!AI18="M",'A3'!AI47="M")),"",SUM('A3'!AH18,'A3'!AH47))</f>
        <v/>
      </c>
      <c r="I577" s="211" t="str">
        <f>IF(AND(AND('A3'!AI18="X",'A3'!AI47="X"),SUM('A3'!AH18,'A3'!AH47)=0,ISNUMBER('A3'!AH76)),"",IF(OR('A3'!AI18="M",'A3'!AI47="M"),"M",IF(AND('A3'!AI18='A3'!AI47,OR('A3'!AI18="X",'A3'!AI18="W",'A3'!AI18="Z")),UPPER('A3'!AI18),"")))</f>
        <v/>
      </c>
      <c r="J577" s="212" t="s">
        <v>469</v>
      </c>
      <c r="K577" s="211" t="str">
        <f>IF(AND(ISBLANK('A3'!AH76),$L$577&lt;&gt;"Z"),"",'A3'!AH76)</f>
        <v/>
      </c>
      <c r="L577" s="211" t="str">
        <f>IF(ISBLANK('A3'!AI76),"",'A3'!AI76)</f>
        <v/>
      </c>
      <c r="M577" s="131" t="str">
        <f t="shared" si="10"/>
        <v>OK</v>
      </c>
      <c r="N577" s="132"/>
    </row>
    <row r="578" spans="1:14" x14ac:dyDescent="0.25">
      <c r="A578" s="208" t="s">
        <v>4565</v>
      </c>
      <c r="B578" s="209" t="s">
        <v>1726</v>
      </c>
      <c r="C578" s="210" t="s">
        <v>110</v>
      </c>
      <c r="D578" s="213" t="s">
        <v>1727</v>
      </c>
      <c r="E578" s="210" t="s">
        <v>469</v>
      </c>
      <c r="F578" s="210" t="s">
        <v>110</v>
      </c>
      <c r="G578" s="213" t="s">
        <v>1728</v>
      </c>
      <c r="H578" s="211" t="str">
        <f>IF(OR(AND('A3'!AH19="",'A3'!AI19=""),AND('A3'!AH48="",'A3'!AI48=""),AND('A3'!AI19="X",'A3'!AI48="X"),OR('A3'!AI19="M",'A3'!AI48="M")),"",SUM('A3'!AH19,'A3'!AH48))</f>
        <v/>
      </c>
      <c r="I578" s="211" t="str">
        <f>IF(AND(AND('A3'!AI19="X",'A3'!AI48="X"),SUM('A3'!AH19,'A3'!AH48)=0,ISNUMBER('A3'!AH77)),"",IF(OR('A3'!AI19="M",'A3'!AI48="M"),"M",IF(AND('A3'!AI19='A3'!AI48,OR('A3'!AI19="X",'A3'!AI19="W",'A3'!AI19="Z")),UPPER('A3'!AI19),"")))</f>
        <v/>
      </c>
      <c r="J578" s="212" t="s">
        <v>469</v>
      </c>
      <c r="K578" s="211" t="str">
        <f>IF(AND(ISBLANK('A3'!AH77),$L$578&lt;&gt;"Z"),"",'A3'!AH77)</f>
        <v/>
      </c>
      <c r="L578" s="211" t="str">
        <f>IF(ISBLANK('A3'!AI77),"",'A3'!AI77)</f>
        <v/>
      </c>
      <c r="M578" s="131" t="str">
        <f t="shared" si="10"/>
        <v>OK</v>
      </c>
      <c r="N578" s="132"/>
    </row>
    <row r="579" spans="1:14" x14ac:dyDescent="0.25">
      <c r="A579" s="208" t="s">
        <v>4565</v>
      </c>
      <c r="B579" s="209" t="s">
        <v>1729</v>
      </c>
      <c r="C579" s="210" t="s">
        <v>110</v>
      </c>
      <c r="D579" s="213" t="s">
        <v>1730</v>
      </c>
      <c r="E579" s="210" t="s">
        <v>469</v>
      </c>
      <c r="F579" s="210" t="s">
        <v>110</v>
      </c>
      <c r="G579" s="213" t="s">
        <v>1731</v>
      </c>
      <c r="H579" s="211" t="str">
        <f>IF(OR(AND('A3'!AH20="",'A3'!AI20=""),AND('A3'!AH49="",'A3'!AI49=""),AND('A3'!AI20="X",'A3'!AI49="X"),OR('A3'!AI20="M",'A3'!AI49="M")),"",SUM('A3'!AH20,'A3'!AH49))</f>
        <v/>
      </c>
      <c r="I579" s="211" t="str">
        <f>IF(AND(AND('A3'!AI20="X",'A3'!AI49="X"),SUM('A3'!AH20,'A3'!AH49)=0,ISNUMBER('A3'!AH78)),"",IF(OR('A3'!AI20="M",'A3'!AI49="M"),"M",IF(AND('A3'!AI20='A3'!AI49,OR('A3'!AI20="X",'A3'!AI20="W",'A3'!AI20="Z")),UPPER('A3'!AI20),"")))</f>
        <v/>
      </c>
      <c r="J579" s="212" t="s">
        <v>469</v>
      </c>
      <c r="K579" s="211" t="str">
        <f>IF(AND(ISBLANK('A3'!AH78),$L$579&lt;&gt;"Z"),"",'A3'!AH78)</f>
        <v/>
      </c>
      <c r="L579" s="211" t="str">
        <f>IF(ISBLANK('A3'!AI78),"",'A3'!AI78)</f>
        <v/>
      </c>
      <c r="M579" s="131" t="str">
        <f t="shared" si="10"/>
        <v>OK</v>
      </c>
      <c r="N579" s="132"/>
    </row>
    <row r="580" spans="1:14" x14ac:dyDescent="0.25">
      <c r="A580" s="208" t="s">
        <v>4565</v>
      </c>
      <c r="B580" s="209" t="s">
        <v>1732</v>
      </c>
      <c r="C580" s="210" t="s">
        <v>110</v>
      </c>
      <c r="D580" s="213" t="s">
        <v>1733</v>
      </c>
      <c r="E580" s="210" t="s">
        <v>469</v>
      </c>
      <c r="F580" s="210" t="s">
        <v>110</v>
      </c>
      <c r="G580" s="213" t="s">
        <v>1734</v>
      </c>
      <c r="H580" s="211" t="str">
        <f>IF(OR(AND('A3'!AH21="",'A3'!AI21=""),AND('A3'!AH50="",'A3'!AI50=""),AND('A3'!AI21="X",'A3'!AI50="X"),OR('A3'!AI21="M",'A3'!AI50="M")),"",SUM('A3'!AH21,'A3'!AH50))</f>
        <v/>
      </c>
      <c r="I580" s="211" t="str">
        <f>IF(AND(AND('A3'!AI21="X",'A3'!AI50="X"),SUM('A3'!AH21,'A3'!AH50)=0,ISNUMBER('A3'!AH79)),"",IF(OR('A3'!AI21="M",'A3'!AI50="M"),"M",IF(AND('A3'!AI21='A3'!AI50,OR('A3'!AI21="X",'A3'!AI21="W",'A3'!AI21="Z")),UPPER('A3'!AI21),"")))</f>
        <v/>
      </c>
      <c r="J580" s="212" t="s">
        <v>469</v>
      </c>
      <c r="K580" s="211" t="str">
        <f>IF(AND(ISBLANK('A3'!AH79),$L$580&lt;&gt;"Z"),"",'A3'!AH79)</f>
        <v/>
      </c>
      <c r="L580" s="211" t="str">
        <f>IF(ISBLANK('A3'!AI79),"",'A3'!AI79)</f>
        <v/>
      </c>
      <c r="M580" s="131" t="str">
        <f t="shared" si="10"/>
        <v>OK</v>
      </c>
      <c r="N580" s="132"/>
    </row>
    <row r="581" spans="1:14" x14ac:dyDescent="0.25">
      <c r="A581" s="208" t="s">
        <v>4565</v>
      </c>
      <c r="B581" s="209" t="s">
        <v>1735</v>
      </c>
      <c r="C581" s="210" t="s">
        <v>110</v>
      </c>
      <c r="D581" s="213" t="s">
        <v>1736</v>
      </c>
      <c r="E581" s="210" t="s">
        <v>469</v>
      </c>
      <c r="F581" s="210" t="s">
        <v>110</v>
      </c>
      <c r="G581" s="213" t="s">
        <v>1737</v>
      </c>
      <c r="H581" s="211" t="str">
        <f>IF(OR(AND('A3'!AH22="",'A3'!AI22=""),AND('A3'!AH51="",'A3'!AI51=""),AND('A3'!AI22="X",'A3'!AI51="X"),OR('A3'!AI22="M",'A3'!AI51="M")),"",SUM('A3'!AH22,'A3'!AH51))</f>
        <v/>
      </c>
      <c r="I581" s="211" t="str">
        <f>IF(AND(AND('A3'!AI22="X",'A3'!AI51="X"),SUM('A3'!AH22,'A3'!AH51)=0,ISNUMBER('A3'!AH80)),"",IF(OR('A3'!AI22="M",'A3'!AI51="M"),"M",IF(AND('A3'!AI22='A3'!AI51,OR('A3'!AI22="X",'A3'!AI22="W",'A3'!AI22="Z")),UPPER('A3'!AI22),"")))</f>
        <v/>
      </c>
      <c r="J581" s="212" t="s">
        <v>469</v>
      </c>
      <c r="K581" s="211" t="str">
        <f>IF(AND(ISBLANK('A3'!AH80),$L$581&lt;&gt;"Z"),"",'A3'!AH80)</f>
        <v/>
      </c>
      <c r="L581" s="211" t="str">
        <f>IF(ISBLANK('A3'!AI80),"",'A3'!AI80)</f>
        <v/>
      </c>
      <c r="M581" s="131" t="str">
        <f t="shared" si="10"/>
        <v>OK</v>
      </c>
      <c r="N581" s="132"/>
    </row>
    <row r="582" spans="1:14" x14ac:dyDescent="0.25">
      <c r="A582" s="208" t="s">
        <v>4565</v>
      </c>
      <c r="B582" s="209" t="s">
        <v>1738</v>
      </c>
      <c r="C582" s="210" t="s">
        <v>110</v>
      </c>
      <c r="D582" s="213" t="s">
        <v>1739</v>
      </c>
      <c r="E582" s="210" t="s">
        <v>469</v>
      </c>
      <c r="F582" s="210" t="s">
        <v>110</v>
      </c>
      <c r="G582" s="213" t="s">
        <v>1740</v>
      </c>
      <c r="H582" s="211" t="str">
        <f>IF(OR(AND('A3'!AH23="",'A3'!AI23=""),AND('A3'!AH52="",'A3'!AI52=""),AND('A3'!AI23="X",'A3'!AI52="X"),OR('A3'!AI23="M",'A3'!AI52="M")),"",SUM('A3'!AH23,'A3'!AH52))</f>
        <v/>
      </c>
      <c r="I582" s="211" t="str">
        <f>IF(AND(AND('A3'!AI23="X",'A3'!AI52="X"),SUM('A3'!AH23,'A3'!AH52)=0,ISNUMBER('A3'!AH81)),"",IF(OR('A3'!AI23="M",'A3'!AI52="M"),"M",IF(AND('A3'!AI23='A3'!AI52,OR('A3'!AI23="X",'A3'!AI23="W",'A3'!AI23="Z")),UPPER('A3'!AI23),"")))</f>
        <v/>
      </c>
      <c r="J582" s="212" t="s">
        <v>469</v>
      </c>
      <c r="K582" s="211" t="str">
        <f>IF(AND(ISBLANK('A3'!AH81),$L$582&lt;&gt;"Z"),"",'A3'!AH81)</f>
        <v/>
      </c>
      <c r="L582" s="211" t="str">
        <f>IF(ISBLANK('A3'!AI81),"",'A3'!AI81)</f>
        <v/>
      </c>
      <c r="M582" s="131" t="str">
        <f t="shared" si="10"/>
        <v>OK</v>
      </c>
      <c r="N582" s="132"/>
    </row>
    <row r="583" spans="1:14" x14ac:dyDescent="0.25">
      <c r="A583" s="208" t="s">
        <v>4565</v>
      </c>
      <c r="B583" s="209" t="s">
        <v>1741</v>
      </c>
      <c r="C583" s="210" t="s">
        <v>110</v>
      </c>
      <c r="D583" s="213" t="s">
        <v>1742</v>
      </c>
      <c r="E583" s="210" t="s">
        <v>469</v>
      </c>
      <c r="F583" s="210" t="s">
        <v>110</v>
      </c>
      <c r="G583" s="213" t="s">
        <v>1743</v>
      </c>
      <c r="H583" s="211" t="str">
        <f>IF(OR(AND('A3'!AH24="",'A3'!AI24=""),AND('A3'!AH53="",'A3'!AI53=""),AND('A3'!AI24="X",'A3'!AI53="X"),OR('A3'!AI24="M",'A3'!AI53="M")),"",SUM('A3'!AH24,'A3'!AH53))</f>
        <v/>
      </c>
      <c r="I583" s="211" t="str">
        <f>IF(AND(AND('A3'!AI24="X",'A3'!AI53="X"),SUM('A3'!AH24,'A3'!AH53)=0,ISNUMBER('A3'!AH82)),"",IF(OR('A3'!AI24="M",'A3'!AI53="M"),"M",IF(AND('A3'!AI24='A3'!AI53,OR('A3'!AI24="X",'A3'!AI24="W",'A3'!AI24="Z")),UPPER('A3'!AI24),"")))</f>
        <v/>
      </c>
      <c r="J583" s="212" t="s">
        <v>469</v>
      </c>
      <c r="K583" s="211" t="str">
        <f>IF(AND(ISBLANK('A3'!AH82),$L$583&lt;&gt;"Z"),"",'A3'!AH82)</f>
        <v/>
      </c>
      <c r="L583" s="211" t="str">
        <f>IF(ISBLANK('A3'!AI82),"",'A3'!AI82)</f>
        <v/>
      </c>
      <c r="M583" s="131" t="str">
        <f t="shared" si="10"/>
        <v>OK</v>
      </c>
      <c r="N583" s="132"/>
    </row>
    <row r="584" spans="1:14" x14ac:dyDescent="0.25">
      <c r="A584" s="208" t="s">
        <v>4565</v>
      </c>
      <c r="B584" s="209" t="s">
        <v>1744</v>
      </c>
      <c r="C584" s="210" t="s">
        <v>110</v>
      </c>
      <c r="D584" s="213" t="s">
        <v>1745</v>
      </c>
      <c r="E584" s="210" t="s">
        <v>469</v>
      </c>
      <c r="F584" s="210" t="s">
        <v>110</v>
      </c>
      <c r="G584" s="213" t="s">
        <v>1746</v>
      </c>
      <c r="H584" s="211" t="str">
        <f>IF(OR(AND('A3'!AH25="",'A3'!AI25=""),AND('A3'!AH54="",'A3'!AI54=""),AND('A3'!AI25="X",'A3'!AI54="X"),OR('A3'!AI25="M",'A3'!AI54="M")),"",SUM('A3'!AH25,'A3'!AH54))</f>
        <v/>
      </c>
      <c r="I584" s="211" t="str">
        <f>IF(AND(AND('A3'!AI25="X",'A3'!AI54="X"),SUM('A3'!AH25,'A3'!AH54)=0,ISNUMBER('A3'!AH83)),"",IF(OR('A3'!AI25="M",'A3'!AI54="M"),"M",IF(AND('A3'!AI25='A3'!AI54,OR('A3'!AI25="X",'A3'!AI25="W",'A3'!AI25="Z")),UPPER('A3'!AI25),"")))</f>
        <v/>
      </c>
      <c r="J584" s="212" t="s">
        <v>469</v>
      </c>
      <c r="K584" s="211" t="str">
        <f>IF(AND(ISBLANK('A3'!AH83),$L$584&lt;&gt;"Z"),"",'A3'!AH83)</f>
        <v/>
      </c>
      <c r="L584" s="211" t="str">
        <f>IF(ISBLANK('A3'!AI83),"",'A3'!AI83)</f>
        <v/>
      </c>
      <c r="M584" s="131" t="str">
        <f t="shared" si="10"/>
        <v>OK</v>
      </c>
      <c r="N584" s="132"/>
    </row>
    <row r="585" spans="1:14" x14ac:dyDescent="0.25">
      <c r="A585" s="208" t="s">
        <v>4565</v>
      </c>
      <c r="B585" s="209" t="s">
        <v>1747</v>
      </c>
      <c r="C585" s="210" t="s">
        <v>110</v>
      </c>
      <c r="D585" s="213" t="s">
        <v>1748</v>
      </c>
      <c r="E585" s="210" t="s">
        <v>469</v>
      </c>
      <c r="F585" s="210" t="s">
        <v>110</v>
      </c>
      <c r="G585" s="213" t="s">
        <v>1749</v>
      </c>
      <c r="H585" s="211" t="str">
        <f>IF(OR(AND('A3'!AH26="",'A3'!AI26=""),AND('A3'!AH55="",'A3'!AI55=""),AND('A3'!AI26="X",'A3'!AI55="X"),OR('A3'!AI26="M",'A3'!AI55="M")),"",SUM('A3'!AH26,'A3'!AH55))</f>
        <v/>
      </c>
      <c r="I585" s="211" t="str">
        <f>IF(AND(AND('A3'!AI26="X",'A3'!AI55="X"),SUM('A3'!AH26,'A3'!AH55)=0,ISNUMBER('A3'!AH84)),"",IF(OR('A3'!AI26="M",'A3'!AI55="M"),"M",IF(AND('A3'!AI26='A3'!AI55,OR('A3'!AI26="X",'A3'!AI26="W",'A3'!AI26="Z")),UPPER('A3'!AI26),"")))</f>
        <v/>
      </c>
      <c r="J585" s="212" t="s">
        <v>469</v>
      </c>
      <c r="K585" s="211" t="str">
        <f>IF(AND(ISBLANK('A3'!AH84),$L$585&lt;&gt;"Z"),"",'A3'!AH84)</f>
        <v/>
      </c>
      <c r="L585" s="211" t="str">
        <f>IF(ISBLANK('A3'!AI84),"",'A3'!AI84)</f>
        <v/>
      </c>
      <c r="M585" s="131" t="str">
        <f t="shared" si="10"/>
        <v>OK</v>
      </c>
      <c r="N585" s="132"/>
    </row>
    <row r="586" spans="1:14" x14ac:dyDescent="0.25">
      <c r="A586" s="208" t="s">
        <v>4565</v>
      </c>
      <c r="B586" s="209" t="s">
        <v>1750</v>
      </c>
      <c r="C586" s="210" t="s">
        <v>110</v>
      </c>
      <c r="D586" s="213" t="s">
        <v>1751</v>
      </c>
      <c r="E586" s="210" t="s">
        <v>469</v>
      </c>
      <c r="F586" s="210" t="s">
        <v>110</v>
      </c>
      <c r="G586" s="213" t="s">
        <v>1752</v>
      </c>
      <c r="H586" s="211" t="str">
        <f>IF(OR(AND('A3'!AH27="",'A3'!AI27=""),AND('A3'!AH56="",'A3'!AI56=""),AND('A3'!AI27="X",'A3'!AI56="X"),OR('A3'!AI27="M",'A3'!AI56="M")),"",SUM('A3'!AH27,'A3'!AH56))</f>
        <v/>
      </c>
      <c r="I586" s="211" t="str">
        <f>IF(AND(AND('A3'!AI27="X",'A3'!AI56="X"),SUM('A3'!AH27,'A3'!AH56)=0,ISNUMBER('A3'!AH85)),"",IF(OR('A3'!AI27="M",'A3'!AI56="M"),"M",IF(AND('A3'!AI27='A3'!AI56,OR('A3'!AI27="X",'A3'!AI27="W",'A3'!AI27="Z")),UPPER('A3'!AI27),"")))</f>
        <v/>
      </c>
      <c r="J586" s="212" t="s">
        <v>469</v>
      </c>
      <c r="K586" s="211" t="str">
        <f>IF(AND(ISBLANK('A3'!AH85),$L$586&lt;&gt;"Z"),"",'A3'!AH85)</f>
        <v/>
      </c>
      <c r="L586" s="211" t="str">
        <f>IF(ISBLANK('A3'!AI85),"",'A3'!AI85)</f>
        <v/>
      </c>
      <c r="M586" s="131" t="str">
        <f t="shared" si="10"/>
        <v>OK</v>
      </c>
      <c r="N586" s="132"/>
    </row>
    <row r="587" spans="1:14" x14ac:dyDescent="0.25">
      <c r="A587" s="208" t="s">
        <v>4565</v>
      </c>
      <c r="B587" s="209" t="s">
        <v>1753</v>
      </c>
      <c r="C587" s="210" t="s">
        <v>110</v>
      </c>
      <c r="D587" s="213" t="s">
        <v>1754</v>
      </c>
      <c r="E587" s="210" t="s">
        <v>469</v>
      </c>
      <c r="F587" s="210" t="s">
        <v>110</v>
      </c>
      <c r="G587" s="213" t="s">
        <v>1755</v>
      </c>
      <c r="H587" s="211" t="str">
        <f>IF(OR(AND('A3'!AH28="",'A3'!AI28=""),AND('A3'!AH57="",'A3'!AI57=""),AND('A3'!AI28="X",'A3'!AI57="X"),OR('A3'!AI28="M",'A3'!AI57="M")),"",SUM('A3'!AH28,'A3'!AH57))</f>
        <v/>
      </c>
      <c r="I587" s="211" t="str">
        <f>IF(AND(AND('A3'!AI28="X",'A3'!AI57="X"),SUM('A3'!AH28,'A3'!AH57)=0,ISNUMBER('A3'!AH86)),"",IF(OR('A3'!AI28="M",'A3'!AI57="M"),"M",IF(AND('A3'!AI28='A3'!AI57,OR('A3'!AI28="X",'A3'!AI28="W",'A3'!AI28="Z")),UPPER('A3'!AI28),"")))</f>
        <v/>
      </c>
      <c r="J587" s="212" t="s">
        <v>469</v>
      </c>
      <c r="K587" s="211" t="str">
        <f>IF(AND(ISBLANK('A3'!AH86),$L$587&lt;&gt;"Z"),"",'A3'!AH86)</f>
        <v/>
      </c>
      <c r="L587" s="211" t="str">
        <f>IF(ISBLANK('A3'!AI86),"",'A3'!AI86)</f>
        <v/>
      </c>
      <c r="M587" s="131" t="str">
        <f t="shared" si="10"/>
        <v>OK</v>
      </c>
      <c r="N587" s="132"/>
    </row>
    <row r="588" spans="1:14" x14ac:dyDescent="0.25">
      <c r="A588" s="208" t="s">
        <v>4565</v>
      </c>
      <c r="B588" s="209" t="s">
        <v>1756</v>
      </c>
      <c r="C588" s="210" t="s">
        <v>110</v>
      </c>
      <c r="D588" s="213" t="s">
        <v>1757</v>
      </c>
      <c r="E588" s="210" t="s">
        <v>469</v>
      </c>
      <c r="F588" s="210" t="s">
        <v>110</v>
      </c>
      <c r="G588" s="213" t="s">
        <v>1758</v>
      </c>
      <c r="H588" s="211" t="str">
        <f>IF(OR(AND('A3'!AH29="",'A3'!AI29=""),AND('A3'!AH58="",'A3'!AI58=""),AND('A3'!AI29="X",'A3'!AI58="X"),OR('A3'!AI29="M",'A3'!AI58="M")),"",SUM('A3'!AH29,'A3'!AH58))</f>
        <v/>
      </c>
      <c r="I588" s="211" t="str">
        <f>IF(AND(AND('A3'!AI29="X",'A3'!AI58="X"),SUM('A3'!AH29,'A3'!AH58)=0,ISNUMBER('A3'!AH87)),"",IF(OR('A3'!AI29="M",'A3'!AI58="M"),"M",IF(AND('A3'!AI29='A3'!AI58,OR('A3'!AI29="X",'A3'!AI29="W",'A3'!AI29="Z")),UPPER('A3'!AI29),"")))</f>
        <v/>
      </c>
      <c r="J588" s="212" t="s">
        <v>469</v>
      </c>
      <c r="K588" s="211" t="str">
        <f>IF(AND(ISBLANK('A3'!AH87),$L$588&lt;&gt;"Z"),"",'A3'!AH87)</f>
        <v/>
      </c>
      <c r="L588" s="211" t="str">
        <f>IF(ISBLANK('A3'!AI87),"",'A3'!AI87)</f>
        <v/>
      </c>
      <c r="M588" s="131" t="str">
        <f t="shared" si="10"/>
        <v>OK</v>
      </c>
      <c r="N588" s="132"/>
    </row>
    <row r="589" spans="1:14" x14ac:dyDescent="0.25">
      <c r="A589" s="208" t="s">
        <v>4565</v>
      </c>
      <c r="B589" s="209" t="s">
        <v>1759</v>
      </c>
      <c r="C589" s="210" t="s">
        <v>110</v>
      </c>
      <c r="D589" s="213" t="s">
        <v>1760</v>
      </c>
      <c r="E589" s="210" t="s">
        <v>469</v>
      </c>
      <c r="F589" s="210" t="s">
        <v>110</v>
      </c>
      <c r="G589" s="213" t="s">
        <v>1761</v>
      </c>
      <c r="H589" s="211" t="str">
        <f>IF(OR(AND('A3'!AH30="",'A3'!AI30=""),AND('A3'!AH59="",'A3'!AI59=""),AND('A3'!AI30="X",'A3'!AI59="X"),OR('A3'!AI30="M",'A3'!AI59="M")),"",SUM('A3'!AH30,'A3'!AH59))</f>
        <v/>
      </c>
      <c r="I589" s="211" t="str">
        <f>IF(AND(AND('A3'!AI30="X",'A3'!AI59="X"),SUM('A3'!AH30,'A3'!AH59)=0,ISNUMBER('A3'!AH88)),"",IF(OR('A3'!AI30="M",'A3'!AI59="M"),"M",IF(AND('A3'!AI30='A3'!AI59,OR('A3'!AI30="X",'A3'!AI30="W",'A3'!AI30="Z")),UPPER('A3'!AI30),"")))</f>
        <v/>
      </c>
      <c r="J589" s="212" t="s">
        <v>469</v>
      </c>
      <c r="K589" s="211" t="str">
        <f>IF(AND(ISBLANK('A3'!AH88),$L$589&lt;&gt;"Z"),"",'A3'!AH88)</f>
        <v/>
      </c>
      <c r="L589" s="211" t="str">
        <f>IF(ISBLANK('A3'!AI88),"",'A3'!AI88)</f>
        <v/>
      </c>
      <c r="M589" s="131" t="str">
        <f t="shared" si="10"/>
        <v>OK</v>
      </c>
      <c r="N589" s="132"/>
    </row>
    <row r="590" spans="1:14" x14ac:dyDescent="0.25">
      <c r="A590" s="208" t="s">
        <v>4565</v>
      </c>
      <c r="B590" s="209" t="s">
        <v>1762</v>
      </c>
      <c r="C590" s="210" t="s">
        <v>110</v>
      </c>
      <c r="D590" s="213" t="s">
        <v>1763</v>
      </c>
      <c r="E590" s="210" t="s">
        <v>469</v>
      </c>
      <c r="F590" s="210" t="s">
        <v>110</v>
      </c>
      <c r="G590" s="213" t="s">
        <v>1764</v>
      </c>
      <c r="H590" s="211" t="str">
        <f>IF(OR(AND('A3'!AH31="",'A3'!AI31=""),AND('A3'!AH60="",'A3'!AI60=""),AND('A3'!AI31="X",'A3'!AI60="X"),OR('A3'!AI31="M",'A3'!AI60="M")),"",SUM('A3'!AH31,'A3'!AH60))</f>
        <v/>
      </c>
      <c r="I590" s="211" t="str">
        <f>IF(AND(AND('A3'!AI31="X",'A3'!AI60="X"),SUM('A3'!AH31,'A3'!AH60)=0,ISNUMBER('A3'!AH89)),"",IF(OR('A3'!AI31="M",'A3'!AI60="M"),"M",IF(AND('A3'!AI31='A3'!AI60,OR('A3'!AI31="X",'A3'!AI31="W",'A3'!AI31="Z")),UPPER('A3'!AI31),"")))</f>
        <v/>
      </c>
      <c r="J590" s="212" t="s">
        <v>469</v>
      </c>
      <c r="K590" s="211" t="str">
        <f>IF(AND(ISBLANK('A3'!AH89),$L$590&lt;&gt;"Z"),"",'A3'!AH89)</f>
        <v/>
      </c>
      <c r="L590" s="211" t="str">
        <f>IF(ISBLANK('A3'!AI89),"",'A3'!AI89)</f>
        <v/>
      </c>
      <c r="M590" s="131" t="str">
        <f t="shared" si="10"/>
        <v>OK</v>
      </c>
      <c r="N590" s="132"/>
    </row>
    <row r="591" spans="1:14" x14ac:dyDescent="0.25">
      <c r="A591" s="208" t="s">
        <v>4565</v>
      </c>
      <c r="B591" s="209" t="s">
        <v>1765</v>
      </c>
      <c r="C591" s="210" t="s">
        <v>110</v>
      </c>
      <c r="D591" s="213" t="s">
        <v>1766</v>
      </c>
      <c r="E591" s="210" t="s">
        <v>469</v>
      </c>
      <c r="F591" s="210" t="s">
        <v>110</v>
      </c>
      <c r="G591" s="213" t="s">
        <v>1767</v>
      </c>
      <c r="H591" s="211" t="str">
        <f>IF(OR(AND('A3'!AH32="",'A3'!AI32=""),AND('A3'!AH61="",'A3'!AI61=""),AND('A3'!AI32="X",'A3'!AI61="X"),OR('A3'!AI32="M",'A3'!AI61="M")),"",SUM('A3'!AH32,'A3'!AH61))</f>
        <v/>
      </c>
      <c r="I591" s="211" t="str">
        <f>IF(AND(AND('A3'!AI32="X",'A3'!AI61="X"),SUM('A3'!AH32,'A3'!AH61)=0,ISNUMBER('A3'!AH90)),"",IF(OR('A3'!AI32="M",'A3'!AI61="M"),"M",IF(AND('A3'!AI32='A3'!AI61,OR('A3'!AI32="X",'A3'!AI32="W",'A3'!AI32="Z")),UPPER('A3'!AI32),"")))</f>
        <v/>
      </c>
      <c r="J591" s="212" t="s">
        <v>469</v>
      </c>
      <c r="K591" s="211" t="str">
        <f>IF(AND(ISBLANK('A3'!AH90),$L$591&lt;&gt;"Z"),"",'A3'!AH90)</f>
        <v/>
      </c>
      <c r="L591" s="211" t="str">
        <f>IF(ISBLANK('A3'!AI90),"",'A3'!AI90)</f>
        <v/>
      </c>
      <c r="M591" s="131" t="str">
        <f t="shared" si="10"/>
        <v>OK</v>
      </c>
      <c r="N591" s="132"/>
    </row>
    <row r="592" spans="1:14" x14ac:dyDescent="0.25">
      <c r="A592" s="208" t="s">
        <v>4565</v>
      </c>
      <c r="B592" s="209" t="s">
        <v>1768</v>
      </c>
      <c r="C592" s="210" t="s">
        <v>110</v>
      </c>
      <c r="D592" s="213" t="s">
        <v>1769</v>
      </c>
      <c r="E592" s="210" t="s">
        <v>469</v>
      </c>
      <c r="F592" s="210" t="s">
        <v>110</v>
      </c>
      <c r="G592" s="213" t="s">
        <v>1770</v>
      </c>
      <c r="H592" s="211" t="str">
        <f>IF(OR(AND('A3'!AH33="",'A3'!AI33=""),AND('A3'!AH62="",'A3'!AI62=""),AND('A3'!AI33="X",'A3'!AI62="X"),OR('A3'!AI33="M",'A3'!AI62="M")),"",SUM('A3'!AH33,'A3'!AH62))</f>
        <v/>
      </c>
      <c r="I592" s="211" t="str">
        <f>IF(AND(AND('A3'!AI33="X",'A3'!AI62="X"),SUM('A3'!AH33,'A3'!AH62)=0,ISNUMBER('A3'!AH91)),"",IF(OR('A3'!AI33="M",'A3'!AI62="M"),"M",IF(AND('A3'!AI33='A3'!AI62,OR('A3'!AI33="X",'A3'!AI33="W",'A3'!AI33="Z")),UPPER('A3'!AI33),"")))</f>
        <v/>
      </c>
      <c r="J592" s="212" t="s">
        <v>469</v>
      </c>
      <c r="K592" s="211" t="str">
        <f>IF(AND(ISBLANK('A3'!AH91),$L$592&lt;&gt;"Z"),"",'A3'!AH91)</f>
        <v/>
      </c>
      <c r="L592" s="211" t="str">
        <f>IF(ISBLANK('A3'!AI91),"",'A3'!AI91)</f>
        <v/>
      </c>
      <c r="M592" s="131" t="str">
        <f t="shared" si="10"/>
        <v>OK</v>
      </c>
      <c r="N592" s="132"/>
    </row>
    <row r="593" spans="1:14" x14ac:dyDescent="0.25">
      <c r="A593" s="208" t="s">
        <v>4565</v>
      </c>
      <c r="B593" s="209" t="s">
        <v>1771</v>
      </c>
      <c r="C593" s="210" t="s">
        <v>110</v>
      </c>
      <c r="D593" s="213" t="s">
        <v>1772</v>
      </c>
      <c r="E593" s="210" t="s">
        <v>469</v>
      </c>
      <c r="F593" s="210" t="s">
        <v>110</v>
      </c>
      <c r="G593" s="213" t="s">
        <v>597</v>
      </c>
      <c r="H593" s="211" t="str">
        <f>IF(OR(AND('A3'!AH34="",'A3'!AI34=""),AND('A3'!AH63="",'A3'!AI63=""),AND('A3'!AI34="X",'A3'!AI63="X"),OR('A3'!AI34="M",'A3'!AI63="M")),"",SUM('A3'!AH34,'A3'!AH63))</f>
        <v/>
      </c>
      <c r="I593" s="211" t="str">
        <f>IF(AND(AND('A3'!AI34="X",'A3'!AI63="X"),SUM('A3'!AH34,'A3'!AH63)=0,ISNUMBER('A3'!AH92)),"",IF(OR('A3'!AI34="M",'A3'!AI63="M"),"M",IF(AND('A3'!AI34='A3'!AI63,OR('A3'!AI34="X",'A3'!AI34="W",'A3'!AI34="Z")),UPPER('A3'!AI34),"")))</f>
        <v/>
      </c>
      <c r="J593" s="212" t="s">
        <v>469</v>
      </c>
      <c r="K593" s="211" t="str">
        <f>IF(AND(ISBLANK('A3'!AH92),$L$593&lt;&gt;"Z"),"",'A3'!AH92)</f>
        <v/>
      </c>
      <c r="L593" s="211" t="str">
        <f>IF(ISBLANK('A3'!AI92),"",'A3'!AI92)</f>
        <v/>
      </c>
      <c r="M593" s="131" t="str">
        <f t="shared" si="10"/>
        <v>OK</v>
      </c>
      <c r="N593" s="132"/>
    </row>
    <row r="594" spans="1:14" x14ac:dyDescent="0.25">
      <c r="A594" s="208" t="s">
        <v>4565</v>
      </c>
      <c r="B594" s="209" t="s">
        <v>1773</v>
      </c>
      <c r="C594" s="210" t="s">
        <v>110</v>
      </c>
      <c r="D594" s="213" t="s">
        <v>1774</v>
      </c>
      <c r="E594" s="210" t="s">
        <v>469</v>
      </c>
      <c r="F594" s="210" t="s">
        <v>110</v>
      </c>
      <c r="G594" s="213" t="s">
        <v>596</v>
      </c>
      <c r="H594" s="211" t="str">
        <f>IF(OR(AND('A3'!AH35="",'A3'!AI35=""),AND('A3'!AH64="",'A3'!AI64=""),AND('A3'!AI35="X",'A3'!AI64="X"),OR('A3'!AI35="M",'A3'!AI64="M")),"",SUM('A3'!AH35,'A3'!AH64))</f>
        <v/>
      </c>
      <c r="I594" s="211" t="str">
        <f>IF(AND(AND('A3'!AI35="X",'A3'!AI64="X"),SUM('A3'!AH35,'A3'!AH64)=0,ISNUMBER('A3'!AH93)),"",IF(OR('A3'!AI35="M",'A3'!AI64="M"),"M",IF(AND('A3'!AI35='A3'!AI64,OR('A3'!AI35="X",'A3'!AI35="W",'A3'!AI35="Z")),UPPER('A3'!AI35),"")))</f>
        <v/>
      </c>
      <c r="J594" s="212" t="s">
        <v>469</v>
      </c>
      <c r="K594" s="211" t="str">
        <f>IF(AND(ISBLANK('A3'!AH93),$L$594&lt;&gt;"Z"),"",'A3'!AH93)</f>
        <v/>
      </c>
      <c r="L594" s="211" t="str">
        <f>IF(ISBLANK('A3'!AI93),"",'A3'!AI93)</f>
        <v/>
      </c>
      <c r="M594" s="131" t="str">
        <f t="shared" si="10"/>
        <v>OK</v>
      </c>
      <c r="N594" s="132"/>
    </row>
    <row r="595" spans="1:14" x14ac:dyDescent="0.25">
      <c r="A595" s="208" t="s">
        <v>4565</v>
      </c>
      <c r="B595" s="209" t="s">
        <v>1775</v>
      </c>
      <c r="C595" s="210" t="s">
        <v>110</v>
      </c>
      <c r="D595" s="213" t="s">
        <v>1776</v>
      </c>
      <c r="E595" s="210" t="s">
        <v>469</v>
      </c>
      <c r="F595" s="210" t="s">
        <v>110</v>
      </c>
      <c r="G595" s="213" t="s">
        <v>1777</v>
      </c>
      <c r="H595" s="211" t="str">
        <f>IF(OR(AND('A3'!AH36="",'A3'!AI36=""),AND('A3'!AH65="",'A3'!AI65=""),AND('A3'!AI36="X",'A3'!AI65="X"),OR('A3'!AI36="M",'A3'!AI65="M")),"",SUM('A3'!AH36,'A3'!AH65))</f>
        <v/>
      </c>
      <c r="I595" s="211" t="str">
        <f>IF(AND(AND('A3'!AI36="X",'A3'!AI65="X"),SUM('A3'!AH36,'A3'!AH65)=0,ISNUMBER('A3'!AH94)),"",IF(OR('A3'!AI36="M",'A3'!AI65="M"),"M",IF(AND('A3'!AI36='A3'!AI65,OR('A3'!AI36="X",'A3'!AI36="W",'A3'!AI36="Z")),UPPER('A3'!AI36),"")))</f>
        <v/>
      </c>
      <c r="J595" s="212" t="s">
        <v>469</v>
      </c>
      <c r="K595" s="211" t="str">
        <f>IF(AND(ISBLANK('A3'!AH94),$L$595&lt;&gt;"Z"),"",'A3'!AH94)</f>
        <v/>
      </c>
      <c r="L595" s="211" t="str">
        <f>IF(ISBLANK('A3'!AI94),"",'A3'!AI94)</f>
        <v/>
      </c>
      <c r="M595" s="131" t="str">
        <f t="shared" si="10"/>
        <v>OK</v>
      </c>
      <c r="N595" s="132"/>
    </row>
    <row r="596" spans="1:14" x14ac:dyDescent="0.25">
      <c r="A596" s="208" t="s">
        <v>4565</v>
      </c>
      <c r="B596" s="209" t="s">
        <v>1778</v>
      </c>
      <c r="C596" s="210" t="s">
        <v>110</v>
      </c>
      <c r="D596" s="213" t="s">
        <v>1779</v>
      </c>
      <c r="E596" s="210" t="s">
        <v>469</v>
      </c>
      <c r="F596" s="210" t="s">
        <v>110</v>
      </c>
      <c r="G596" s="213" t="s">
        <v>1780</v>
      </c>
      <c r="H596" s="211" t="str">
        <f>IF(OR(AND('A3'!AH37="",'A3'!AI37=""),AND('A3'!AH66="",'A3'!AI66=""),AND('A3'!AI37="X",'A3'!AI66="X"),OR('A3'!AI37="M",'A3'!AI66="M")),"",SUM('A3'!AH37,'A3'!AH66))</f>
        <v/>
      </c>
      <c r="I596" s="211" t="str">
        <f>IF(AND(AND('A3'!AI37="X",'A3'!AI66="X"),SUM('A3'!AH37,'A3'!AH66)=0,ISNUMBER('A3'!AH95)),"",IF(OR('A3'!AI37="M",'A3'!AI66="M"),"M",IF(AND('A3'!AI37='A3'!AI66,OR('A3'!AI37="X",'A3'!AI37="W",'A3'!AI37="Z")),UPPER('A3'!AI37),"")))</f>
        <v/>
      </c>
      <c r="J596" s="212" t="s">
        <v>469</v>
      </c>
      <c r="K596" s="211" t="str">
        <f>IF(AND(ISBLANK('A3'!AH95),$L$596&lt;&gt;"Z"),"",'A3'!AH95)</f>
        <v/>
      </c>
      <c r="L596" s="211" t="str">
        <f>IF(ISBLANK('A3'!AI95),"",'A3'!AI95)</f>
        <v/>
      </c>
      <c r="M596" s="131" t="str">
        <f t="shared" si="10"/>
        <v>OK</v>
      </c>
      <c r="N596" s="132"/>
    </row>
    <row r="597" spans="1:14" x14ac:dyDescent="0.25">
      <c r="A597" s="208" t="s">
        <v>4565</v>
      </c>
      <c r="B597" s="209" t="s">
        <v>1781</v>
      </c>
      <c r="C597" s="210" t="s">
        <v>110</v>
      </c>
      <c r="D597" s="213" t="s">
        <v>1782</v>
      </c>
      <c r="E597" s="210" t="s">
        <v>469</v>
      </c>
      <c r="F597" s="210" t="s">
        <v>110</v>
      </c>
      <c r="G597" s="213" t="s">
        <v>1783</v>
      </c>
      <c r="H597" s="211" t="str">
        <f>IF(OR(AND('A3'!AH38="",'A3'!AI38=""),AND('A3'!AH67="",'A3'!AI67=""),AND('A3'!AI38="X",'A3'!AI67="X"),OR('A3'!AI38="M",'A3'!AI67="M")),"",SUM('A3'!AH38,'A3'!AH67))</f>
        <v/>
      </c>
      <c r="I597" s="211" t="str">
        <f>IF(AND(AND('A3'!AI38="X",'A3'!AI67="X"),SUM('A3'!AH38,'A3'!AH67)=0,ISNUMBER('A3'!AH96)),"",IF(OR('A3'!AI38="M",'A3'!AI67="M"),"M",IF(AND('A3'!AI38='A3'!AI67,OR('A3'!AI38="X",'A3'!AI38="W",'A3'!AI38="Z")),UPPER('A3'!AI38),"")))</f>
        <v/>
      </c>
      <c r="J597" s="212" t="s">
        <v>469</v>
      </c>
      <c r="K597" s="211" t="str">
        <f>IF(AND(ISBLANK('A3'!AH96),$L$597&lt;&gt;"Z"),"",'A3'!AH96)</f>
        <v/>
      </c>
      <c r="L597" s="211" t="str">
        <f>IF(ISBLANK('A3'!AI96),"",'A3'!AI96)</f>
        <v/>
      </c>
      <c r="M597" s="131" t="str">
        <f t="shared" si="10"/>
        <v>OK</v>
      </c>
      <c r="N597" s="132"/>
    </row>
    <row r="598" spans="1:14" x14ac:dyDescent="0.25">
      <c r="A598" s="208" t="s">
        <v>4565</v>
      </c>
      <c r="B598" s="209" t="s">
        <v>1784</v>
      </c>
      <c r="C598" s="210" t="s">
        <v>110</v>
      </c>
      <c r="D598" s="213" t="s">
        <v>1785</v>
      </c>
      <c r="E598" s="210" t="s">
        <v>469</v>
      </c>
      <c r="F598" s="210" t="s">
        <v>110</v>
      </c>
      <c r="G598" s="213" t="s">
        <v>1786</v>
      </c>
      <c r="H598" s="211" t="str">
        <f>IF(OR(AND('A3'!AH39="",'A3'!AI39=""),AND('A3'!AH68="",'A3'!AI68=""),AND('A3'!AI39="X",'A3'!AI68="X"),OR('A3'!AI39="M",'A3'!AI68="M")),"",SUM('A3'!AH39,'A3'!AH68))</f>
        <v/>
      </c>
      <c r="I598" s="211" t="str">
        <f>IF(AND(AND('A3'!AI39="X",'A3'!AI68="X"),SUM('A3'!AH39,'A3'!AH68)=0,ISNUMBER('A3'!AH97)),"",IF(OR('A3'!AI39="M",'A3'!AI68="M"),"M",IF(AND('A3'!AI39='A3'!AI68,OR('A3'!AI39="X",'A3'!AI39="W",'A3'!AI39="Z")),UPPER('A3'!AI39),"")))</f>
        <v/>
      </c>
      <c r="J598" s="212" t="s">
        <v>469</v>
      </c>
      <c r="K598" s="211" t="str">
        <f>IF(AND(ISBLANK('A3'!AH97),$L$598&lt;&gt;"Z"),"",'A3'!AH97)</f>
        <v/>
      </c>
      <c r="L598" s="211" t="str">
        <f>IF(ISBLANK('A3'!AI97),"",'A3'!AI97)</f>
        <v/>
      </c>
      <c r="M598" s="131" t="str">
        <f t="shared" si="10"/>
        <v>OK</v>
      </c>
      <c r="N598" s="132"/>
    </row>
    <row r="599" spans="1:14" x14ac:dyDescent="0.25">
      <c r="A599" s="208" t="s">
        <v>4565</v>
      </c>
      <c r="B599" s="209" t="s">
        <v>1787</v>
      </c>
      <c r="C599" s="210" t="s">
        <v>110</v>
      </c>
      <c r="D599" s="213" t="s">
        <v>1788</v>
      </c>
      <c r="E599" s="210" t="s">
        <v>469</v>
      </c>
      <c r="F599" s="210" t="s">
        <v>110</v>
      </c>
      <c r="G599" s="213" t="s">
        <v>1789</v>
      </c>
      <c r="H599" s="211" t="str">
        <f>IF(OR(AND('A3'!AH40="",'A3'!AI40=""),AND('A3'!AH69="",'A3'!AI69=""),AND('A3'!AI40="X",'A3'!AI69="X"),OR('A3'!AI40="M",'A3'!AI69="M")),"",SUM('A3'!AH40,'A3'!AH69))</f>
        <v/>
      </c>
      <c r="I599" s="211" t="str">
        <f>IF(AND(AND('A3'!AI40="X",'A3'!AI69="X"),SUM('A3'!AH40,'A3'!AH69)=0,ISNUMBER('A3'!AH98)),"",IF(OR('A3'!AI40="M",'A3'!AI69="M"),"M",IF(AND('A3'!AI40='A3'!AI69,OR('A3'!AI40="X",'A3'!AI40="W",'A3'!AI40="Z")),UPPER('A3'!AI40),"")))</f>
        <v/>
      </c>
      <c r="J599" s="212" t="s">
        <v>469</v>
      </c>
      <c r="K599" s="211" t="str">
        <f>IF(AND(ISBLANK('A3'!AH98),$L$599&lt;&gt;"Z"),"",'A3'!AH98)</f>
        <v/>
      </c>
      <c r="L599" s="211" t="str">
        <f>IF(ISBLANK('A3'!AI98),"",'A3'!AI98)</f>
        <v/>
      </c>
      <c r="M599" s="131" t="str">
        <f t="shared" si="10"/>
        <v>OK</v>
      </c>
      <c r="N599" s="132"/>
    </row>
    <row r="600" spans="1:14" x14ac:dyDescent="0.25">
      <c r="A600" s="208" t="s">
        <v>4565</v>
      </c>
      <c r="B600" s="209" t="s">
        <v>1790</v>
      </c>
      <c r="C600" s="210" t="s">
        <v>110</v>
      </c>
      <c r="D600" s="213" t="s">
        <v>1791</v>
      </c>
      <c r="E600" s="210" t="s">
        <v>469</v>
      </c>
      <c r="F600" s="210" t="s">
        <v>110</v>
      </c>
      <c r="G600" s="213" t="s">
        <v>416</v>
      </c>
      <c r="H600" s="211" t="str">
        <f>IF(OR(AND('A3'!AH41="",'A3'!AI41=""),AND('A3'!AH70="",'A3'!AI70=""),AND('A3'!AI41="X",'A3'!AI70="X"),OR('A3'!AI41="M",'A3'!AI70="M")),"",SUM('A3'!AH41,'A3'!AH70))</f>
        <v/>
      </c>
      <c r="I600" s="211" t="str">
        <f>IF(AND(AND('A3'!AI41="X",'A3'!AI70="X"),SUM('A3'!AH41,'A3'!AH70)=0,ISNUMBER('A3'!AH99)),"",IF(OR('A3'!AI41="M",'A3'!AI70="M"),"M",IF(AND('A3'!AI41='A3'!AI70,OR('A3'!AI41="X",'A3'!AI41="W",'A3'!AI41="Z")),UPPER('A3'!AI41),"")))</f>
        <v/>
      </c>
      <c r="J600" s="212" t="s">
        <v>469</v>
      </c>
      <c r="K600" s="211" t="str">
        <f>IF(AND(ISBLANK('A3'!AH99),$L$600&lt;&gt;"Z"),"",'A3'!AH99)</f>
        <v/>
      </c>
      <c r="L600" s="211" t="str">
        <f>IF(ISBLANK('A3'!AI99),"",'A3'!AI99)</f>
        <v/>
      </c>
      <c r="M600" s="131" t="str">
        <f t="shared" si="10"/>
        <v>OK</v>
      </c>
      <c r="N600" s="132"/>
    </row>
    <row r="601" spans="1:14" x14ac:dyDescent="0.25">
      <c r="A601" s="208" t="s">
        <v>4565</v>
      </c>
      <c r="B601" s="209" t="s">
        <v>1792</v>
      </c>
      <c r="C601" s="210" t="s">
        <v>110</v>
      </c>
      <c r="D601" s="213" t="s">
        <v>1793</v>
      </c>
      <c r="E601" s="210" t="s">
        <v>469</v>
      </c>
      <c r="F601" s="210" t="s">
        <v>110</v>
      </c>
      <c r="G601" s="213" t="s">
        <v>460</v>
      </c>
      <c r="H601" s="211" t="str">
        <f>IF(OR(SUMPRODUCT(--('A3'!AK14:'A3'!AK40=""),--('A3'!AL14:'A3'!AL40=""))&gt;0,COUNTIF('A3'!AL14:'A3'!AL40,"M")&gt;0,COUNTIF('A3'!AL14:'A3'!AL40,"X")=27),"",SUM('A3'!AK14:'A3'!AK40))</f>
        <v/>
      </c>
      <c r="I601" s="211" t="str">
        <f>IF(AND(COUNTIF('A3'!AL14:'A3'!AL40,"X")=27,SUM('A3'!AK14:'A3'!AK40)=0,ISNUMBER('A3'!AK41)),"",IF(COUNTIF('A3'!AL14:'A3'!AL40,"M")&gt;0,"M",IF(AND(COUNTIF('A3'!AL14:'A3'!AL40,'A3'!AL14)=27,OR('A3'!AL14="X",'A3'!AL14="W",'A3'!AL14="Z")),UPPER('A3'!AL14),"")))</f>
        <v/>
      </c>
      <c r="J601" s="212" t="s">
        <v>469</v>
      </c>
      <c r="K601" s="211" t="str">
        <f>IF(AND(ISBLANK('A3'!AK41),$L$601&lt;&gt;"Z"),"",'A3'!AK41)</f>
        <v/>
      </c>
      <c r="L601" s="211" t="str">
        <f>IF(ISBLANK('A3'!AL41),"",'A3'!AL41)</f>
        <v/>
      </c>
      <c r="M601" s="131" t="str">
        <f t="shared" si="10"/>
        <v>OK</v>
      </c>
      <c r="N601" s="132"/>
    </row>
    <row r="602" spans="1:14" x14ac:dyDescent="0.25">
      <c r="A602" s="208" t="s">
        <v>4565</v>
      </c>
      <c r="B602" s="209" t="s">
        <v>1794</v>
      </c>
      <c r="C602" s="210" t="s">
        <v>110</v>
      </c>
      <c r="D602" s="213" t="s">
        <v>1795</v>
      </c>
      <c r="E602" s="210" t="s">
        <v>469</v>
      </c>
      <c r="F602" s="210" t="s">
        <v>110</v>
      </c>
      <c r="G602" s="213" t="s">
        <v>439</v>
      </c>
      <c r="H602" s="211" t="str">
        <f>IF(OR(SUMPRODUCT(--('A3'!AK43:'A3'!AK69=""),--('A3'!AL43:'A3'!AL69=""))&gt;0,COUNTIF('A3'!AL43:'A3'!AL69,"M")&gt;0,COUNTIF('A3'!AL43:'A3'!AL69,"X")=27),"",SUM('A3'!AK43:'A3'!AK69))</f>
        <v/>
      </c>
      <c r="I602" s="211" t="str">
        <f>IF(AND(COUNTIF('A3'!AL43:'A3'!AL69,"X")=27,SUM('A3'!AK43:'A3'!AK69)=0,ISNUMBER('A3'!AK70)),"",IF(COUNTIF('A3'!AL43:'A3'!AL69,"M")&gt;0,"M",IF(AND(COUNTIF('A3'!AL43:'A3'!AL69,'A3'!AL43)=27,OR('A3'!AL43="X",'A3'!AL43="W",'A3'!AL43="Z")),UPPER('A3'!AL43),"")))</f>
        <v/>
      </c>
      <c r="J602" s="212" t="s">
        <v>469</v>
      </c>
      <c r="K602" s="211" t="str">
        <f>IF(AND(ISBLANK('A3'!AK70),$L$602&lt;&gt;"Z"),"",'A3'!AK70)</f>
        <v/>
      </c>
      <c r="L602" s="211" t="str">
        <f>IF(ISBLANK('A3'!AL70),"",'A3'!AL70)</f>
        <v/>
      </c>
      <c r="M602" s="131" t="str">
        <f t="shared" si="10"/>
        <v>OK</v>
      </c>
      <c r="N602" s="132"/>
    </row>
    <row r="603" spans="1:14" x14ac:dyDescent="0.25">
      <c r="A603" s="208" t="s">
        <v>4565</v>
      </c>
      <c r="B603" s="209" t="s">
        <v>1796</v>
      </c>
      <c r="C603" s="210" t="s">
        <v>110</v>
      </c>
      <c r="D603" s="213" t="s">
        <v>1797</v>
      </c>
      <c r="E603" s="210" t="s">
        <v>469</v>
      </c>
      <c r="F603" s="210" t="s">
        <v>110</v>
      </c>
      <c r="G603" s="213" t="s">
        <v>1798</v>
      </c>
      <c r="H603" s="211" t="str">
        <f>IF(OR(AND('A3'!AK14="",'A3'!AL14=""),AND('A3'!AK43="",'A3'!AL43=""),AND('A3'!AL14="X",'A3'!AL43="X"),OR('A3'!AL14="M",'A3'!AL43="M")),"",SUM('A3'!AK14,'A3'!AK43))</f>
        <v/>
      </c>
      <c r="I603" s="211" t="str">
        <f>IF(AND(AND('A3'!AL14="X",'A3'!AL43="X"),SUM('A3'!AK14,'A3'!AK43)=0,ISNUMBER('A3'!AK72)),"",IF(OR('A3'!AL14="M",'A3'!AL43="M"),"M",IF(AND('A3'!AL14='A3'!AL43,OR('A3'!AL14="X",'A3'!AL14="W",'A3'!AL14="Z")),UPPER('A3'!AL14),"")))</f>
        <v/>
      </c>
      <c r="J603" s="212" t="s">
        <v>469</v>
      </c>
      <c r="K603" s="211" t="str">
        <f>IF(AND(ISBLANK('A3'!AK72),$L$603&lt;&gt;"Z"),"",'A3'!AK72)</f>
        <v/>
      </c>
      <c r="L603" s="211" t="str">
        <f>IF(ISBLANK('A3'!AL72),"",'A3'!AL72)</f>
        <v/>
      </c>
      <c r="M603" s="131" t="str">
        <f t="shared" si="10"/>
        <v>OK</v>
      </c>
      <c r="N603" s="132"/>
    </row>
    <row r="604" spans="1:14" x14ac:dyDescent="0.25">
      <c r="A604" s="208" t="s">
        <v>4565</v>
      </c>
      <c r="B604" s="209" t="s">
        <v>1799</v>
      </c>
      <c r="C604" s="210" t="s">
        <v>110</v>
      </c>
      <c r="D604" s="213" t="s">
        <v>1800</v>
      </c>
      <c r="E604" s="210" t="s">
        <v>469</v>
      </c>
      <c r="F604" s="210" t="s">
        <v>110</v>
      </c>
      <c r="G604" s="213" t="s">
        <v>1801</v>
      </c>
      <c r="H604" s="211" t="str">
        <f>IF(OR(AND('A3'!AK15="",'A3'!AL15=""),AND('A3'!AK44="",'A3'!AL44=""),AND('A3'!AL15="X",'A3'!AL44="X"),OR('A3'!AL15="M",'A3'!AL44="M")),"",SUM('A3'!AK15,'A3'!AK44))</f>
        <v/>
      </c>
      <c r="I604" s="211" t="str">
        <f>IF(AND(AND('A3'!AL15="X",'A3'!AL44="X"),SUM('A3'!AK15,'A3'!AK44)=0,ISNUMBER('A3'!AK73)),"",IF(OR('A3'!AL15="M",'A3'!AL44="M"),"M",IF(AND('A3'!AL15='A3'!AL44,OR('A3'!AL15="X",'A3'!AL15="W",'A3'!AL15="Z")),UPPER('A3'!AL15),"")))</f>
        <v/>
      </c>
      <c r="J604" s="212" t="s">
        <v>469</v>
      </c>
      <c r="K604" s="211" t="str">
        <f>IF(AND(ISBLANK('A3'!AK73),$L$604&lt;&gt;"Z"),"",'A3'!AK73)</f>
        <v/>
      </c>
      <c r="L604" s="211" t="str">
        <f>IF(ISBLANK('A3'!AL73),"",'A3'!AL73)</f>
        <v/>
      </c>
      <c r="M604" s="131" t="str">
        <f t="shared" si="10"/>
        <v>OK</v>
      </c>
      <c r="N604" s="132"/>
    </row>
    <row r="605" spans="1:14" x14ac:dyDescent="0.25">
      <c r="A605" s="208" t="s">
        <v>4565</v>
      </c>
      <c r="B605" s="209" t="s">
        <v>1802</v>
      </c>
      <c r="C605" s="210" t="s">
        <v>110</v>
      </c>
      <c r="D605" s="213" t="s">
        <v>1803</v>
      </c>
      <c r="E605" s="210" t="s">
        <v>469</v>
      </c>
      <c r="F605" s="210" t="s">
        <v>110</v>
      </c>
      <c r="G605" s="213" t="s">
        <v>673</v>
      </c>
      <c r="H605" s="211" t="str">
        <f>IF(OR(AND('A3'!AK16="",'A3'!AL16=""),AND('A3'!AK45="",'A3'!AL45=""),AND('A3'!AL16="X",'A3'!AL45="X"),OR('A3'!AL16="M",'A3'!AL45="M")),"",SUM('A3'!AK16,'A3'!AK45))</f>
        <v/>
      </c>
      <c r="I605" s="211" t="str">
        <f>IF(AND(AND('A3'!AL16="X",'A3'!AL45="X"),SUM('A3'!AK16,'A3'!AK45)=0,ISNUMBER('A3'!AK74)),"",IF(OR('A3'!AL16="M",'A3'!AL45="M"),"M",IF(AND('A3'!AL16='A3'!AL45,OR('A3'!AL16="X",'A3'!AL16="W",'A3'!AL16="Z")),UPPER('A3'!AL16),"")))</f>
        <v/>
      </c>
      <c r="J605" s="212" t="s">
        <v>469</v>
      </c>
      <c r="K605" s="211" t="str">
        <f>IF(AND(ISBLANK('A3'!AK74),$L$605&lt;&gt;"Z"),"",'A3'!AK74)</f>
        <v/>
      </c>
      <c r="L605" s="211" t="str">
        <f>IF(ISBLANK('A3'!AL74),"",'A3'!AL74)</f>
        <v/>
      </c>
      <c r="M605" s="131" t="str">
        <f t="shared" si="10"/>
        <v>OK</v>
      </c>
      <c r="N605" s="132"/>
    </row>
    <row r="606" spans="1:14" x14ac:dyDescent="0.25">
      <c r="A606" s="208" t="s">
        <v>4565</v>
      </c>
      <c r="B606" s="209" t="s">
        <v>1804</v>
      </c>
      <c r="C606" s="210" t="s">
        <v>110</v>
      </c>
      <c r="D606" s="213" t="s">
        <v>1805</v>
      </c>
      <c r="E606" s="210" t="s">
        <v>469</v>
      </c>
      <c r="F606" s="210" t="s">
        <v>110</v>
      </c>
      <c r="G606" s="213" t="s">
        <v>672</v>
      </c>
      <c r="H606" s="211" t="str">
        <f>IF(OR(AND('A3'!AK17="",'A3'!AL17=""),AND('A3'!AK46="",'A3'!AL46=""),AND('A3'!AL17="X",'A3'!AL46="X"),OR('A3'!AL17="M",'A3'!AL46="M")),"",SUM('A3'!AK17,'A3'!AK46))</f>
        <v/>
      </c>
      <c r="I606" s="211" t="str">
        <f>IF(AND(AND('A3'!AL17="X",'A3'!AL46="X"),SUM('A3'!AK17,'A3'!AK46)=0,ISNUMBER('A3'!AK75)),"",IF(OR('A3'!AL17="M",'A3'!AL46="M"),"M",IF(AND('A3'!AL17='A3'!AL46,OR('A3'!AL17="X",'A3'!AL17="W",'A3'!AL17="Z")),UPPER('A3'!AL17),"")))</f>
        <v/>
      </c>
      <c r="J606" s="212" t="s">
        <v>469</v>
      </c>
      <c r="K606" s="211" t="str">
        <f>IF(AND(ISBLANK('A3'!AK75),$L$606&lt;&gt;"Z"),"",'A3'!AK75)</f>
        <v/>
      </c>
      <c r="L606" s="211" t="str">
        <f>IF(ISBLANK('A3'!AL75),"",'A3'!AL75)</f>
        <v/>
      </c>
      <c r="M606" s="131" t="str">
        <f t="shared" si="10"/>
        <v>OK</v>
      </c>
      <c r="N606" s="132"/>
    </row>
    <row r="607" spans="1:14" x14ac:dyDescent="0.25">
      <c r="A607" s="208" t="s">
        <v>4565</v>
      </c>
      <c r="B607" s="209" t="s">
        <v>1806</v>
      </c>
      <c r="C607" s="210" t="s">
        <v>110</v>
      </c>
      <c r="D607" s="213" t="s">
        <v>1807</v>
      </c>
      <c r="E607" s="210" t="s">
        <v>469</v>
      </c>
      <c r="F607" s="210" t="s">
        <v>110</v>
      </c>
      <c r="G607" s="213" t="s">
        <v>1808</v>
      </c>
      <c r="H607" s="211" t="str">
        <f>IF(OR(AND('A3'!AK18="",'A3'!AL18=""),AND('A3'!AK47="",'A3'!AL47=""),AND('A3'!AL18="X",'A3'!AL47="X"),OR('A3'!AL18="M",'A3'!AL47="M")),"",SUM('A3'!AK18,'A3'!AK47))</f>
        <v/>
      </c>
      <c r="I607" s="211" t="str">
        <f>IF(AND(AND('A3'!AL18="X",'A3'!AL47="X"),SUM('A3'!AK18,'A3'!AK47)=0,ISNUMBER('A3'!AK76)),"",IF(OR('A3'!AL18="M",'A3'!AL47="M"),"M",IF(AND('A3'!AL18='A3'!AL47,OR('A3'!AL18="X",'A3'!AL18="W",'A3'!AL18="Z")),UPPER('A3'!AL18),"")))</f>
        <v/>
      </c>
      <c r="J607" s="212" t="s">
        <v>469</v>
      </c>
      <c r="K607" s="211" t="str">
        <f>IF(AND(ISBLANK('A3'!AK76),$L$607&lt;&gt;"Z"),"",'A3'!AK76)</f>
        <v/>
      </c>
      <c r="L607" s="211" t="str">
        <f>IF(ISBLANK('A3'!AL76),"",'A3'!AL76)</f>
        <v/>
      </c>
      <c r="M607" s="131" t="str">
        <f t="shared" si="10"/>
        <v>OK</v>
      </c>
      <c r="N607" s="132"/>
    </row>
    <row r="608" spans="1:14" x14ac:dyDescent="0.25">
      <c r="A608" s="208" t="s">
        <v>4565</v>
      </c>
      <c r="B608" s="209" t="s">
        <v>1809</v>
      </c>
      <c r="C608" s="210" t="s">
        <v>110</v>
      </c>
      <c r="D608" s="213" t="s">
        <v>1810</v>
      </c>
      <c r="E608" s="210" t="s">
        <v>469</v>
      </c>
      <c r="F608" s="210" t="s">
        <v>110</v>
      </c>
      <c r="G608" s="213" t="s">
        <v>1811</v>
      </c>
      <c r="H608" s="211" t="str">
        <f>IF(OR(AND('A3'!AK19="",'A3'!AL19=""),AND('A3'!AK48="",'A3'!AL48=""),AND('A3'!AL19="X",'A3'!AL48="X"),OR('A3'!AL19="M",'A3'!AL48="M")),"",SUM('A3'!AK19,'A3'!AK48))</f>
        <v/>
      </c>
      <c r="I608" s="211" t="str">
        <f>IF(AND(AND('A3'!AL19="X",'A3'!AL48="X"),SUM('A3'!AK19,'A3'!AK48)=0,ISNUMBER('A3'!AK77)),"",IF(OR('A3'!AL19="M",'A3'!AL48="M"),"M",IF(AND('A3'!AL19='A3'!AL48,OR('A3'!AL19="X",'A3'!AL19="W",'A3'!AL19="Z")),UPPER('A3'!AL19),"")))</f>
        <v/>
      </c>
      <c r="J608" s="212" t="s">
        <v>469</v>
      </c>
      <c r="K608" s="211" t="str">
        <f>IF(AND(ISBLANK('A3'!AK77),$L$608&lt;&gt;"Z"),"",'A3'!AK77)</f>
        <v/>
      </c>
      <c r="L608" s="211" t="str">
        <f>IF(ISBLANK('A3'!AL77),"",'A3'!AL77)</f>
        <v/>
      </c>
      <c r="M608" s="131" t="str">
        <f t="shared" si="10"/>
        <v>OK</v>
      </c>
      <c r="N608" s="132"/>
    </row>
    <row r="609" spans="1:14" x14ac:dyDescent="0.25">
      <c r="A609" s="208" t="s">
        <v>4565</v>
      </c>
      <c r="B609" s="209" t="s">
        <v>1812</v>
      </c>
      <c r="C609" s="210" t="s">
        <v>110</v>
      </c>
      <c r="D609" s="213" t="s">
        <v>1813</v>
      </c>
      <c r="E609" s="210" t="s">
        <v>469</v>
      </c>
      <c r="F609" s="210" t="s">
        <v>110</v>
      </c>
      <c r="G609" s="213" t="s">
        <v>1814</v>
      </c>
      <c r="H609" s="211" t="str">
        <f>IF(OR(AND('A3'!AK20="",'A3'!AL20=""),AND('A3'!AK49="",'A3'!AL49=""),AND('A3'!AL20="X",'A3'!AL49="X"),OR('A3'!AL20="M",'A3'!AL49="M")),"",SUM('A3'!AK20,'A3'!AK49))</f>
        <v/>
      </c>
      <c r="I609" s="211" t="str">
        <f>IF(AND(AND('A3'!AL20="X",'A3'!AL49="X"),SUM('A3'!AK20,'A3'!AK49)=0,ISNUMBER('A3'!AK78)),"",IF(OR('A3'!AL20="M",'A3'!AL49="M"),"M",IF(AND('A3'!AL20='A3'!AL49,OR('A3'!AL20="X",'A3'!AL20="W",'A3'!AL20="Z")),UPPER('A3'!AL20),"")))</f>
        <v/>
      </c>
      <c r="J609" s="212" t="s">
        <v>469</v>
      </c>
      <c r="K609" s="211" t="str">
        <f>IF(AND(ISBLANK('A3'!AK78),$L$609&lt;&gt;"Z"),"",'A3'!AK78)</f>
        <v/>
      </c>
      <c r="L609" s="211" t="str">
        <f>IF(ISBLANK('A3'!AL78),"",'A3'!AL78)</f>
        <v/>
      </c>
      <c r="M609" s="131" t="str">
        <f t="shared" ref="M609:M672" si="11">IF(AND(ISNUMBER(H609),ISNUMBER(K609)),IF(OR(ROUND(H609,0)&lt;&gt;ROUND(K609,0),I609&lt;&gt;L609),"Check","OK"),IF(OR(AND(H609&lt;&gt;K609,I609&lt;&gt;"Z",L609&lt;&gt;"Z"),I609&lt;&gt;L609),"Check","OK"))</f>
        <v>OK</v>
      </c>
      <c r="N609" s="132"/>
    </row>
    <row r="610" spans="1:14" x14ac:dyDescent="0.25">
      <c r="A610" s="208" t="s">
        <v>4565</v>
      </c>
      <c r="B610" s="209" t="s">
        <v>1815</v>
      </c>
      <c r="C610" s="210" t="s">
        <v>110</v>
      </c>
      <c r="D610" s="213" t="s">
        <v>1816</v>
      </c>
      <c r="E610" s="210" t="s">
        <v>469</v>
      </c>
      <c r="F610" s="210" t="s">
        <v>110</v>
      </c>
      <c r="G610" s="213" t="s">
        <v>1817</v>
      </c>
      <c r="H610" s="211" t="str">
        <f>IF(OR(AND('A3'!AK21="",'A3'!AL21=""),AND('A3'!AK50="",'A3'!AL50=""),AND('A3'!AL21="X",'A3'!AL50="X"),OR('A3'!AL21="M",'A3'!AL50="M")),"",SUM('A3'!AK21,'A3'!AK50))</f>
        <v/>
      </c>
      <c r="I610" s="211" t="str">
        <f>IF(AND(AND('A3'!AL21="X",'A3'!AL50="X"),SUM('A3'!AK21,'A3'!AK50)=0,ISNUMBER('A3'!AK79)),"",IF(OR('A3'!AL21="M",'A3'!AL50="M"),"M",IF(AND('A3'!AL21='A3'!AL50,OR('A3'!AL21="X",'A3'!AL21="W",'A3'!AL21="Z")),UPPER('A3'!AL21),"")))</f>
        <v/>
      </c>
      <c r="J610" s="212" t="s">
        <v>469</v>
      </c>
      <c r="K610" s="211" t="str">
        <f>IF(AND(ISBLANK('A3'!AK79),$L$610&lt;&gt;"Z"),"",'A3'!AK79)</f>
        <v/>
      </c>
      <c r="L610" s="211" t="str">
        <f>IF(ISBLANK('A3'!AL79),"",'A3'!AL79)</f>
        <v/>
      </c>
      <c r="M610" s="131" t="str">
        <f t="shared" si="11"/>
        <v>OK</v>
      </c>
      <c r="N610" s="132"/>
    </row>
    <row r="611" spans="1:14" x14ac:dyDescent="0.25">
      <c r="A611" s="208" t="s">
        <v>4565</v>
      </c>
      <c r="B611" s="209" t="s">
        <v>1818</v>
      </c>
      <c r="C611" s="210" t="s">
        <v>110</v>
      </c>
      <c r="D611" s="213" t="s">
        <v>1819</v>
      </c>
      <c r="E611" s="210" t="s">
        <v>469</v>
      </c>
      <c r="F611" s="210" t="s">
        <v>110</v>
      </c>
      <c r="G611" s="213" t="s">
        <v>1820</v>
      </c>
      <c r="H611" s="211" t="str">
        <f>IF(OR(AND('A3'!AK22="",'A3'!AL22=""),AND('A3'!AK51="",'A3'!AL51=""),AND('A3'!AL22="X",'A3'!AL51="X"),OR('A3'!AL22="M",'A3'!AL51="M")),"",SUM('A3'!AK22,'A3'!AK51))</f>
        <v/>
      </c>
      <c r="I611" s="211" t="str">
        <f>IF(AND(AND('A3'!AL22="X",'A3'!AL51="X"),SUM('A3'!AK22,'A3'!AK51)=0,ISNUMBER('A3'!AK80)),"",IF(OR('A3'!AL22="M",'A3'!AL51="M"),"M",IF(AND('A3'!AL22='A3'!AL51,OR('A3'!AL22="X",'A3'!AL22="W",'A3'!AL22="Z")),UPPER('A3'!AL22),"")))</f>
        <v/>
      </c>
      <c r="J611" s="212" t="s">
        <v>469</v>
      </c>
      <c r="K611" s="211" t="str">
        <f>IF(AND(ISBLANK('A3'!AK80),$L$611&lt;&gt;"Z"),"",'A3'!AK80)</f>
        <v/>
      </c>
      <c r="L611" s="211" t="str">
        <f>IF(ISBLANK('A3'!AL80),"",'A3'!AL80)</f>
        <v/>
      </c>
      <c r="M611" s="131" t="str">
        <f t="shared" si="11"/>
        <v>OK</v>
      </c>
      <c r="N611" s="132"/>
    </row>
    <row r="612" spans="1:14" x14ac:dyDescent="0.25">
      <c r="A612" s="208" t="s">
        <v>4565</v>
      </c>
      <c r="B612" s="209" t="s">
        <v>1821</v>
      </c>
      <c r="C612" s="210" t="s">
        <v>110</v>
      </c>
      <c r="D612" s="213" t="s">
        <v>1822</v>
      </c>
      <c r="E612" s="210" t="s">
        <v>469</v>
      </c>
      <c r="F612" s="210" t="s">
        <v>110</v>
      </c>
      <c r="G612" s="213" t="s">
        <v>1823</v>
      </c>
      <c r="H612" s="211" t="str">
        <f>IF(OR(AND('A3'!AK23="",'A3'!AL23=""),AND('A3'!AK52="",'A3'!AL52=""),AND('A3'!AL23="X",'A3'!AL52="X"),OR('A3'!AL23="M",'A3'!AL52="M")),"",SUM('A3'!AK23,'A3'!AK52))</f>
        <v/>
      </c>
      <c r="I612" s="211" t="str">
        <f>IF(AND(AND('A3'!AL23="X",'A3'!AL52="X"),SUM('A3'!AK23,'A3'!AK52)=0,ISNUMBER('A3'!AK81)),"",IF(OR('A3'!AL23="M",'A3'!AL52="M"),"M",IF(AND('A3'!AL23='A3'!AL52,OR('A3'!AL23="X",'A3'!AL23="W",'A3'!AL23="Z")),UPPER('A3'!AL23),"")))</f>
        <v/>
      </c>
      <c r="J612" s="212" t="s">
        <v>469</v>
      </c>
      <c r="K612" s="211" t="str">
        <f>IF(AND(ISBLANK('A3'!AK81),$L$612&lt;&gt;"Z"),"",'A3'!AK81)</f>
        <v/>
      </c>
      <c r="L612" s="211" t="str">
        <f>IF(ISBLANK('A3'!AL81),"",'A3'!AL81)</f>
        <v/>
      </c>
      <c r="M612" s="131" t="str">
        <f t="shared" si="11"/>
        <v>OK</v>
      </c>
      <c r="N612" s="132"/>
    </row>
    <row r="613" spans="1:14" x14ac:dyDescent="0.25">
      <c r="A613" s="208" t="s">
        <v>4565</v>
      </c>
      <c r="B613" s="209" t="s">
        <v>1824</v>
      </c>
      <c r="C613" s="210" t="s">
        <v>110</v>
      </c>
      <c r="D613" s="213" t="s">
        <v>1825</v>
      </c>
      <c r="E613" s="210" t="s">
        <v>469</v>
      </c>
      <c r="F613" s="210" t="s">
        <v>110</v>
      </c>
      <c r="G613" s="213" t="s">
        <v>1826</v>
      </c>
      <c r="H613" s="211" t="str">
        <f>IF(OR(AND('A3'!AK24="",'A3'!AL24=""),AND('A3'!AK53="",'A3'!AL53=""),AND('A3'!AL24="X",'A3'!AL53="X"),OR('A3'!AL24="M",'A3'!AL53="M")),"",SUM('A3'!AK24,'A3'!AK53))</f>
        <v/>
      </c>
      <c r="I613" s="211" t="str">
        <f>IF(AND(AND('A3'!AL24="X",'A3'!AL53="X"),SUM('A3'!AK24,'A3'!AK53)=0,ISNUMBER('A3'!AK82)),"",IF(OR('A3'!AL24="M",'A3'!AL53="M"),"M",IF(AND('A3'!AL24='A3'!AL53,OR('A3'!AL24="X",'A3'!AL24="W",'A3'!AL24="Z")),UPPER('A3'!AL24),"")))</f>
        <v/>
      </c>
      <c r="J613" s="212" t="s">
        <v>469</v>
      </c>
      <c r="K613" s="211" t="str">
        <f>IF(AND(ISBLANK('A3'!AK82),$L$613&lt;&gt;"Z"),"",'A3'!AK82)</f>
        <v/>
      </c>
      <c r="L613" s="211" t="str">
        <f>IF(ISBLANK('A3'!AL82),"",'A3'!AL82)</f>
        <v/>
      </c>
      <c r="M613" s="131" t="str">
        <f t="shared" si="11"/>
        <v>OK</v>
      </c>
      <c r="N613" s="132"/>
    </row>
    <row r="614" spans="1:14" x14ac:dyDescent="0.25">
      <c r="A614" s="208" t="s">
        <v>4565</v>
      </c>
      <c r="B614" s="209" t="s">
        <v>1827</v>
      </c>
      <c r="C614" s="210" t="s">
        <v>110</v>
      </c>
      <c r="D614" s="213" t="s">
        <v>1828</v>
      </c>
      <c r="E614" s="210" t="s">
        <v>469</v>
      </c>
      <c r="F614" s="210" t="s">
        <v>110</v>
      </c>
      <c r="G614" s="213" t="s">
        <v>1829</v>
      </c>
      <c r="H614" s="211" t="str">
        <f>IF(OR(AND('A3'!AK25="",'A3'!AL25=""),AND('A3'!AK54="",'A3'!AL54=""),AND('A3'!AL25="X",'A3'!AL54="X"),OR('A3'!AL25="M",'A3'!AL54="M")),"",SUM('A3'!AK25,'A3'!AK54))</f>
        <v/>
      </c>
      <c r="I614" s="211" t="str">
        <f>IF(AND(AND('A3'!AL25="X",'A3'!AL54="X"),SUM('A3'!AK25,'A3'!AK54)=0,ISNUMBER('A3'!AK83)),"",IF(OR('A3'!AL25="M",'A3'!AL54="M"),"M",IF(AND('A3'!AL25='A3'!AL54,OR('A3'!AL25="X",'A3'!AL25="W",'A3'!AL25="Z")),UPPER('A3'!AL25),"")))</f>
        <v/>
      </c>
      <c r="J614" s="212" t="s">
        <v>469</v>
      </c>
      <c r="K614" s="211" t="str">
        <f>IF(AND(ISBLANK('A3'!AK83),$L$614&lt;&gt;"Z"),"",'A3'!AK83)</f>
        <v/>
      </c>
      <c r="L614" s="211" t="str">
        <f>IF(ISBLANK('A3'!AL83),"",'A3'!AL83)</f>
        <v/>
      </c>
      <c r="M614" s="131" t="str">
        <f t="shared" si="11"/>
        <v>OK</v>
      </c>
      <c r="N614" s="132"/>
    </row>
    <row r="615" spans="1:14" x14ac:dyDescent="0.25">
      <c r="A615" s="208" t="s">
        <v>4565</v>
      </c>
      <c r="B615" s="209" t="s">
        <v>1830</v>
      </c>
      <c r="C615" s="210" t="s">
        <v>110</v>
      </c>
      <c r="D615" s="213" t="s">
        <v>1831</v>
      </c>
      <c r="E615" s="210" t="s">
        <v>469</v>
      </c>
      <c r="F615" s="210" t="s">
        <v>110</v>
      </c>
      <c r="G615" s="213" t="s">
        <v>1832</v>
      </c>
      <c r="H615" s="211" t="str">
        <f>IF(OR(AND('A3'!AK26="",'A3'!AL26=""),AND('A3'!AK55="",'A3'!AL55=""),AND('A3'!AL26="X",'A3'!AL55="X"),OR('A3'!AL26="M",'A3'!AL55="M")),"",SUM('A3'!AK26,'A3'!AK55))</f>
        <v/>
      </c>
      <c r="I615" s="211" t="str">
        <f>IF(AND(AND('A3'!AL26="X",'A3'!AL55="X"),SUM('A3'!AK26,'A3'!AK55)=0,ISNUMBER('A3'!AK84)),"",IF(OR('A3'!AL26="M",'A3'!AL55="M"),"M",IF(AND('A3'!AL26='A3'!AL55,OR('A3'!AL26="X",'A3'!AL26="W",'A3'!AL26="Z")),UPPER('A3'!AL26),"")))</f>
        <v/>
      </c>
      <c r="J615" s="212" t="s">
        <v>469</v>
      </c>
      <c r="K615" s="211" t="str">
        <f>IF(AND(ISBLANK('A3'!AK84),$L$615&lt;&gt;"Z"),"",'A3'!AK84)</f>
        <v/>
      </c>
      <c r="L615" s="211" t="str">
        <f>IF(ISBLANK('A3'!AL84),"",'A3'!AL84)</f>
        <v/>
      </c>
      <c r="M615" s="131" t="str">
        <f t="shared" si="11"/>
        <v>OK</v>
      </c>
      <c r="N615" s="132"/>
    </row>
    <row r="616" spans="1:14" x14ac:dyDescent="0.25">
      <c r="A616" s="208" t="s">
        <v>4565</v>
      </c>
      <c r="B616" s="209" t="s">
        <v>1833</v>
      </c>
      <c r="C616" s="210" t="s">
        <v>110</v>
      </c>
      <c r="D616" s="213" t="s">
        <v>1834</v>
      </c>
      <c r="E616" s="210" t="s">
        <v>469</v>
      </c>
      <c r="F616" s="210" t="s">
        <v>110</v>
      </c>
      <c r="G616" s="213" t="s">
        <v>1835</v>
      </c>
      <c r="H616" s="211" t="str">
        <f>IF(OR(AND('A3'!AK27="",'A3'!AL27=""),AND('A3'!AK56="",'A3'!AL56=""),AND('A3'!AL27="X",'A3'!AL56="X"),OR('A3'!AL27="M",'A3'!AL56="M")),"",SUM('A3'!AK27,'A3'!AK56))</f>
        <v/>
      </c>
      <c r="I616" s="211" t="str">
        <f>IF(AND(AND('A3'!AL27="X",'A3'!AL56="X"),SUM('A3'!AK27,'A3'!AK56)=0,ISNUMBER('A3'!AK85)),"",IF(OR('A3'!AL27="M",'A3'!AL56="M"),"M",IF(AND('A3'!AL27='A3'!AL56,OR('A3'!AL27="X",'A3'!AL27="W",'A3'!AL27="Z")),UPPER('A3'!AL27),"")))</f>
        <v/>
      </c>
      <c r="J616" s="212" t="s">
        <v>469</v>
      </c>
      <c r="K616" s="211" t="str">
        <f>IF(AND(ISBLANK('A3'!AK85),$L$616&lt;&gt;"Z"),"",'A3'!AK85)</f>
        <v/>
      </c>
      <c r="L616" s="211" t="str">
        <f>IF(ISBLANK('A3'!AL85),"",'A3'!AL85)</f>
        <v/>
      </c>
      <c r="M616" s="131" t="str">
        <f t="shared" si="11"/>
        <v>OK</v>
      </c>
      <c r="N616" s="132"/>
    </row>
    <row r="617" spans="1:14" x14ac:dyDescent="0.25">
      <c r="A617" s="208" t="s">
        <v>4565</v>
      </c>
      <c r="B617" s="209" t="s">
        <v>1836</v>
      </c>
      <c r="C617" s="210" t="s">
        <v>110</v>
      </c>
      <c r="D617" s="213" t="s">
        <v>1837</v>
      </c>
      <c r="E617" s="210" t="s">
        <v>469</v>
      </c>
      <c r="F617" s="210" t="s">
        <v>110</v>
      </c>
      <c r="G617" s="213" t="s">
        <v>1838</v>
      </c>
      <c r="H617" s="211" t="str">
        <f>IF(OR(AND('A3'!AK28="",'A3'!AL28=""),AND('A3'!AK57="",'A3'!AL57=""),AND('A3'!AL28="X",'A3'!AL57="X"),OR('A3'!AL28="M",'A3'!AL57="M")),"",SUM('A3'!AK28,'A3'!AK57))</f>
        <v/>
      </c>
      <c r="I617" s="211" t="str">
        <f>IF(AND(AND('A3'!AL28="X",'A3'!AL57="X"),SUM('A3'!AK28,'A3'!AK57)=0,ISNUMBER('A3'!AK86)),"",IF(OR('A3'!AL28="M",'A3'!AL57="M"),"M",IF(AND('A3'!AL28='A3'!AL57,OR('A3'!AL28="X",'A3'!AL28="W",'A3'!AL28="Z")),UPPER('A3'!AL28),"")))</f>
        <v/>
      </c>
      <c r="J617" s="212" t="s">
        <v>469</v>
      </c>
      <c r="K617" s="211" t="str">
        <f>IF(AND(ISBLANK('A3'!AK86),$L$617&lt;&gt;"Z"),"",'A3'!AK86)</f>
        <v/>
      </c>
      <c r="L617" s="211" t="str">
        <f>IF(ISBLANK('A3'!AL86),"",'A3'!AL86)</f>
        <v/>
      </c>
      <c r="M617" s="131" t="str">
        <f t="shared" si="11"/>
        <v>OK</v>
      </c>
      <c r="N617" s="132"/>
    </row>
    <row r="618" spans="1:14" x14ac:dyDescent="0.25">
      <c r="A618" s="208" t="s">
        <v>4565</v>
      </c>
      <c r="B618" s="209" t="s">
        <v>1839</v>
      </c>
      <c r="C618" s="210" t="s">
        <v>110</v>
      </c>
      <c r="D618" s="213" t="s">
        <v>1840</v>
      </c>
      <c r="E618" s="210" t="s">
        <v>469</v>
      </c>
      <c r="F618" s="210" t="s">
        <v>110</v>
      </c>
      <c r="G618" s="213" t="s">
        <v>1841</v>
      </c>
      <c r="H618" s="211" t="str">
        <f>IF(OR(AND('A3'!AK29="",'A3'!AL29=""),AND('A3'!AK58="",'A3'!AL58=""),AND('A3'!AL29="X",'A3'!AL58="X"),OR('A3'!AL29="M",'A3'!AL58="M")),"",SUM('A3'!AK29,'A3'!AK58))</f>
        <v/>
      </c>
      <c r="I618" s="211" t="str">
        <f>IF(AND(AND('A3'!AL29="X",'A3'!AL58="X"),SUM('A3'!AK29,'A3'!AK58)=0,ISNUMBER('A3'!AK87)),"",IF(OR('A3'!AL29="M",'A3'!AL58="M"),"M",IF(AND('A3'!AL29='A3'!AL58,OR('A3'!AL29="X",'A3'!AL29="W",'A3'!AL29="Z")),UPPER('A3'!AL29),"")))</f>
        <v/>
      </c>
      <c r="J618" s="212" t="s">
        <v>469</v>
      </c>
      <c r="K618" s="211" t="str">
        <f>IF(AND(ISBLANK('A3'!AK87),$L$618&lt;&gt;"Z"),"",'A3'!AK87)</f>
        <v/>
      </c>
      <c r="L618" s="211" t="str">
        <f>IF(ISBLANK('A3'!AL87),"",'A3'!AL87)</f>
        <v/>
      </c>
      <c r="M618" s="131" t="str">
        <f t="shared" si="11"/>
        <v>OK</v>
      </c>
      <c r="N618" s="132"/>
    </row>
    <row r="619" spans="1:14" x14ac:dyDescent="0.25">
      <c r="A619" s="208" t="s">
        <v>4565</v>
      </c>
      <c r="B619" s="209" t="s">
        <v>1842</v>
      </c>
      <c r="C619" s="210" t="s">
        <v>110</v>
      </c>
      <c r="D619" s="213" t="s">
        <v>1843</v>
      </c>
      <c r="E619" s="210" t="s">
        <v>469</v>
      </c>
      <c r="F619" s="210" t="s">
        <v>110</v>
      </c>
      <c r="G619" s="213" t="s">
        <v>1844</v>
      </c>
      <c r="H619" s="211" t="str">
        <f>IF(OR(AND('A3'!AK30="",'A3'!AL30=""),AND('A3'!AK59="",'A3'!AL59=""),AND('A3'!AL30="X",'A3'!AL59="X"),OR('A3'!AL30="M",'A3'!AL59="M")),"",SUM('A3'!AK30,'A3'!AK59))</f>
        <v/>
      </c>
      <c r="I619" s="211" t="str">
        <f>IF(AND(AND('A3'!AL30="X",'A3'!AL59="X"),SUM('A3'!AK30,'A3'!AK59)=0,ISNUMBER('A3'!AK88)),"",IF(OR('A3'!AL30="M",'A3'!AL59="M"),"M",IF(AND('A3'!AL30='A3'!AL59,OR('A3'!AL30="X",'A3'!AL30="W",'A3'!AL30="Z")),UPPER('A3'!AL30),"")))</f>
        <v/>
      </c>
      <c r="J619" s="212" t="s">
        <v>469</v>
      </c>
      <c r="K619" s="211" t="str">
        <f>IF(AND(ISBLANK('A3'!AK88),$L$619&lt;&gt;"Z"),"",'A3'!AK88)</f>
        <v/>
      </c>
      <c r="L619" s="211" t="str">
        <f>IF(ISBLANK('A3'!AL88),"",'A3'!AL88)</f>
        <v/>
      </c>
      <c r="M619" s="131" t="str">
        <f t="shared" si="11"/>
        <v>OK</v>
      </c>
      <c r="N619" s="132"/>
    </row>
    <row r="620" spans="1:14" x14ac:dyDescent="0.25">
      <c r="A620" s="208" t="s">
        <v>4565</v>
      </c>
      <c r="B620" s="209" t="s">
        <v>1845</v>
      </c>
      <c r="C620" s="210" t="s">
        <v>110</v>
      </c>
      <c r="D620" s="213" t="s">
        <v>1846</v>
      </c>
      <c r="E620" s="210" t="s">
        <v>469</v>
      </c>
      <c r="F620" s="210" t="s">
        <v>110</v>
      </c>
      <c r="G620" s="213" t="s">
        <v>1847</v>
      </c>
      <c r="H620" s="211" t="str">
        <f>IF(OR(AND('A3'!AK31="",'A3'!AL31=""),AND('A3'!AK60="",'A3'!AL60=""),AND('A3'!AL31="X",'A3'!AL60="X"),OR('A3'!AL31="M",'A3'!AL60="M")),"",SUM('A3'!AK31,'A3'!AK60))</f>
        <v/>
      </c>
      <c r="I620" s="211" t="str">
        <f>IF(AND(AND('A3'!AL31="X",'A3'!AL60="X"),SUM('A3'!AK31,'A3'!AK60)=0,ISNUMBER('A3'!AK89)),"",IF(OR('A3'!AL31="M",'A3'!AL60="M"),"M",IF(AND('A3'!AL31='A3'!AL60,OR('A3'!AL31="X",'A3'!AL31="W",'A3'!AL31="Z")),UPPER('A3'!AL31),"")))</f>
        <v/>
      </c>
      <c r="J620" s="212" t="s">
        <v>469</v>
      </c>
      <c r="K620" s="211" t="str">
        <f>IF(AND(ISBLANK('A3'!AK89),$L$620&lt;&gt;"Z"),"",'A3'!AK89)</f>
        <v/>
      </c>
      <c r="L620" s="211" t="str">
        <f>IF(ISBLANK('A3'!AL89),"",'A3'!AL89)</f>
        <v/>
      </c>
      <c r="M620" s="131" t="str">
        <f t="shared" si="11"/>
        <v>OK</v>
      </c>
      <c r="N620" s="132"/>
    </row>
    <row r="621" spans="1:14" x14ac:dyDescent="0.25">
      <c r="A621" s="208" t="s">
        <v>4565</v>
      </c>
      <c r="B621" s="209" t="s">
        <v>1848</v>
      </c>
      <c r="C621" s="210" t="s">
        <v>110</v>
      </c>
      <c r="D621" s="213" t="s">
        <v>1849</v>
      </c>
      <c r="E621" s="210" t="s">
        <v>469</v>
      </c>
      <c r="F621" s="210" t="s">
        <v>110</v>
      </c>
      <c r="G621" s="213" t="s">
        <v>1850</v>
      </c>
      <c r="H621" s="211" t="str">
        <f>IF(OR(AND('A3'!AK32="",'A3'!AL32=""),AND('A3'!AK61="",'A3'!AL61=""),AND('A3'!AL32="X",'A3'!AL61="X"),OR('A3'!AL32="M",'A3'!AL61="M")),"",SUM('A3'!AK32,'A3'!AK61))</f>
        <v/>
      </c>
      <c r="I621" s="211" t="str">
        <f>IF(AND(AND('A3'!AL32="X",'A3'!AL61="X"),SUM('A3'!AK32,'A3'!AK61)=0,ISNUMBER('A3'!AK90)),"",IF(OR('A3'!AL32="M",'A3'!AL61="M"),"M",IF(AND('A3'!AL32='A3'!AL61,OR('A3'!AL32="X",'A3'!AL32="W",'A3'!AL32="Z")),UPPER('A3'!AL32),"")))</f>
        <v/>
      </c>
      <c r="J621" s="212" t="s">
        <v>469</v>
      </c>
      <c r="K621" s="211" t="str">
        <f>IF(AND(ISBLANK('A3'!AK90),$L$621&lt;&gt;"Z"),"",'A3'!AK90)</f>
        <v/>
      </c>
      <c r="L621" s="211" t="str">
        <f>IF(ISBLANK('A3'!AL90),"",'A3'!AL90)</f>
        <v/>
      </c>
      <c r="M621" s="131" t="str">
        <f t="shared" si="11"/>
        <v>OK</v>
      </c>
      <c r="N621" s="132"/>
    </row>
    <row r="622" spans="1:14" x14ac:dyDescent="0.25">
      <c r="A622" s="208" t="s">
        <v>4565</v>
      </c>
      <c r="B622" s="209" t="s">
        <v>1851</v>
      </c>
      <c r="C622" s="210" t="s">
        <v>110</v>
      </c>
      <c r="D622" s="213" t="s">
        <v>1852</v>
      </c>
      <c r="E622" s="210" t="s">
        <v>469</v>
      </c>
      <c r="F622" s="210" t="s">
        <v>110</v>
      </c>
      <c r="G622" s="213" t="s">
        <v>1853</v>
      </c>
      <c r="H622" s="211" t="str">
        <f>IF(OR(AND('A3'!AK33="",'A3'!AL33=""),AND('A3'!AK62="",'A3'!AL62=""),AND('A3'!AL33="X",'A3'!AL62="X"),OR('A3'!AL33="M",'A3'!AL62="M")),"",SUM('A3'!AK33,'A3'!AK62))</f>
        <v/>
      </c>
      <c r="I622" s="211" t="str">
        <f>IF(AND(AND('A3'!AL33="X",'A3'!AL62="X"),SUM('A3'!AK33,'A3'!AK62)=0,ISNUMBER('A3'!AK91)),"",IF(OR('A3'!AL33="M",'A3'!AL62="M"),"M",IF(AND('A3'!AL33='A3'!AL62,OR('A3'!AL33="X",'A3'!AL33="W",'A3'!AL33="Z")),UPPER('A3'!AL33),"")))</f>
        <v/>
      </c>
      <c r="J622" s="212" t="s">
        <v>469</v>
      </c>
      <c r="K622" s="211" t="str">
        <f>IF(AND(ISBLANK('A3'!AK91),$L$622&lt;&gt;"Z"),"",'A3'!AK91)</f>
        <v/>
      </c>
      <c r="L622" s="211" t="str">
        <f>IF(ISBLANK('A3'!AL91),"",'A3'!AL91)</f>
        <v/>
      </c>
      <c r="M622" s="131" t="str">
        <f t="shared" si="11"/>
        <v>OK</v>
      </c>
      <c r="N622" s="132"/>
    </row>
    <row r="623" spans="1:14" x14ac:dyDescent="0.25">
      <c r="A623" s="208" t="s">
        <v>4565</v>
      </c>
      <c r="B623" s="209" t="s">
        <v>1854</v>
      </c>
      <c r="C623" s="210" t="s">
        <v>110</v>
      </c>
      <c r="D623" s="213" t="s">
        <v>1855</v>
      </c>
      <c r="E623" s="210" t="s">
        <v>469</v>
      </c>
      <c r="F623" s="210" t="s">
        <v>110</v>
      </c>
      <c r="G623" s="213" t="s">
        <v>600</v>
      </c>
      <c r="H623" s="211" t="str">
        <f>IF(OR(AND('A3'!AK34="",'A3'!AL34=""),AND('A3'!AK63="",'A3'!AL63=""),AND('A3'!AL34="X",'A3'!AL63="X"),OR('A3'!AL34="M",'A3'!AL63="M")),"",SUM('A3'!AK34,'A3'!AK63))</f>
        <v/>
      </c>
      <c r="I623" s="211" t="str">
        <f>IF(AND(AND('A3'!AL34="X",'A3'!AL63="X"),SUM('A3'!AK34,'A3'!AK63)=0,ISNUMBER('A3'!AK92)),"",IF(OR('A3'!AL34="M",'A3'!AL63="M"),"M",IF(AND('A3'!AL34='A3'!AL63,OR('A3'!AL34="X",'A3'!AL34="W",'A3'!AL34="Z")),UPPER('A3'!AL34),"")))</f>
        <v/>
      </c>
      <c r="J623" s="212" t="s">
        <v>469</v>
      </c>
      <c r="K623" s="211" t="str">
        <f>IF(AND(ISBLANK('A3'!AK92),$L$623&lt;&gt;"Z"),"",'A3'!AK92)</f>
        <v/>
      </c>
      <c r="L623" s="211" t="str">
        <f>IF(ISBLANK('A3'!AL92),"",'A3'!AL92)</f>
        <v/>
      </c>
      <c r="M623" s="131" t="str">
        <f t="shared" si="11"/>
        <v>OK</v>
      </c>
      <c r="N623" s="132"/>
    </row>
    <row r="624" spans="1:14" x14ac:dyDescent="0.25">
      <c r="A624" s="208" t="s">
        <v>4565</v>
      </c>
      <c r="B624" s="209" t="s">
        <v>1856</v>
      </c>
      <c r="C624" s="210" t="s">
        <v>110</v>
      </c>
      <c r="D624" s="213" t="s">
        <v>1857</v>
      </c>
      <c r="E624" s="210" t="s">
        <v>469</v>
      </c>
      <c r="F624" s="210" t="s">
        <v>110</v>
      </c>
      <c r="G624" s="213" t="s">
        <v>599</v>
      </c>
      <c r="H624" s="211" t="str">
        <f>IF(OR(AND('A3'!AK35="",'A3'!AL35=""),AND('A3'!AK64="",'A3'!AL64=""),AND('A3'!AL35="X",'A3'!AL64="X"),OR('A3'!AL35="M",'A3'!AL64="M")),"",SUM('A3'!AK35,'A3'!AK64))</f>
        <v/>
      </c>
      <c r="I624" s="211" t="str">
        <f>IF(AND(AND('A3'!AL35="X",'A3'!AL64="X"),SUM('A3'!AK35,'A3'!AK64)=0,ISNUMBER('A3'!AK93)),"",IF(OR('A3'!AL35="M",'A3'!AL64="M"),"M",IF(AND('A3'!AL35='A3'!AL64,OR('A3'!AL35="X",'A3'!AL35="W",'A3'!AL35="Z")),UPPER('A3'!AL35),"")))</f>
        <v/>
      </c>
      <c r="J624" s="212" t="s">
        <v>469</v>
      </c>
      <c r="K624" s="211" t="str">
        <f>IF(AND(ISBLANK('A3'!AK93),$L$624&lt;&gt;"Z"),"",'A3'!AK93)</f>
        <v/>
      </c>
      <c r="L624" s="211" t="str">
        <f>IF(ISBLANK('A3'!AL93),"",'A3'!AL93)</f>
        <v/>
      </c>
      <c r="M624" s="131" t="str">
        <f t="shared" si="11"/>
        <v>OK</v>
      </c>
      <c r="N624" s="132"/>
    </row>
    <row r="625" spans="1:14" x14ac:dyDescent="0.25">
      <c r="A625" s="208" t="s">
        <v>4565</v>
      </c>
      <c r="B625" s="209" t="s">
        <v>1858</v>
      </c>
      <c r="C625" s="210" t="s">
        <v>110</v>
      </c>
      <c r="D625" s="213" t="s">
        <v>1859</v>
      </c>
      <c r="E625" s="210" t="s">
        <v>469</v>
      </c>
      <c r="F625" s="210" t="s">
        <v>110</v>
      </c>
      <c r="G625" s="213" t="s">
        <v>1860</v>
      </c>
      <c r="H625" s="211" t="str">
        <f>IF(OR(AND('A3'!AK36="",'A3'!AL36=""),AND('A3'!AK65="",'A3'!AL65=""),AND('A3'!AL36="X",'A3'!AL65="X"),OR('A3'!AL36="M",'A3'!AL65="M")),"",SUM('A3'!AK36,'A3'!AK65))</f>
        <v/>
      </c>
      <c r="I625" s="211" t="str">
        <f>IF(AND(AND('A3'!AL36="X",'A3'!AL65="X"),SUM('A3'!AK36,'A3'!AK65)=0,ISNUMBER('A3'!AK94)),"",IF(OR('A3'!AL36="M",'A3'!AL65="M"),"M",IF(AND('A3'!AL36='A3'!AL65,OR('A3'!AL36="X",'A3'!AL36="W",'A3'!AL36="Z")),UPPER('A3'!AL36),"")))</f>
        <v/>
      </c>
      <c r="J625" s="212" t="s">
        <v>469</v>
      </c>
      <c r="K625" s="211" t="str">
        <f>IF(AND(ISBLANK('A3'!AK94),$L$625&lt;&gt;"Z"),"",'A3'!AK94)</f>
        <v/>
      </c>
      <c r="L625" s="211" t="str">
        <f>IF(ISBLANK('A3'!AL94),"",'A3'!AL94)</f>
        <v/>
      </c>
      <c r="M625" s="131" t="str">
        <f t="shared" si="11"/>
        <v>OK</v>
      </c>
      <c r="N625" s="132"/>
    </row>
    <row r="626" spans="1:14" x14ac:dyDescent="0.25">
      <c r="A626" s="208" t="s">
        <v>4565</v>
      </c>
      <c r="B626" s="209" t="s">
        <v>1861</v>
      </c>
      <c r="C626" s="210" t="s">
        <v>110</v>
      </c>
      <c r="D626" s="213" t="s">
        <v>1862</v>
      </c>
      <c r="E626" s="210" t="s">
        <v>469</v>
      </c>
      <c r="F626" s="210" t="s">
        <v>110</v>
      </c>
      <c r="G626" s="213" t="s">
        <v>1863</v>
      </c>
      <c r="H626" s="211" t="str">
        <f>IF(OR(AND('A3'!AK37="",'A3'!AL37=""),AND('A3'!AK66="",'A3'!AL66=""),AND('A3'!AL37="X",'A3'!AL66="X"),OR('A3'!AL37="M",'A3'!AL66="M")),"",SUM('A3'!AK37,'A3'!AK66))</f>
        <v/>
      </c>
      <c r="I626" s="211" t="str">
        <f>IF(AND(AND('A3'!AL37="X",'A3'!AL66="X"),SUM('A3'!AK37,'A3'!AK66)=0,ISNUMBER('A3'!AK95)),"",IF(OR('A3'!AL37="M",'A3'!AL66="M"),"M",IF(AND('A3'!AL37='A3'!AL66,OR('A3'!AL37="X",'A3'!AL37="W",'A3'!AL37="Z")),UPPER('A3'!AL37),"")))</f>
        <v/>
      </c>
      <c r="J626" s="212" t="s">
        <v>469</v>
      </c>
      <c r="K626" s="211" t="str">
        <f>IF(AND(ISBLANK('A3'!AK95),$L$626&lt;&gt;"Z"),"",'A3'!AK95)</f>
        <v/>
      </c>
      <c r="L626" s="211" t="str">
        <f>IF(ISBLANK('A3'!AL95),"",'A3'!AL95)</f>
        <v/>
      </c>
      <c r="M626" s="131" t="str">
        <f t="shared" si="11"/>
        <v>OK</v>
      </c>
      <c r="N626" s="132"/>
    </row>
    <row r="627" spans="1:14" x14ac:dyDescent="0.25">
      <c r="A627" s="208" t="s">
        <v>4565</v>
      </c>
      <c r="B627" s="209" t="s">
        <v>1864</v>
      </c>
      <c r="C627" s="210" t="s">
        <v>110</v>
      </c>
      <c r="D627" s="213" t="s">
        <v>1865</v>
      </c>
      <c r="E627" s="210" t="s">
        <v>469</v>
      </c>
      <c r="F627" s="210" t="s">
        <v>110</v>
      </c>
      <c r="G627" s="213" t="s">
        <v>1866</v>
      </c>
      <c r="H627" s="211" t="str">
        <f>IF(OR(AND('A3'!AK38="",'A3'!AL38=""),AND('A3'!AK67="",'A3'!AL67=""),AND('A3'!AL38="X",'A3'!AL67="X"),OR('A3'!AL38="M",'A3'!AL67="M")),"",SUM('A3'!AK38,'A3'!AK67))</f>
        <v/>
      </c>
      <c r="I627" s="211" t="str">
        <f>IF(AND(AND('A3'!AL38="X",'A3'!AL67="X"),SUM('A3'!AK38,'A3'!AK67)=0,ISNUMBER('A3'!AK96)),"",IF(OR('A3'!AL38="M",'A3'!AL67="M"),"M",IF(AND('A3'!AL38='A3'!AL67,OR('A3'!AL38="X",'A3'!AL38="W",'A3'!AL38="Z")),UPPER('A3'!AL38),"")))</f>
        <v/>
      </c>
      <c r="J627" s="212" t="s">
        <v>469</v>
      </c>
      <c r="K627" s="211" t="str">
        <f>IF(AND(ISBLANK('A3'!AK96),$L$627&lt;&gt;"Z"),"",'A3'!AK96)</f>
        <v/>
      </c>
      <c r="L627" s="211" t="str">
        <f>IF(ISBLANK('A3'!AL96),"",'A3'!AL96)</f>
        <v/>
      </c>
      <c r="M627" s="131" t="str">
        <f t="shared" si="11"/>
        <v>OK</v>
      </c>
      <c r="N627" s="132"/>
    </row>
    <row r="628" spans="1:14" x14ac:dyDescent="0.25">
      <c r="A628" s="208" t="s">
        <v>4565</v>
      </c>
      <c r="B628" s="209" t="s">
        <v>1867</v>
      </c>
      <c r="C628" s="210" t="s">
        <v>110</v>
      </c>
      <c r="D628" s="213" t="s">
        <v>1868</v>
      </c>
      <c r="E628" s="210" t="s">
        <v>469</v>
      </c>
      <c r="F628" s="210" t="s">
        <v>110</v>
      </c>
      <c r="G628" s="213" t="s">
        <v>1869</v>
      </c>
      <c r="H628" s="211" t="str">
        <f>IF(OR(AND('A3'!AK39="",'A3'!AL39=""),AND('A3'!AK68="",'A3'!AL68=""),AND('A3'!AL39="X",'A3'!AL68="X"),OR('A3'!AL39="M",'A3'!AL68="M")),"",SUM('A3'!AK39,'A3'!AK68))</f>
        <v/>
      </c>
      <c r="I628" s="211" t="str">
        <f>IF(AND(AND('A3'!AL39="X",'A3'!AL68="X"),SUM('A3'!AK39,'A3'!AK68)=0,ISNUMBER('A3'!AK97)),"",IF(OR('A3'!AL39="M",'A3'!AL68="M"),"M",IF(AND('A3'!AL39='A3'!AL68,OR('A3'!AL39="X",'A3'!AL39="W",'A3'!AL39="Z")),UPPER('A3'!AL39),"")))</f>
        <v/>
      </c>
      <c r="J628" s="212" t="s">
        <v>469</v>
      </c>
      <c r="K628" s="211" t="str">
        <f>IF(AND(ISBLANK('A3'!AK97),$L$628&lt;&gt;"Z"),"",'A3'!AK97)</f>
        <v/>
      </c>
      <c r="L628" s="211" t="str">
        <f>IF(ISBLANK('A3'!AL97),"",'A3'!AL97)</f>
        <v/>
      </c>
      <c r="M628" s="131" t="str">
        <f t="shared" si="11"/>
        <v>OK</v>
      </c>
      <c r="N628" s="132"/>
    </row>
    <row r="629" spans="1:14" x14ac:dyDescent="0.25">
      <c r="A629" s="208" t="s">
        <v>4565</v>
      </c>
      <c r="B629" s="209" t="s">
        <v>1870</v>
      </c>
      <c r="C629" s="210" t="s">
        <v>110</v>
      </c>
      <c r="D629" s="213" t="s">
        <v>1871</v>
      </c>
      <c r="E629" s="210" t="s">
        <v>469</v>
      </c>
      <c r="F629" s="210" t="s">
        <v>110</v>
      </c>
      <c r="G629" s="213" t="s">
        <v>1872</v>
      </c>
      <c r="H629" s="211" t="str">
        <f>IF(OR(AND('A3'!AK40="",'A3'!AL40=""),AND('A3'!AK69="",'A3'!AL69=""),AND('A3'!AL40="X",'A3'!AL69="X"),OR('A3'!AL40="M",'A3'!AL69="M")),"",SUM('A3'!AK40,'A3'!AK69))</f>
        <v/>
      </c>
      <c r="I629" s="211" t="str">
        <f>IF(AND(AND('A3'!AL40="X",'A3'!AL69="X"),SUM('A3'!AK40,'A3'!AK69)=0,ISNUMBER('A3'!AK98)),"",IF(OR('A3'!AL40="M",'A3'!AL69="M"),"M",IF(AND('A3'!AL40='A3'!AL69,OR('A3'!AL40="X",'A3'!AL40="W",'A3'!AL40="Z")),UPPER('A3'!AL40),"")))</f>
        <v/>
      </c>
      <c r="J629" s="212" t="s">
        <v>469</v>
      </c>
      <c r="K629" s="211" t="str">
        <f>IF(AND(ISBLANK('A3'!AK98),$L$629&lt;&gt;"Z"),"",'A3'!AK98)</f>
        <v/>
      </c>
      <c r="L629" s="211" t="str">
        <f>IF(ISBLANK('A3'!AL98),"",'A3'!AL98)</f>
        <v/>
      </c>
      <c r="M629" s="131" t="str">
        <f t="shared" si="11"/>
        <v>OK</v>
      </c>
      <c r="N629" s="132"/>
    </row>
    <row r="630" spans="1:14" x14ac:dyDescent="0.25">
      <c r="A630" s="208" t="s">
        <v>4565</v>
      </c>
      <c r="B630" s="209" t="s">
        <v>1873</v>
      </c>
      <c r="C630" s="210" t="s">
        <v>110</v>
      </c>
      <c r="D630" s="213" t="s">
        <v>1874</v>
      </c>
      <c r="E630" s="210" t="s">
        <v>469</v>
      </c>
      <c r="F630" s="210" t="s">
        <v>110</v>
      </c>
      <c r="G630" s="213" t="s">
        <v>418</v>
      </c>
      <c r="H630" s="211" t="str">
        <f>IF(OR(AND('A3'!AK41="",'A3'!AL41=""),AND('A3'!AK70="",'A3'!AL70=""),AND('A3'!AL41="X",'A3'!AL70="X"),OR('A3'!AL41="M",'A3'!AL70="M")),"",SUM('A3'!AK41,'A3'!AK70))</f>
        <v/>
      </c>
      <c r="I630" s="211" t="str">
        <f>IF(AND(AND('A3'!AL41="X",'A3'!AL70="X"),SUM('A3'!AK41,'A3'!AK70)=0,ISNUMBER('A3'!AK99)),"",IF(OR('A3'!AL41="M",'A3'!AL70="M"),"M",IF(AND('A3'!AL41='A3'!AL70,OR('A3'!AL41="X",'A3'!AL41="W",'A3'!AL41="Z")),UPPER('A3'!AL41),"")))</f>
        <v/>
      </c>
      <c r="J630" s="212" t="s">
        <v>469</v>
      </c>
      <c r="K630" s="211" t="str">
        <f>IF(AND(ISBLANK('A3'!AK99),$L$630&lt;&gt;"Z"),"",'A3'!AK99)</f>
        <v/>
      </c>
      <c r="L630" s="211" t="str">
        <f>IF(ISBLANK('A3'!AL99),"",'A3'!AL99)</f>
        <v/>
      </c>
      <c r="M630" s="131" t="str">
        <f t="shared" si="11"/>
        <v>OK</v>
      </c>
      <c r="N630" s="132"/>
    </row>
    <row r="631" spans="1:14" x14ac:dyDescent="0.25">
      <c r="A631" s="208" t="s">
        <v>4565</v>
      </c>
      <c r="B631" s="209" t="s">
        <v>1875</v>
      </c>
      <c r="C631" s="210" t="s">
        <v>110</v>
      </c>
      <c r="D631" s="213" t="s">
        <v>1054</v>
      </c>
      <c r="E631" s="210" t="s">
        <v>469</v>
      </c>
      <c r="F631" s="210" t="s">
        <v>110</v>
      </c>
      <c r="G631" s="213" t="s">
        <v>760</v>
      </c>
      <c r="H631" s="211" t="str">
        <f>IF(OR(EXACT('A3'!AH14,'A3'!AI14),EXACT('A3'!AK14,'A3'!AL14),AND('A3'!AI14="X",'A3'!AL14="X"),OR('A3'!AI14="M",'A3'!AL14="M")),"",SUM('A3'!AH14,'A3'!AK14))</f>
        <v/>
      </c>
      <c r="I631" s="211" t="str">
        <f>IF(AND(AND('A3'!AI14="X",'A3'!AL14="X"),SUM('A3'!AH14,'A3'!AK14)=0,ISNUMBER('A3'!AN14)),"",IF(OR('A3'!AI14="M",'A3'!AL14="M"),"M",IF(AND('A3'!AI14='A3'!AL14,OR('A3'!AI14="X",'A3'!AI14="W",'A3'!AI14="Z")),UPPER('A3'!AI14),"")))</f>
        <v/>
      </c>
      <c r="J631" s="212" t="s">
        <v>469</v>
      </c>
      <c r="K631" s="211" t="str">
        <f>IF(AND(ISBLANK('A3'!AN14),$L$631&lt;&gt;"Z"),"",'A3'!AN14)</f>
        <v/>
      </c>
      <c r="L631" s="211" t="str">
        <f>IF(ISBLANK('A3'!AO14),"",'A3'!AO14)</f>
        <v/>
      </c>
      <c r="M631" s="131" t="str">
        <f t="shared" si="11"/>
        <v>OK</v>
      </c>
      <c r="N631" s="132"/>
    </row>
    <row r="632" spans="1:14" x14ac:dyDescent="0.25">
      <c r="A632" s="208" t="s">
        <v>4565</v>
      </c>
      <c r="B632" s="209" t="s">
        <v>1876</v>
      </c>
      <c r="C632" s="210" t="s">
        <v>110</v>
      </c>
      <c r="D632" s="213" t="s">
        <v>1056</v>
      </c>
      <c r="E632" s="210" t="s">
        <v>469</v>
      </c>
      <c r="F632" s="210" t="s">
        <v>110</v>
      </c>
      <c r="G632" s="213" t="s">
        <v>762</v>
      </c>
      <c r="H632" s="211" t="str">
        <f>IF(OR(EXACT('A3'!AH15,'A3'!AI15),EXACT('A3'!AK15,'A3'!AL15),AND('A3'!AI15="X",'A3'!AL15="X"),OR('A3'!AI15="M",'A3'!AL15="M")),"",SUM('A3'!AH15,'A3'!AK15))</f>
        <v/>
      </c>
      <c r="I632" s="211" t="str">
        <f>IF(AND(AND('A3'!AI15="X",'A3'!AL15="X"),SUM('A3'!AH15,'A3'!AK15)=0,ISNUMBER('A3'!AN15)),"",IF(OR('A3'!AI15="M",'A3'!AL15="M"),"M",IF(AND('A3'!AI15='A3'!AL15,OR('A3'!AI15="X",'A3'!AI15="W",'A3'!AI15="Z")),UPPER('A3'!AI15),"")))</f>
        <v/>
      </c>
      <c r="J632" s="212" t="s">
        <v>469</v>
      </c>
      <c r="K632" s="211" t="str">
        <f>IF(AND(ISBLANK('A3'!AN15),$L$632&lt;&gt;"Z"),"",'A3'!AN15)</f>
        <v/>
      </c>
      <c r="L632" s="211" t="str">
        <f>IF(ISBLANK('A3'!AO15),"",'A3'!AO15)</f>
        <v/>
      </c>
      <c r="M632" s="131" t="str">
        <f t="shared" si="11"/>
        <v>OK</v>
      </c>
      <c r="N632" s="132"/>
    </row>
    <row r="633" spans="1:14" x14ac:dyDescent="0.25">
      <c r="A633" s="208" t="s">
        <v>4565</v>
      </c>
      <c r="B633" s="209" t="s">
        <v>1877</v>
      </c>
      <c r="C633" s="210" t="s">
        <v>110</v>
      </c>
      <c r="D633" s="213" t="s">
        <v>1878</v>
      </c>
      <c r="E633" s="210" t="s">
        <v>469</v>
      </c>
      <c r="F633" s="210" t="s">
        <v>110</v>
      </c>
      <c r="G633" s="213" t="s">
        <v>764</v>
      </c>
      <c r="H633" s="211" t="str">
        <f>IF(OR(EXACT('A3'!AH16,'A3'!AI16),EXACT('A3'!AK16,'A3'!AL16),AND('A3'!AI16="X",'A3'!AL16="X"),OR('A3'!AI16="M",'A3'!AL16="M")),"",SUM('A3'!AH16,'A3'!AK16))</f>
        <v/>
      </c>
      <c r="I633" s="211" t="str">
        <f>IF(AND(AND('A3'!AI16="X",'A3'!AL16="X"),SUM('A3'!AH16,'A3'!AK16)=0,ISNUMBER('A3'!AN16)),"",IF(OR('A3'!AI16="M",'A3'!AL16="M"),"M",IF(AND('A3'!AI16='A3'!AL16,OR('A3'!AI16="X",'A3'!AI16="W",'A3'!AI16="Z")),UPPER('A3'!AI16),"")))</f>
        <v/>
      </c>
      <c r="J633" s="212" t="s">
        <v>469</v>
      </c>
      <c r="K633" s="211" t="str">
        <f>IF(AND(ISBLANK('A3'!AN16),$L$633&lt;&gt;"Z"),"",'A3'!AN16)</f>
        <v/>
      </c>
      <c r="L633" s="211" t="str">
        <f>IF(ISBLANK('A3'!AO16),"",'A3'!AO16)</f>
        <v/>
      </c>
      <c r="M633" s="131" t="str">
        <f t="shared" si="11"/>
        <v>OK</v>
      </c>
      <c r="N633" s="132"/>
    </row>
    <row r="634" spans="1:14" x14ac:dyDescent="0.25">
      <c r="A634" s="208" t="s">
        <v>4565</v>
      </c>
      <c r="B634" s="209" t="s">
        <v>1879</v>
      </c>
      <c r="C634" s="210" t="s">
        <v>110</v>
      </c>
      <c r="D634" s="213" t="s">
        <v>1060</v>
      </c>
      <c r="E634" s="210" t="s">
        <v>469</v>
      </c>
      <c r="F634" s="210" t="s">
        <v>110</v>
      </c>
      <c r="G634" s="213" t="s">
        <v>766</v>
      </c>
      <c r="H634" s="211" t="str">
        <f>IF(OR(EXACT('A3'!AH17,'A3'!AI17),EXACT('A3'!AK17,'A3'!AL17),AND('A3'!AI17="X",'A3'!AL17="X"),OR('A3'!AI17="M",'A3'!AL17="M")),"",SUM('A3'!AH17,'A3'!AK17))</f>
        <v/>
      </c>
      <c r="I634" s="211" t="str">
        <f>IF(AND(AND('A3'!AI17="X",'A3'!AL17="X"),SUM('A3'!AH17,'A3'!AK17)=0,ISNUMBER('A3'!AN17)),"",IF(OR('A3'!AI17="M",'A3'!AL17="M"),"M",IF(AND('A3'!AI17='A3'!AL17,OR('A3'!AI17="X",'A3'!AI17="W",'A3'!AI17="Z")),UPPER('A3'!AI17),"")))</f>
        <v/>
      </c>
      <c r="J634" s="212" t="s">
        <v>469</v>
      </c>
      <c r="K634" s="211" t="str">
        <f>IF(AND(ISBLANK('A3'!AN17),$L$634&lt;&gt;"Z"),"",'A3'!AN17)</f>
        <v/>
      </c>
      <c r="L634" s="211" t="str">
        <f>IF(ISBLANK('A3'!AO17),"",'A3'!AO17)</f>
        <v/>
      </c>
      <c r="M634" s="131" t="str">
        <f t="shared" si="11"/>
        <v>OK</v>
      </c>
      <c r="N634" s="132"/>
    </row>
    <row r="635" spans="1:14" x14ac:dyDescent="0.25">
      <c r="A635" s="208" t="s">
        <v>4565</v>
      </c>
      <c r="B635" s="209" t="s">
        <v>1880</v>
      </c>
      <c r="C635" s="210" t="s">
        <v>110</v>
      </c>
      <c r="D635" s="213" t="s">
        <v>1062</v>
      </c>
      <c r="E635" s="210" t="s">
        <v>469</v>
      </c>
      <c r="F635" s="210" t="s">
        <v>110</v>
      </c>
      <c r="G635" s="213" t="s">
        <v>768</v>
      </c>
      <c r="H635" s="211" t="str">
        <f>IF(OR(EXACT('A3'!AH18,'A3'!AI18),EXACT('A3'!AK18,'A3'!AL18),AND('A3'!AI18="X",'A3'!AL18="X"),OR('A3'!AI18="M",'A3'!AL18="M")),"",SUM('A3'!AH18,'A3'!AK18))</f>
        <v/>
      </c>
      <c r="I635" s="211" t="str">
        <f>IF(AND(AND('A3'!AI18="X",'A3'!AL18="X"),SUM('A3'!AH18,'A3'!AK18)=0,ISNUMBER('A3'!AN18)),"",IF(OR('A3'!AI18="M",'A3'!AL18="M"),"M",IF(AND('A3'!AI18='A3'!AL18,OR('A3'!AI18="X",'A3'!AI18="W",'A3'!AI18="Z")),UPPER('A3'!AI18),"")))</f>
        <v/>
      </c>
      <c r="J635" s="212" t="s">
        <v>469</v>
      </c>
      <c r="K635" s="211" t="str">
        <f>IF(AND(ISBLANK('A3'!AN18),$L$635&lt;&gt;"Z"),"",'A3'!AN18)</f>
        <v/>
      </c>
      <c r="L635" s="211" t="str">
        <f>IF(ISBLANK('A3'!AO18),"",'A3'!AO18)</f>
        <v/>
      </c>
      <c r="M635" s="131" t="str">
        <f t="shared" si="11"/>
        <v>OK</v>
      </c>
      <c r="N635" s="132"/>
    </row>
    <row r="636" spans="1:14" x14ac:dyDescent="0.25">
      <c r="A636" s="208" t="s">
        <v>4565</v>
      </c>
      <c r="B636" s="209" t="s">
        <v>1881</v>
      </c>
      <c r="C636" s="210" t="s">
        <v>110</v>
      </c>
      <c r="D636" s="213" t="s">
        <v>1882</v>
      </c>
      <c r="E636" s="210" t="s">
        <v>469</v>
      </c>
      <c r="F636" s="210" t="s">
        <v>110</v>
      </c>
      <c r="G636" s="213" t="s">
        <v>770</v>
      </c>
      <c r="H636" s="211" t="str">
        <f>IF(OR(EXACT('A3'!AH19,'A3'!AI19),EXACT('A3'!AK19,'A3'!AL19),AND('A3'!AI19="X",'A3'!AL19="X"),OR('A3'!AI19="M",'A3'!AL19="M")),"",SUM('A3'!AH19,'A3'!AK19))</f>
        <v/>
      </c>
      <c r="I636" s="211" t="str">
        <f>IF(AND(AND('A3'!AI19="X",'A3'!AL19="X"),SUM('A3'!AH19,'A3'!AK19)=0,ISNUMBER('A3'!AN19)),"",IF(OR('A3'!AI19="M",'A3'!AL19="M"),"M",IF(AND('A3'!AI19='A3'!AL19,OR('A3'!AI19="X",'A3'!AI19="W",'A3'!AI19="Z")),UPPER('A3'!AI19),"")))</f>
        <v/>
      </c>
      <c r="J636" s="212" t="s">
        <v>469</v>
      </c>
      <c r="K636" s="211" t="str">
        <f>IF(AND(ISBLANK('A3'!AN19),$L$636&lt;&gt;"Z"),"",'A3'!AN19)</f>
        <v/>
      </c>
      <c r="L636" s="211" t="str">
        <f>IF(ISBLANK('A3'!AO19),"",'A3'!AO19)</f>
        <v/>
      </c>
      <c r="M636" s="131" t="str">
        <f t="shared" si="11"/>
        <v>OK</v>
      </c>
      <c r="N636" s="132"/>
    </row>
    <row r="637" spans="1:14" x14ac:dyDescent="0.25">
      <c r="A637" s="208" t="s">
        <v>4565</v>
      </c>
      <c r="B637" s="209" t="s">
        <v>1883</v>
      </c>
      <c r="C637" s="210" t="s">
        <v>110</v>
      </c>
      <c r="D637" s="213" t="s">
        <v>1884</v>
      </c>
      <c r="E637" s="210" t="s">
        <v>469</v>
      </c>
      <c r="F637" s="210" t="s">
        <v>110</v>
      </c>
      <c r="G637" s="213" t="s">
        <v>455</v>
      </c>
      <c r="H637" s="211" t="str">
        <f>IF(OR(EXACT('A3'!AH20,'A3'!AI20),EXACT('A3'!AK20,'A3'!AL20),AND('A3'!AI20="X",'A3'!AL20="X"),OR('A3'!AI20="M",'A3'!AL20="M")),"",SUM('A3'!AH20,'A3'!AK20))</f>
        <v/>
      </c>
      <c r="I637" s="211" t="str">
        <f>IF(AND(AND('A3'!AI20="X",'A3'!AL20="X"),SUM('A3'!AH20,'A3'!AK20)=0,ISNUMBER('A3'!AN20)),"",IF(OR('A3'!AI20="M",'A3'!AL20="M"),"M",IF(AND('A3'!AI20='A3'!AL20,OR('A3'!AI20="X",'A3'!AI20="W",'A3'!AI20="Z")),UPPER('A3'!AI20),"")))</f>
        <v/>
      </c>
      <c r="J637" s="212" t="s">
        <v>469</v>
      </c>
      <c r="K637" s="211" t="str">
        <f>IF(AND(ISBLANK('A3'!AN20),$L$637&lt;&gt;"Z"),"",'A3'!AN20)</f>
        <v/>
      </c>
      <c r="L637" s="211" t="str">
        <f>IF(ISBLANK('A3'!AO20),"",'A3'!AO20)</f>
        <v/>
      </c>
      <c r="M637" s="131" t="str">
        <f t="shared" si="11"/>
        <v>OK</v>
      </c>
      <c r="N637" s="132"/>
    </row>
    <row r="638" spans="1:14" x14ac:dyDescent="0.25">
      <c r="A638" s="208" t="s">
        <v>4565</v>
      </c>
      <c r="B638" s="209" t="s">
        <v>1885</v>
      </c>
      <c r="C638" s="210" t="s">
        <v>110</v>
      </c>
      <c r="D638" s="213" t="s">
        <v>1886</v>
      </c>
      <c r="E638" s="210" t="s">
        <v>469</v>
      </c>
      <c r="F638" s="210" t="s">
        <v>110</v>
      </c>
      <c r="G638" s="213" t="s">
        <v>434</v>
      </c>
      <c r="H638" s="211" t="str">
        <f>IF(OR(EXACT('A3'!AH21,'A3'!AI21),EXACT('A3'!AK21,'A3'!AL21),AND('A3'!AI21="X",'A3'!AL21="X"),OR('A3'!AI21="M",'A3'!AL21="M")),"",SUM('A3'!AH21,'A3'!AK21))</f>
        <v/>
      </c>
      <c r="I638" s="211" t="str">
        <f>IF(AND(AND('A3'!AI21="X",'A3'!AL21="X"),SUM('A3'!AH21,'A3'!AK21)=0,ISNUMBER('A3'!AN21)),"",IF(OR('A3'!AI21="M",'A3'!AL21="M"),"M",IF(AND('A3'!AI21='A3'!AL21,OR('A3'!AI21="X",'A3'!AI21="W",'A3'!AI21="Z")),UPPER('A3'!AI21),"")))</f>
        <v/>
      </c>
      <c r="J638" s="212" t="s">
        <v>469</v>
      </c>
      <c r="K638" s="211" t="str">
        <f>IF(AND(ISBLANK('A3'!AN21),$L$638&lt;&gt;"Z"),"",'A3'!AN21)</f>
        <v/>
      </c>
      <c r="L638" s="211" t="str">
        <f>IF(ISBLANK('A3'!AO21),"",'A3'!AO21)</f>
        <v/>
      </c>
      <c r="M638" s="131" t="str">
        <f t="shared" si="11"/>
        <v>OK</v>
      </c>
      <c r="N638" s="132"/>
    </row>
    <row r="639" spans="1:14" x14ac:dyDescent="0.25">
      <c r="A639" s="208" t="s">
        <v>4565</v>
      </c>
      <c r="B639" s="209" t="s">
        <v>1887</v>
      </c>
      <c r="C639" s="210" t="s">
        <v>110</v>
      </c>
      <c r="D639" s="213" t="s">
        <v>1888</v>
      </c>
      <c r="E639" s="210" t="s">
        <v>469</v>
      </c>
      <c r="F639" s="210" t="s">
        <v>110</v>
      </c>
      <c r="G639" s="213" t="s">
        <v>413</v>
      </c>
      <c r="H639" s="211" t="str">
        <f>IF(OR(EXACT('A3'!AH22,'A3'!AI22),EXACT('A3'!AK22,'A3'!AL22),AND('A3'!AI22="X",'A3'!AL22="X"),OR('A3'!AI22="M",'A3'!AL22="M")),"",SUM('A3'!AH22,'A3'!AK22))</f>
        <v/>
      </c>
      <c r="I639" s="211" t="str">
        <f>IF(AND(AND('A3'!AI22="X",'A3'!AL22="X"),SUM('A3'!AH22,'A3'!AK22)=0,ISNUMBER('A3'!AN22)),"",IF(OR('A3'!AI22="M",'A3'!AL22="M"),"M",IF(AND('A3'!AI22='A3'!AL22,OR('A3'!AI22="X",'A3'!AI22="W",'A3'!AI22="Z")),UPPER('A3'!AI22),"")))</f>
        <v/>
      </c>
      <c r="J639" s="212" t="s">
        <v>469</v>
      </c>
      <c r="K639" s="211" t="str">
        <f>IF(AND(ISBLANK('A3'!AN22),$L$639&lt;&gt;"Z"),"",'A3'!AN22)</f>
        <v/>
      </c>
      <c r="L639" s="211" t="str">
        <f>IF(ISBLANK('A3'!AO22),"",'A3'!AO22)</f>
        <v/>
      </c>
      <c r="M639" s="131" t="str">
        <f t="shared" si="11"/>
        <v>OK</v>
      </c>
      <c r="N639" s="132"/>
    </row>
    <row r="640" spans="1:14" x14ac:dyDescent="0.25">
      <c r="A640" s="208" t="s">
        <v>4565</v>
      </c>
      <c r="B640" s="209" t="s">
        <v>1889</v>
      </c>
      <c r="C640" s="210" t="s">
        <v>110</v>
      </c>
      <c r="D640" s="213" t="s">
        <v>1890</v>
      </c>
      <c r="E640" s="210" t="s">
        <v>469</v>
      </c>
      <c r="F640" s="210" t="s">
        <v>110</v>
      </c>
      <c r="G640" s="213" t="s">
        <v>1891</v>
      </c>
      <c r="H640" s="211" t="str">
        <f>IF(OR(EXACT('A3'!AH23,'A3'!AI23),EXACT('A3'!AK23,'A3'!AL23),AND('A3'!AI23="X",'A3'!AL23="X"),OR('A3'!AI23="M",'A3'!AL23="M")),"",SUM('A3'!AH23,'A3'!AK23))</f>
        <v/>
      </c>
      <c r="I640" s="211" t="str">
        <f>IF(AND(AND('A3'!AI23="X",'A3'!AL23="X"),SUM('A3'!AH23,'A3'!AK23)=0,ISNUMBER('A3'!AN23)),"",IF(OR('A3'!AI23="M",'A3'!AL23="M"),"M",IF(AND('A3'!AI23='A3'!AL23,OR('A3'!AI23="X",'A3'!AI23="W",'A3'!AI23="Z")),UPPER('A3'!AI23),"")))</f>
        <v/>
      </c>
      <c r="J640" s="212" t="s">
        <v>469</v>
      </c>
      <c r="K640" s="211" t="str">
        <f>IF(AND(ISBLANK('A3'!AN23),$L$640&lt;&gt;"Z"),"",'A3'!AN23)</f>
        <v/>
      </c>
      <c r="L640" s="211" t="str">
        <f>IF(ISBLANK('A3'!AO23),"",'A3'!AO23)</f>
        <v/>
      </c>
      <c r="M640" s="131" t="str">
        <f t="shared" si="11"/>
        <v>OK</v>
      </c>
      <c r="N640" s="132"/>
    </row>
    <row r="641" spans="1:14" x14ac:dyDescent="0.25">
      <c r="A641" s="208" t="s">
        <v>4565</v>
      </c>
      <c r="B641" s="209" t="s">
        <v>1892</v>
      </c>
      <c r="C641" s="210" t="s">
        <v>110</v>
      </c>
      <c r="D641" s="213" t="s">
        <v>1893</v>
      </c>
      <c r="E641" s="210" t="s">
        <v>469</v>
      </c>
      <c r="F641" s="210" t="s">
        <v>110</v>
      </c>
      <c r="G641" s="213" t="s">
        <v>917</v>
      </c>
      <c r="H641" s="211" t="str">
        <f>IF(OR(EXACT('A3'!AH24,'A3'!AI24),EXACT('A3'!AK24,'A3'!AL24),AND('A3'!AI24="X",'A3'!AL24="X"),OR('A3'!AI24="M",'A3'!AL24="M")),"",SUM('A3'!AH24,'A3'!AK24))</f>
        <v/>
      </c>
      <c r="I641" s="211" t="str">
        <f>IF(AND(AND('A3'!AI24="X",'A3'!AL24="X"),SUM('A3'!AH24,'A3'!AK24)=0,ISNUMBER('A3'!AN24)),"",IF(OR('A3'!AI24="M",'A3'!AL24="M"),"M",IF(AND('A3'!AI24='A3'!AL24,OR('A3'!AI24="X",'A3'!AI24="W",'A3'!AI24="Z")),UPPER('A3'!AI24),"")))</f>
        <v/>
      </c>
      <c r="J641" s="212" t="s">
        <v>469</v>
      </c>
      <c r="K641" s="211" t="str">
        <f>IF(AND(ISBLANK('A3'!AN24),$L$641&lt;&gt;"Z"),"",'A3'!AN24)</f>
        <v/>
      </c>
      <c r="L641" s="211" t="str">
        <f>IF(ISBLANK('A3'!AO24),"",'A3'!AO24)</f>
        <v/>
      </c>
      <c r="M641" s="131" t="str">
        <f t="shared" si="11"/>
        <v>OK</v>
      </c>
      <c r="N641" s="132"/>
    </row>
    <row r="642" spans="1:14" x14ac:dyDescent="0.25">
      <c r="A642" s="208" t="s">
        <v>4565</v>
      </c>
      <c r="B642" s="209" t="s">
        <v>1894</v>
      </c>
      <c r="C642" s="210" t="s">
        <v>110</v>
      </c>
      <c r="D642" s="213" t="s">
        <v>1895</v>
      </c>
      <c r="E642" s="210" t="s">
        <v>469</v>
      </c>
      <c r="F642" s="210" t="s">
        <v>110</v>
      </c>
      <c r="G642" s="213" t="s">
        <v>919</v>
      </c>
      <c r="H642" s="211" t="str">
        <f>IF(OR(EXACT('A3'!AH25,'A3'!AI25),EXACT('A3'!AK25,'A3'!AL25),AND('A3'!AI25="X",'A3'!AL25="X"),OR('A3'!AI25="M",'A3'!AL25="M")),"",SUM('A3'!AH25,'A3'!AK25))</f>
        <v/>
      </c>
      <c r="I642" s="211" t="str">
        <f>IF(AND(AND('A3'!AI25="X",'A3'!AL25="X"),SUM('A3'!AH25,'A3'!AK25)=0,ISNUMBER('A3'!AN25)),"",IF(OR('A3'!AI25="M",'A3'!AL25="M"),"M",IF(AND('A3'!AI25='A3'!AL25,OR('A3'!AI25="X",'A3'!AI25="W",'A3'!AI25="Z")),UPPER('A3'!AI25),"")))</f>
        <v/>
      </c>
      <c r="J642" s="212" t="s">
        <v>469</v>
      </c>
      <c r="K642" s="211" t="str">
        <f>IF(AND(ISBLANK('A3'!AN25),$L$642&lt;&gt;"Z"),"",'A3'!AN25)</f>
        <v/>
      </c>
      <c r="L642" s="211" t="str">
        <f>IF(ISBLANK('A3'!AO25),"",'A3'!AO25)</f>
        <v/>
      </c>
      <c r="M642" s="131" t="str">
        <f t="shared" si="11"/>
        <v>OK</v>
      </c>
      <c r="N642" s="132"/>
    </row>
    <row r="643" spans="1:14" x14ac:dyDescent="0.25">
      <c r="A643" s="208" t="s">
        <v>4565</v>
      </c>
      <c r="B643" s="209" t="s">
        <v>1896</v>
      </c>
      <c r="C643" s="210" t="s">
        <v>110</v>
      </c>
      <c r="D643" s="213" t="s">
        <v>1897</v>
      </c>
      <c r="E643" s="210" t="s">
        <v>469</v>
      </c>
      <c r="F643" s="210" t="s">
        <v>110</v>
      </c>
      <c r="G643" s="213" t="s">
        <v>921</v>
      </c>
      <c r="H643" s="211" t="str">
        <f>IF(OR(EXACT('A3'!AH26,'A3'!AI26),EXACT('A3'!AK26,'A3'!AL26),AND('A3'!AI26="X",'A3'!AL26="X"),OR('A3'!AI26="M",'A3'!AL26="M")),"",SUM('A3'!AH26,'A3'!AK26))</f>
        <v/>
      </c>
      <c r="I643" s="211" t="str">
        <f>IF(AND(AND('A3'!AI26="X",'A3'!AL26="X"),SUM('A3'!AH26,'A3'!AK26)=0,ISNUMBER('A3'!AN26)),"",IF(OR('A3'!AI26="M",'A3'!AL26="M"),"M",IF(AND('A3'!AI26='A3'!AL26,OR('A3'!AI26="X",'A3'!AI26="W",'A3'!AI26="Z")),UPPER('A3'!AI26),"")))</f>
        <v/>
      </c>
      <c r="J643" s="212" t="s">
        <v>469</v>
      </c>
      <c r="K643" s="211" t="str">
        <f>IF(AND(ISBLANK('A3'!AN26),$L$643&lt;&gt;"Z"),"",'A3'!AN26)</f>
        <v/>
      </c>
      <c r="L643" s="211" t="str">
        <f>IF(ISBLANK('A3'!AO26),"",'A3'!AO26)</f>
        <v/>
      </c>
      <c r="M643" s="131" t="str">
        <f t="shared" si="11"/>
        <v>OK</v>
      </c>
      <c r="N643" s="132"/>
    </row>
    <row r="644" spans="1:14" x14ac:dyDescent="0.25">
      <c r="A644" s="208" t="s">
        <v>4565</v>
      </c>
      <c r="B644" s="209" t="s">
        <v>1898</v>
      </c>
      <c r="C644" s="210" t="s">
        <v>110</v>
      </c>
      <c r="D644" s="213" t="s">
        <v>1899</v>
      </c>
      <c r="E644" s="210" t="s">
        <v>469</v>
      </c>
      <c r="F644" s="210" t="s">
        <v>110</v>
      </c>
      <c r="G644" s="213" t="s">
        <v>923</v>
      </c>
      <c r="H644" s="211" t="str">
        <f>IF(OR(EXACT('A3'!AH27,'A3'!AI27),EXACT('A3'!AK27,'A3'!AL27),AND('A3'!AI27="X",'A3'!AL27="X"),OR('A3'!AI27="M",'A3'!AL27="M")),"",SUM('A3'!AH27,'A3'!AK27))</f>
        <v/>
      </c>
      <c r="I644" s="211" t="str">
        <f>IF(AND(AND('A3'!AI27="X",'A3'!AL27="X"),SUM('A3'!AH27,'A3'!AK27)=0,ISNUMBER('A3'!AN27)),"",IF(OR('A3'!AI27="M",'A3'!AL27="M"),"M",IF(AND('A3'!AI27='A3'!AL27,OR('A3'!AI27="X",'A3'!AI27="W",'A3'!AI27="Z")),UPPER('A3'!AI27),"")))</f>
        <v/>
      </c>
      <c r="J644" s="212" t="s">
        <v>469</v>
      </c>
      <c r="K644" s="211" t="str">
        <f>IF(AND(ISBLANK('A3'!AN27),$L$644&lt;&gt;"Z"),"",'A3'!AN27)</f>
        <v/>
      </c>
      <c r="L644" s="211" t="str">
        <f>IF(ISBLANK('A3'!AO27),"",'A3'!AO27)</f>
        <v/>
      </c>
      <c r="M644" s="131" t="str">
        <f t="shared" si="11"/>
        <v>OK</v>
      </c>
      <c r="N644" s="132"/>
    </row>
    <row r="645" spans="1:14" x14ac:dyDescent="0.25">
      <c r="A645" s="208" t="s">
        <v>4565</v>
      </c>
      <c r="B645" s="209" t="s">
        <v>1900</v>
      </c>
      <c r="C645" s="210" t="s">
        <v>110</v>
      </c>
      <c r="D645" s="213" t="s">
        <v>1901</v>
      </c>
      <c r="E645" s="210" t="s">
        <v>469</v>
      </c>
      <c r="F645" s="210" t="s">
        <v>110</v>
      </c>
      <c r="G645" s="213" t="s">
        <v>925</v>
      </c>
      <c r="H645" s="211" t="str">
        <f>IF(OR(EXACT('A3'!AH28,'A3'!AI28),EXACT('A3'!AK28,'A3'!AL28),AND('A3'!AI28="X",'A3'!AL28="X"),OR('A3'!AI28="M",'A3'!AL28="M")),"",SUM('A3'!AH28,'A3'!AK28))</f>
        <v/>
      </c>
      <c r="I645" s="211" t="str">
        <f>IF(AND(AND('A3'!AI28="X",'A3'!AL28="X"),SUM('A3'!AH28,'A3'!AK28)=0,ISNUMBER('A3'!AN28)),"",IF(OR('A3'!AI28="M",'A3'!AL28="M"),"M",IF(AND('A3'!AI28='A3'!AL28,OR('A3'!AI28="X",'A3'!AI28="W",'A3'!AI28="Z")),UPPER('A3'!AI28),"")))</f>
        <v/>
      </c>
      <c r="J645" s="212" t="s">
        <v>469</v>
      </c>
      <c r="K645" s="211" t="str">
        <f>IF(AND(ISBLANK('A3'!AN28),$L$645&lt;&gt;"Z"),"",'A3'!AN28)</f>
        <v/>
      </c>
      <c r="L645" s="211" t="str">
        <f>IF(ISBLANK('A3'!AO28),"",'A3'!AO28)</f>
        <v/>
      </c>
      <c r="M645" s="131" t="str">
        <f t="shared" si="11"/>
        <v>OK</v>
      </c>
      <c r="N645" s="132"/>
    </row>
    <row r="646" spans="1:14" x14ac:dyDescent="0.25">
      <c r="A646" s="208" t="s">
        <v>4565</v>
      </c>
      <c r="B646" s="209" t="s">
        <v>1902</v>
      </c>
      <c r="C646" s="210" t="s">
        <v>110</v>
      </c>
      <c r="D646" s="213" t="s">
        <v>1903</v>
      </c>
      <c r="E646" s="210" t="s">
        <v>469</v>
      </c>
      <c r="F646" s="210" t="s">
        <v>110</v>
      </c>
      <c r="G646" s="213" t="s">
        <v>927</v>
      </c>
      <c r="H646" s="211" t="str">
        <f>IF(OR(EXACT('A3'!AH29,'A3'!AI29),EXACT('A3'!AK29,'A3'!AL29),AND('A3'!AI29="X",'A3'!AL29="X"),OR('A3'!AI29="M",'A3'!AL29="M")),"",SUM('A3'!AH29,'A3'!AK29))</f>
        <v/>
      </c>
      <c r="I646" s="211" t="str">
        <f>IF(AND(AND('A3'!AI29="X",'A3'!AL29="X"),SUM('A3'!AH29,'A3'!AK29)=0,ISNUMBER('A3'!AN29)),"",IF(OR('A3'!AI29="M",'A3'!AL29="M"),"M",IF(AND('A3'!AI29='A3'!AL29,OR('A3'!AI29="X",'A3'!AI29="W",'A3'!AI29="Z")),UPPER('A3'!AI29),"")))</f>
        <v/>
      </c>
      <c r="J646" s="212" t="s">
        <v>469</v>
      </c>
      <c r="K646" s="211" t="str">
        <f>IF(AND(ISBLANK('A3'!AN29),$L$646&lt;&gt;"Z"),"",'A3'!AN29)</f>
        <v/>
      </c>
      <c r="L646" s="211" t="str">
        <f>IF(ISBLANK('A3'!AO29),"",'A3'!AO29)</f>
        <v/>
      </c>
      <c r="M646" s="131" t="str">
        <f t="shared" si="11"/>
        <v>OK</v>
      </c>
      <c r="N646" s="132"/>
    </row>
    <row r="647" spans="1:14" x14ac:dyDescent="0.25">
      <c r="A647" s="208" t="s">
        <v>4565</v>
      </c>
      <c r="B647" s="209" t="s">
        <v>1904</v>
      </c>
      <c r="C647" s="210" t="s">
        <v>110</v>
      </c>
      <c r="D647" s="213" t="s">
        <v>1905</v>
      </c>
      <c r="E647" s="210" t="s">
        <v>469</v>
      </c>
      <c r="F647" s="210" t="s">
        <v>110</v>
      </c>
      <c r="G647" s="213" t="s">
        <v>929</v>
      </c>
      <c r="H647" s="211" t="str">
        <f>IF(OR(EXACT('A3'!AH30,'A3'!AI30),EXACT('A3'!AK30,'A3'!AL30),AND('A3'!AI30="X",'A3'!AL30="X"),OR('A3'!AI30="M",'A3'!AL30="M")),"",SUM('A3'!AH30,'A3'!AK30))</f>
        <v/>
      </c>
      <c r="I647" s="211" t="str">
        <f>IF(AND(AND('A3'!AI30="X",'A3'!AL30="X"),SUM('A3'!AH30,'A3'!AK30)=0,ISNUMBER('A3'!AN30)),"",IF(OR('A3'!AI30="M",'A3'!AL30="M"),"M",IF(AND('A3'!AI30='A3'!AL30,OR('A3'!AI30="X",'A3'!AI30="W",'A3'!AI30="Z")),UPPER('A3'!AI30),"")))</f>
        <v/>
      </c>
      <c r="J647" s="212" t="s">
        <v>469</v>
      </c>
      <c r="K647" s="211" t="str">
        <f>IF(AND(ISBLANK('A3'!AN30),$L$647&lt;&gt;"Z"),"",'A3'!AN30)</f>
        <v/>
      </c>
      <c r="L647" s="211" t="str">
        <f>IF(ISBLANK('A3'!AO30),"",'A3'!AO30)</f>
        <v/>
      </c>
      <c r="M647" s="131" t="str">
        <f t="shared" si="11"/>
        <v>OK</v>
      </c>
      <c r="N647" s="132"/>
    </row>
    <row r="648" spans="1:14" x14ac:dyDescent="0.25">
      <c r="A648" s="208" t="s">
        <v>4565</v>
      </c>
      <c r="B648" s="209" t="s">
        <v>1906</v>
      </c>
      <c r="C648" s="210" t="s">
        <v>110</v>
      </c>
      <c r="D648" s="213" t="s">
        <v>1907</v>
      </c>
      <c r="E648" s="210" t="s">
        <v>469</v>
      </c>
      <c r="F648" s="210" t="s">
        <v>110</v>
      </c>
      <c r="G648" s="213" t="s">
        <v>931</v>
      </c>
      <c r="H648" s="211" t="str">
        <f>IF(OR(EXACT('A3'!AH31,'A3'!AI31),EXACT('A3'!AK31,'A3'!AL31),AND('A3'!AI31="X",'A3'!AL31="X"),OR('A3'!AI31="M",'A3'!AL31="M")),"",SUM('A3'!AH31,'A3'!AK31))</f>
        <v/>
      </c>
      <c r="I648" s="211" t="str">
        <f>IF(AND(AND('A3'!AI31="X",'A3'!AL31="X"),SUM('A3'!AH31,'A3'!AK31)=0,ISNUMBER('A3'!AN31)),"",IF(OR('A3'!AI31="M",'A3'!AL31="M"),"M",IF(AND('A3'!AI31='A3'!AL31,OR('A3'!AI31="X",'A3'!AI31="W",'A3'!AI31="Z")),UPPER('A3'!AI31),"")))</f>
        <v/>
      </c>
      <c r="J648" s="212" t="s">
        <v>469</v>
      </c>
      <c r="K648" s="211" t="str">
        <f>IF(AND(ISBLANK('A3'!AN31),$L$648&lt;&gt;"Z"),"",'A3'!AN31)</f>
        <v/>
      </c>
      <c r="L648" s="211" t="str">
        <f>IF(ISBLANK('A3'!AO31),"",'A3'!AO31)</f>
        <v/>
      </c>
      <c r="M648" s="131" t="str">
        <f t="shared" si="11"/>
        <v>OK</v>
      </c>
      <c r="N648" s="132"/>
    </row>
    <row r="649" spans="1:14" x14ac:dyDescent="0.25">
      <c r="A649" s="208" t="s">
        <v>4565</v>
      </c>
      <c r="B649" s="209" t="s">
        <v>1908</v>
      </c>
      <c r="C649" s="210" t="s">
        <v>110</v>
      </c>
      <c r="D649" s="213" t="s">
        <v>1909</v>
      </c>
      <c r="E649" s="210" t="s">
        <v>469</v>
      </c>
      <c r="F649" s="210" t="s">
        <v>110</v>
      </c>
      <c r="G649" s="213" t="s">
        <v>630</v>
      </c>
      <c r="H649" s="211" t="str">
        <f>IF(OR(EXACT('A3'!AH32,'A3'!AI32),EXACT('A3'!AK32,'A3'!AL32),AND('A3'!AI32="X",'A3'!AL32="X"),OR('A3'!AI32="M",'A3'!AL32="M")),"",SUM('A3'!AH32,'A3'!AK32))</f>
        <v/>
      </c>
      <c r="I649" s="211" t="str">
        <f>IF(AND(AND('A3'!AI32="X",'A3'!AL32="X"),SUM('A3'!AH32,'A3'!AK32)=0,ISNUMBER('A3'!AN32)),"",IF(OR('A3'!AI32="M",'A3'!AL32="M"),"M",IF(AND('A3'!AI32='A3'!AL32,OR('A3'!AI32="X",'A3'!AI32="W",'A3'!AI32="Z")),UPPER('A3'!AI32),"")))</f>
        <v/>
      </c>
      <c r="J649" s="212" t="s">
        <v>469</v>
      </c>
      <c r="K649" s="211" t="str">
        <f>IF(AND(ISBLANK('A3'!AN32),$L$649&lt;&gt;"Z"),"",'A3'!AN32)</f>
        <v/>
      </c>
      <c r="L649" s="211" t="str">
        <f>IF(ISBLANK('A3'!AO32),"",'A3'!AO32)</f>
        <v/>
      </c>
      <c r="M649" s="131" t="str">
        <f t="shared" si="11"/>
        <v>OK</v>
      </c>
      <c r="N649" s="132"/>
    </row>
    <row r="650" spans="1:14" x14ac:dyDescent="0.25">
      <c r="A650" s="208" t="s">
        <v>4565</v>
      </c>
      <c r="B650" s="209" t="s">
        <v>1910</v>
      </c>
      <c r="C650" s="210" t="s">
        <v>110</v>
      </c>
      <c r="D650" s="213" t="s">
        <v>1911</v>
      </c>
      <c r="E650" s="210" t="s">
        <v>469</v>
      </c>
      <c r="F650" s="210" t="s">
        <v>110</v>
      </c>
      <c r="G650" s="213" t="s">
        <v>629</v>
      </c>
      <c r="H650" s="211" t="str">
        <f>IF(OR(EXACT('A3'!AH33,'A3'!AI33),EXACT('A3'!AK33,'A3'!AL33),AND('A3'!AI33="X",'A3'!AL33="X"),OR('A3'!AI33="M",'A3'!AL33="M")),"",SUM('A3'!AH33,'A3'!AK33))</f>
        <v/>
      </c>
      <c r="I650" s="211" t="str">
        <f>IF(AND(AND('A3'!AI33="X",'A3'!AL33="X"),SUM('A3'!AH33,'A3'!AK33)=0,ISNUMBER('A3'!AN33)),"",IF(OR('A3'!AI33="M",'A3'!AL33="M"),"M",IF(AND('A3'!AI33='A3'!AL33,OR('A3'!AI33="X",'A3'!AI33="W",'A3'!AI33="Z")),UPPER('A3'!AI33),"")))</f>
        <v/>
      </c>
      <c r="J650" s="212" t="s">
        <v>469</v>
      </c>
      <c r="K650" s="211" t="str">
        <f>IF(AND(ISBLANK('A3'!AN33),$L$650&lt;&gt;"Z"),"",'A3'!AN33)</f>
        <v/>
      </c>
      <c r="L650" s="211" t="str">
        <f>IF(ISBLANK('A3'!AO33),"",'A3'!AO33)</f>
        <v/>
      </c>
      <c r="M650" s="131" t="str">
        <f t="shared" si="11"/>
        <v>OK</v>
      </c>
      <c r="N650" s="132"/>
    </row>
    <row r="651" spans="1:14" x14ac:dyDescent="0.25">
      <c r="A651" s="208" t="s">
        <v>4565</v>
      </c>
      <c r="B651" s="209" t="s">
        <v>1912</v>
      </c>
      <c r="C651" s="210" t="s">
        <v>110</v>
      </c>
      <c r="D651" s="213" t="s">
        <v>1913</v>
      </c>
      <c r="E651" s="210" t="s">
        <v>469</v>
      </c>
      <c r="F651" s="210" t="s">
        <v>110</v>
      </c>
      <c r="G651" s="213" t="s">
        <v>1914</v>
      </c>
      <c r="H651" s="211" t="str">
        <f>IF(OR(EXACT('A3'!AH34,'A3'!AI34),EXACT('A3'!AK34,'A3'!AL34),AND('A3'!AI34="X",'A3'!AL34="X"),OR('A3'!AI34="M",'A3'!AL34="M")),"",SUM('A3'!AH34,'A3'!AK34))</f>
        <v/>
      </c>
      <c r="I651" s="211" t="str">
        <f>IF(AND(AND('A3'!AI34="X",'A3'!AL34="X"),SUM('A3'!AH34,'A3'!AK34)=0,ISNUMBER('A3'!AN34)),"",IF(OR('A3'!AI34="M",'A3'!AL34="M"),"M",IF(AND('A3'!AI34='A3'!AL34,OR('A3'!AI34="X",'A3'!AI34="W",'A3'!AI34="Z")),UPPER('A3'!AI34),"")))</f>
        <v/>
      </c>
      <c r="J651" s="212" t="s">
        <v>469</v>
      </c>
      <c r="K651" s="211" t="str">
        <f>IF(AND(ISBLANK('A3'!AN34),$L$651&lt;&gt;"Z"),"",'A3'!AN34)</f>
        <v/>
      </c>
      <c r="L651" s="211" t="str">
        <f>IF(ISBLANK('A3'!AO34),"",'A3'!AO34)</f>
        <v/>
      </c>
      <c r="M651" s="131" t="str">
        <f t="shared" si="11"/>
        <v>OK</v>
      </c>
      <c r="N651" s="132"/>
    </row>
    <row r="652" spans="1:14" x14ac:dyDescent="0.25">
      <c r="A652" s="208" t="s">
        <v>4565</v>
      </c>
      <c r="B652" s="209" t="s">
        <v>1915</v>
      </c>
      <c r="C652" s="210" t="s">
        <v>110</v>
      </c>
      <c r="D652" s="213" t="s">
        <v>1916</v>
      </c>
      <c r="E652" s="210" t="s">
        <v>469</v>
      </c>
      <c r="F652" s="210" t="s">
        <v>110</v>
      </c>
      <c r="G652" s="213" t="s">
        <v>1917</v>
      </c>
      <c r="H652" s="211" t="str">
        <f>IF(OR(EXACT('A3'!AH35,'A3'!AI35),EXACT('A3'!AK35,'A3'!AL35),AND('A3'!AI35="X",'A3'!AL35="X"),OR('A3'!AI35="M",'A3'!AL35="M")),"",SUM('A3'!AH35,'A3'!AK35))</f>
        <v/>
      </c>
      <c r="I652" s="211" t="str">
        <f>IF(AND(AND('A3'!AI35="X",'A3'!AL35="X"),SUM('A3'!AH35,'A3'!AK35)=0,ISNUMBER('A3'!AN35)),"",IF(OR('A3'!AI35="M",'A3'!AL35="M"),"M",IF(AND('A3'!AI35='A3'!AL35,OR('A3'!AI35="X",'A3'!AI35="W",'A3'!AI35="Z")),UPPER('A3'!AI35),"")))</f>
        <v/>
      </c>
      <c r="J652" s="212" t="s">
        <v>469</v>
      </c>
      <c r="K652" s="211" t="str">
        <f>IF(AND(ISBLANK('A3'!AN35),$L$652&lt;&gt;"Z"),"",'A3'!AN35)</f>
        <v/>
      </c>
      <c r="L652" s="211" t="str">
        <f>IF(ISBLANK('A3'!AO35),"",'A3'!AO35)</f>
        <v/>
      </c>
      <c r="M652" s="131" t="str">
        <f t="shared" si="11"/>
        <v>OK</v>
      </c>
      <c r="N652" s="132"/>
    </row>
    <row r="653" spans="1:14" x14ac:dyDescent="0.25">
      <c r="A653" s="208" t="s">
        <v>4565</v>
      </c>
      <c r="B653" s="209" t="s">
        <v>1918</v>
      </c>
      <c r="C653" s="210" t="s">
        <v>110</v>
      </c>
      <c r="D653" s="213" t="s">
        <v>1919</v>
      </c>
      <c r="E653" s="210" t="s">
        <v>469</v>
      </c>
      <c r="F653" s="210" t="s">
        <v>110</v>
      </c>
      <c r="G653" s="213" t="s">
        <v>1920</v>
      </c>
      <c r="H653" s="211" t="str">
        <f>IF(OR(EXACT('A3'!AH36,'A3'!AI36),EXACT('A3'!AK36,'A3'!AL36),AND('A3'!AI36="X",'A3'!AL36="X"),OR('A3'!AI36="M",'A3'!AL36="M")),"",SUM('A3'!AH36,'A3'!AK36))</f>
        <v/>
      </c>
      <c r="I653" s="211" t="str">
        <f>IF(AND(AND('A3'!AI36="X",'A3'!AL36="X"),SUM('A3'!AH36,'A3'!AK36)=0,ISNUMBER('A3'!AN36)),"",IF(OR('A3'!AI36="M",'A3'!AL36="M"),"M",IF(AND('A3'!AI36='A3'!AL36,OR('A3'!AI36="X",'A3'!AI36="W",'A3'!AI36="Z")),UPPER('A3'!AI36),"")))</f>
        <v/>
      </c>
      <c r="J653" s="212" t="s">
        <v>469</v>
      </c>
      <c r="K653" s="211" t="str">
        <f>IF(AND(ISBLANK('A3'!AN36),$L$653&lt;&gt;"Z"),"",'A3'!AN36)</f>
        <v/>
      </c>
      <c r="L653" s="211" t="str">
        <f>IF(ISBLANK('A3'!AO36),"",'A3'!AO36)</f>
        <v/>
      </c>
      <c r="M653" s="131" t="str">
        <f t="shared" si="11"/>
        <v>OK</v>
      </c>
      <c r="N653" s="132"/>
    </row>
    <row r="654" spans="1:14" x14ac:dyDescent="0.25">
      <c r="A654" s="208" t="s">
        <v>4565</v>
      </c>
      <c r="B654" s="209" t="s">
        <v>1921</v>
      </c>
      <c r="C654" s="210" t="s">
        <v>110</v>
      </c>
      <c r="D654" s="213" t="s">
        <v>1922</v>
      </c>
      <c r="E654" s="210" t="s">
        <v>469</v>
      </c>
      <c r="F654" s="210" t="s">
        <v>110</v>
      </c>
      <c r="G654" s="213" t="s">
        <v>1923</v>
      </c>
      <c r="H654" s="211" t="str">
        <f>IF(OR(EXACT('A3'!AH37,'A3'!AI37),EXACT('A3'!AK37,'A3'!AL37),AND('A3'!AI37="X",'A3'!AL37="X"),OR('A3'!AI37="M",'A3'!AL37="M")),"",SUM('A3'!AH37,'A3'!AK37))</f>
        <v/>
      </c>
      <c r="I654" s="211" t="str">
        <f>IF(AND(AND('A3'!AI37="X",'A3'!AL37="X"),SUM('A3'!AH37,'A3'!AK37)=0,ISNUMBER('A3'!AN37)),"",IF(OR('A3'!AI37="M",'A3'!AL37="M"),"M",IF(AND('A3'!AI37='A3'!AL37,OR('A3'!AI37="X",'A3'!AI37="W",'A3'!AI37="Z")),UPPER('A3'!AI37),"")))</f>
        <v/>
      </c>
      <c r="J654" s="212" t="s">
        <v>469</v>
      </c>
      <c r="K654" s="211" t="str">
        <f>IF(AND(ISBLANK('A3'!AN37),$L$654&lt;&gt;"Z"),"",'A3'!AN37)</f>
        <v/>
      </c>
      <c r="L654" s="211" t="str">
        <f>IF(ISBLANK('A3'!AO37),"",'A3'!AO37)</f>
        <v/>
      </c>
      <c r="M654" s="131" t="str">
        <f t="shared" si="11"/>
        <v>OK</v>
      </c>
      <c r="N654" s="132"/>
    </row>
    <row r="655" spans="1:14" x14ac:dyDescent="0.25">
      <c r="A655" s="208" t="s">
        <v>4565</v>
      </c>
      <c r="B655" s="209" t="s">
        <v>1924</v>
      </c>
      <c r="C655" s="210" t="s">
        <v>110</v>
      </c>
      <c r="D655" s="213" t="s">
        <v>1925</v>
      </c>
      <c r="E655" s="210" t="s">
        <v>469</v>
      </c>
      <c r="F655" s="210" t="s">
        <v>110</v>
      </c>
      <c r="G655" s="213" t="s">
        <v>557</v>
      </c>
      <c r="H655" s="211" t="str">
        <f>IF(OR(EXACT('A3'!AH38,'A3'!AI38),EXACT('A3'!AK38,'A3'!AL38),AND('A3'!AI38="X",'A3'!AL38="X"),OR('A3'!AI38="M",'A3'!AL38="M")),"",SUM('A3'!AH38,'A3'!AK38))</f>
        <v/>
      </c>
      <c r="I655" s="211" t="str">
        <f>IF(AND(AND('A3'!AI38="X",'A3'!AL38="X"),SUM('A3'!AH38,'A3'!AK38)=0,ISNUMBER('A3'!AN38)),"",IF(OR('A3'!AI38="M",'A3'!AL38="M"),"M",IF(AND('A3'!AI38='A3'!AL38,OR('A3'!AI38="X",'A3'!AI38="W",'A3'!AI38="Z")),UPPER('A3'!AI38),"")))</f>
        <v/>
      </c>
      <c r="J655" s="212" t="s">
        <v>469</v>
      </c>
      <c r="K655" s="211" t="str">
        <f>IF(AND(ISBLANK('A3'!AN38),$L$655&lt;&gt;"Z"),"",'A3'!AN38)</f>
        <v/>
      </c>
      <c r="L655" s="211" t="str">
        <f>IF(ISBLANK('A3'!AO38),"",'A3'!AO38)</f>
        <v/>
      </c>
      <c r="M655" s="131" t="str">
        <f t="shared" si="11"/>
        <v>OK</v>
      </c>
      <c r="N655" s="132"/>
    </row>
    <row r="656" spans="1:14" x14ac:dyDescent="0.25">
      <c r="A656" s="208" t="s">
        <v>4565</v>
      </c>
      <c r="B656" s="209" t="s">
        <v>1926</v>
      </c>
      <c r="C656" s="210" t="s">
        <v>110</v>
      </c>
      <c r="D656" s="213" t="s">
        <v>1927</v>
      </c>
      <c r="E656" s="210" t="s">
        <v>469</v>
      </c>
      <c r="F656" s="210" t="s">
        <v>110</v>
      </c>
      <c r="G656" s="213" t="s">
        <v>556</v>
      </c>
      <c r="H656" s="211" t="str">
        <f>IF(OR(EXACT('A3'!AH39,'A3'!AI39),EXACT('A3'!AK39,'A3'!AL39),AND('A3'!AI39="X",'A3'!AL39="X"),OR('A3'!AI39="M",'A3'!AL39="M")),"",SUM('A3'!AH39,'A3'!AK39))</f>
        <v/>
      </c>
      <c r="I656" s="211" t="str">
        <f>IF(AND(AND('A3'!AI39="X",'A3'!AL39="X"),SUM('A3'!AH39,'A3'!AK39)=0,ISNUMBER('A3'!AN39)),"",IF(OR('A3'!AI39="M",'A3'!AL39="M"),"M",IF(AND('A3'!AI39='A3'!AL39,OR('A3'!AI39="X",'A3'!AI39="W",'A3'!AI39="Z")),UPPER('A3'!AI39),"")))</f>
        <v/>
      </c>
      <c r="J656" s="212" t="s">
        <v>469</v>
      </c>
      <c r="K656" s="211" t="str">
        <f>IF(AND(ISBLANK('A3'!AN39),$L$656&lt;&gt;"Z"),"",'A3'!AN39)</f>
        <v/>
      </c>
      <c r="L656" s="211" t="str">
        <f>IF(ISBLANK('A3'!AO39),"",'A3'!AO39)</f>
        <v/>
      </c>
      <c r="M656" s="131" t="str">
        <f t="shared" si="11"/>
        <v>OK</v>
      </c>
      <c r="N656" s="132"/>
    </row>
    <row r="657" spans="1:14" x14ac:dyDescent="0.25">
      <c r="A657" s="208" t="s">
        <v>4565</v>
      </c>
      <c r="B657" s="209" t="s">
        <v>1928</v>
      </c>
      <c r="C657" s="210" t="s">
        <v>110</v>
      </c>
      <c r="D657" s="213" t="s">
        <v>1929</v>
      </c>
      <c r="E657" s="210" t="s">
        <v>469</v>
      </c>
      <c r="F657" s="210" t="s">
        <v>110</v>
      </c>
      <c r="G657" s="213" t="s">
        <v>1930</v>
      </c>
      <c r="H657" s="211" t="str">
        <f>IF(OR(EXACT('A3'!AH40,'A3'!AI40),EXACT('A3'!AK40,'A3'!AL40),AND('A3'!AI40="X",'A3'!AL40="X"),OR('A3'!AI40="M",'A3'!AL40="M")),"",SUM('A3'!AH40,'A3'!AK40))</f>
        <v/>
      </c>
      <c r="I657" s="211" t="str">
        <f>IF(AND(AND('A3'!AI40="X",'A3'!AL40="X"),SUM('A3'!AH40,'A3'!AK40)=0,ISNUMBER('A3'!AN40)),"",IF(OR('A3'!AI40="M",'A3'!AL40="M"),"M",IF(AND('A3'!AI40='A3'!AL40,OR('A3'!AI40="X",'A3'!AI40="W",'A3'!AI40="Z")),UPPER('A3'!AI40),"")))</f>
        <v/>
      </c>
      <c r="J657" s="212" t="s">
        <v>469</v>
      </c>
      <c r="K657" s="211" t="str">
        <f>IF(AND(ISBLANK('A3'!AN40),$L$657&lt;&gt;"Z"),"",'A3'!AN40)</f>
        <v/>
      </c>
      <c r="L657" s="211" t="str">
        <f>IF(ISBLANK('A3'!AO40),"",'A3'!AO40)</f>
        <v/>
      </c>
      <c r="M657" s="131" t="str">
        <f t="shared" si="11"/>
        <v>OK</v>
      </c>
      <c r="N657" s="132"/>
    </row>
    <row r="658" spans="1:14" x14ac:dyDescent="0.25">
      <c r="A658" s="208" t="s">
        <v>4565</v>
      </c>
      <c r="B658" s="209" t="s">
        <v>1931</v>
      </c>
      <c r="C658" s="210" t="s">
        <v>110</v>
      </c>
      <c r="D658" s="213" t="s">
        <v>1932</v>
      </c>
      <c r="E658" s="210" t="s">
        <v>469</v>
      </c>
      <c r="F658" s="210" t="s">
        <v>110</v>
      </c>
      <c r="G658" s="213" t="s">
        <v>456</v>
      </c>
      <c r="H658" s="211" t="str">
        <f>IF(OR(SUMPRODUCT(--('A3'!AN14:'A3'!AN40=""),--('A3'!AO14:'A3'!AO40=""))&gt;0,COUNTIF('A3'!AO14:'A3'!AO40,"M")&gt;0,COUNTIF('A3'!AO14:'A3'!AO40,"X")=27),"",SUM('A3'!AN14:'A3'!AN40))</f>
        <v/>
      </c>
      <c r="I658" s="211" t="str">
        <f>IF(AND(COUNTIF('A3'!AO14:'A3'!AO40,"X")=27,SUM('A3'!AN14:'A3'!AN40)=0,ISNUMBER('A3'!AN41)),"",IF(COUNTIF('A3'!AO14:'A3'!AO40,"M")&gt;0,"M",IF(AND(COUNTIF('A3'!AO14:'A3'!AO40,'A3'!AO14)=27,OR('A3'!AO14="X",'A3'!AO14="W",'A3'!AO14="Z")),UPPER('A3'!AO14),"")))</f>
        <v/>
      </c>
      <c r="J658" s="212" t="s">
        <v>469</v>
      </c>
      <c r="K658" s="211" t="str">
        <f>IF(AND(ISBLANK('A3'!AN41),$L$658&lt;&gt;"Z"),"",'A3'!AN41)</f>
        <v/>
      </c>
      <c r="L658" s="211" t="str">
        <f>IF(ISBLANK('A3'!AO41),"",'A3'!AO41)</f>
        <v/>
      </c>
      <c r="M658" s="131" t="str">
        <f t="shared" si="11"/>
        <v>OK</v>
      </c>
      <c r="N658" s="132"/>
    </row>
    <row r="659" spans="1:14" x14ac:dyDescent="0.25">
      <c r="A659" s="208" t="s">
        <v>4565</v>
      </c>
      <c r="B659" s="209" t="s">
        <v>1933</v>
      </c>
      <c r="C659" s="210" t="s">
        <v>110</v>
      </c>
      <c r="D659" s="213" t="s">
        <v>1934</v>
      </c>
      <c r="E659" s="210" t="s">
        <v>469</v>
      </c>
      <c r="F659" s="210" t="s">
        <v>110</v>
      </c>
      <c r="G659" s="213" t="s">
        <v>1935</v>
      </c>
      <c r="H659" s="211" t="str">
        <f>IF(OR(EXACT('A3'!AH43,'A3'!AI43),EXACT('A3'!AK43,'A3'!AL43),AND('A3'!AI43="X",'A3'!AL43="X"),OR('A3'!AI43="M",'A3'!AL43="M")),"",SUM('A3'!AH43,'A3'!AK43))</f>
        <v/>
      </c>
      <c r="I659" s="211" t="str">
        <f>IF(AND(AND('A3'!AI43="X",'A3'!AL43="X"),SUM('A3'!AH43,'A3'!AK43)=0,ISNUMBER('A3'!AN43)),"",IF(OR('A3'!AI43="M",'A3'!AL43="M"),"M",IF(AND('A3'!AI43='A3'!AL43,OR('A3'!AI43="X",'A3'!AI43="W",'A3'!AI43="Z")),UPPER('A3'!AI43),"")))</f>
        <v/>
      </c>
      <c r="J659" s="212" t="s">
        <v>469</v>
      </c>
      <c r="K659" s="211" t="str">
        <f>IF(AND(ISBLANK('A3'!AN43),$L$659&lt;&gt;"Z"),"",'A3'!AN43)</f>
        <v/>
      </c>
      <c r="L659" s="211" t="str">
        <f>IF(ISBLANK('A3'!AO43),"",'A3'!AO43)</f>
        <v/>
      </c>
      <c r="M659" s="131" t="str">
        <f t="shared" si="11"/>
        <v>OK</v>
      </c>
      <c r="N659" s="132"/>
    </row>
    <row r="660" spans="1:14" x14ac:dyDescent="0.25">
      <c r="A660" s="208" t="s">
        <v>4565</v>
      </c>
      <c r="B660" s="209" t="s">
        <v>1936</v>
      </c>
      <c r="C660" s="210" t="s">
        <v>110</v>
      </c>
      <c r="D660" s="213" t="s">
        <v>1937</v>
      </c>
      <c r="E660" s="210" t="s">
        <v>469</v>
      </c>
      <c r="F660" s="210" t="s">
        <v>110</v>
      </c>
      <c r="G660" s="213" t="s">
        <v>1938</v>
      </c>
      <c r="H660" s="211" t="str">
        <f>IF(OR(EXACT('A3'!AH44,'A3'!AI44),EXACT('A3'!AK44,'A3'!AL44),AND('A3'!AI44="X",'A3'!AL44="X"),OR('A3'!AI44="M",'A3'!AL44="M")),"",SUM('A3'!AH44,'A3'!AK44))</f>
        <v/>
      </c>
      <c r="I660" s="211" t="str">
        <f>IF(AND(AND('A3'!AI44="X",'A3'!AL44="X"),SUM('A3'!AH44,'A3'!AK44)=0,ISNUMBER('A3'!AN44)),"",IF(OR('A3'!AI44="M",'A3'!AL44="M"),"M",IF(AND('A3'!AI44='A3'!AL44,OR('A3'!AI44="X",'A3'!AI44="W",'A3'!AI44="Z")),UPPER('A3'!AI44),"")))</f>
        <v/>
      </c>
      <c r="J660" s="212" t="s">
        <v>469</v>
      </c>
      <c r="K660" s="211" t="str">
        <f>IF(AND(ISBLANK('A3'!AN44),$L$660&lt;&gt;"Z"),"",'A3'!AN44)</f>
        <v/>
      </c>
      <c r="L660" s="211" t="str">
        <f>IF(ISBLANK('A3'!AO44),"",'A3'!AO44)</f>
        <v/>
      </c>
      <c r="M660" s="131" t="str">
        <f t="shared" si="11"/>
        <v>OK</v>
      </c>
      <c r="N660" s="132"/>
    </row>
    <row r="661" spans="1:14" x14ac:dyDescent="0.25">
      <c r="A661" s="208" t="s">
        <v>4565</v>
      </c>
      <c r="B661" s="209" t="s">
        <v>1939</v>
      </c>
      <c r="C661" s="210" t="s">
        <v>110</v>
      </c>
      <c r="D661" s="213" t="s">
        <v>1940</v>
      </c>
      <c r="E661" s="210" t="s">
        <v>469</v>
      </c>
      <c r="F661" s="210" t="s">
        <v>110</v>
      </c>
      <c r="G661" s="213" t="s">
        <v>1941</v>
      </c>
      <c r="H661" s="211" t="str">
        <f>IF(OR(EXACT('A3'!AH45,'A3'!AI45),EXACT('A3'!AK45,'A3'!AL45),AND('A3'!AI45="X",'A3'!AL45="X"),OR('A3'!AI45="M",'A3'!AL45="M")),"",SUM('A3'!AH45,'A3'!AK45))</f>
        <v/>
      </c>
      <c r="I661" s="211" t="str">
        <f>IF(AND(AND('A3'!AI45="X",'A3'!AL45="X"),SUM('A3'!AH45,'A3'!AK45)=0,ISNUMBER('A3'!AN45)),"",IF(OR('A3'!AI45="M",'A3'!AL45="M"),"M",IF(AND('A3'!AI45='A3'!AL45,OR('A3'!AI45="X",'A3'!AI45="W",'A3'!AI45="Z")),UPPER('A3'!AI45),"")))</f>
        <v/>
      </c>
      <c r="J661" s="212" t="s">
        <v>469</v>
      </c>
      <c r="K661" s="211" t="str">
        <f>IF(AND(ISBLANK('A3'!AN45),$L$661&lt;&gt;"Z"),"",'A3'!AN45)</f>
        <v/>
      </c>
      <c r="L661" s="211" t="str">
        <f>IF(ISBLANK('A3'!AO45),"",'A3'!AO45)</f>
        <v/>
      </c>
      <c r="M661" s="131" t="str">
        <f t="shared" si="11"/>
        <v>OK</v>
      </c>
      <c r="N661" s="132"/>
    </row>
    <row r="662" spans="1:14" x14ac:dyDescent="0.25">
      <c r="A662" s="208" t="s">
        <v>4565</v>
      </c>
      <c r="B662" s="209" t="s">
        <v>1942</v>
      </c>
      <c r="C662" s="210" t="s">
        <v>110</v>
      </c>
      <c r="D662" s="213" t="s">
        <v>1943</v>
      </c>
      <c r="E662" s="210" t="s">
        <v>469</v>
      </c>
      <c r="F662" s="210" t="s">
        <v>110</v>
      </c>
      <c r="G662" s="213" t="s">
        <v>1944</v>
      </c>
      <c r="H662" s="211" t="str">
        <f>IF(OR(EXACT('A3'!AH46,'A3'!AI46),EXACT('A3'!AK46,'A3'!AL46),AND('A3'!AI46="X",'A3'!AL46="X"),OR('A3'!AI46="M",'A3'!AL46="M")),"",SUM('A3'!AH46,'A3'!AK46))</f>
        <v/>
      </c>
      <c r="I662" s="211" t="str">
        <f>IF(AND(AND('A3'!AI46="X",'A3'!AL46="X"),SUM('A3'!AH46,'A3'!AK46)=0,ISNUMBER('A3'!AN46)),"",IF(OR('A3'!AI46="M",'A3'!AL46="M"),"M",IF(AND('A3'!AI46='A3'!AL46,OR('A3'!AI46="X",'A3'!AI46="W",'A3'!AI46="Z")),UPPER('A3'!AI46),"")))</f>
        <v/>
      </c>
      <c r="J662" s="212" t="s">
        <v>469</v>
      </c>
      <c r="K662" s="211" t="str">
        <f>IF(AND(ISBLANK('A3'!AN46),$L$662&lt;&gt;"Z"),"",'A3'!AN46)</f>
        <v/>
      </c>
      <c r="L662" s="211" t="str">
        <f>IF(ISBLANK('A3'!AO46),"",'A3'!AO46)</f>
        <v/>
      </c>
      <c r="M662" s="131" t="str">
        <f t="shared" si="11"/>
        <v>OK</v>
      </c>
      <c r="N662" s="132"/>
    </row>
    <row r="663" spans="1:14" x14ac:dyDescent="0.25">
      <c r="A663" s="208" t="s">
        <v>4565</v>
      </c>
      <c r="B663" s="209" t="s">
        <v>1945</v>
      </c>
      <c r="C663" s="210" t="s">
        <v>110</v>
      </c>
      <c r="D663" s="213" t="s">
        <v>1946</v>
      </c>
      <c r="E663" s="210" t="s">
        <v>469</v>
      </c>
      <c r="F663" s="210" t="s">
        <v>110</v>
      </c>
      <c r="G663" s="213" t="s">
        <v>1947</v>
      </c>
      <c r="H663" s="211" t="str">
        <f>IF(OR(EXACT('A3'!AH47,'A3'!AI47),EXACT('A3'!AK47,'A3'!AL47),AND('A3'!AI47="X",'A3'!AL47="X"),OR('A3'!AI47="M",'A3'!AL47="M")),"",SUM('A3'!AH47,'A3'!AK47))</f>
        <v/>
      </c>
      <c r="I663" s="211" t="str">
        <f>IF(AND(AND('A3'!AI47="X",'A3'!AL47="X"),SUM('A3'!AH47,'A3'!AK47)=0,ISNUMBER('A3'!AN47)),"",IF(OR('A3'!AI47="M",'A3'!AL47="M"),"M",IF(AND('A3'!AI47='A3'!AL47,OR('A3'!AI47="X",'A3'!AI47="W",'A3'!AI47="Z")),UPPER('A3'!AI47),"")))</f>
        <v/>
      </c>
      <c r="J663" s="212" t="s">
        <v>469</v>
      </c>
      <c r="K663" s="211" t="str">
        <f>IF(AND(ISBLANK('A3'!AN47),$L$663&lt;&gt;"Z"),"",'A3'!AN47)</f>
        <v/>
      </c>
      <c r="L663" s="211" t="str">
        <f>IF(ISBLANK('A3'!AO47),"",'A3'!AO47)</f>
        <v/>
      </c>
      <c r="M663" s="131" t="str">
        <f t="shared" si="11"/>
        <v>OK</v>
      </c>
      <c r="N663" s="132"/>
    </row>
    <row r="664" spans="1:14" x14ac:dyDescent="0.25">
      <c r="A664" s="208" t="s">
        <v>4565</v>
      </c>
      <c r="B664" s="209" t="s">
        <v>1948</v>
      </c>
      <c r="C664" s="210" t="s">
        <v>110</v>
      </c>
      <c r="D664" s="213" t="s">
        <v>1949</v>
      </c>
      <c r="E664" s="210" t="s">
        <v>469</v>
      </c>
      <c r="F664" s="210" t="s">
        <v>110</v>
      </c>
      <c r="G664" s="213" t="s">
        <v>1950</v>
      </c>
      <c r="H664" s="211" t="str">
        <f>IF(OR(EXACT('A3'!AH48,'A3'!AI48),EXACT('A3'!AK48,'A3'!AL48),AND('A3'!AI48="X",'A3'!AL48="X"),OR('A3'!AI48="M",'A3'!AL48="M")),"",SUM('A3'!AH48,'A3'!AK48))</f>
        <v/>
      </c>
      <c r="I664" s="211" t="str">
        <f>IF(AND(AND('A3'!AI48="X",'A3'!AL48="X"),SUM('A3'!AH48,'A3'!AK48)=0,ISNUMBER('A3'!AN48)),"",IF(OR('A3'!AI48="M",'A3'!AL48="M"),"M",IF(AND('A3'!AI48='A3'!AL48,OR('A3'!AI48="X",'A3'!AI48="W",'A3'!AI48="Z")),UPPER('A3'!AI48),"")))</f>
        <v/>
      </c>
      <c r="J664" s="212" t="s">
        <v>469</v>
      </c>
      <c r="K664" s="211" t="str">
        <f>IF(AND(ISBLANK('A3'!AN48),$L$664&lt;&gt;"Z"),"",'A3'!AN48)</f>
        <v/>
      </c>
      <c r="L664" s="211" t="str">
        <f>IF(ISBLANK('A3'!AO48),"",'A3'!AO48)</f>
        <v/>
      </c>
      <c r="M664" s="131" t="str">
        <f t="shared" si="11"/>
        <v>OK</v>
      </c>
      <c r="N664" s="132"/>
    </row>
    <row r="665" spans="1:14" x14ac:dyDescent="0.25">
      <c r="A665" s="208" t="s">
        <v>4565</v>
      </c>
      <c r="B665" s="209" t="s">
        <v>1951</v>
      </c>
      <c r="C665" s="210" t="s">
        <v>110</v>
      </c>
      <c r="D665" s="213" t="s">
        <v>1952</v>
      </c>
      <c r="E665" s="210" t="s">
        <v>469</v>
      </c>
      <c r="F665" s="210" t="s">
        <v>110</v>
      </c>
      <c r="G665" s="213" t="s">
        <v>1953</v>
      </c>
      <c r="H665" s="211" t="str">
        <f>IF(OR(EXACT('A3'!AH49,'A3'!AI49),EXACT('A3'!AK49,'A3'!AL49),AND('A3'!AI49="X",'A3'!AL49="X"),OR('A3'!AI49="M",'A3'!AL49="M")),"",SUM('A3'!AH49,'A3'!AK49))</f>
        <v/>
      </c>
      <c r="I665" s="211" t="str">
        <f>IF(AND(AND('A3'!AI49="X",'A3'!AL49="X"),SUM('A3'!AH49,'A3'!AK49)=0,ISNUMBER('A3'!AN49)),"",IF(OR('A3'!AI49="M",'A3'!AL49="M"),"M",IF(AND('A3'!AI49='A3'!AL49,OR('A3'!AI49="X",'A3'!AI49="W",'A3'!AI49="Z")),UPPER('A3'!AI49),"")))</f>
        <v/>
      </c>
      <c r="J665" s="212" t="s">
        <v>469</v>
      </c>
      <c r="K665" s="211" t="str">
        <f>IF(AND(ISBLANK('A3'!AN49),$L$665&lt;&gt;"Z"),"",'A3'!AN49)</f>
        <v/>
      </c>
      <c r="L665" s="211" t="str">
        <f>IF(ISBLANK('A3'!AO49),"",'A3'!AO49)</f>
        <v/>
      </c>
      <c r="M665" s="131" t="str">
        <f t="shared" si="11"/>
        <v>OK</v>
      </c>
      <c r="N665" s="132"/>
    </row>
    <row r="666" spans="1:14" x14ac:dyDescent="0.25">
      <c r="A666" s="208" t="s">
        <v>4565</v>
      </c>
      <c r="B666" s="209" t="s">
        <v>1954</v>
      </c>
      <c r="C666" s="210" t="s">
        <v>110</v>
      </c>
      <c r="D666" s="213" t="s">
        <v>1955</v>
      </c>
      <c r="E666" s="210" t="s">
        <v>469</v>
      </c>
      <c r="F666" s="210" t="s">
        <v>110</v>
      </c>
      <c r="G666" s="213" t="s">
        <v>1956</v>
      </c>
      <c r="H666" s="211" t="str">
        <f>IF(OR(EXACT('A3'!AH50,'A3'!AI50),EXACT('A3'!AK50,'A3'!AL50),AND('A3'!AI50="X",'A3'!AL50="X"),OR('A3'!AI50="M",'A3'!AL50="M")),"",SUM('A3'!AH50,'A3'!AK50))</f>
        <v/>
      </c>
      <c r="I666" s="211" t="str">
        <f>IF(AND(AND('A3'!AI50="X",'A3'!AL50="X"),SUM('A3'!AH50,'A3'!AK50)=0,ISNUMBER('A3'!AN50)),"",IF(OR('A3'!AI50="M",'A3'!AL50="M"),"M",IF(AND('A3'!AI50='A3'!AL50,OR('A3'!AI50="X",'A3'!AI50="W",'A3'!AI50="Z")),UPPER('A3'!AI50),"")))</f>
        <v/>
      </c>
      <c r="J666" s="212" t="s">
        <v>469</v>
      </c>
      <c r="K666" s="211" t="str">
        <f>IF(AND(ISBLANK('A3'!AN50),$L$666&lt;&gt;"Z"),"",'A3'!AN50)</f>
        <v/>
      </c>
      <c r="L666" s="211" t="str">
        <f>IF(ISBLANK('A3'!AO50),"",'A3'!AO50)</f>
        <v/>
      </c>
      <c r="M666" s="131" t="str">
        <f t="shared" si="11"/>
        <v>OK</v>
      </c>
      <c r="N666" s="132"/>
    </row>
    <row r="667" spans="1:14" x14ac:dyDescent="0.25">
      <c r="A667" s="208" t="s">
        <v>4565</v>
      </c>
      <c r="B667" s="209" t="s">
        <v>1957</v>
      </c>
      <c r="C667" s="210" t="s">
        <v>110</v>
      </c>
      <c r="D667" s="213" t="s">
        <v>1958</v>
      </c>
      <c r="E667" s="210" t="s">
        <v>469</v>
      </c>
      <c r="F667" s="210" t="s">
        <v>110</v>
      </c>
      <c r="G667" s="213" t="s">
        <v>1959</v>
      </c>
      <c r="H667" s="211" t="str">
        <f>IF(OR(EXACT('A3'!AH51,'A3'!AI51),EXACT('A3'!AK51,'A3'!AL51),AND('A3'!AI51="X",'A3'!AL51="X"),OR('A3'!AI51="M",'A3'!AL51="M")),"",SUM('A3'!AH51,'A3'!AK51))</f>
        <v/>
      </c>
      <c r="I667" s="211" t="str">
        <f>IF(AND(AND('A3'!AI51="X",'A3'!AL51="X"),SUM('A3'!AH51,'A3'!AK51)=0,ISNUMBER('A3'!AN51)),"",IF(OR('A3'!AI51="M",'A3'!AL51="M"),"M",IF(AND('A3'!AI51='A3'!AL51,OR('A3'!AI51="X",'A3'!AI51="W",'A3'!AI51="Z")),UPPER('A3'!AI51),"")))</f>
        <v/>
      </c>
      <c r="J667" s="212" t="s">
        <v>469</v>
      </c>
      <c r="K667" s="211" t="str">
        <f>IF(AND(ISBLANK('A3'!AN51),$L$667&lt;&gt;"Z"),"",'A3'!AN51)</f>
        <v/>
      </c>
      <c r="L667" s="211" t="str">
        <f>IF(ISBLANK('A3'!AO51),"",'A3'!AO51)</f>
        <v/>
      </c>
      <c r="M667" s="131" t="str">
        <f t="shared" si="11"/>
        <v>OK</v>
      </c>
      <c r="N667" s="132"/>
    </row>
    <row r="668" spans="1:14" x14ac:dyDescent="0.25">
      <c r="A668" s="208" t="s">
        <v>4565</v>
      </c>
      <c r="B668" s="209" t="s">
        <v>1960</v>
      </c>
      <c r="C668" s="210" t="s">
        <v>110</v>
      </c>
      <c r="D668" s="213" t="s">
        <v>1961</v>
      </c>
      <c r="E668" s="210" t="s">
        <v>469</v>
      </c>
      <c r="F668" s="210" t="s">
        <v>110</v>
      </c>
      <c r="G668" s="213" t="s">
        <v>1962</v>
      </c>
      <c r="H668" s="211" t="str">
        <f>IF(OR(EXACT('A3'!AH52,'A3'!AI52),EXACT('A3'!AK52,'A3'!AL52),AND('A3'!AI52="X",'A3'!AL52="X"),OR('A3'!AI52="M",'A3'!AL52="M")),"",SUM('A3'!AH52,'A3'!AK52))</f>
        <v/>
      </c>
      <c r="I668" s="211" t="str">
        <f>IF(AND(AND('A3'!AI52="X",'A3'!AL52="X"),SUM('A3'!AH52,'A3'!AK52)=0,ISNUMBER('A3'!AN52)),"",IF(OR('A3'!AI52="M",'A3'!AL52="M"),"M",IF(AND('A3'!AI52='A3'!AL52,OR('A3'!AI52="X",'A3'!AI52="W",'A3'!AI52="Z")),UPPER('A3'!AI52),"")))</f>
        <v/>
      </c>
      <c r="J668" s="212" t="s">
        <v>469</v>
      </c>
      <c r="K668" s="211" t="str">
        <f>IF(AND(ISBLANK('A3'!AN52),$L$668&lt;&gt;"Z"),"",'A3'!AN52)</f>
        <v/>
      </c>
      <c r="L668" s="211" t="str">
        <f>IF(ISBLANK('A3'!AO52),"",'A3'!AO52)</f>
        <v/>
      </c>
      <c r="M668" s="131" t="str">
        <f t="shared" si="11"/>
        <v>OK</v>
      </c>
      <c r="N668" s="132"/>
    </row>
    <row r="669" spans="1:14" x14ac:dyDescent="0.25">
      <c r="A669" s="208" t="s">
        <v>4565</v>
      </c>
      <c r="B669" s="209" t="s">
        <v>1963</v>
      </c>
      <c r="C669" s="210" t="s">
        <v>110</v>
      </c>
      <c r="D669" s="213" t="s">
        <v>1964</v>
      </c>
      <c r="E669" s="210" t="s">
        <v>469</v>
      </c>
      <c r="F669" s="210" t="s">
        <v>110</v>
      </c>
      <c r="G669" s="213" t="s">
        <v>653</v>
      </c>
      <c r="H669" s="211" t="str">
        <f>IF(OR(EXACT('A3'!AH53,'A3'!AI53),EXACT('A3'!AK53,'A3'!AL53),AND('A3'!AI53="X",'A3'!AL53="X"),OR('A3'!AI53="M",'A3'!AL53="M")),"",SUM('A3'!AH53,'A3'!AK53))</f>
        <v/>
      </c>
      <c r="I669" s="211" t="str">
        <f>IF(AND(AND('A3'!AI53="X",'A3'!AL53="X"),SUM('A3'!AH53,'A3'!AK53)=0,ISNUMBER('A3'!AN53)),"",IF(OR('A3'!AI53="M",'A3'!AL53="M"),"M",IF(AND('A3'!AI53='A3'!AL53,OR('A3'!AI53="X",'A3'!AI53="W",'A3'!AI53="Z")),UPPER('A3'!AI53),"")))</f>
        <v/>
      </c>
      <c r="J669" s="212" t="s">
        <v>469</v>
      </c>
      <c r="K669" s="211" t="str">
        <f>IF(AND(ISBLANK('A3'!AN53),$L$669&lt;&gt;"Z"),"",'A3'!AN53)</f>
        <v/>
      </c>
      <c r="L669" s="211" t="str">
        <f>IF(ISBLANK('A3'!AO53),"",'A3'!AO53)</f>
        <v/>
      </c>
      <c r="M669" s="131" t="str">
        <f t="shared" si="11"/>
        <v>OK</v>
      </c>
      <c r="N669" s="132"/>
    </row>
    <row r="670" spans="1:14" x14ac:dyDescent="0.25">
      <c r="A670" s="208" t="s">
        <v>4565</v>
      </c>
      <c r="B670" s="209" t="s">
        <v>1965</v>
      </c>
      <c r="C670" s="210" t="s">
        <v>110</v>
      </c>
      <c r="D670" s="213" t="s">
        <v>1966</v>
      </c>
      <c r="E670" s="210" t="s">
        <v>469</v>
      </c>
      <c r="F670" s="210" t="s">
        <v>110</v>
      </c>
      <c r="G670" s="213" t="s">
        <v>652</v>
      </c>
      <c r="H670" s="211" t="str">
        <f>IF(OR(EXACT('A3'!AH54,'A3'!AI54),EXACT('A3'!AK54,'A3'!AL54),AND('A3'!AI54="X",'A3'!AL54="X"),OR('A3'!AI54="M",'A3'!AL54="M")),"",SUM('A3'!AH54,'A3'!AK54))</f>
        <v/>
      </c>
      <c r="I670" s="211" t="str">
        <f>IF(AND(AND('A3'!AI54="X",'A3'!AL54="X"),SUM('A3'!AH54,'A3'!AK54)=0,ISNUMBER('A3'!AN54)),"",IF(OR('A3'!AI54="M",'A3'!AL54="M"),"M",IF(AND('A3'!AI54='A3'!AL54,OR('A3'!AI54="X",'A3'!AI54="W",'A3'!AI54="Z")),UPPER('A3'!AI54),"")))</f>
        <v/>
      </c>
      <c r="J670" s="212" t="s">
        <v>469</v>
      </c>
      <c r="K670" s="211" t="str">
        <f>IF(AND(ISBLANK('A3'!AN54),$L$670&lt;&gt;"Z"),"",'A3'!AN54)</f>
        <v/>
      </c>
      <c r="L670" s="211" t="str">
        <f>IF(ISBLANK('A3'!AO54),"",'A3'!AO54)</f>
        <v/>
      </c>
      <c r="M670" s="131" t="str">
        <f t="shared" si="11"/>
        <v>OK</v>
      </c>
      <c r="N670" s="132"/>
    </row>
    <row r="671" spans="1:14" x14ac:dyDescent="0.25">
      <c r="A671" s="208" t="s">
        <v>4565</v>
      </c>
      <c r="B671" s="209" t="s">
        <v>1967</v>
      </c>
      <c r="C671" s="210" t="s">
        <v>110</v>
      </c>
      <c r="D671" s="213" t="s">
        <v>1968</v>
      </c>
      <c r="E671" s="210" t="s">
        <v>469</v>
      </c>
      <c r="F671" s="210" t="s">
        <v>110</v>
      </c>
      <c r="G671" s="213" t="s">
        <v>1969</v>
      </c>
      <c r="H671" s="211" t="str">
        <f>IF(OR(EXACT('A3'!AH55,'A3'!AI55),EXACT('A3'!AK55,'A3'!AL55),AND('A3'!AI55="X",'A3'!AL55="X"),OR('A3'!AI55="M",'A3'!AL55="M")),"",SUM('A3'!AH55,'A3'!AK55))</f>
        <v/>
      </c>
      <c r="I671" s="211" t="str">
        <f>IF(AND(AND('A3'!AI55="X",'A3'!AL55="X"),SUM('A3'!AH55,'A3'!AK55)=0,ISNUMBER('A3'!AN55)),"",IF(OR('A3'!AI55="M",'A3'!AL55="M"),"M",IF(AND('A3'!AI55='A3'!AL55,OR('A3'!AI55="X",'A3'!AI55="W",'A3'!AI55="Z")),UPPER('A3'!AI55),"")))</f>
        <v/>
      </c>
      <c r="J671" s="212" t="s">
        <v>469</v>
      </c>
      <c r="K671" s="211" t="str">
        <f>IF(AND(ISBLANK('A3'!AN55),$L$671&lt;&gt;"Z"),"",'A3'!AN55)</f>
        <v/>
      </c>
      <c r="L671" s="211" t="str">
        <f>IF(ISBLANK('A3'!AO55),"",'A3'!AO55)</f>
        <v/>
      </c>
      <c r="M671" s="131" t="str">
        <f t="shared" si="11"/>
        <v>OK</v>
      </c>
      <c r="N671" s="132"/>
    </row>
    <row r="672" spans="1:14" x14ac:dyDescent="0.25">
      <c r="A672" s="208" t="s">
        <v>4565</v>
      </c>
      <c r="B672" s="209" t="s">
        <v>1970</v>
      </c>
      <c r="C672" s="210" t="s">
        <v>110</v>
      </c>
      <c r="D672" s="213" t="s">
        <v>1971</v>
      </c>
      <c r="E672" s="210" t="s">
        <v>469</v>
      </c>
      <c r="F672" s="210" t="s">
        <v>110</v>
      </c>
      <c r="G672" s="213" t="s">
        <v>1972</v>
      </c>
      <c r="H672" s="211" t="str">
        <f>IF(OR(EXACT('A3'!AH56,'A3'!AI56),EXACT('A3'!AK56,'A3'!AL56),AND('A3'!AI56="X",'A3'!AL56="X"),OR('A3'!AI56="M",'A3'!AL56="M")),"",SUM('A3'!AH56,'A3'!AK56))</f>
        <v/>
      </c>
      <c r="I672" s="211" t="str">
        <f>IF(AND(AND('A3'!AI56="X",'A3'!AL56="X"),SUM('A3'!AH56,'A3'!AK56)=0,ISNUMBER('A3'!AN56)),"",IF(OR('A3'!AI56="M",'A3'!AL56="M"),"M",IF(AND('A3'!AI56='A3'!AL56,OR('A3'!AI56="X",'A3'!AI56="W",'A3'!AI56="Z")),UPPER('A3'!AI56),"")))</f>
        <v/>
      </c>
      <c r="J672" s="212" t="s">
        <v>469</v>
      </c>
      <c r="K672" s="211" t="str">
        <f>IF(AND(ISBLANK('A3'!AN56),$L$672&lt;&gt;"Z"),"",'A3'!AN56)</f>
        <v/>
      </c>
      <c r="L672" s="211" t="str">
        <f>IF(ISBLANK('A3'!AO56),"",'A3'!AO56)</f>
        <v/>
      </c>
      <c r="M672" s="131" t="str">
        <f t="shared" si="11"/>
        <v>OK</v>
      </c>
      <c r="N672" s="132"/>
    </row>
    <row r="673" spans="1:14" x14ac:dyDescent="0.25">
      <c r="A673" s="208" t="s">
        <v>4565</v>
      </c>
      <c r="B673" s="209" t="s">
        <v>1973</v>
      </c>
      <c r="C673" s="210" t="s">
        <v>110</v>
      </c>
      <c r="D673" s="213" t="s">
        <v>1974</v>
      </c>
      <c r="E673" s="210" t="s">
        <v>469</v>
      </c>
      <c r="F673" s="210" t="s">
        <v>110</v>
      </c>
      <c r="G673" s="213" t="s">
        <v>1975</v>
      </c>
      <c r="H673" s="211" t="str">
        <f>IF(OR(EXACT('A3'!AH57,'A3'!AI57),EXACT('A3'!AK57,'A3'!AL57),AND('A3'!AI57="X",'A3'!AL57="X"),OR('A3'!AI57="M",'A3'!AL57="M")),"",SUM('A3'!AH57,'A3'!AK57))</f>
        <v/>
      </c>
      <c r="I673" s="211" t="str">
        <f>IF(AND(AND('A3'!AI57="X",'A3'!AL57="X"),SUM('A3'!AH57,'A3'!AK57)=0,ISNUMBER('A3'!AN57)),"",IF(OR('A3'!AI57="M",'A3'!AL57="M"),"M",IF(AND('A3'!AI57='A3'!AL57,OR('A3'!AI57="X",'A3'!AI57="W",'A3'!AI57="Z")),UPPER('A3'!AI57),"")))</f>
        <v/>
      </c>
      <c r="J673" s="212" t="s">
        <v>469</v>
      </c>
      <c r="K673" s="211" t="str">
        <f>IF(AND(ISBLANK('A3'!AN57),$L$673&lt;&gt;"Z"),"",'A3'!AN57)</f>
        <v/>
      </c>
      <c r="L673" s="211" t="str">
        <f>IF(ISBLANK('A3'!AO57),"",'A3'!AO57)</f>
        <v/>
      </c>
      <c r="M673" s="131" t="str">
        <f t="shared" ref="M673:M736" si="12">IF(AND(ISNUMBER(H673),ISNUMBER(K673)),IF(OR(ROUND(H673,0)&lt;&gt;ROUND(K673,0),I673&lt;&gt;L673),"Check","OK"),IF(OR(AND(H673&lt;&gt;K673,I673&lt;&gt;"Z",L673&lt;&gt;"Z"),I673&lt;&gt;L673),"Check","OK"))</f>
        <v>OK</v>
      </c>
      <c r="N673" s="132"/>
    </row>
    <row r="674" spans="1:14" x14ac:dyDescent="0.25">
      <c r="A674" s="208" t="s">
        <v>4565</v>
      </c>
      <c r="B674" s="209" t="s">
        <v>1976</v>
      </c>
      <c r="C674" s="210" t="s">
        <v>110</v>
      </c>
      <c r="D674" s="213" t="s">
        <v>1977</v>
      </c>
      <c r="E674" s="210" t="s">
        <v>469</v>
      </c>
      <c r="F674" s="210" t="s">
        <v>110</v>
      </c>
      <c r="G674" s="213" t="s">
        <v>1978</v>
      </c>
      <c r="H674" s="211" t="str">
        <f>IF(OR(EXACT('A3'!AH58,'A3'!AI58),EXACT('A3'!AK58,'A3'!AL58),AND('A3'!AI58="X",'A3'!AL58="X"),OR('A3'!AI58="M",'A3'!AL58="M")),"",SUM('A3'!AH58,'A3'!AK58))</f>
        <v/>
      </c>
      <c r="I674" s="211" t="str">
        <f>IF(AND(AND('A3'!AI58="X",'A3'!AL58="X"),SUM('A3'!AH58,'A3'!AK58)=0,ISNUMBER('A3'!AN58)),"",IF(OR('A3'!AI58="M",'A3'!AL58="M"),"M",IF(AND('A3'!AI58='A3'!AL58,OR('A3'!AI58="X",'A3'!AI58="W",'A3'!AI58="Z")),UPPER('A3'!AI58),"")))</f>
        <v/>
      </c>
      <c r="J674" s="212" t="s">
        <v>469</v>
      </c>
      <c r="K674" s="211" t="str">
        <f>IF(AND(ISBLANK('A3'!AN58),$L$674&lt;&gt;"Z"),"",'A3'!AN58)</f>
        <v/>
      </c>
      <c r="L674" s="211" t="str">
        <f>IF(ISBLANK('A3'!AO58),"",'A3'!AO58)</f>
        <v/>
      </c>
      <c r="M674" s="131" t="str">
        <f t="shared" si="12"/>
        <v>OK</v>
      </c>
      <c r="N674" s="132"/>
    </row>
    <row r="675" spans="1:14" x14ac:dyDescent="0.25">
      <c r="A675" s="208" t="s">
        <v>4565</v>
      </c>
      <c r="B675" s="209" t="s">
        <v>1979</v>
      </c>
      <c r="C675" s="210" t="s">
        <v>110</v>
      </c>
      <c r="D675" s="213" t="s">
        <v>1980</v>
      </c>
      <c r="E675" s="210" t="s">
        <v>469</v>
      </c>
      <c r="F675" s="210" t="s">
        <v>110</v>
      </c>
      <c r="G675" s="213" t="s">
        <v>1981</v>
      </c>
      <c r="H675" s="211" t="str">
        <f>IF(OR(EXACT('A3'!AH59,'A3'!AI59),EXACT('A3'!AK59,'A3'!AL59),AND('A3'!AI59="X",'A3'!AL59="X"),OR('A3'!AI59="M",'A3'!AL59="M")),"",SUM('A3'!AH59,'A3'!AK59))</f>
        <v/>
      </c>
      <c r="I675" s="211" t="str">
        <f>IF(AND(AND('A3'!AI59="X",'A3'!AL59="X"),SUM('A3'!AH59,'A3'!AK59)=0,ISNUMBER('A3'!AN59)),"",IF(OR('A3'!AI59="M",'A3'!AL59="M"),"M",IF(AND('A3'!AI59='A3'!AL59,OR('A3'!AI59="X",'A3'!AI59="W",'A3'!AI59="Z")),UPPER('A3'!AI59),"")))</f>
        <v/>
      </c>
      <c r="J675" s="212" t="s">
        <v>469</v>
      </c>
      <c r="K675" s="211" t="str">
        <f>IF(AND(ISBLANK('A3'!AN59),$L$675&lt;&gt;"Z"),"",'A3'!AN59)</f>
        <v/>
      </c>
      <c r="L675" s="211" t="str">
        <f>IF(ISBLANK('A3'!AO59),"",'A3'!AO59)</f>
        <v/>
      </c>
      <c r="M675" s="131" t="str">
        <f t="shared" si="12"/>
        <v>OK</v>
      </c>
      <c r="N675" s="132"/>
    </row>
    <row r="676" spans="1:14" x14ac:dyDescent="0.25">
      <c r="A676" s="208" t="s">
        <v>4565</v>
      </c>
      <c r="B676" s="209" t="s">
        <v>1982</v>
      </c>
      <c r="C676" s="210" t="s">
        <v>110</v>
      </c>
      <c r="D676" s="213" t="s">
        <v>1983</v>
      </c>
      <c r="E676" s="210" t="s">
        <v>469</v>
      </c>
      <c r="F676" s="210" t="s">
        <v>110</v>
      </c>
      <c r="G676" s="213" t="s">
        <v>1984</v>
      </c>
      <c r="H676" s="211" t="str">
        <f>IF(OR(EXACT('A3'!AH60,'A3'!AI60),EXACT('A3'!AK60,'A3'!AL60),AND('A3'!AI60="X",'A3'!AL60="X"),OR('A3'!AI60="M",'A3'!AL60="M")),"",SUM('A3'!AH60,'A3'!AK60))</f>
        <v/>
      </c>
      <c r="I676" s="211" t="str">
        <f>IF(AND(AND('A3'!AI60="X",'A3'!AL60="X"),SUM('A3'!AH60,'A3'!AK60)=0,ISNUMBER('A3'!AN60)),"",IF(OR('A3'!AI60="M",'A3'!AL60="M"),"M",IF(AND('A3'!AI60='A3'!AL60,OR('A3'!AI60="X",'A3'!AI60="W",'A3'!AI60="Z")),UPPER('A3'!AI60),"")))</f>
        <v/>
      </c>
      <c r="J676" s="212" t="s">
        <v>469</v>
      </c>
      <c r="K676" s="211" t="str">
        <f>IF(AND(ISBLANK('A3'!AN60),$L$676&lt;&gt;"Z"),"",'A3'!AN60)</f>
        <v/>
      </c>
      <c r="L676" s="211" t="str">
        <f>IF(ISBLANK('A3'!AO60),"",'A3'!AO60)</f>
        <v/>
      </c>
      <c r="M676" s="131" t="str">
        <f t="shared" si="12"/>
        <v>OK</v>
      </c>
      <c r="N676" s="132"/>
    </row>
    <row r="677" spans="1:14" x14ac:dyDescent="0.25">
      <c r="A677" s="208" t="s">
        <v>4565</v>
      </c>
      <c r="B677" s="209" t="s">
        <v>1985</v>
      </c>
      <c r="C677" s="210" t="s">
        <v>110</v>
      </c>
      <c r="D677" s="213" t="s">
        <v>1986</v>
      </c>
      <c r="E677" s="210" t="s">
        <v>469</v>
      </c>
      <c r="F677" s="210" t="s">
        <v>110</v>
      </c>
      <c r="G677" s="213" t="s">
        <v>1987</v>
      </c>
      <c r="H677" s="211" t="str">
        <f>IF(OR(EXACT('A3'!AH61,'A3'!AI61),EXACT('A3'!AK61,'A3'!AL61),AND('A3'!AI61="X",'A3'!AL61="X"),OR('A3'!AI61="M",'A3'!AL61="M")),"",SUM('A3'!AH61,'A3'!AK61))</f>
        <v/>
      </c>
      <c r="I677" s="211" t="str">
        <f>IF(AND(AND('A3'!AI61="X",'A3'!AL61="X"),SUM('A3'!AH61,'A3'!AK61)=0,ISNUMBER('A3'!AN61)),"",IF(OR('A3'!AI61="M",'A3'!AL61="M"),"M",IF(AND('A3'!AI61='A3'!AL61,OR('A3'!AI61="X",'A3'!AI61="W",'A3'!AI61="Z")),UPPER('A3'!AI61),"")))</f>
        <v/>
      </c>
      <c r="J677" s="212" t="s">
        <v>469</v>
      </c>
      <c r="K677" s="211" t="str">
        <f>IF(AND(ISBLANK('A3'!AN61),$L$677&lt;&gt;"Z"),"",'A3'!AN61)</f>
        <v/>
      </c>
      <c r="L677" s="211" t="str">
        <f>IF(ISBLANK('A3'!AO61),"",'A3'!AO61)</f>
        <v/>
      </c>
      <c r="M677" s="131" t="str">
        <f t="shared" si="12"/>
        <v>OK</v>
      </c>
      <c r="N677" s="132"/>
    </row>
    <row r="678" spans="1:14" x14ac:dyDescent="0.25">
      <c r="A678" s="208" t="s">
        <v>4565</v>
      </c>
      <c r="B678" s="209" t="s">
        <v>1988</v>
      </c>
      <c r="C678" s="210" t="s">
        <v>110</v>
      </c>
      <c r="D678" s="213" t="s">
        <v>1989</v>
      </c>
      <c r="E678" s="210" t="s">
        <v>469</v>
      </c>
      <c r="F678" s="210" t="s">
        <v>110</v>
      </c>
      <c r="G678" s="213" t="s">
        <v>1990</v>
      </c>
      <c r="H678" s="211" t="str">
        <f>IF(OR(EXACT('A3'!AH62,'A3'!AI62),EXACT('A3'!AK62,'A3'!AL62),AND('A3'!AI62="X",'A3'!AL62="X"),OR('A3'!AI62="M",'A3'!AL62="M")),"",SUM('A3'!AH62,'A3'!AK62))</f>
        <v/>
      </c>
      <c r="I678" s="211" t="str">
        <f>IF(AND(AND('A3'!AI62="X",'A3'!AL62="X"),SUM('A3'!AH62,'A3'!AK62)=0,ISNUMBER('A3'!AN62)),"",IF(OR('A3'!AI62="M",'A3'!AL62="M"),"M",IF(AND('A3'!AI62='A3'!AL62,OR('A3'!AI62="X",'A3'!AI62="W",'A3'!AI62="Z")),UPPER('A3'!AI62),"")))</f>
        <v/>
      </c>
      <c r="J678" s="212" t="s">
        <v>469</v>
      </c>
      <c r="K678" s="211" t="str">
        <f>IF(AND(ISBLANK('A3'!AN62),$L$678&lt;&gt;"Z"),"",'A3'!AN62)</f>
        <v/>
      </c>
      <c r="L678" s="211" t="str">
        <f>IF(ISBLANK('A3'!AO62),"",'A3'!AO62)</f>
        <v/>
      </c>
      <c r="M678" s="131" t="str">
        <f t="shared" si="12"/>
        <v>OK</v>
      </c>
      <c r="N678" s="132"/>
    </row>
    <row r="679" spans="1:14" x14ac:dyDescent="0.25">
      <c r="A679" s="208" t="s">
        <v>4565</v>
      </c>
      <c r="B679" s="209" t="s">
        <v>1991</v>
      </c>
      <c r="C679" s="210" t="s">
        <v>110</v>
      </c>
      <c r="D679" s="213" t="s">
        <v>1992</v>
      </c>
      <c r="E679" s="210" t="s">
        <v>469</v>
      </c>
      <c r="F679" s="210" t="s">
        <v>110</v>
      </c>
      <c r="G679" s="213" t="s">
        <v>1993</v>
      </c>
      <c r="H679" s="211" t="str">
        <f>IF(OR(EXACT('A3'!AH63,'A3'!AI63),EXACT('A3'!AK63,'A3'!AL63),AND('A3'!AI63="X",'A3'!AL63="X"),OR('A3'!AI63="M",'A3'!AL63="M")),"",SUM('A3'!AH63,'A3'!AK63))</f>
        <v/>
      </c>
      <c r="I679" s="211" t="str">
        <f>IF(AND(AND('A3'!AI63="X",'A3'!AL63="X"),SUM('A3'!AH63,'A3'!AK63)=0,ISNUMBER('A3'!AN63)),"",IF(OR('A3'!AI63="M",'A3'!AL63="M"),"M",IF(AND('A3'!AI63='A3'!AL63,OR('A3'!AI63="X",'A3'!AI63="W",'A3'!AI63="Z")),UPPER('A3'!AI63),"")))</f>
        <v/>
      </c>
      <c r="J679" s="212" t="s">
        <v>469</v>
      </c>
      <c r="K679" s="211" t="str">
        <f>IF(AND(ISBLANK('A3'!AN63),$L$679&lt;&gt;"Z"),"",'A3'!AN63)</f>
        <v/>
      </c>
      <c r="L679" s="211" t="str">
        <f>IF(ISBLANK('A3'!AO63),"",'A3'!AO63)</f>
        <v/>
      </c>
      <c r="M679" s="131" t="str">
        <f t="shared" si="12"/>
        <v>OK</v>
      </c>
      <c r="N679" s="132"/>
    </row>
    <row r="680" spans="1:14" x14ac:dyDescent="0.25">
      <c r="A680" s="208" t="s">
        <v>4565</v>
      </c>
      <c r="B680" s="209" t="s">
        <v>1994</v>
      </c>
      <c r="C680" s="210" t="s">
        <v>110</v>
      </c>
      <c r="D680" s="213" t="s">
        <v>1995</v>
      </c>
      <c r="E680" s="210" t="s">
        <v>469</v>
      </c>
      <c r="F680" s="210" t="s">
        <v>110</v>
      </c>
      <c r="G680" s="213" t="s">
        <v>1996</v>
      </c>
      <c r="H680" s="211" t="str">
        <f>IF(OR(EXACT('A3'!AH64,'A3'!AI64),EXACT('A3'!AK64,'A3'!AL64),AND('A3'!AI64="X",'A3'!AL64="X"),OR('A3'!AI64="M",'A3'!AL64="M")),"",SUM('A3'!AH64,'A3'!AK64))</f>
        <v/>
      </c>
      <c r="I680" s="211" t="str">
        <f>IF(AND(AND('A3'!AI64="X",'A3'!AL64="X"),SUM('A3'!AH64,'A3'!AK64)=0,ISNUMBER('A3'!AN64)),"",IF(OR('A3'!AI64="M",'A3'!AL64="M"),"M",IF(AND('A3'!AI64='A3'!AL64,OR('A3'!AI64="X",'A3'!AI64="W",'A3'!AI64="Z")),UPPER('A3'!AI64),"")))</f>
        <v/>
      </c>
      <c r="J680" s="212" t="s">
        <v>469</v>
      </c>
      <c r="K680" s="211" t="str">
        <f>IF(AND(ISBLANK('A3'!AN64),$L$680&lt;&gt;"Z"),"",'A3'!AN64)</f>
        <v/>
      </c>
      <c r="L680" s="211" t="str">
        <f>IF(ISBLANK('A3'!AO64),"",'A3'!AO64)</f>
        <v/>
      </c>
      <c r="M680" s="131" t="str">
        <f t="shared" si="12"/>
        <v>OK</v>
      </c>
      <c r="N680" s="132"/>
    </row>
    <row r="681" spans="1:14" x14ac:dyDescent="0.25">
      <c r="A681" s="208" t="s">
        <v>4565</v>
      </c>
      <c r="B681" s="209" t="s">
        <v>1997</v>
      </c>
      <c r="C681" s="210" t="s">
        <v>110</v>
      </c>
      <c r="D681" s="213" t="s">
        <v>1998</v>
      </c>
      <c r="E681" s="210" t="s">
        <v>469</v>
      </c>
      <c r="F681" s="210" t="s">
        <v>110</v>
      </c>
      <c r="G681" s="213" t="s">
        <v>580</v>
      </c>
      <c r="H681" s="211" t="str">
        <f>IF(OR(EXACT('A3'!AH65,'A3'!AI65),EXACT('A3'!AK65,'A3'!AL65),AND('A3'!AI65="X",'A3'!AL65="X"),OR('A3'!AI65="M",'A3'!AL65="M")),"",SUM('A3'!AH65,'A3'!AK65))</f>
        <v/>
      </c>
      <c r="I681" s="211" t="str">
        <f>IF(AND(AND('A3'!AI65="X",'A3'!AL65="X"),SUM('A3'!AH65,'A3'!AK65)=0,ISNUMBER('A3'!AN65)),"",IF(OR('A3'!AI65="M",'A3'!AL65="M"),"M",IF(AND('A3'!AI65='A3'!AL65,OR('A3'!AI65="X",'A3'!AI65="W",'A3'!AI65="Z")),UPPER('A3'!AI65),"")))</f>
        <v/>
      </c>
      <c r="J681" s="212" t="s">
        <v>469</v>
      </c>
      <c r="K681" s="211" t="str">
        <f>IF(AND(ISBLANK('A3'!AN65),$L$681&lt;&gt;"Z"),"",'A3'!AN65)</f>
        <v/>
      </c>
      <c r="L681" s="211" t="str">
        <f>IF(ISBLANK('A3'!AO65),"",'A3'!AO65)</f>
        <v/>
      </c>
      <c r="M681" s="131" t="str">
        <f t="shared" si="12"/>
        <v>OK</v>
      </c>
      <c r="N681" s="132"/>
    </row>
    <row r="682" spans="1:14" x14ac:dyDescent="0.25">
      <c r="A682" s="208" t="s">
        <v>4565</v>
      </c>
      <c r="B682" s="209" t="s">
        <v>1999</v>
      </c>
      <c r="C682" s="210" t="s">
        <v>110</v>
      </c>
      <c r="D682" s="213" t="s">
        <v>2000</v>
      </c>
      <c r="E682" s="210" t="s">
        <v>469</v>
      </c>
      <c r="F682" s="210" t="s">
        <v>110</v>
      </c>
      <c r="G682" s="213" t="s">
        <v>579</v>
      </c>
      <c r="H682" s="211" t="str">
        <f>IF(OR(EXACT('A3'!AH66,'A3'!AI66),EXACT('A3'!AK66,'A3'!AL66),AND('A3'!AI66="X",'A3'!AL66="X"),OR('A3'!AI66="M",'A3'!AL66="M")),"",SUM('A3'!AH66,'A3'!AK66))</f>
        <v/>
      </c>
      <c r="I682" s="211" t="str">
        <f>IF(AND(AND('A3'!AI66="X",'A3'!AL66="X"),SUM('A3'!AH66,'A3'!AK66)=0,ISNUMBER('A3'!AN66)),"",IF(OR('A3'!AI66="M",'A3'!AL66="M"),"M",IF(AND('A3'!AI66='A3'!AL66,OR('A3'!AI66="X",'A3'!AI66="W",'A3'!AI66="Z")),UPPER('A3'!AI66),"")))</f>
        <v/>
      </c>
      <c r="J682" s="212" t="s">
        <v>469</v>
      </c>
      <c r="K682" s="211" t="str">
        <f>IF(AND(ISBLANK('A3'!AN66),$L$682&lt;&gt;"Z"),"",'A3'!AN66)</f>
        <v/>
      </c>
      <c r="L682" s="211" t="str">
        <f>IF(ISBLANK('A3'!AO66),"",'A3'!AO66)</f>
        <v/>
      </c>
      <c r="M682" s="131" t="str">
        <f t="shared" si="12"/>
        <v>OK</v>
      </c>
      <c r="N682" s="132"/>
    </row>
    <row r="683" spans="1:14" x14ac:dyDescent="0.25">
      <c r="A683" s="208" t="s">
        <v>4565</v>
      </c>
      <c r="B683" s="209" t="s">
        <v>2001</v>
      </c>
      <c r="C683" s="210" t="s">
        <v>110</v>
      </c>
      <c r="D683" s="213" t="s">
        <v>2002</v>
      </c>
      <c r="E683" s="210" t="s">
        <v>469</v>
      </c>
      <c r="F683" s="210" t="s">
        <v>110</v>
      </c>
      <c r="G683" s="213" t="s">
        <v>2003</v>
      </c>
      <c r="H683" s="211" t="str">
        <f>IF(OR(EXACT('A3'!AH67,'A3'!AI67),EXACT('A3'!AK67,'A3'!AL67),AND('A3'!AI67="X",'A3'!AL67="X"),OR('A3'!AI67="M",'A3'!AL67="M")),"",SUM('A3'!AH67,'A3'!AK67))</f>
        <v/>
      </c>
      <c r="I683" s="211" t="str">
        <f>IF(AND(AND('A3'!AI67="X",'A3'!AL67="X"),SUM('A3'!AH67,'A3'!AK67)=0,ISNUMBER('A3'!AN67)),"",IF(OR('A3'!AI67="M",'A3'!AL67="M"),"M",IF(AND('A3'!AI67='A3'!AL67,OR('A3'!AI67="X",'A3'!AI67="W",'A3'!AI67="Z")),UPPER('A3'!AI67),"")))</f>
        <v/>
      </c>
      <c r="J683" s="212" t="s">
        <v>469</v>
      </c>
      <c r="K683" s="211" t="str">
        <f>IF(AND(ISBLANK('A3'!AN67),$L$683&lt;&gt;"Z"),"",'A3'!AN67)</f>
        <v/>
      </c>
      <c r="L683" s="211" t="str">
        <f>IF(ISBLANK('A3'!AO67),"",'A3'!AO67)</f>
        <v/>
      </c>
      <c r="M683" s="131" t="str">
        <f t="shared" si="12"/>
        <v>OK</v>
      </c>
      <c r="N683" s="132"/>
    </row>
    <row r="684" spans="1:14" x14ac:dyDescent="0.25">
      <c r="A684" s="208" t="s">
        <v>4565</v>
      </c>
      <c r="B684" s="209" t="s">
        <v>2004</v>
      </c>
      <c r="C684" s="210" t="s">
        <v>110</v>
      </c>
      <c r="D684" s="213" t="s">
        <v>2005</v>
      </c>
      <c r="E684" s="210" t="s">
        <v>469</v>
      </c>
      <c r="F684" s="210" t="s">
        <v>110</v>
      </c>
      <c r="G684" s="213" t="s">
        <v>2006</v>
      </c>
      <c r="H684" s="211" t="str">
        <f>IF(OR(EXACT('A3'!AH68,'A3'!AI68),EXACT('A3'!AK68,'A3'!AL68),AND('A3'!AI68="X",'A3'!AL68="X"),OR('A3'!AI68="M",'A3'!AL68="M")),"",SUM('A3'!AH68,'A3'!AK68))</f>
        <v/>
      </c>
      <c r="I684" s="211" t="str">
        <f>IF(AND(AND('A3'!AI68="X",'A3'!AL68="X"),SUM('A3'!AH68,'A3'!AK68)=0,ISNUMBER('A3'!AN68)),"",IF(OR('A3'!AI68="M",'A3'!AL68="M"),"M",IF(AND('A3'!AI68='A3'!AL68,OR('A3'!AI68="X",'A3'!AI68="W",'A3'!AI68="Z")),UPPER('A3'!AI68),"")))</f>
        <v/>
      </c>
      <c r="J684" s="212" t="s">
        <v>469</v>
      </c>
      <c r="K684" s="211" t="str">
        <f>IF(AND(ISBLANK('A3'!AN68),$L$684&lt;&gt;"Z"),"",'A3'!AN68)</f>
        <v/>
      </c>
      <c r="L684" s="211" t="str">
        <f>IF(ISBLANK('A3'!AO68),"",'A3'!AO68)</f>
        <v/>
      </c>
      <c r="M684" s="131" t="str">
        <f t="shared" si="12"/>
        <v>OK</v>
      </c>
      <c r="N684" s="132"/>
    </row>
    <row r="685" spans="1:14" x14ac:dyDescent="0.25">
      <c r="A685" s="208" t="s">
        <v>4565</v>
      </c>
      <c r="B685" s="209" t="s">
        <v>2007</v>
      </c>
      <c r="C685" s="210" t="s">
        <v>110</v>
      </c>
      <c r="D685" s="213" t="s">
        <v>2008</v>
      </c>
      <c r="E685" s="210" t="s">
        <v>469</v>
      </c>
      <c r="F685" s="210" t="s">
        <v>110</v>
      </c>
      <c r="G685" s="213" t="s">
        <v>2009</v>
      </c>
      <c r="H685" s="211" t="str">
        <f>IF(OR(EXACT('A3'!AH69,'A3'!AI69),EXACT('A3'!AK69,'A3'!AL69),AND('A3'!AI69="X",'A3'!AL69="X"),OR('A3'!AI69="M",'A3'!AL69="M")),"",SUM('A3'!AH69,'A3'!AK69))</f>
        <v/>
      </c>
      <c r="I685" s="211" t="str">
        <f>IF(AND(AND('A3'!AI69="X",'A3'!AL69="X"),SUM('A3'!AH69,'A3'!AK69)=0,ISNUMBER('A3'!AN69)),"",IF(OR('A3'!AI69="M",'A3'!AL69="M"),"M",IF(AND('A3'!AI69='A3'!AL69,OR('A3'!AI69="X",'A3'!AI69="W",'A3'!AI69="Z")),UPPER('A3'!AI69),"")))</f>
        <v/>
      </c>
      <c r="J685" s="212" t="s">
        <v>469</v>
      </c>
      <c r="K685" s="211" t="str">
        <f>IF(AND(ISBLANK('A3'!AN69),$L$685&lt;&gt;"Z"),"",'A3'!AN69)</f>
        <v/>
      </c>
      <c r="L685" s="211" t="str">
        <f>IF(ISBLANK('A3'!AO69),"",'A3'!AO69)</f>
        <v/>
      </c>
      <c r="M685" s="131" t="str">
        <f t="shared" si="12"/>
        <v>OK</v>
      </c>
      <c r="N685" s="132"/>
    </row>
    <row r="686" spans="1:14" x14ac:dyDescent="0.25">
      <c r="A686" s="208" t="s">
        <v>4565</v>
      </c>
      <c r="B686" s="209" t="s">
        <v>2010</v>
      </c>
      <c r="C686" s="210" t="s">
        <v>110</v>
      </c>
      <c r="D686" s="213" t="s">
        <v>2011</v>
      </c>
      <c r="E686" s="210" t="s">
        <v>469</v>
      </c>
      <c r="F686" s="210" t="s">
        <v>110</v>
      </c>
      <c r="G686" s="213" t="s">
        <v>435</v>
      </c>
      <c r="H686" s="211" t="str">
        <f>IF(OR(SUMPRODUCT(--('A3'!AN43:'A3'!AN69=""),--('A3'!AO43:'A3'!AO69=""))&gt;0,COUNTIF('A3'!AO43:'A3'!AO69,"M")&gt;0,COUNTIF('A3'!AO43:'A3'!AO69,"X")=27),"",SUM('A3'!AN43:'A3'!AN69))</f>
        <v/>
      </c>
      <c r="I686" s="211" t="str">
        <f>IF(AND(COUNTIF('A3'!AO43:'A3'!AO69,"X")=27,SUM('A3'!AN43:'A3'!AN69)=0,ISNUMBER('A3'!AN70)),"",IF(COUNTIF('A3'!AO43:'A3'!AO69,"M")&gt;0,"M",IF(AND(COUNTIF('A3'!AO43:'A3'!AO69,'A3'!AO43)=27,OR('A3'!AO43="X",'A3'!AO43="W",'A3'!AO43="Z")),UPPER('A3'!AO43),"")))</f>
        <v/>
      </c>
      <c r="J686" s="212" t="s">
        <v>469</v>
      </c>
      <c r="K686" s="211" t="str">
        <f>IF(AND(ISBLANK('A3'!AN70),$L$686&lt;&gt;"Z"),"",'A3'!AN70)</f>
        <v/>
      </c>
      <c r="L686" s="211" t="str">
        <f>IF(ISBLANK('A3'!AO70),"",'A3'!AO70)</f>
        <v/>
      </c>
      <c r="M686" s="131" t="str">
        <f t="shared" si="12"/>
        <v>OK</v>
      </c>
      <c r="N686" s="132"/>
    </row>
    <row r="687" spans="1:14" x14ac:dyDescent="0.25">
      <c r="A687" s="208" t="s">
        <v>4565</v>
      </c>
      <c r="B687" s="209" t="s">
        <v>2012</v>
      </c>
      <c r="C687" s="210" t="s">
        <v>110</v>
      </c>
      <c r="D687" s="213" t="s">
        <v>2013</v>
      </c>
      <c r="E687" s="210" t="s">
        <v>469</v>
      </c>
      <c r="F687" s="210" t="s">
        <v>110</v>
      </c>
      <c r="G687" s="213" t="s">
        <v>2014</v>
      </c>
      <c r="H687" s="211" t="str">
        <f>IF(OR(AND('A3'!AN14="",'A3'!AO14=""),AND('A3'!AN43="",'A3'!AO43=""),AND('A3'!AO14="X",'A3'!AO43="X"),OR('A3'!AO14="M",'A3'!AO43="M")),"",SUM('A3'!AN14,'A3'!AN43))</f>
        <v/>
      </c>
      <c r="I687" s="211" t="str">
        <f>IF(AND(AND('A3'!AO14="X",'A3'!AO43="X"),SUM('A3'!AN14,'A3'!AN43)=0,ISNUMBER('A3'!AN72)),"",IF(OR('A3'!AO14="M",'A3'!AO43="M"),"M",IF(AND('A3'!AO14='A3'!AO43,OR('A3'!AO14="X",'A3'!AO14="W",'A3'!AO14="Z")),UPPER('A3'!AO14),"")))</f>
        <v/>
      </c>
      <c r="J687" s="212" t="s">
        <v>469</v>
      </c>
      <c r="K687" s="211" t="str">
        <f>IF(AND(ISBLANK('A3'!AN72),$L$687&lt;&gt;"Z"),"",'A3'!AN72)</f>
        <v/>
      </c>
      <c r="L687" s="211" t="str">
        <f>IF(ISBLANK('A3'!AO72),"",'A3'!AO72)</f>
        <v/>
      </c>
      <c r="M687" s="131" t="str">
        <f t="shared" si="12"/>
        <v>OK</v>
      </c>
      <c r="N687" s="132"/>
    </row>
    <row r="688" spans="1:14" x14ac:dyDescent="0.25">
      <c r="A688" s="208" t="s">
        <v>4565</v>
      </c>
      <c r="B688" s="209" t="s">
        <v>2015</v>
      </c>
      <c r="C688" s="210" t="s">
        <v>110</v>
      </c>
      <c r="D688" s="213" t="s">
        <v>2016</v>
      </c>
      <c r="E688" s="210" t="s">
        <v>469</v>
      </c>
      <c r="F688" s="210" t="s">
        <v>110</v>
      </c>
      <c r="G688" s="213" t="s">
        <v>2017</v>
      </c>
      <c r="H688" s="211" t="str">
        <f>IF(OR(AND('A3'!AN15="",'A3'!AO15=""),AND('A3'!AN44="",'A3'!AO44=""),AND('A3'!AO15="X",'A3'!AO44="X"),OR('A3'!AO15="M",'A3'!AO44="M")),"",SUM('A3'!AN15,'A3'!AN44))</f>
        <v/>
      </c>
      <c r="I688" s="211" t="str">
        <f>IF(AND(AND('A3'!AO15="X",'A3'!AO44="X"),SUM('A3'!AN15,'A3'!AN44)=0,ISNUMBER('A3'!AN73)),"",IF(OR('A3'!AO15="M",'A3'!AO44="M"),"M",IF(AND('A3'!AO15='A3'!AO44,OR('A3'!AO15="X",'A3'!AO15="W",'A3'!AO15="Z")),UPPER('A3'!AO15),"")))</f>
        <v/>
      </c>
      <c r="J688" s="212" t="s">
        <v>469</v>
      </c>
      <c r="K688" s="211" t="str">
        <f>IF(AND(ISBLANK('A3'!AN73),$L$688&lt;&gt;"Z"),"",'A3'!AN73)</f>
        <v/>
      </c>
      <c r="L688" s="211" t="str">
        <f>IF(ISBLANK('A3'!AO73),"",'A3'!AO73)</f>
        <v/>
      </c>
      <c r="M688" s="131" t="str">
        <f t="shared" si="12"/>
        <v>OK</v>
      </c>
      <c r="N688" s="132"/>
    </row>
    <row r="689" spans="1:14" x14ac:dyDescent="0.25">
      <c r="A689" s="208" t="s">
        <v>4565</v>
      </c>
      <c r="B689" s="209" t="s">
        <v>2018</v>
      </c>
      <c r="C689" s="210" t="s">
        <v>110</v>
      </c>
      <c r="D689" s="213" t="s">
        <v>2019</v>
      </c>
      <c r="E689" s="210" t="s">
        <v>469</v>
      </c>
      <c r="F689" s="210" t="s">
        <v>110</v>
      </c>
      <c r="G689" s="213" t="s">
        <v>676</v>
      </c>
      <c r="H689" s="211" t="str">
        <f>IF(OR(AND('A3'!AN16="",'A3'!AO16=""),AND('A3'!AN45="",'A3'!AO45=""),AND('A3'!AO16="X",'A3'!AO45="X"),OR('A3'!AO16="M",'A3'!AO45="M")),"",SUM('A3'!AN16,'A3'!AN45))</f>
        <v/>
      </c>
      <c r="I689" s="211" t="str">
        <f>IF(AND(AND('A3'!AO16="X",'A3'!AO45="X"),SUM('A3'!AN16,'A3'!AN45)=0,ISNUMBER('A3'!AN74)),"",IF(OR('A3'!AO16="M",'A3'!AO45="M"),"M",IF(AND('A3'!AO16='A3'!AO45,OR('A3'!AO16="X",'A3'!AO16="W",'A3'!AO16="Z")),UPPER('A3'!AO16),"")))</f>
        <v/>
      </c>
      <c r="J689" s="212" t="s">
        <v>469</v>
      </c>
      <c r="K689" s="211" t="str">
        <f>IF(AND(ISBLANK('A3'!AN74),$L$689&lt;&gt;"Z"),"",'A3'!AN74)</f>
        <v/>
      </c>
      <c r="L689" s="211" t="str">
        <f>IF(ISBLANK('A3'!AO74),"",'A3'!AO74)</f>
        <v/>
      </c>
      <c r="M689" s="131" t="str">
        <f t="shared" si="12"/>
        <v>OK</v>
      </c>
      <c r="N689" s="132"/>
    </row>
    <row r="690" spans="1:14" x14ac:dyDescent="0.25">
      <c r="A690" s="208" t="s">
        <v>4565</v>
      </c>
      <c r="B690" s="209" t="s">
        <v>2020</v>
      </c>
      <c r="C690" s="210" t="s">
        <v>110</v>
      </c>
      <c r="D690" s="213" t="s">
        <v>2021</v>
      </c>
      <c r="E690" s="210" t="s">
        <v>469</v>
      </c>
      <c r="F690" s="210" t="s">
        <v>110</v>
      </c>
      <c r="G690" s="213" t="s">
        <v>675</v>
      </c>
      <c r="H690" s="211" t="str">
        <f>IF(OR(AND('A3'!AN17="",'A3'!AO17=""),AND('A3'!AN46="",'A3'!AO46=""),AND('A3'!AO17="X",'A3'!AO46="X"),OR('A3'!AO17="M",'A3'!AO46="M")),"",SUM('A3'!AN17,'A3'!AN46))</f>
        <v/>
      </c>
      <c r="I690" s="211" t="str">
        <f>IF(AND(AND('A3'!AO17="X",'A3'!AO46="X"),SUM('A3'!AN17,'A3'!AN46)=0,ISNUMBER('A3'!AN75)),"",IF(OR('A3'!AO17="M",'A3'!AO46="M"),"M",IF(AND('A3'!AO17='A3'!AO46,OR('A3'!AO17="X",'A3'!AO17="W",'A3'!AO17="Z")),UPPER('A3'!AO17),"")))</f>
        <v/>
      </c>
      <c r="J690" s="212" t="s">
        <v>469</v>
      </c>
      <c r="K690" s="211" t="str">
        <f>IF(AND(ISBLANK('A3'!AN75),$L$690&lt;&gt;"Z"),"",'A3'!AN75)</f>
        <v/>
      </c>
      <c r="L690" s="211" t="str">
        <f>IF(ISBLANK('A3'!AO75),"",'A3'!AO75)</f>
        <v/>
      </c>
      <c r="M690" s="131" t="str">
        <f t="shared" si="12"/>
        <v>OK</v>
      </c>
      <c r="N690" s="132"/>
    </row>
    <row r="691" spans="1:14" x14ac:dyDescent="0.25">
      <c r="A691" s="208" t="s">
        <v>4565</v>
      </c>
      <c r="B691" s="209" t="s">
        <v>2022</v>
      </c>
      <c r="C691" s="210" t="s">
        <v>110</v>
      </c>
      <c r="D691" s="213" t="s">
        <v>2023</v>
      </c>
      <c r="E691" s="210" t="s">
        <v>469</v>
      </c>
      <c r="F691" s="210" t="s">
        <v>110</v>
      </c>
      <c r="G691" s="213" t="s">
        <v>2024</v>
      </c>
      <c r="H691" s="211" t="str">
        <f>IF(OR(AND('A3'!AN18="",'A3'!AO18=""),AND('A3'!AN47="",'A3'!AO47=""),AND('A3'!AO18="X",'A3'!AO47="X"),OR('A3'!AO18="M",'A3'!AO47="M")),"",SUM('A3'!AN18,'A3'!AN47))</f>
        <v/>
      </c>
      <c r="I691" s="211" t="str">
        <f>IF(AND(AND('A3'!AO18="X",'A3'!AO47="X"),SUM('A3'!AN18,'A3'!AN47)=0,ISNUMBER('A3'!AN76)),"",IF(OR('A3'!AO18="M",'A3'!AO47="M"),"M",IF(AND('A3'!AO18='A3'!AO47,OR('A3'!AO18="X",'A3'!AO18="W",'A3'!AO18="Z")),UPPER('A3'!AO18),"")))</f>
        <v/>
      </c>
      <c r="J691" s="212" t="s">
        <v>469</v>
      </c>
      <c r="K691" s="211" t="str">
        <f>IF(AND(ISBLANK('A3'!AN76),$L$691&lt;&gt;"Z"),"",'A3'!AN76)</f>
        <v/>
      </c>
      <c r="L691" s="211" t="str">
        <f>IF(ISBLANK('A3'!AO76),"",'A3'!AO76)</f>
        <v/>
      </c>
      <c r="M691" s="131" t="str">
        <f t="shared" si="12"/>
        <v>OK</v>
      </c>
      <c r="N691" s="132"/>
    </row>
    <row r="692" spans="1:14" x14ac:dyDescent="0.25">
      <c r="A692" s="208" t="s">
        <v>4565</v>
      </c>
      <c r="B692" s="209" t="s">
        <v>2025</v>
      </c>
      <c r="C692" s="210" t="s">
        <v>110</v>
      </c>
      <c r="D692" s="213" t="s">
        <v>2026</v>
      </c>
      <c r="E692" s="210" t="s">
        <v>469</v>
      </c>
      <c r="F692" s="210" t="s">
        <v>110</v>
      </c>
      <c r="G692" s="213" t="s">
        <v>2027</v>
      </c>
      <c r="H692" s="211" t="str">
        <f>IF(OR(AND('A3'!AN19="",'A3'!AO19=""),AND('A3'!AN48="",'A3'!AO48=""),AND('A3'!AO19="X",'A3'!AO48="X"),OR('A3'!AO19="M",'A3'!AO48="M")),"",SUM('A3'!AN19,'A3'!AN48))</f>
        <v/>
      </c>
      <c r="I692" s="211" t="str">
        <f>IF(AND(AND('A3'!AO19="X",'A3'!AO48="X"),SUM('A3'!AN19,'A3'!AN48)=0,ISNUMBER('A3'!AN77)),"",IF(OR('A3'!AO19="M",'A3'!AO48="M"),"M",IF(AND('A3'!AO19='A3'!AO48,OR('A3'!AO19="X",'A3'!AO19="W",'A3'!AO19="Z")),UPPER('A3'!AO19),"")))</f>
        <v/>
      </c>
      <c r="J692" s="212" t="s">
        <v>469</v>
      </c>
      <c r="K692" s="211" t="str">
        <f>IF(AND(ISBLANK('A3'!AN77),$L$692&lt;&gt;"Z"),"",'A3'!AN77)</f>
        <v/>
      </c>
      <c r="L692" s="211" t="str">
        <f>IF(ISBLANK('A3'!AO77),"",'A3'!AO77)</f>
        <v/>
      </c>
      <c r="M692" s="131" t="str">
        <f t="shared" si="12"/>
        <v>OK</v>
      </c>
      <c r="N692" s="132"/>
    </row>
    <row r="693" spans="1:14" x14ac:dyDescent="0.25">
      <c r="A693" s="208" t="s">
        <v>4565</v>
      </c>
      <c r="B693" s="209" t="s">
        <v>2028</v>
      </c>
      <c r="C693" s="210" t="s">
        <v>110</v>
      </c>
      <c r="D693" s="213" t="s">
        <v>2029</v>
      </c>
      <c r="E693" s="210" t="s">
        <v>469</v>
      </c>
      <c r="F693" s="210" t="s">
        <v>110</v>
      </c>
      <c r="G693" s="213" t="s">
        <v>2030</v>
      </c>
      <c r="H693" s="211" t="str">
        <f>IF(OR(AND('A3'!AN20="",'A3'!AO20=""),AND('A3'!AN49="",'A3'!AO49=""),AND('A3'!AO20="X",'A3'!AO49="X"),OR('A3'!AO20="M",'A3'!AO49="M")),"",SUM('A3'!AN20,'A3'!AN49))</f>
        <v/>
      </c>
      <c r="I693" s="211" t="str">
        <f>IF(AND(AND('A3'!AO20="X",'A3'!AO49="X"),SUM('A3'!AN20,'A3'!AN49)=0,ISNUMBER('A3'!AN78)),"",IF(OR('A3'!AO20="M",'A3'!AO49="M"),"M",IF(AND('A3'!AO20='A3'!AO49,OR('A3'!AO20="X",'A3'!AO20="W",'A3'!AO20="Z")),UPPER('A3'!AO20),"")))</f>
        <v/>
      </c>
      <c r="J693" s="212" t="s">
        <v>469</v>
      </c>
      <c r="K693" s="211" t="str">
        <f>IF(AND(ISBLANK('A3'!AN78),$L$693&lt;&gt;"Z"),"",'A3'!AN78)</f>
        <v/>
      </c>
      <c r="L693" s="211" t="str">
        <f>IF(ISBLANK('A3'!AO78),"",'A3'!AO78)</f>
        <v/>
      </c>
      <c r="M693" s="131" t="str">
        <f t="shared" si="12"/>
        <v>OK</v>
      </c>
      <c r="N693" s="132"/>
    </row>
    <row r="694" spans="1:14" x14ac:dyDescent="0.25">
      <c r="A694" s="208" t="s">
        <v>4565</v>
      </c>
      <c r="B694" s="209" t="s">
        <v>2031</v>
      </c>
      <c r="C694" s="210" t="s">
        <v>110</v>
      </c>
      <c r="D694" s="213" t="s">
        <v>2032</v>
      </c>
      <c r="E694" s="210" t="s">
        <v>469</v>
      </c>
      <c r="F694" s="210" t="s">
        <v>110</v>
      </c>
      <c r="G694" s="213" t="s">
        <v>2033</v>
      </c>
      <c r="H694" s="211" t="str">
        <f>IF(OR(AND('A3'!AN21="",'A3'!AO21=""),AND('A3'!AN50="",'A3'!AO50=""),AND('A3'!AO21="X",'A3'!AO50="X"),OR('A3'!AO21="M",'A3'!AO50="M")),"",SUM('A3'!AN21,'A3'!AN50))</f>
        <v/>
      </c>
      <c r="I694" s="211" t="str">
        <f>IF(AND(AND('A3'!AO21="X",'A3'!AO50="X"),SUM('A3'!AN21,'A3'!AN50)=0,ISNUMBER('A3'!AN79)),"",IF(OR('A3'!AO21="M",'A3'!AO50="M"),"M",IF(AND('A3'!AO21='A3'!AO50,OR('A3'!AO21="X",'A3'!AO21="W",'A3'!AO21="Z")),UPPER('A3'!AO21),"")))</f>
        <v/>
      </c>
      <c r="J694" s="212" t="s">
        <v>469</v>
      </c>
      <c r="K694" s="211" t="str">
        <f>IF(AND(ISBLANK('A3'!AN79),$L$694&lt;&gt;"Z"),"",'A3'!AN79)</f>
        <v/>
      </c>
      <c r="L694" s="211" t="str">
        <f>IF(ISBLANK('A3'!AO79),"",'A3'!AO79)</f>
        <v/>
      </c>
      <c r="M694" s="131" t="str">
        <f t="shared" si="12"/>
        <v>OK</v>
      </c>
      <c r="N694" s="132"/>
    </row>
    <row r="695" spans="1:14" x14ac:dyDescent="0.25">
      <c r="A695" s="208" t="s">
        <v>4565</v>
      </c>
      <c r="B695" s="209" t="s">
        <v>2034</v>
      </c>
      <c r="C695" s="210" t="s">
        <v>110</v>
      </c>
      <c r="D695" s="213" t="s">
        <v>2035</v>
      </c>
      <c r="E695" s="210" t="s">
        <v>469</v>
      </c>
      <c r="F695" s="210" t="s">
        <v>110</v>
      </c>
      <c r="G695" s="213" t="s">
        <v>2036</v>
      </c>
      <c r="H695" s="211" t="str">
        <f>IF(OR(AND('A3'!AN22="",'A3'!AO22=""),AND('A3'!AN51="",'A3'!AO51=""),AND('A3'!AO22="X",'A3'!AO51="X"),OR('A3'!AO22="M",'A3'!AO51="M")),"",SUM('A3'!AN22,'A3'!AN51))</f>
        <v/>
      </c>
      <c r="I695" s="211" t="str">
        <f>IF(AND(AND('A3'!AO22="X",'A3'!AO51="X"),SUM('A3'!AN22,'A3'!AN51)=0,ISNUMBER('A3'!AN80)),"",IF(OR('A3'!AO22="M",'A3'!AO51="M"),"M",IF(AND('A3'!AO22='A3'!AO51,OR('A3'!AO22="X",'A3'!AO22="W",'A3'!AO22="Z")),UPPER('A3'!AO22),"")))</f>
        <v/>
      </c>
      <c r="J695" s="212" t="s">
        <v>469</v>
      </c>
      <c r="K695" s="211" t="str">
        <f>IF(AND(ISBLANK('A3'!AN80),$L$695&lt;&gt;"Z"),"",'A3'!AN80)</f>
        <v/>
      </c>
      <c r="L695" s="211" t="str">
        <f>IF(ISBLANK('A3'!AO80),"",'A3'!AO80)</f>
        <v/>
      </c>
      <c r="M695" s="131" t="str">
        <f t="shared" si="12"/>
        <v>OK</v>
      </c>
      <c r="N695" s="132"/>
    </row>
    <row r="696" spans="1:14" x14ac:dyDescent="0.25">
      <c r="A696" s="208" t="s">
        <v>4565</v>
      </c>
      <c r="B696" s="209" t="s">
        <v>2037</v>
      </c>
      <c r="C696" s="210" t="s">
        <v>110</v>
      </c>
      <c r="D696" s="213" t="s">
        <v>2038</v>
      </c>
      <c r="E696" s="210" t="s">
        <v>469</v>
      </c>
      <c r="F696" s="210" t="s">
        <v>110</v>
      </c>
      <c r="G696" s="213" t="s">
        <v>2039</v>
      </c>
      <c r="H696" s="211" t="str">
        <f>IF(OR(AND('A3'!AN23="",'A3'!AO23=""),AND('A3'!AN52="",'A3'!AO52=""),AND('A3'!AO23="X",'A3'!AO52="X"),OR('A3'!AO23="M",'A3'!AO52="M")),"",SUM('A3'!AN23,'A3'!AN52))</f>
        <v/>
      </c>
      <c r="I696" s="211" t="str">
        <f>IF(AND(AND('A3'!AO23="X",'A3'!AO52="X"),SUM('A3'!AN23,'A3'!AN52)=0,ISNUMBER('A3'!AN81)),"",IF(OR('A3'!AO23="M",'A3'!AO52="M"),"M",IF(AND('A3'!AO23='A3'!AO52,OR('A3'!AO23="X",'A3'!AO23="W",'A3'!AO23="Z")),UPPER('A3'!AO23),"")))</f>
        <v/>
      </c>
      <c r="J696" s="212" t="s">
        <v>469</v>
      </c>
      <c r="K696" s="211" t="str">
        <f>IF(AND(ISBLANK('A3'!AN81),$L$696&lt;&gt;"Z"),"",'A3'!AN81)</f>
        <v/>
      </c>
      <c r="L696" s="211" t="str">
        <f>IF(ISBLANK('A3'!AO81),"",'A3'!AO81)</f>
        <v/>
      </c>
      <c r="M696" s="131" t="str">
        <f t="shared" si="12"/>
        <v>OK</v>
      </c>
      <c r="N696" s="132"/>
    </row>
    <row r="697" spans="1:14" x14ac:dyDescent="0.25">
      <c r="A697" s="208" t="s">
        <v>4565</v>
      </c>
      <c r="B697" s="209" t="s">
        <v>2040</v>
      </c>
      <c r="C697" s="210" t="s">
        <v>110</v>
      </c>
      <c r="D697" s="213" t="s">
        <v>2041</v>
      </c>
      <c r="E697" s="210" t="s">
        <v>469</v>
      </c>
      <c r="F697" s="210" t="s">
        <v>110</v>
      </c>
      <c r="G697" s="213" t="s">
        <v>2042</v>
      </c>
      <c r="H697" s="211" t="str">
        <f>IF(OR(AND('A3'!AN24="",'A3'!AO24=""),AND('A3'!AN53="",'A3'!AO53=""),AND('A3'!AO24="X",'A3'!AO53="X"),OR('A3'!AO24="M",'A3'!AO53="M")),"",SUM('A3'!AN24,'A3'!AN53))</f>
        <v/>
      </c>
      <c r="I697" s="211" t="str">
        <f>IF(AND(AND('A3'!AO24="X",'A3'!AO53="X"),SUM('A3'!AN24,'A3'!AN53)=0,ISNUMBER('A3'!AN82)),"",IF(OR('A3'!AO24="M",'A3'!AO53="M"),"M",IF(AND('A3'!AO24='A3'!AO53,OR('A3'!AO24="X",'A3'!AO24="W",'A3'!AO24="Z")),UPPER('A3'!AO24),"")))</f>
        <v/>
      </c>
      <c r="J697" s="212" t="s">
        <v>469</v>
      </c>
      <c r="K697" s="211" t="str">
        <f>IF(AND(ISBLANK('A3'!AN82),$L$697&lt;&gt;"Z"),"",'A3'!AN82)</f>
        <v/>
      </c>
      <c r="L697" s="211" t="str">
        <f>IF(ISBLANK('A3'!AO82),"",'A3'!AO82)</f>
        <v/>
      </c>
      <c r="M697" s="131" t="str">
        <f t="shared" si="12"/>
        <v>OK</v>
      </c>
      <c r="N697" s="132"/>
    </row>
    <row r="698" spans="1:14" x14ac:dyDescent="0.25">
      <c r="A698" s="208" t="s">
        <v>4565</v>
      </c>
      <c r="B698" s="209" t="s">
        <v>2043</v>
      </c>
      <c r="C698" s="210" t="s">
        <v>110</v>
      </c>
      <c r="D698" s="213" t="s">
        <v>2044</v>
      </c>
      <c r="E698" s="210" t="s">
        <v>469</v>
      </c>
      <c r="F698" s="210" t="s">
        <v>110</v>
      </c>
      <c r="G698" s="213" t="s">
        <v>2045</v>
      </c>
      <c r="H698" s="211" t="str">
        <f>IF(OR(AND('A3'!AN25="",'A3'!AO25=""),AND('A3'!AN54="",'A3'!AO54=""),AND('A3'!AO25="X",'A3'!AO54="X"),OR('A3'!AO25="M",'A3'!AO54="M")),"",SUM('A3'!AN25,'A3'!AN54))</f>
        <v/>
      </c>
      <c r="I698" s="211" t="str">
        <f>IF(AND(AND('A3'!AO25="X",'A3'!AO54="X"),SUM('A3'!AN25,'A3'!AN54)=0,ISNUMBER('A3'!AN83)),"",IF(OR('A3'!AO25="M",'A3'!AO54="M"),"M",IF(AND('A3'!AO25='A3'!AO54,OR('A3'!AO25="X",'A3'!AO25="W",'A3'!AO25="Z")),UPPER('A3'!AO25),"")))</f>
        <v/>
      </c>
      <c r="J698" s="212" t="s">
        <v>469</v>
      </c>
      <c r="K698" s="211" t="str">
        <f>IF(AND(ISBLANK('A3'!AN83),$L$698&lt;&gt;"Z"),"",'A3'!AN83)</f>
        <v/>
      </c>
      <c r="L698" s="211" t="str">
        <f>IF(ISBLANK('A3'!AO83),"",'A3'!AO83)</f>
        <v/>
      </c>
      <c r="M698" s="131" t="str">
        <f t="shared" si="12"/>
        <v>OK</v>
      </c>
      <c r="N698" s="132"/>
    </row>
    <row r="699" spans="1:14" x14ac:dyDescent="0.25">
      <c r="A699" s="208" t="s">
        <v>4565</v>
      </c>
      <c r="B699" s="209" t="s">
        <v>2046</v>
      </c>
      <c r="C699" s="210" t="s">
        <v>110</v>
      </c>
      <c r="D699" s="213" t="s">
        <v>2047</v>
      </c>
      <c r="E699" s="210" t="s">
        <v>469</v>
      </c>
      <c r="F699" s="210" t="s">
        <v>110</v>
      </c>
      <c r="G699" s="213" t="s">
        <v>2048</v>
      </c>
      <c r="H699" s="211" t="str">
        <f>IF(OR(AND('A3'!AN26="",'A3'!AO26=""),AND('A3'!AN55="",'A3'!AO55=""),AND('A3'!AO26="X",'A3'!AO55="X"),OR('A3'!AO26="M",'A3'!AO55="M")),"",SUM('A3'!AN26,'A3'!AN55))</f>
        <v/>
      </c>
      <c r="I699" s="211" t="str">
        <f>IF(AND(AND('A3'!AO26="X",'A3'!AO55="X"),SUM('A3'!AN26,'A3'!AN55)=0,ISNUMBER('A3'!AN84)),"",IF(OR('A3'!AO26="M",'A3'!AO55="M"),"M",IF(AND('A3'!AO26='A3'!AO55,OR('A3'!AO26="X",'A3'!AO26="W",'A3'!AO26="Z")),UPPER('A3'!AO26),"")))</f>
        <v/>
      </c>
      <c r="J699" s="212" t="s">
        <v>469</v>
      </c>
      <c r="K699" s="211" t="str">
        <f>IF(AND(ISBLANK('A3'!AN84),$L$699&lt;&gt;"Z"),"",'A3'!AN84)</f>
        <v/>
      </c>
      <c r="L699" s="211" t="str">
        <f>IF(ISBLANK('A3'!AO84),"",'A3'!AO84)</f>
        <v/>
      </c>
      <c r="M699" s="131" t="str">
        <f t="shared" si="12"/>
        <v>OK</v>
      </c>
      <c r="N699" s="132"/>
    </row>
    <row r="700" spans="1:14" x14ac:dyDescent="0.25">
      <c r="A700" s="208" t="s">
        <v>4565</v>
      </c>
      <c r="B700" s="209" t="s">
        <v>2049</v>
      </c>
      <c r="C700" s="210" t="s">
        <v>110</v>
      </c>
      <c r="D700" s="213" t="s">
        <v>2050</v>
      </c>
      <c r="E700" s="210" t="s">
        <v>469</v>
      </c>
      <c r="F700" s="210" t="s">
        <v>110</v>
      </c>
      <c r="G700" s="213" t="s">
        <v>2051</v>
      </c>
      <c r="H700" s="211" t="str">
        <f>IF(OR(AND('A3'!AN27="",'A3'!AO27=""),AND('A3'!AN56="",'A3'!AO56=""),AND('A3'!AO27="X",'A3'!AO56="X"),OR('A3'!AO27="M",'A3'!AO56="M")),"",SUM('A3'!AN27,'A3'!AN56))</f>
        <v/>
      </c>
      <c r="I700" s="211" t="str">
        <f>IF(AND(AND('A3'!AO27="X",'A3'!AO56="X"),SUM('A3'!AN27,'A3'!AN56)=0,ISNUMBER('A3'!AN85)),"",IF(OR('A3'!AO27="M",'A3'!AO56="M"),"M",IF(AND('A3'!AO27='A3'!AO56,OR('A3'!AO27="X",'A3'!AO27="W",'A3'!AO27="Z")),UPPER('A3'!AO27),"")))</f>
        <v/>
      </c>
      <c r="J700" s="212" t="s">
        <v>469</v>
      </c>
      <c r="K700" s="211" t="str">
        <f>IF(AND(ISBLANK('A3'!AN85),$L$700&lt;&gt;"Z"),"",'A3'!AN85)</f>
        <v/>
      </c>
      <c r="L700" s="211" t="str">
        <f>IF(ISBLANK('A3'!AO85),"",'A3'!AO85)</f>
        <v/>
      </c>
      <c r="M700" s="131" t="str">
        <f t="shared" si="12"/>
        <v>OK</v>
      </c>
      <c r="N700" s="132"/>
    </row>
    <row r="701" spans="1:14" x14ac:dyDescent="0.25">
      <c r="A701" s="208" t="s">
        <v>4565</v>
      </c>
      <c r="B701" s="209" t="s">
        <v>2052</v>
      </c>
      <c r="C701" s="210" t="s">
        <v>110</v>
      </c>
      <c r="D701" s="213" t="s">
        <v>2053</v>
      </c>
      <c r="E701" s="210" t="s">
        <v>469</v>
      </c>
      <c r="F701" s="210" t="s">
        <v>110</v>
      </c>
      <c r="G701" s="213" t="s">
        <v>2054</v>
      </c>
      <c r="H701" s="211" t="str">
        <f>IF(OR(AND('A3'!AN28="",'A3'!AO28=""),AND('A3'!AN57="",'A3'!AO57=""),AND('A3'!AO28="X",'A3'!AO57="X"),OR('A3'!AO28="M",'A3'!AO57="M")),"",SUM('A3'!AN28,'A3'!AN57))</f>
        <v/>
      </c>
      <c r="I701" s="211" t="str">
        <f>IF(AND(AND('A3'!AO28="X",'A3'!AO57="X"),SUM('A3'!AN28,'A3'!AN57)=0,ISNUMBER('A3'!AN86)),"",IF(OR('A3'!AO28="M",'A3'!AO57="M"),"M",IF(AND('A3'!AO28='A3'!AO57,OR('A3'!AO28="X",'A3'!AO28="W",'A3'!AO28="Z")),UPPER('A3'!AO28),"")))</f>
        <v/>
      </c>
      <c r="J701" s="212" t="s">
        <v>469</v>
      </c>
      <c r="K701" s="211" t="str">
        <f>IF(AND(ISBLANK('A3'!AN86),$L$701&lt;&gt;"Z"),"",'A3'!AN86)</f>
        <v/>
      </c>
      <c r="L701" s="211" t="str">
        <f>IF(ISBLANK('A3'!AO86),"",'A3'!AO86)</f>
        <v/>
      </c>
      <c r="M701" s="131" t="str">
        <f t="shared" si="12"/>
        <v>OK</v>
      </c>
      <c r="N701" s="132"/>
    </row>
    <row r="702" spans="1:14" x14ac:dyDescent="0.25">
      <c r="A702" s="208" t="s">
        <v>4565</v>
      </c>
      <c r="B702" s="209" t="s">
        <v>2055</v>
      </c>
      <c r="C702" s="210" t="s">
        <v>110</v>
      </c>
      <c r="D702" s="213" t="s">
        <v>2056</v>
      </c>
      <c r="E702" s="210" t="s">
        <v>469</v>
      </c>
      <c r="F702" s="210" t="s">
        <v>110</v>
      </c>
      <c r="G702" s="213" t="s">
        <v>2057</v>
      </c>
      <c r="H702" s="211" t="str">
        <f>IF(OR(AND('A3'!AN29="",'A3'!AO29=""),AND('A3'!AN58="",'A3'!AO58=""),AND('A3'!AO29="X",'A3'!AO58="X"),OR('A3'!AO29="M",'A3'!AO58="M")),"",SUM('A3'!AN29,'A3'!AN58))</f>
        <v/>
      </c>
      <c r="I702" s="211" t="str">
        <f>IF(AND(AND('A3'!AO29="X",'A3'!AO58="X"),SUM('A3'!AN29,'A3'!AN58)=0,ISNUMBER('A3'!AN87)),"",IF(OR('A3'!AO29="M",'A3'!AO58="M"),"M",IF(AND('A3'!AO29='A3'!AO58,OR('A3'!AO29="X",'A3'!AO29="W",'A3'!AO29="Z")),UPPER('A3'!AO29),"")))</f>
        <v/>
      </c>
      <c r="J702" s="212" t="s">
        <v>469</v>
      </c>
      <c r="K702" s="211" t="str">
        <f>IF(AND(ISBLANK('A3'!AN87),$L$702&lt;&gt;"Z"),"",'A3'!AN87)</f>
        <v/>
      </c>
      <c r="L702" s="211" t="str">
        <f>IF(ISBLANK('A3'!AO87),"",'A3'!AO87)</f>
        <v/>
      </c>
      <c r="M702" s="131" t="str">
        <f t="shared" si="12"/>
        <v>OK</v>
      </c>
      <c r="N702" s="132"/>
    </row>
    <row r="703" spans="1:14" x14ac:dyDescent="0.25">
      <c r="A703" s="208" t="s">
        <v>4565</v>
      </c>
      <c r="B703" s="209" t="s">
        <v>2058</v>
      </c>
      <c r="C703" s="210" t="s">
        <v>110</v>
      </c>
      <c r="D703" s="213" t="s">
        <v>2059</v>
      </c>
      <c r="E703" s="210" t="s">
        <v>469</v>
      </c>
      <c r="F703" s="210" t="s">
        <v>110</v>
      </c>
      <c r="G703" s="213" t="s">
        <v>2060</v>
      </c>
      <c r="H703" s="211" t="str">
        <f>IF(OR(AND('A3'!AN30="",'A3'!AO30=""),AND('A3'!AN59="",'A3'!AO59=""),AND('A3'!AO30="X",'A3'!AO59="X"),OR('A3'!AO30="M",'A3'!AO59="M")),"",SUM('A3'!AN30,'A3'!AN59))</f>
        <v/>
      </c>
      <c r="I703" s="211" t="str">
        <f>IF(AND(AND('A3'!AO30="X",'A3'!AO59="X"),SUM('A3'!AN30,'A3'!AN59)=0,ISNUMBER('A3'!AN88)),"",IF(OR('A3'!AO30="M",'A3'!AO59="M"),"M",IF(AND('A3'!AO30='A3'!AO59,OR('A3'!AO30="X",'A3'!AO30="W",'A3'!AO30="Z")),UPPER('A3'!AO30),"")))</f>
        <v/>
      </c>
      <c r="J703" s="212" t="s">
        <v>469</v>
      </c>
      <c r="K703" s="211" t="str">
        <f>IF(AND(ISBLANK('A3'!AN88),$L$703&lt;&gt;"Z"),"",'A3'!AN88)</f>
        <v/>
      </c>
      <c r="L703" s="211" t="str">
        <f>IF(ISBLANK('A3'!AO88),"",'A3'!AO88)</f>
        <v/>
      </c>
      <c r="M703" s="131" t="str">
        <f t="shared" si="12"/>
        <v>OK</v>
      </c>
      <c r="N703" s="132"/>
    </row>
    <row r="704" spans="1:14" x14ac:dyDescent="0.25">
      <c r="A704" s="208" t="s">
        <v>4565</v>
      </c>
      <c r="B704" s="209" t="s">
        <v>2061</v>
      </c>
      <c r="C704" s="210" t="s">
        <v>110</v>
      </c>
      <c r="D704" s="213" t="s">
        <v>2062</v>
      </c>
      <c r="E704" s="210" t="s">
        <v>469</v>
      </c>
      <c r="F704" s="210" t="s">
        <v>110</v>
      </c>
      <c r="G704" s="213" t="s">
        <v>2063</v>
      </c>
      <c r="H704" s="211" t="str">
        <f>IF(OR(AND('A3'!AN31="",'A3'!AO31=""),AND('A3'!AN60="",'A3'!AO60=""),AND('A3'!AO31="X",'A3'!AO60="X"),OR('A3'!AO31="M",'A3'!AO60="M")),"",SUM('A3'!AN31,'A3'!AN60))</f>
        <v/>
      </c>
      <c r="I704" s="211" t="str">
        <f>IF(AND(AND('A3'!AO31="X",'A3'!AO60="X"),SUM('A3'!AN31,'A3'!AN60)=0,ISNUMBER('A3'!AN89)),"",IF(OR('A3'!AO31="M",'A3'!AO60="M"),"M",IF(AND('A3'!AO31='A3'!AO60,OR('A3'!AO31="X",'A3'!AO31="W",'A3'!AO31="Z")),UPPER('A3'!AO31),"")))</f>
        <v/>
      </c>
      <c r="J704" s="212" t="s">
        <v>469</v>
      </c>
      <c r="K704" s="211" t="str">
        <f>IF(AND(ISBLANK('A3'!AN89),$L$704&lt;&gt;"Z"),"",'A3'!AN89)</f>
        <v/>
      </c>
      <c r="L704" s="211" t="str">
        <f>IF(ISBLANK('A3'!AO89),"",'A3'!AO89)</f>
        <v/>
      </c>
      <c r="M704" s="131" t="str">
        <f t="shared" si="12"/>
        <v>OK</v>
      </c>
      <c r="N704" s="132"/>
    </row>
    <row r="705" spans="1:14" x14ac:dyDescent="0.25">
      <c r="A705" s="208" t="s">
        <v>4565</v>
      </c>
      <c r="B705" s="209" t="s">
        <v>2064</v>
      </c>
      <c r="C705" s="210" t="s">
        <v>110</v>
      </c>
      <c r="D705" s="213" t="s">
        <v>2065</v>
      </c>
      <c r="E705" s="210" t="s">
        <v>469</v>
      </c>
      <c r="F705" s="210" t="s">
        <v>110</v>
      </c>
      <c r="G705" s="213" t="s">
        <v>2066</v>
      </c>
      <c r="H705" s="211" t="str">
        <f>IF(OR(AND('A3'!AN32="",'A3'!AO32=""),AND('A3'!AN61="",'A3'!AO61=""),AND('A3'!AO32="X",'A3'!AO61="X"),OR('A3'!AO32="M",'A3'!AO61="M")),"",SUM('A3'!AN32,'A3'!AN61))</f>
        <v/>
      </c>
      <c r="I705" s="211" t="str">
        <f>IF(AND(AND('A3'!AO32="X",'A3'!AO61="X"),SUM('A3'!AN32,'A3'!AN61)=0,ISNUMBER('A3'!AN90)),"",IF(OR('A3'!AO32="M",'A3'!AO61="M"),"M",IF(AND('A3'!AO32='A3'!AO61,OR('A3'!AO32="X",'A3'!AO32="W",'A3'!AO32="Z")),UPPER('A3'!AO32),"")))</f>
        <v/>
      </c>
      <c r="J705" s="212" t="s">
        <v>469</v>
      </c>
      <c r="K705" s="211" t="str">
        <f>IF(AND(ISBLANK('A3'!AN90),$L$705&lt;&gt;"Z"),"",'A3'!AN90)</f>
        <v/>
      </c>
      <c r="L705" s="211" t="str">
        <f>IF(ISBLANK('A3'!AO90),"",'A3'!AO90)</f>
        <v/>
      </c>
      <c r="M705" s="131" t="str">
        <f t="shared" si="12"/>
        <v>OK</v>
      </c>
      <c r="N705" s="132"/>
    </row>
    <row r="706" spans="1:14" x14ac:dyDescent="0.25">
      <c r="A706" s="208" t="s">
        <v>4565</v>
      </c>
      <c r="B706" s="209" t="s">
        <v>2067</v>
      </c>
      <c r="C706" s="210" t="s">
        <v>110</v>
      </c>
      <c r="D706" s="213" t="s">
        <v>2068</v>
      </c>
      <c r="E706" s="210" t="s">
        <v>469</v>
      </c>
      <c r="F706" s="210" t="s">
        <v>110</v>
      </c>
      <c r="G706" s="213" t="s">
        <v>2069</v>
      </c>
      <c r="H706" s="211" t="str">
        <f>IF(OR(AND('A3'!AN33="",'A3'!AO33=""),AND('A3'!AN62="",'A3'!AO62=""),AND('A3'!AO33="X",'A3'!AO62="X"),OR('A3'!AO33="M",'A3'!AO62="M")),"",SUM('A3'!AN33,'A3'!AN62))</f>
        <v/>
      </c>
      <c r="I706" s="211" t="str">
        <f>IF(AND(AND('A3'!AO33="X",'A3'!AO62="X"),SUM('A3'!AN33,'A3'!AN62)=0,ISNUMBER('A3'!AN91)),"",IF(OR('A3'!AO33="M",'A3'!AO62="M"),"M",IF(AND('A3'!AO33='A3'!AO62,OR('A3'!AO33="X",'A3'!AO33="W",'A3'!AO33="Z")),UPPER('A3'!AO33),"")))</f>
        <v/>
      </c>
      <c r="J706" s="212" t="s">
        <v>469</v>
      </c>
      <c r="K706" s="211" t="str">
        <f>IF(AND(ISBLANK('A3'!AN91),$L$706&lt;&gt;"Z"),"",'A3'!AN91)</f>
        <v/>
      </c>
      <c r="L706" s="211" t="str">
        <f>IF(ISBLANK('A3'!AO91),"",'A3'!AO91)</f>
        <v/>
      </c>
      <c r="M706" s="131" t="str">
        <f t="shared" si="12"/>
        <v>OK</v>
      </c>
      <c r="N706" s="132"/>
    </row>
    <row r="707" spans="1:14" x14ac:dyDescent="0.25">
      <c r="A707" s="208" t="s">
        <v>4565</v>
      </c>
      <c r="B707" s="209" t="s">
        <v>2070</v>
      </c>
      <c r="C707" s="210" t="s">
        <v>110</v>
      </c>
      <c r="D707" s="213" t="s">
        <v>2071</v>
      </c>
      <c r="E707" s="210" t="s">
        <v>469</v>
      </c>
      <c r="F707" s="210" t="s">
        <v>110</v>
      </c>
      <c r="G707" s="213" t="s">
        <v>603</v>
      </c>
      <c r="H707" s="211" t="str">
        <f>IF(OR(AND('A3'!AN34="",'A3'!AO34=""),AND('A3'!AN63="",'A3'!AO63=""),AND('A3'!AO34="X",'A3'!AO63="X"),OR('A3'!AO34="M",'A3'!AO63="M")),"",SUM('A3'!AN34,'A3'!AN63))</f>
        <v/>
      </c>
      <c r="I707" s="211" t="str">
        <f>IF(AND(AND('A3'!AO34="X",'A3'!AO63="X"),SUM('A3'!AN34,'A3'!AN63)=0,ISNUMBER('A3'!AN92)),"",IF(OR('A3'!AO34="M",'A3'!AO63="M"),"M",IF(AND('A3'!AO34='A3'!AO63,OR('A3'!AO34="X",'A3'!AO34="W",'A3'!AO34="Z")),UPPER('A3'!AO34),"")))</f>
        <v/>
      </c>
      <c r="J707" s="212" t="s">
        <v>469</v>
      </c>
      <c r="K707" s="211" t="str">
        <f>IF(AND(ISBLANK('A3'!AN92),$L$707&lt;&gt;"Z"),"",'A3'!AN92)</f>
        <v/>
      </c>
      <c r="L707" s="211" t="str">
        <f>IF(ISBLANK('A3'!AO92),"",'A3'!AO92)</f>
        <v/>
      </c>
      <c r="M707" s="131" t="str">
        <f t="shared" si="12"/>
        <v>OK</v>
      </c>
      <c r="N707" s="132"/>
    </row>
    <row r="708" spans="1:14" x14ac:dyDescent="0.25">
      <c r="A708" s="208" t="s">
        <v>4565</v>
      </c>
      <c r="B708" s="209" t="s">
        <v>2072</v>
      </c>
      <c r="C708" s="210" t="s">
        <v>110</v>
      </c>
      <c r="D708" s="213" t="s">
        <v>2073</v>
      </c>
      <c r="E708" s="210" t="s">
        <v>469</v>
      </c>
      <c r="F708" s="210" t="s">
        <v>110</v>
      </c>
      <c r="G708" s="213" t="s">
        <v>602</v>
      </c>
      <c r="H708" s="211" t="str">
        <f>IF(OR(AND('A3'!AN35="",'A3'!AO35=""),AND('A3'!AN64="",'A3'!AO64=""),AND('A3'!AO35="X",'A3'!AO64="X"),OR('A3'!AO35="M",'A3'!AO64="M")),"",SUM('A3'!AN35,'A3'!AN64))</f>
        <v/>
      </c>
      <c r="I708" s="211" t="str">
        <f>IF(AND(AND('A3'!AO35="X",'A3'!AO64="X"),SUM('A3'!AN35,'A3'!AN64)=0,ISNUMBER('A3'!AN93)),"",IF(OR('A3'!AO35="M",'A3'!AO64="M"),"M",IF(AND('A3'!AO35='A3'!AO64,OR('A3'!AO35="X",'A3'!AO35="W",'A3'!AO35="Z")),UPPER('A3'!AO35),"")))</f>
        <v/>
      </c>
      <c r="J708" s="212" t="s">
        <v>469</v>
      </c>
      <c r="K708" s="211" t="str">
        <f>IF(AND(ISBLANK('A3'!AN93),$L$708&lt;&gt;"Z"),"",'A3'!AN93)</f>
        <v/>
      </c>
      <c r="L708" s="211" t="str">
        <f>IF(ISBLANK('A3'!AO93),"",'A3'!AO93)</f>
        <v/>
      </c>
      <c r="M708" s="131" t="str">
        <f t="shared" si="12"/>
        <v>OK</v>
      </c>
      <c r="N708" s="132"/>
    </row>
    <row r="709" spans="1:14" x14ac:dyDescent="0.25">
      <c r="A709" s="208" t="s">
        <v>4565</v>
      </c>
      <c r="B709" s="209" t="s">
        <v>2074</v>
      </c>
      <c r="C709" s="210" t="s">
        <v>110</v>
      </c>
      <c r="D709" s="213" t="s">
        <v>2075</v>
      </c>
      <c r="E709" s="210" t="s">
        <v>469</v>
      </c>
      <c r="F709" s="210" t="s">
        <v>110</v>
      </c>
      <c r="G709" s="213" t="s">
        <v>2076</v>
      </c>
      <c r="H709" s="211" t="str">
        <f>IF(OR(AND('A3'!AN36="",'A3'!AO36=""),AND('A3'!AN65="",'A3'!AO65=""),AND('A3'!AO36="X",'A3'!AO65="X"),OR('A3'!AO36="M",'A3'!AO65="M")),"",SUM('A3'!AN36,'A3'!AN65))</f>
        <v/>
      </c>
      <c r="I709" s="211" t="str">
        <f>IF(AND(AND('A3'!AO36="X",'A3'!AO65="X"),SUM('A3'!AN36,'A3'!AN65)=0,ISNUMBER('A3'!AN94)),"",IF(OR('A3'!AO36="M",'A3'!AO65="M"),"M",IF(AND('A3'!AO36='A3'!AO65,OR('A3'!AO36="X",'A3'!AO36="W",'A3'!AO36="Z")),UPPER('A3'!AO36),"")))</f>
        <v/>
      </c>
      <c r="J709" s="212" t="s">
        <v>469</v>
      </c>
      <c r="K709" s="211" t="str">
        <f>IF(AND(ISBLANK('A3'!AN94),$L$709&lt;&gt;"Z"),"",'A3'!AN94)</f>
        <v/>
      </c>
      <c r="L709" s="211" t="str">
        <f>IF(ISBLANK('A3'!AO94),"",'A3'!AO94)</f>
        <v/>
      </c>
      <c r="M709" s="131" t="str">
        <f t="shared" si="12"/>
        <v>OK</v>
      </c>
      <c r="N709" s="132"/>
    </row>
    <row r="710" spans="1:14" x14ac:dyDescent="0.25">
      <c r="A710" s="208" t="s">
        <v>4565</v>
      </c>
      <c r="B710" s="209" t="s">
        <v>2077</v>
      </c>
      <c r="C710" s="210" t="s">
        <v>110</v>
      </c>
      <c r="D710" s="213" t="s">
        <v>2078</v>
      </c>
      <c r="E710" s="210" t="s">
        <v>469</v>
      </c>
      <c r="F710" s="210" t="s">
        <v>110</v>
      </c>
      <c r="G710" s="213" t="s">
        <v>2079</v>
      </c>
      <c r="H710" s="211" t="str">
        <f>IF(OR(AND('A3'!AN37="",'A3'!AO37=""),AND('A3'!AN66="",'A3'!AO66=""),AND('A3'!AO37="X",'A3'!AO66="X"),OR('A3'!AO37="M",'A3'!AO66="M")),"",SUM('A3'!AN37,'A3'!AN66))</f>
        <v/>
      </c>
      <c r="I710" s="211" t="str">
        <f>IF(AND(AND('A3'!AO37="X",'A3'!AO66="X"),SUM('A3'!AN37,'A3'!AN66)=0,ISNUMBER('A3'!AN95)),"",IF(OR('A3'!AO37="M",'A3'!AO66="M"),"M",IF(AND('A3'!AO37='A3'!AO66,OR('A3'!AO37="X",'A3'!AO37="W",'A3'!AO37="Z")),UPPER('A3'!AO37),"")))</f>
        <v/>
      </c>
      <c r="J710" s="212" t="s">
        <v>469</v>
      </c>
      <c r="K710" s="211" t="str">
        <f>IF(AND(ISBLANK('A3'!AN95),$L$710&lt;&gt;"Z"),"",'A3'!AN95)</f>
        <v/>
      </c>
      <c r="L710" s="211" t="str">
        <f>IF(ISBLANK('A3'!AO95),"",'A3'!AO95)</f>
        <v/>
      </c>
      <c r="M710" s="131" t="str">
        <f t="shared" si="12"/>
        <v>OK</v>
      </c>
      <c r="N710" s="132"/>
    </row>
    <row r="711" spans="1:14" x14ac:dyDescent="0.25">
      <c r="A711" s="208" t="s">
        <v>4565</v>
      </c>
      <c r="B711" s="209" t="s">
        <v>2080</v>
      </c>
      <c r="C711" s="210" t="s">
        <v>110</v>
      </c>
      <c r="D711" s="213" t="s">
        <v>2081</v>
      </c>
      <c r="E711" s="210" t="s">
        <v>469</v>
      </c>
      <c r="F711" s="210" t="s">
        <v>110</v>
      </c>
      <c r="G711" s="213" t="s">
        <v>2082</v>
      </c>
      <c r="H711" s="211" t="str">
        <f>IF(OR(AND('A3'!AN38="",'A3'!AO38=""),AND('A3'!AN67="",'A3'!AO67=""),AND('A3'!AO38="X",'A3'!AO67="X"),OR('A3'!AO38="M",'A3'!AO67="M")),"",SUM('A3'!AN38,'A3'!AN67))</f>
        <v/>
      </c>
      <c r="I711" s="211" t="str">
        <f>IF(AND(AND('A3'!AO38="X",'A3'!AO67="X"),SUM('A3'!AN38,'A3'!AN67)=0,ISNUMBER('A3'!AN96)),"",IF(OR('A3'!AO38="M",'A3'!AO67="M"),"M",IF(AND('A3'!AO38='A3'!AO67,OR('A3'!AO38="X",'A3'!AO38="W",'A3'!AO38="Z")),UPPER('A3'!AO38),"")))</f>
        <v/>
      </c>
      <c r="J711" s="212" t="s">
        <v>469</v>
      </c>
      <c r="K711" s="211" t="str">
        <f>IF(AND(ISBLANK('A3'!AN96),$L$711&lt;&gt;"Z"),"",'A3'!AN96)</f>
        <v/>
      </c>
      <c r="L711" s="211" t="str">
        <f>IF(ISBLANK('A3'!AO96),"",'A3'!AO96)</f>
        <v/>
      </c>
      <c r="M711" s="131" t="str">
        <f t="shared" si="12"/>
        <v>OK</v>
      </c>
      <c r="N711" s="132"/>
    </row>
    <row r="712" spans="1:14" x14ac:dyDescent="0.25">
      <c r="A712" s="208" t="s">
        <v>4565</v>
      </c>
      <c r="B712" s="209" t="s">
        <v>2083</v>
      </c>
      <c r="C712" s="210" t="s">
        <v>110</v>
      </c>
      <c r="D712" s="213" t="s">
        <v>2084</v>
      </c>
      <c r="E712" s="210" t="s">
        <v>469</v>
      </c>
      <c r="F712" s="210" t="s">
        <v>110</v>
      </c>
      <c r="G712" s="213" t="s">
        <v>2085</v>
      </c>
      <c r="H712" s="211" t="str">
        <f>IF(OR(AND('A3'!AN39="",'A3'!AO39=""),AND('A3'!AN68="",'A3'!AO68=""),AND('A3'!AO39="X",'A3'!AO68="X"),OR('A3'!AO39="M",'A3'!AO68="M")),"",SUM('A3'!AN39,'A3'!AN68))</f>
        <v/>
      </c>
      <c r="I712" s="211" t="str">
        <f>IF(AND(AND('A3'!AO39="X",'A3'!AO68="X"),SUM('A3'!AN39,'A3'!AN68)=0,ISNUMBER('A3'!AN97)),"",IF(OR('A3'!AO39="M",'A3'!AO68="M"),"M",IF(AND('A3'!AO39='A3'!AO68,OR('A3'!AO39="X",'A3'!AO39="W",'A3'!AO39="Z")),UPPER('A3'!AO39),"")))</f>
        <v/>
      </c>
      <c r="J712" s="212" t="s">
        <v>469</v>
      </c>
      <c r="K712" s="211" t="str">
        <f>IF(AND(ISBLANK('A3'!AN97),$L$712&lt;&gt;"Z"),"",'A3'!AN97)</f>
        <v/>
      </c>
      <c r="L712" s="211" t="str">
        <f>IF(ISBLANK('A3'!AO97),"",'A3'!AO97)</f>
        <v/>
      </c>
      <c r="M712" s="131" t="str">
        <f t="shared" si="12"/>
        <v>OK</v>
      </c>
      <c r="N712" s="132"/>
    </row>
    <row r="713" spans="1:14" x14ac:dyDescent="0.25">
      <c r="A713" s="208" t="s">
        <v>4565</v>
      </c>
      <c r="B713" s="209" t="s">
        <v>2086</v>
      </c>
      <c r="C713" s="210" t="s">
        <v>110</v>
      </c>
      <c r="D713" s="213" t="s">
        <v>2087</v>
      </c>
      <c r="E713" s="210" t="s">
        <v>469</v>
      </c>
      <c r="F713" s="210" t="s">
        <v>110</v>
      </c>
      <c r="G713" s="213" t="s">
        <v>2088</v>
      </c>
      <c r="H713" s="211" t="str">
        <f>IF(OR(AND('A3'!AN40="",'A3'!AO40=""),AND('A3'!AN69="",'A3'!AO69=""),AND('A3'!AO40="X",'A3'!AO69="X"),OR('A3'!AO40="M",'A3'!AO69="M")),"",SUM('A3'!AN40,'A3'!AN69))</f>
        <v/>
      </c>
      <c r="I713" s="211" t="str">
        <f>IF(AND(AND('A3'!AO40="X",'A3'!AO69="X"),SUM('A3'!AN40,'A3'!AN69)=0,ISNUMBER('A3'!AN98)),"",IF(OR('A3'!AO40="M",'A3'!AO69="M"),"M",IF(AND('A3'!AO40='A3'!AO69,OR('A3'!AO40="X",'A3'!AO40="W",'A3'!AO40="Z")),UPPER('A3'!AO40),"")))</f>
        <v/>
      </c>
      <c r="J713" s="212" t="s">
        <v>469</v>
      </c>
      <c r="K713" s="211" t="str">
        <f>IF(AND(ISBLANK('A3'!AN98),$L$713&lt;&gt;"Z"),"",'A3'!AN98)</f>
        <v/>
      </c>
      <c r="L713" s="211" t="str">
        <f>IF(ISBLANK('A3'!AO98),"",'A3'!AO98)</f>
        <v/>
      </c>
      <c r="M713" s="131" t="str">
        <f t="shared" si="12"/>
        <v>OK</v>
      </c>
      <c r="N713" s="132"/>
    </row>
    <row r="714" spans="1:14" x14ac:dyDescent="0.25">
      <c r="A714" s="208" t="s">
        <v>4565</v>
      </c>
      <c r="B714" s="209" t="s">
        <v>2089</v>
      </c>
      <c r="C714" s="210" t="s">
        <v>110</v>
      </c>
      <c r="D714" s="213" t="s">
        <v>2090</v>
      </c>
      <c r="E714" s="210" t="s">
        <v>469</v>
      </c>
      <c r="F714" s="210" t="s">
        <v>110</v>
      </c>
      <c r="G714" s="213" t="s">
        <v>414</v>
      </c>
      <c r="H714" s="211" t="str">
        <f>IF(OR(AND('A3'!AN41="",'A3'!AO41=""),AND('A3'!AN70="",'A3'!AO70=""),AND('A3'!AO41="X",'A3'!AO70="X"),OR('A3'!AO41="M",'A3'!AO70="M")),"",SUM('A3'!AN41,'A3'!AN70))</f>
        <v/>
      </c>
      <c r="I714" s="211" t="str">
        <f>IF(AND(AND('A3'!AO41="X",'A3'!AO70="X"),SUM('A3'!AN41,'A3'!AN70)=0,ISNUMBER('A3'!AN99)),"",IF(OR('A3'!AO41="M",'A3'!AO70="M"),"M",IF(AND('A3'!AO41='A3'!AO70,OR('A3'!AO41="X",'A3'!AO41="W",'A3'!AO41="Z")),UPPER('A3'!AO41),"")))</f>
        <v/>
      </c>
      <c r="J714" s="212" t="s">
        <v>469</v>
      </c>
      <c r="K714" s="211" t="str">
        <f>IF(AND(ISBLANK('A3'!AN99),$L$714&lt;&gt;"Z"),"",'A3'!AN99)</f>
        <v/>
      </c>
      <c r="L714" s="211" t="str">
        <f>IF(ISBLANK('A3'!AO99),"",'A3'!AO99)</f>
        <v/>
      </c>
      <c r="M714" s="131" t="str">
        <f t="shared" si="12"/>
        <v>OK</v>
      </c>
      <c r="N714" s="132"/>
    </row>
    <row r="715" spans="1:14" x14ac:dyDescent="0.25">
      <c r="A715" s="208" t="s">
        <v>4565</v>
      </c>
      <c r="B715" s="209" t="s">
        <v>2091</v>
      </c>
      <c r="C715" s="210" t="s">
        <v>110</v>
      </c>
      <c r="D715" s="213" t="s">
        <v>2092</v>
      </c>
      <c r="E715" s="210" t="s">
        <v>469</v>
      </c>
      <c r="F715" s="210" t="s">
        <v>110</v>
      </c>
      <c r="G715" s="213" t="s">
        <v>464</v>
      </c>
      <c r="H715" s="211" t="str">
        <f>IF(OR(SUMPRODUCT(--('A3'!AQ14:'A3'!AQ40=""),--('A3'!AR14:'A3'!AR40=""))&gt;0,COUNTIF('A3'!AR14:'A3'!AR40,"M")&gt;0,COUNTIF('A3'!AR14:'A3'!AR40,"X")=27),"",SUM('A3'!AQ14:'A3'!AQ40))</f>
        <v/>
      </c>
      <c r="I715" s="211" t="str">
        <f>IF(AND(COUNTIF('A3'!AR14:'A3'!AR40,"X")=27,SUM('A3'!AQ14:'A3'!AQ40)=0,ISNUMBER('A3'!AQ41)),"",IF(COUNTIF('A3'!AR14:'A3'!AR40,"M")&gt;0,"M",IF(AND(COUNTIF('A3'!AR14:'A3'!AR40,'A3'!AR14)=27,OR('A3'!AR14="X",'A3'!AR14="W",'A3'!AR14="Z")),UPPER('A3'!AR14),"")))</f>
        <v/>
      </c>
      <c r="J715" s="212" t="s">
        <v>469</v>
      </c>
      <c r="K715" s="211" t="str">
        <f>IF(AND(ISBLANK('A3'!AQ41),$L$715&lt;&gt;"Z"),"",'A3'!AQ41)</f>
        <v/>
      </c>
      <c r="L715" s="211" t="str">
        <f>IF(ISBLANK('A3'!AR41),"",'A3'!AR41)</f>
        <v/>
      </c>
      <c r="M715" s="131" t="str">
        <f t="shared" si="12"/>
        <v>OK</v>
      </c>
      <c r="N715" s="132"/>
    </row>
    <row r="716" spans="1:14" x14ac:dyDescent="0.25">
      <c r="A716" s="208" t="s">
        <v>4565</v>
      </c>
      <c r="B716" s="209" t="s">
        <v>2093</v>
      </c>
      <c r="C716" s="210" t="s">
        <v>110</v>
      </c>
      <c r="D716" s="213" t="s">
        <v>2094</v>
      </c>
      <c r="E716" s="210" t="s">
        <v>469</v>
      </c>
      <c r="F716" s="210" t="s">
        <v>110</v>
      </c>
      <c r="G716" s="213" t="s">
        <v>443</v>
      </c>
      <c r="H716" s="211" t="str">
        <f>IF(OR(SUMPRODUCT(--('A3'!AQ43:'A3'!AQ69=""),--('A3'!AR43:'A3'!AR69=""))&gt;0,COUNTIF('A3'!AR43:'A3'!AR69,"M")&gt;0,COUNTIF('A3'!AR43:'A3'!AR69,"X")=27),"",SUM('A3'!AQ43:'A3'!AQ69))</f>
        <v/>
      </c>
      <c r="I716" s="211" t="str">
        <f>IF(AND(COUNTIF('A3'!AR43:'A3'!AR69,"X")=27,SUM('A3'!AQ43:'A3'!AQ69)=0,ISNUMBER('A3'!AQ70)),"",IF(COUNTIF('A3'!AR43:'A3'!AR69,"M")&gt;0,"M",IF(AND(COUNTIF('A3'!AR43:'A3'!AR69,'A3'!AR43)=27,OR('A3'!AR43="X",'A3'!AR43="W",'A3'!AR43="Z")),UPPER('A3'!AR43),"")))</f>
        <v/>
      </c>
      <c r="J716" s="212" t="s">
        <v>469</v>
      </c>
      <c r="K716" s="211" t="str">
        <f>IF(AND(ISBLANK('A3'!AQ70),$L$716&lt;&gt;"Z"),"",'A3'!AQ70)</f>
        <v/>
      </c>
      <c r="L716" s="211" t="str">
        <f>IF(ISBLANK('A3'!AR70),"",'A3'!AR70)</f>
        <v/>
      </c>
      <c r="M716" s="131" t="str">
        <f t="shared" si="12"/>
        <v>OK</v>
      </c>
      <c r="N716" s="132"/>
    </row>
    <row r="717" spans="1:14" x14ac:dyDescent="0.25">
      <c r="A717" s="208" t="s">
        <v>4565</v>
      </c>
      <c r="B717" s="209" t="s">
        <v>2095</v>
      </c>
      <c r="C717" s="210" t="s">
        <v>110</v>
      </c>
      <c r="D717" s="213" t="s">
        <v>2096</v>
      </c>
      <c r="E717" s="210" t="s">
        <v>469</v>
      </c>
      <c r="F717" s="210" t="s">
        <v>110</v>
      </c>
      <c r="G717" s="213" t="s">
        <v>2097</v>
      </c>
      <c r="H717" s="211" t="str">
        <f>IF(OR(AND('A3'!AQ14="",'A3'!AR14=""),AND('A3'!AQ43="",'A3'!AR43=""),AND('A3'!AR14="X",'A3'!AR43="X"),OR('A3'!AR14="M",'A3'!AR43="M")),"",SUM('A3'!AQ14,'A3'!AQ43))</f>
        <v/>
      </c>
      <c r="I717" s="211" t="str">
        <f>IF(AND(AND('A3'!AR14="X",'A3'!AR43="X"),SUM('A3'!AQ14,'A3'!AQ43)=0,ISNUMBER('A3'!AQ72)),"",IF(OR('A3'!AR14="M",'A3'!AR43="M"),"M",IF(AND('A3'!AR14='A3'!AR43,OR('A3'!AR14="X",'A3'!AR14="W",'A3'!AR14="Z")),UPPER('A3'!AR14),"")))</f>
        <v/>
      </c>
      <c r="J717" s="212" t="s">
        <v>469</v>
      </c>
      <c r="K717" s="211" t="str">
        <f>IF(AND(ISBLANK('A3'!AQ72),$L$717&lt;&gt;"Z"),"",'A3'!AQ72)</f>
        <v/>
      </c>
      <c r="L717" s="211" t="str">
        <f>IF(ISBLANK('A3'!AR72),"",'A3'!AR72)</f>
        <v/>
      </c>
      <c r="M717" s="131" t="str">
        <f t="shared" si="12"/>
        <v>OK</v>
      </c>
      <c r="N717" s="132"/>
    </row>
    <row r="718" spans="1:14" x14ac:dyDescent="0.25">
      <c r="A718" s="208" t="s">
        <v>4565</v>
      </c>
      <c r="B718" s="209" t="s">
        <v>2098</v>
      </c>
      <c r="C718" s="210" t="s">
        <v>110</v>
      </c>
      <c r="D718" s="213" t="s">
        <v>2099</v>
      </c>
      <c r="E718" s="210" t="s">
        <v>469</v>
      </c>
      <c r="F718" s="210" t="s">
        <v>110</v>
      </c>
      <c r="G718" s="213" t="s">
        <v>2100</v>
      </c>
      <c r="H718" s="211" t="str">
        <f>IF(OR(AND('A3'!AQ15="",'A3'!AR15=""),AND('A3'!AQ44="",'A3'!AR44=""),AND('A3'!AR15="X",'A3'!AR44="X"),OR('A3'!AR15="M",'A3'!AR44="M")),"",SUM('A3'!AQ15,'A3'!AQ44))</f>
        <v/>
      </c>
      <c r="I718" s="211" t="str">
        <f>IF(AND(AND('A3'!AR15="X",'A3'!AR44="X"),SUM('A3'!AQ15,'A3'!AQ44)=0,ISNUMBER('A3'!AQ73)),"",IF(OR('A3'!AR15="M",'A3'!AR44="M"),"M",IF(AND('A3'!AR15='A3'!AR44,OR('A3'!AR15="X",'A3'!AR15="W",'A3'!AR15="Z")),UPPER('A3'!AR15),"")))</f>
        <v/>
      </c>
      <c r="J718" s="212" t="s">
        <v>469</v>
      </c>
      <c r="K718" s="211" t="str">
        <f>IF(AND(ISBLANK('A3'!AQ73),$L$718&lt;&gt;"Z"),"",'A3'!AQ73)</f>
        <v/>
      </c>
      <c r="L718" s="211" t="str">
        <f>IF(ISBLANK('A3'!AR73),"",'A3'!AR73)</f>
        <v/>
      </c>
      <c r="M718" s="131" t="str">
        <f t="shared" si="12"/>
        <v>OK</v>
      </c>
      <c r="N718" s="132"/>
    </row>
    <row r="719" spans="1:14" x14ac:dyDescent="0.25">
      <c r="A719" s="208" t="s">
        <v>4565</v>
      </c>
      <c r="B719" s="209" t="s">
        <v>2101</v>
      </c>
      <c r="C719" s="210" t="s">
        <v>110</v>
      </c>
      <c r="D719" s="213" t="s">
        <v>2102</v>
      </c>
      <c r="E719" s="210" t="s">
        <v>469</v>
      </c>
      <c r="F719" s="210" t="s">
        <v>110</v>
      </c>
      <c r="G719" s="213" t="s">
        <v>518</v>
      </c>
      <c r="H719" s="211" t="str">
        <f>IF(OR(AND('A3'!AQ16="",'A3'!AR16=""),AND('A3'!AQ45="",'A3'!AR45=""),AND('A3'!AR16="X",'A3'!AR45="X"),OR('A3'!AR16="M",'A3'!AR45="M")),"",SUM('A3'!AQ16,'A3'!AQ45))</f>
        <v/>
      </c>
      <c r="I719" s="211" t="str">
        <f>IF(AND(AND('A3'!AR16="X",'A3'!AR45="X"),SUM('A3'!AQ16,'A3'!AQ45)=0,ISNUMBER('A3'!AQ74)),"",IF(OR('A3'!AR16="M",'A3'!AR45="M"),"M",IF(AND('A3'!AR16='A3'!AR45,OR('A3'!AR16="X",'A3'!AR16="W",'A3'!AR16="Z")),UPPER('A3'!AR16),"")))</f>
        <v/>
      </c>
      <c r="J719" s="212" t="s">
        <v>469</v>
      </c>
      <c r="K719" s="211" t="str">
        <f>IF(AND(ISBLANK('A3'!AQ74),$L$719&lt;&gt;"Z"),"",'A3'!AQ74)</f>
        <v/>
      </c>
      <c r="L719" s="211" t="str">
        <f>IF(ISBLANK('A3'!AR74),"",'A3'!AR74)</f>
        <v/>
      </c>
      <c r="M719" s="131" t="str">
        <f t="shared" si="12"/>
        <v>OK</v>
      </c>
      <c r="N719" s="132"/>
    </row>
    <row r="720" spans="1:14" x14ac:dyDescent="0.25">
      <c r="A720" s="208" t="s">
        <v>4565</v>
      </c>
      <c r="B720" s="209" t="s">
        <v>2103</v>
      </c>
      <c r="C720" s="210" t="s">
        <v>110</v>
      </c>
      <c r="D720" s="213" t="s">
        <v>2104</v>
      </c>
      <c r="E720" s="210" t="s">
        <v>469</v>
      </c>
      <c r="F720" s="210" t="s">
        <v>110</v>
      </c>
      <c r="G720" s="213" t="s">
        <v>678</v>
      </c>
      <c r="H720" s="211" t="str">
        <f>IF(OR(AND('A3'!AQ17="",'A3'!AR17=""),AND('A3'!AQ46="",'A3'!AR46=""),AND('A3'!AR17="X",'A3'!AR46="X"),OR('A3'!AR17="M",'A3'!AR46="M")),"",SUM('A3'!AQ17,'A3'!AQ46))</f>
        <v/>
      </c>
      <c r="I720" s="211" t="str">
        <f>IF(AND(AND('A3'!AR17="X",'A3'!AR46="X"),SUM('A3'!AQ17,'A3'!AQ46)=0,ISNUMBER('A3'!AQ75)),"",IF(OR('A3'!AR17="M",'A3'!AR46="M"),"M",IF(AND('A3'!AR17='A3'!AR46,OR('A3'!AR17="X",'A3'!AR17="W",'A3'!AR17="Z")),UPPER('A3'!AR17),"")))</f>
        <v/>
      </c>
      <c r="J720" s="212" t="s">
        <v>469</v>
      </c>
      <c r="K720" s="211" t="str">
        <f>IF(AND(ISBLANK('A3'!AQ75),$L$720&lt;&gt;"Z"),"",'A3'!AQ75)</f>
        <v/>
      </c>
      <c r="L720" s="211" t="str">
        <f>IF(ISBLANK('A3'!AR75),"",'A3'!AR75)</f>
        <v/>
      </c>
      <c r="M720" s="131" t="str">
        <f t="shared" si="12"/>
        <v>OK</v>
      </c>
      <c r="N720" s="132"/>
    </row>
    <row r="721" spans="1:14" x14ac:dyDescent="0.25">
      <c r="A721" s="208" t="s">
        <v>4565</v>
      </c>
      <c r="B721" s="209" t="s">
        <v>2105</v>
      </c>
      <c r="C721" s="210" t="s">
        <v>110</v>
      </c>
      <c r="D721" s="213" t="s">
        <v>2106</v>
      </c>
      <c r="E721" s="210" t="s">
        <v>469</v>
      </c>
      <c r="F721" s="210" t="s">
        <v>110</v>
      </c>
      <c r="G721" s="213" t="s">
        <v>2107</v>
      </c>
      <c r="H721" s="211" t="str">
        <f>IF(OR(AND('A3'!AQ18="",'A3'!AR18=""),AND('A3'!AQ47="",'A3'!AR47=""),AND('A3'!AR18="X",'A3'!AR47="X"),OR('A3'!AR18="M",'A3'!AR47="M")),"",SUM('A3'!AQ18,'A3'!AQ47))</f>
        <v/>
      </c>
      <c r="I721" s="211" t="str">
        <f>IF(AND(AND('A3'!AR18="X",'A3'!AR47="X"),SUM('A3'!AQ18,'A3'!AQ47)=0,ISNUMBER('A3'!AQ76)),"",IF(OR('A3'!AR18="M",'A3'!AR47="M"),"M",IF(AND('A3'!AR18='A3'!AR47,OR('A3'!AR18="X",'A3'!AR18="W",'A3'!AR18="Z")),UPPER('A3'!AR18),"")))</f>
        <v/>
      </c>
      <c r="J721" s="212" t="s">
        <v>469</v>
      </c>
      <c r="K721" s="211" t="str">
        <f>IF(AND(ISBLANK('A3'!AQ76),$L$721&lt;&gt;"Z"),"",'A3'!AQ76)</f>
        <v/>
      </c>
      <c r="L721" s="211" t="str">
        <f>IF(ISBLANK('A3'!AR76),"",'A3'!AR76)</f>
        <v/>
      </c>
      <c r="M721" s="131" t="str">
        <f t="shared" si="12"/>
        <v>OK</v>
      </c>
      <c r="N721" s="132"/>
    </row>
    <row r="722" spans="1:14" x14ac:dyDescent="0.25">
      <c r="A722" s="208" t="s">
        <v>4565</v>
      </c>
      <c r="B722" s="209" t="s">
        <v>2108</v>
      </c>
      <c r="C722" s="210" t="s">
        <v>110</v>
      </c>
      <c r="D722" s="213" t="s">
        <v>2109</v>
      </c>
      <c r="E722" s="210" t="s">
        <v>469</v>
      </c>
      <c r="F722" s="210" t="s">
        <v>110</v>
      </c>
      <c r="G722" s="213" t="s">
        <v>2110</v>
      </c>
      <c r="H722" s="211" t="str">
        <f>IF(OR(AND('A3'!AQ19="",'A3'!AR19=""),AND('A3'!AQ48="",'A3'!AR48=""),AND('A3'!AR19="X",'A3'!AR48="X"),OR('A3'!AR19="M",'A3'!AR48="M")),"",SUM('A3'!AQ19,'A3'!AQ48))</f>
        <v/>
      </c>
      <c r="I722" s="211" t="str">
        <f>IF(AND(AND('A3'!AR19="X",'A3'!AR48="X"),SUM('A3'!AQ19,'A3'!AQ48)=0,ISNUMBER('A3'!AQ77)),"",IF(OR('A3'!AR19="M",'A3'!AR48="M"),"M",IF(AND('A3'!AR19='A3'!AR48,OR('A3'!AR19="X",'A3'!AR19="W",'A3'!AR19="Z")),UPPER('A3'!AR19),"")))</f>
        <v/>
      </c>
      <c r="J722" s="212" t="s">
        <v>469</v>
      </c>
      <c r="K722" s="211" t="str">
        <f>IF(AND(ISBLANK('A3'!AQ77),$L$722&lt;&gt;"Z"),"",'A3'!AQ77)</f>
        <v/>
      </c>
      <c r="L722" s="211" t="str">
        <f>IF(ISBLANK('A3'!AR77),"",'A3'!AR77)</f>
        <v/>
      </c>
      <c r="M722" s="131" t="str">
        <f t="shared" si="12"/>
        <v>OK</v>
      </c>
      <c r="N722" s="132"/>
    </row>
    <row r="723" spans="1:14" x14ac:dyDescent="0.25">
      <c r="A723" s="208" t="s">
        <v>4565</v>
      </c>
      <c r="B723" s="209" t="s">
        <v>2111</v>
      </c>
      <c r="C723" s="210" t="s">
        <v>110</v>
      </c>
      <c r="D723" s="213" t="s">
        <v>2112</v>
      </c>
      <c r="E723" s="210" t="s">
        <v>469</v>
      </c>
      <c r="F723" s="210" t="s">
        <v>110</v>
      </c>
      <c r="G723" s="213" t="s">
        <v>2113</v>
      </c>
      <c r="H723" s="211" t="str">
        <f>IF(OR(AND('A3'!AQ20="",'A3'!AR20=""),AND('A3'!AQ49="",'A3'!AR49=""),AND('A3'!AR20="X",'A3'!AR49="X"),OR('A3'!AR20="M",'A3'!AR49="M")),"",SUM('A3'!AQ20,'A3'!AQ49))</f>
        <v/>
      </c>
      <c r="I723" s="211" t="str">
        <f>IF(AND(AND('A3'!AR20="X",'A3'!AR49="X"),SUM('A3'!AQ20,'A3'!AQ49)=0,ISNUMBER('A3'!AQ78)),"",IF(OR('A3'!AR20="M",'A3'!AR49="M"),"M",IF(AND('A3'!AR20='A3'!AR49,OR('A3'!AR20="X",'A3'!AR20="W",'A3'!AR20="Z")),UPPER('A3'!AR20),"")))</f>
        <v/>
      </c>
      <c r="J723" s="212" t="s">
        <v>469</v>
      </c>
      <c r="K723" s="211" t="str">
        <f>IF(AND(ISBLANK('A3'!AQ78),$L$723&lt;&gt;"Z"),"",'A3'!AQ78)</f>
        <v/>
      </c>
      <c r="L723" s="211" t="str">
        <f>IF(ISBLANK('A3'!AR78),"",'A3'!AR78)</f>
        <v/>
      </c>
      <c r="M723" s="131" t="str">
        <f t="shared" si="12"/>
        <v>OK</v>
      </c>
      <c r="N723" s="132"/>
    </row>
    <row r="724" spans="1:14" x14ac:dyDescent="0.25">
      <c r="A724" s="208" t="s">
        <v>4565</v>
      </c>
      <c r="B724" s="209" t="s">
        <v>2114</v>
      </c>
      <c r="C724" s="210" t="s">
        <v>110</v>
      </c>
      <c r="D724" s="213" t="s">
        <v>2115</v>
      </c>
      <c r="E724" s="210" t="s">
        <v>469</v>
      </c>
      <c r="F724" s="210" t="s">
        <v>110</v>
      </c>
      <c r="G724" s="213" t="s">
        <v>2116</v>
      </c>
      <c r="H724" s="211" t="str">
        <f>IF(OR(AND('A3'!AQ21="",'A3'!AR21=""),AND('A3'!AQ50="",'A3'!AR50=""),AND('A3'!AR21="X",'A3'!AR50="X"),OR('A3'!AR21="M",'A3'!AR50="M")),"",SUM('A3'!AQ21,'A3'!AQ50))</f>
        <v/>
      </c>
      <c r="I724" s="211" t="str">
        <f>IF(AND(AND('A3'!AR21="X",'A3'!AR50="X"),SUM('A3'!AQ21,'A3'!AQ50)=0,ISNUMBER('A3'!AQ79)),"",IF(OR('A3'!AR21="M",'A3'!AR50="M"),"M",IF(AND('A3'!AR21='A3'!AR50,OR('A3'!AR21="X",'A3'!AR21="W",'A3'!AR21="Z")),UPPER('A3'!AR21),"")))</f>
        <v/>
      </c>
      <c r="J724" s="212" t="s">
        <v>469</v>
      </c>
      <c r="K724" s="211" t="str">
        <f>IF(AND(ISBLANK('A3'!AQ79),$L$724&lt;&gt;"Z"),"",'A3'!AQ79)</f>
        <v/>
      </c>
      <c r="L724" s="211" t="str">
        <f>IF(ISBLANK('A3'!AR79),"",'A3'!AR79)</f>
        <v/>
      </c>
      <c r="M724" s="131" t="str">
        <f t="shared" si="12"/>
        <v>OK</v>
      </c>
      <c r="N724" s="132"/>
    </row>
    <row r="725" spans="1:14" x14ac:dyDescent="0.25">
      <c r="A725" s="208" t="s">
        <v>4565</v>
      </c>
      <c r="B725" s="209" t="s">
        <v>2117</v>
      </c>
      <c r="C725" s="210" t="s">
        <v>110</v>
      </c>
      <c r="D725" s="213" t="s">
        <v>2118</v>
      </c>
      <c r="E725" s="210" t="s">
        <v>469</v>
      </c>
      <c r="F725" s="210" t="s">
        <v>110</v>
      </c>
      <c r="G725" s="213" t="s">
        <v>2119</v>
      </c>
      <c r="H725" s="211" t="str">
        <f>IF(OR(AND('A3'!AQ22="",'A3'!AR22=""),AND('A3'!AQ51="",'A3'!AR51=""),AND('A3'!AR22="X",'A3'!AR51="X"),OR('A3'!AR22="M",'A3'!AR51="M")),"",SUM('A3'!AQ22,'A3'!AQ51))</f>
        <v/>
      </c>
      <c r="I725" s="211" t="str">
        <f>IF(AND(AND('A3'!AR22="X",'A3'!AR51="X"),SUM('A3'!AQ22,'A3'!AQ51)=0,ISNUMBER('A3'!AQ80)),"",IF(OR('A3'!AR22="M",'A3'!AR51="M"),"M",IF(AND('A3'!AR22='A3'!AR51,OR('A3'!AR22="X",'A3'!AR22="W",'A3'!AR22="Z")),UPPER('A3'!AR22),"")))</f>
        <v/>
      </c>
      <c r="J725" s="212" t="s">
        <v>469</v>
      </c>
      <c r="K725" s="211" t="str">
        <f>IF(AND(ISBLANK('A3'!AQ80),$L$725&lt;&gt;"Z"),"",'A3'!AQ80)</f>
        <v/>
      </c>
      <c r="L725" s="211" t="str">
        <f>IF(ISBLANK('A3'!AR80),"",'A3'!AR80)</f>
        <v/>
      </c>
      <c r="M725" s="131" t="str">
        <f t="shared" si="12"/>
        <v>OK</v>
      </c>
      <c r="N725" s="132"/>
    </row>
    <row r="726" spans="1:14" x14ac:dyDescent="0.25">
      <c r="A726" s="208" t="s">
        <v>4565</v>
      </c>
      <c r="B726" s="209" t="s">
        <v>2120</v>
      </c>
      <c r="C726" s="210" t="s">
        <v>110</v>
      </c>
      <c r="D726" s="213" t="s">
        <v>2121</v>
      </c>
      <c r="E726" s="210" t="s">
        <v>469</v>
      </c>
      <c r="F726" s="210" t="s">
        <v>110</v>
      </c>
      <c r="G726" s="213" t="s">
        <v>2122</v>
      </c>
      <c r="H726" s="211" t="str">
        <f>IF(OR(AND('A3'!AQ23="",'A3'!AR23=""),AND('A3'!AQ52="",'A3'!AR52=""),AND('A3'!AR23="X",'A3'!AR52="X"),OR('A3'!AR23="M",'A3'!AR52="M")),"",SUM('A3'!AQ23,'A3'!AQ52))</f>
        <v/>
      </c>
      <c r="I726" s="211" t="str">
        <f>IF(AND(AND('A3'!AR23="X",'A3'!AR52="X"),SUM('A3'!AQ23,'A3'!AQ52)=0,ISNUMBER('A3'!AQ81)),"",IF(OR('A3'!AR23="M",'A3'!AR52="M"),"M",IF(AND('A3'!AR23='A3'!AR52,OR('A3'!AR23="X",'A3'!AR23="W",'A3'!AR23="Z")),UPPER('A3'!AR23),"")))</f>
        <v/>
      </c>
      <c r="J726" s="212" t="s">
        <v>469</v>
      </c>
      <c r="K726" s="211" t="str">
        <f>IF(AND(ISBLANK('A3'!AQ81),$L$726&lt;&gt;"Z"),"",'A3'!AQ81)</f>
        <v/>
      </c>
      <c r="L726" s="211" t="str">
        <f>IF(ISBLANK('A3'!AR81),"",'A3'!AR81)</f>
        <v/>
      </c>
      <c r="M726" s="131" t="str">
        <f t="shared" si="12"/>
        <v>OK</v>
      </c>
      <c r="N726" s="132"/>
    </row>
    <row r="727" spans="1:14" x14ac:dyDescent="0.25">
      <c r="A727" s="208" t="s">
        <v>4565</v>
      </c>
      <c r="B727" s="209" t="s">
        <v>2123</v>
      </c>
      <c r="C727" s="210" t="s">
        <v>110</v>
      </c>
      <c r="D727" s="213" t="s">
        <v>2124</v>
      </c>
      <c r="E727" s="210" t="s">
        <v>469</v>
      </c>
      <c r="F727" s="210" t="s">
        <v>110</v>
      </c>
      <c r="G727" s="213" t="s">
        <v>2125</v>
      </c>
      <c r="H727" s="211" t="str">
        <f>IF(OR(AND('A3'!AQ24="",'A3'!AR24=""),AND('A3'!AQ53="",'A3'!AR53=""),AND('A3'!AR24="X",'A3'!AR53="X"),OR('A3'!AR24="M",'A3'!AR53="M")),"",SUM('A3'!AQ24,'A3'!AQ53))</f>
        <v/>
      </c>
      <c r="I727" s="211" t="str">
        <f>IF(AND(AND('A3'!AR24="X",'A3'!AR53="X"),SUM('A3'!AQ24,'A3'!AQ53)=0,ISNUMBER('A3'!AQ82)),"",IF(OR('A3'!AR24="M",'A3'!AR53="M"),"M",IF(AND('A3'!AR24='A3'!AR53,OR('A3'!AR24="X",'A3'!AR24="W",'A3'!AR24="Z")),UPPER('A3'!AR24),"")))</f>
        <v/>
      </c>
      <c r="J727" s="212" t="s">
        <v>469</v>
      </c>
      <c r="K727" s="211" t="str">
        <f>IF(AND(ISBLANK('A3'!AQ82),$L$727&lt;&gt;"Z"),"",'A3'!AQ82)</f>
        <v/>
      </c>
      <c r="L727" s="211" t="str">
        <f>IF(ISBLANK('A3'!AR82),"",'A3'!AR82)</f>
        <v/>
      </c>
      <c r="M727" s="131" t="str">
        <f t="shared" si="12"/>
        <v>OK</v>
      </c>
      <c r="N727" s="132"/>
    </row>
    <row r="728" spans="1:14" x14ac:dyDescent="0.25">
      <c r="A728" s="208" t="s">
        <v>4565</v>
      </c>
      <c r="B728" s="209" t="s">
        <v>2126</v>
      </c>
      <c r="C728" s="210" t="s">
        <v>110</v>
      </c>
      <c r="D728" s="213" t="s">
        <v>2127</v>
      </c>
      <c r="E728" s="210" t="s">
        <v>469</v>
      </c>
      <c r="F728" s="210" t="s">
        <v>110</v>
      </c>
      <c r="G728" s="213" t="s">
        <v>2128</v>
      </c>
      <c r="H728" s="211" t="str">
        <f>IF(OR(AND('A3'!AQ25="",'A3'!AR25=""),AND('A3'!AQ54="",'A3'!AR54=""),AND('A3'!AR25="X",'A3'!AR54="X"),OR('A3'!AR25="M",'A3'!AR54="M")),"",SUM('A3'!AQ25,'A3'!AQ54))</f>
        <v/>
      </c>
      <c r="I728" s="211" t="str">
        <f>IF(AND(AND('A3'!AR25="X",'A3'!AR54="X"),SUM('A3'!AQ25,'A3'!AQ54)=0,ISNUMBER('A3'!AQ83)),"",IF(OR('A3'!AR25="M",'A3'!AR54="M"),"M",IF(AND('A3'!AR25='A3'!AR54,OR('A3'!AR25="X",'A3'!AR25="W",'A3'!AR25="Z")),UPPER('A3'!AR25),"")))</f>
        <v/>
      </c>
      <c r="J728" s="212" t="s">
        <v>469</v>
      </c>
      <c r="K728" s="211" t="str">
        <f>IF(AND(ISBLANK('A3'!AQ83),$L$728&lt;&gt;"Z"),"",'A3'!AQ83)</f>
        <v/>
      </c>
      <c r="L728" s="211" t="str">
        <f>IF(ISBLANK('A3'!AR83),"",'A3'!AR83)</f>
        <v/>
      </c>
      <c r="M728" s="131" t="str">
        <f t="shared" si="12"/>
        <v>OK</v>
      </c>
      <c r="N728" s="132"/>
    </row>
    <row r="729" spans="1:14" x14ac:dyDescent="0.25">
      <c r="A729" s="208" t="s">
        <v>4565</v>
      </c>
      <c r="B729" s="209" t="s">
        <v>2129</v>
      </c>
      <c r="C729" s="210" t="s">
        <v>110</v>
      </c>
      <c r="D729" s="213" t="s">
        <v>2130</v>
      </c>
      <c r="E729" s="210" t="s">
        <v>469</v>
      </c>
      <c r="F729" s="210" t="s">
        <v>110</v>
      </c>
      <c r="G729" s="213" t="s">
        <v>2131</v>
      </c>
      <c r="H729" s="211" t="str">
        <f>IF(OR(AND('A3'!AQ26="",'A3'!AR26=""),AND('A3'!AQ55="",'A3'!AR55=""),AND('A3'!AR26="X",'A3'!AR55="X"),OR('A3'!AR26="M",'A3'!AR55="M")),"",SUM('A3'!AQ26,'A3'!AQ55))</f>
        <v/>
      </c>
      <c r="I729" s="211" t="str">
        <f>IF(AND(AND('A3'!AR26="X",'A3'!AR55="X"),SUM('A3'!AQ26,'A3'!AQ55)=0,ISNUMBER('A3'!AQ84)),"",IF(OR('A3'!AR26="M",'A3'!AR55="M"),"M",IF(AND('A3'!AR26='A3'!AR55,OR('A3'!AR26="X",'A3'!AR26="W",'A3'!AR26="Z")),UPPER('A3'!AR26),"")))</f>
        <v/>
      </c>
      <c r="J729" s="212" t="s">
        <v>469</v>
      </c>
      <c r="K729" s="211" t="str">
        <f>IF(AND(ISBLANK('A3'!AQ84),$L$729&lt;&gt;"Z"),"",'A3'!AQ84)</f>
        <v/>
      </c>
      <c r="L729" s="211" t="str">
        <f>IF(ISBLANK('A3'!AR84),"",'A3'!AR84)</f>
        <v/>
      </c>
      <c r="M729" s="131" t="str">
        <f t="shared" si="12"/>
        <v>OK</v>
      </c>
      <c r="N729" s="132"/>
    </row>
    <row r="730" spans="1:14" x14ac:dyDescent="0.25">
      <c r="A730" s="208" t="s">
        <v>4565</v>
      </c>
      <c r="B730" s="209" t="s">
        <v>2132</v>
      </c>
      <c r="C730" s="210" t="s">
        <v>110</v>
      </c>
      <c r="D730" s="213" t="s">
        <v>2133</v>
      </c>
      <c r="E730" s="210" t="s">
        <v>469</v>
      </c>
      <c r="F730" s="210" t="s">
        <v>110</v>
      </c>
      <c r="G730" s="213" t="s">
        <v>2134</v>
      </c>
      <c r="H730" s="211" t="str">
        <f>IF(OR(AND('A3'!AQ27="",'A3'!AR27=""),AND('A3'!AQ56="",'A3'!AR56=""),AND('A3'!AR27="X",'A3'!AR56="X"),OR('A3'!AR27="M",'A3'!AR56="M")),"",SUM('A3'!AQ27,'A3'!AQ56))</f>
        <v/>
      </c>
      <c r="I730" s="211" t="str">
        <f>IF(AND(AND('A3'!AR27="X",'A3'!AR56="X"),SUM('A3'!AQ27,'A3'!AQ56)=0,ISNUMBER('A3'!AQ85)),"",IF(OR('A3'!AR27="M",'A3'!AR56="M"),"M",IF(AND('A3'!AR27='A3'!AR56,OR('A3'!AR27="X",'A3'!AR27="W",'A3'!AR27="Z")),UPPER('A3'!AR27),"")))</f>
        <v/>
      </c>
      <c r="J730" s="212" t="s">
        <v>469</v>
      </c>
      <c r="K730" s="211" t="str">
        <f>IF(AND(ISBLANK('A3'!AQ85),$L$730&lt;&gt;"Z"),"",'A3'!AQ85)</f>
        <v/>
      </c>
      <c r="L730" s="211" t="str">
        <f>IF(ISBLANK('A3'!AR85),"",'A3'!AR85)</f>
        <v/>
      </c>
      <c r="M730" s="131" t="str">
        <f t="shared" si="12"/>
        <v>OK</v>
      </c>
      <c r="N730" s="132"/>
    </row>
    <row r="731" spans="1:14" x14ac:dyDescent="0.25">
      <c r="A731" s="208" t="s">
        <v>4565</v>
      </c>
      <c r="B731" s="209" t="s">
        <v>2135</v>
      </c>
      <c r="C731" s="210" t="s">
        <v>110</v>
      </c>
      <c r="D731" s="213" t="s">
        <v>2136</v>
      </c>
      <c r="E731" s="210" t="s">
        <v>469</v>
      </c>
      <c r="F731" s="210" t="s">
        <v>110</v>
      </c>
      <c r="G731" s="213" t="s">
        <v>2137</v>
      </c>
      <c r="H731" s="211" t="str">
        <f>IF(OR(AND('A3'!AQ28="",'A3'!AR28=""),AND('A3'!AQ57="",'A3'!AR57=""),AND('A3'!AR28="X",'A3'!AR57="X"),OR('A3'!AR28="M",'A3'!AR57="M")),"",SUM('A3'!AQ28,'A3'!AQ57))</f>
        <v/>
      </c>
      <c r="I731" s="211" t="str">
        <f>IF(AND(AND('A3'!AR28="X",'A3'!AR57="X"),SUM('A3'!AQ28,'A3'!AQ57)=0,ISNUMBER('A3'!AQ86)),"",IF(OR('A3'!AR28="M",'A3'!AR57="M"),"M",IF(AND('A3'!AR28='A3'!AR57,OR('A3'!AR28="X",'A3'!AR28="W",'A3'!AR28="Z")),UPPER('A3'!AR28),"")))</f>
        <v/>
      </c>
      <c r="J731" s="212" t="s">
        <v>469</v>
      </c>
      <c r="K731" s="211" t="str">
        <f>IF(AND(ISBLANK('A3'!AQ86),$L$731&lt;&gt;"Z"),"",'A3'!AQ86)</f>
        <v/>
      </c>
      <c r="L731" s="211" t="str">
        <f>IF(ISBLANK('A3'!AR86),"",'A3'!AR86)</f>
        <v/>
      </c>
      <c r="M731" s="131" t="str">
        <f t="shared" si="12"/>
        <v>OK</v>
      </c>
      <c r="N731" s="132"/>
    </row>
    <row r="732" spans="1:14" x14ac:dyDescent="0.25">
      <c r="A732" s="208" t="s">
        <v>4565</v>
      </c>
      <c r="B732" s="209" t="s">
        <v>2138</v>
      </c>
      <c r="C732" s="210" t="s">
        <v>110</v>
      </c>
      <c r="D732" s="213" t="s">
        <v>2139</v>
      </c>
      <c r="E732" s="210" t="s">
        <v>469</v>
      </c>
      <c r="F732" s="210" t="s">
        <v>110</v>
      </c>
      <c r="G732" s="213" t="s">
        <v>2140</v>
      </c>
      <c r="H732" s="211" t="str">
        <f>IF(OR(AND('A3'!AQ29="",'A3'!AR29=""),AND('A3'!AQ58="",'A3'!AR58=""),AND('A3'!AR29="X",'A3'!AR58="X"),OR('A3'!AR29="M",'A3'!AR58="M")),"",SUM('A3'!AQ29,'A3'!AQ58))</f>
        <v/>
      </c>
      <c r="I732" s="211" t="str">
        <f>IF(AND(AND('A3'!AR29="X",'A3'!AR58="X"),SUM('A3'!AQ29,'A3'!AQ58)=0,ISNUMBER('A3'!AQ87)),"",IF(OR('A3'!AR29="M",'A3'!AR58="M"),"M",IF(AND('A3'!AR29='A3'!AR58,OR('A3'!AR29="X",'A3'!AR29="W",'A3'!AR29="Z")),UPPER('A3'!AR29),"")))</f>
        <v/>
      </c>
      <c r="J732" s="212" t="s">
        <v>469</v>
      </c>
      <c r="K732" s="211" t="str">
        <f>IF(AND(ISBLANK('A3'!AQ87),$L$732&lt;&gt;"Z"),"",'A3'!AQ87)</f>
        <v/>
      </c>
      <c r="L732" s="211" t="str">
        <f>IF(ISBLANK('A3'!AR87),"",'A3'!AR87)</f>
        <v/>
      </c>
      <c r="M732" s="131" t="str">
        <f t="shared" si="12"/>
        <v>OK</v>
      </c>
      <c r="N732" s="132"/>
    </row>
    <row r="733" spans="1:14" x14ac:dyDescent="0.25">
      <c r="A733" s="208" t="s">
        <v>4565</v>
      </c>
      <c r="B733" s="209" t="s">
        <v>2141</v>
      </c>
      <c r="C733" s="210" t="s">
        <v>110</v>
      </c>
      <c r="D733" s="213" t="s">
        <v>2142</v>
      </c>
      <c r="E733" s="210" t="s">
        <v>469</v>
      </c>
      <c r="F733" s="210" t="s">
        <v>110</v>
      </c>
      <c r="G733" s="213" t="s">
        <v>2143</v>
      </c>
      <c r="H733" s="211" t="str">
        <f>IF(OR(AND('A3'!AQ30="",'A3'!AR30=""),AND('A3'!AQ59="",'A3'!AR59=""),AND('A3'!AR30="X",'A3'!AR59="X"),OR('A3'!AR30="M",'A3'!AR59="M")),"",SUM('A3'!AQ30,'A3'!AQ59))</f>
        <v/>
      </c>
      <c r="I733" s="211" t="str">
        <f>IF(AND(AND('A3'!AR30="X",'A3'!AR59="X"),SUM('A3'!AQ30,'A3'!AQ59)=0,ISNUMBER('A3'!AQ88)),"",IF(OR('A3'!AR30="M",'A3'!AR59="M"),"M",IF(AND('A3'!AR30='A3'!AR59,OR('A3'!AR30="X",'A3'!AR30="W",'A3'!AR30="Z")),UPPER('A3'!AR30),"")))</f>
        <v/>
      </c>
      <c r="J733" s="212" t="s">
        <v>469</v>
      </c>
      <c r="K733" s="211" t="str">
        <f>IF(AND(ISBLANK('A3'!AQ88),$L$733&lt;&gt;"Z"),"",'A3'!AQ88)</f>
        <v/>
      </c>
      <c r="L733" s="211" t="str">
        <f>IF(ISBLANK('A3'!AR88),"",'A3'!AR88)</f>
        <v/>
      </c>
      <c r="M733" s="131" t="str">
        <f t="shared" si="12"/>
        <v>OK</v>
      </c>
      <c r="N733" s="132"/>
    </row>
    <row r="734" spans="1:14" x14ac:dyDescent="0.25">
      <c r="A734" s="208" t="s">
        <v>4565</v>
      </c>
      <c r="B734" s="209" t="s">
        <v>2144</v>
      </c>
      <c r="C734" s="210" t="s">
        <v>110</v>
      </c>
      <c r="D734" s="213" t="s">
        <v>2145</v>
      </c>
      <c r="E734" s="210" t="s">
        <v>469</v>
      </c>
      <c r="F734" s="210" t="s">
        <v>110</v>
      </c>
      <c r="G734" s="213" t="s">
        <v>2146</v>
      </c>
      <c r="H734" s="211" t="str">
        <f>IF(OR(AND('A3'!AQ31="",'A3'!AR31=""),AND('A3'!AQ60="",'A3'!AR60=""),AND('A3'!AR31="X",'A3'!AR60="X"),OR('A3'!AR31="M",'A3'!AR60="M")),"",SUM('A3'!AQ31,'A3'!AQ60))</f>
        <v/>
      </c>
      <c r="I734" s="211" t="str">
        <f>IF(AND(AND('A3'!AR31="X",'A3'!AR60="X"),SUM('A3'!AQ31,'A3'!AQ60)=0,ISNUMBER('A3'!AQ89)),"",IF(OR('A3'!AR31="M",'A3'!AR60="M"),"M",IF(AND('A3'!AR31='A3'!AR60,OR('A3'!AR31="X",'A3'!AR31="W",'A3'!AR31="Z")),UPPER('A3'!AR31),"")))</f>
        <v/>
      </c>
      <c r="J734" s="212" t="s">
        <v>469</v>
      </c>
      <c r="K734" s="211" t="str">
        <f>IF(AND(ISBLANK('A3'!AQ89),$L$734&lt;&gt;"Z"),"",'A3'!AQ89)</f>
        <v/>
      </c>
      <c r="L734" s="211" t="str">
        <f>IF(ISBLANK('A3'!AR89),"",'A3'!AR89)</f>
        <v/>
      </c>
      <c r="M734" s="131" t="str">
        <f t="shared" si="12"/>
        <v>OK</v>
      </c>
      <c r="N734" s="132"/>
    </row>
    <row r="735" spans="1:14" x14ac:dyDescent="0.25">
      <c r="A735" s="208" t="s">
        <v>4565</v>
      </c>
      <c r="B735" s="209" t="s">
        <v>2147</v>
      </c>
      <c r="C735" s="210" t="s">
        <v>110</v>
      </c>
      <c r="D735" s="213" t="s">
        <v>2148</v>
      </c>
      <c r="E735" s="210" t="s">
        <v>469</v>
      </c>
      <c r="F735" s="210" t="s">
        <v>110</v>
      </c>
      <c r="G735" s="213" t="s">
        <v>2149</v>
      </c>
      <c r="H735" s="211" t="str">
        <f>IF(OR(AND('A3'!AQ32="",'A3'!AR32=""),AND('A3'!AQ61="",'A3'!AR61=""),AND('A3'!AR32="X",'A3'!AR61="X"),OR('A3'!AR32="M",'A3'!AR61="M")),"",SUM('A3'!AQ32,'A3'!AQ61))</f>
        <v/>
      </c>
      <c r="I735" s="211" t="str">
        <f>IF(AND(AND('A3'!AR32="X",'A3'!AR61="X"),SUM('A3'!AQ32,'A3'!AQ61)=0,ISNUMBER('A3'!AQ90)),"",IF(OR('A3'!AR32="M",'A3'!AR61="M"),"M",IF(AND('A3'!AR32='A3'!AR61,OR('A3'!AR32="X",'A3'!AR32="W",'A3'!AR32="Z")),UPPER('A3'!AR32),"")))</f>
        <v/>
      </c>
      <c r="J735" s="212" t="s">
        <v>469</v>
      </c>
      <c r="K735" s="211" t="str">
        <f>IF(AND(ISBLANK('A3'!AQ90),$L$735&lt;&gt;"Z"),"",'A3'!AQ90)</f>
        <v/>
      </c>
      <c r="L735" s="211" t="str">
        <f>IF(ISBLANK('A3'!AR90),"",'A3'!AR90)</f>
        <v/>
      </c>
      <c r="M735" s="131" t="str">
        <f t="shared" si="12"/>
        <v>OK</v>
      </c>
      <c r="N735" s="132"/>
    </row>
    <row r="736" spans="1:14" x14ac:dyDescent="0.25">
      <c r="A736" s="208" t="s">
        <v>4565</v>
      </c>
      <c r="B736" s="209" t="s">
        <v>2150</v>
      </c>
      <c r="C736" s="210" t="s">
        <v>110</v>
      </c>
      <c r="D736" s="213" t="s">
        <v>2151</v>
      </c>
      <c r="E736" s="210" t="s">
        <v>469</v>
      </c>
      <c r="F736" s="210" t="s">
        <v>110</v>
      </c>
      <c r="G736" s="213" t="s">
        <v>2152</v>
      </c>
      <c r="H736" s="211" t="str">
        <f>IF(OR(AND('A3'!AQ33="",'A3'!AR33=""),AND('A3'!AQ62="",'A3'!AR62=""),AND('A3'!AR33="X",'A3'!AR62="X"),OR('A3'!AR33="M",'A3'!AR62="M")),"",SUM('A3'!AQ33,'A3'!AQ62))</f>
        <v/>
      </c>
      <c r="I736" s="211" t="str">
        <f>IF(AND(AND('A3'!AR33="X",'A3'!AR62="X"),SUM('A3'!AQ33,'A3'!AQ62)=0,ISNUMBER('A3'!AQ91)),"",IF(OR('A3'!AR33="M",'A3'!AR62="M"),"M",IF(AND('A3'!AR33='A3'!AR62,OR('A3'!AR33="X",'A3'!AR33="W",'A3'!AR33="Z")),UPPER('A3'!AR33),"")))</f>
        <v/>
      </c>
      <c r="J736" s="212" t="s">
        <v>469</v>
      </c>
      <c r="K736" s="211" t="str">
        <f>IF(AND(ISBLANK('A3'!AQ91),$L$736&lt;&gt;"Z"),"",'A3'!AQ91)</f>
        <v/>
      </c>
      <c r="L736" s="211" t="str">
        <f>IF(ISBLANK('A3'!AR91),"",'A3'!AR91)</f>
        <v/>
      </c>
      <c r="M736" s="131" t="str">
        <f t="shared" si="12"/>
        <v>OK</v>
      </c>
      <c r="N736" s="132"/>
    </row>
    <row r="737" spans="1:14" x14ac:dyDescent="0.25">
      <c r="A737" s="208" t="s">
        <v>4565</v>
      </c>
      <c r="B737" s="209" t="s">
        <v>2153</v>
      </c>
      <c r="C737" s="210" t="s">
        <v>110</v>
      </c>
      <c r="D737" s="213" t="s">
        <v>2154</v>
      </c>
      <c r="E737" s="210" t="s">
        <v>469</v>
      </c>
      <c r="F737" s="210" t="s">
        <v>110</v>
      </c>
      <c r="G737" s="213" t="s">
        <v>606</v>
      </c>
      <c r="H737" s="211" t="str">
        <f>IF(OR(AND('A3'!AQ34="",'A3'!AR34=""),AND('A3'!AQ63="",'A3'!AR63=""),AND('A3'!AR34="X",'A3'!AR63="X"),OR('A3'!AR34="M",'A3'!AR63="M")),"",SUM('A3'!AQ34,'A3'!AQ63))</f>
        <v/>
      </c>
      <c r="I737" s="211" t="str">
        <f>IF(AND(AND('A3'!AR34="X",'A3'!AR63="X"),SUM('A3'!AQ34,'A3'!AQ63)=0,ISNUMBER('A3'!AQ92)),"",IF(OR('A3'!AR34="M",'A3'!AR63="M"),"M",IF(AND('A3'!AR34='A3'!AR63,OR('A3'!AR34="X",'A3'!AR34="W",'A3'!AR34="Z")),UPPER('A3'!AR34),"")))</f>
        <v/>
      </c>
      <c r="J737" s="212" t="s">
        <v>469</v>
      </c>
      <c r="K737" s="211" t="str">
        <f>IF(AND(ISBLANK('A3'!AQ92),$L$737&lt;&gt;"Z"),"",'A3'!AQ92)</f>
        <v/>
      </c>
      <c r="L737" s="211" t="str">
        <f>IF(ISBLANK('A3'!AR92),"",'A3'!AR92)</f>
        <v/>
      </c>
      <c r="M737" s="131" t="str">
        <f t="shared" ref="M737:M800" si="13">IF(AND(ISNUMBER(H737),ISNUMBER(K737)),IF(OR(ROUND(H737,0)&lt;&gt;ROUND(K737,0),I737&lt;&gt;L737),"Check","OK"),IF(OR(AND(H737&lt;&gt;K737,I737&lt;&gt;"Z",L737&lt;&gt;"Z"),I737&lt;&gt;L737),"Check","OK"))</f>
        <v>OK</v>
      </c>
      <c r="N737" s="132"/>
    </row>
    <row r="738" spans="1:14" x14ac:dyDescent="0.25">
      <c r="A738" s="208" t="s">
        <v>4565</v>
      </c>
      <c r="B738" s="209" t="s">
        <v>2155</v>
      </c>
      <c r="C738" s="210" t="s">
        <v>110</v>
      </c>
      <c r="D738" s="213" t="s">
        <v>2156</v>
      </c>
      <c r="E738" s="210" t="s">
        <v>469</v>
      </c>
      <c r="F738" s="210" t="s">
        <v>110</v>
      </c>
      <c r="G738" s="213" t="s">
        <v>605</v>
      </c>
      <c r="H738" s="211" t="str">
        <f>IF(OR(AND('A3'!AQ35="",'A3'!AR35=""),AND('A3'!AQ64="",'A3'!AR64=""),AND('A3'!AR35="X",'A3'!AR64="X"),OR('A3'!AR35="M",'A3'!AR64="M")),"",SUM('A3'!AQ35,'A3'!AQ64))</f>
        <v/>
      </c>
      <c r="I738" s="211" t="str">
        <f>IF(AND(AND('A3'!AR35="X",'A3'!AR64="X"),SUM('A3'!AQ35,'A3'!AQ64)=0,ISNUMBER('A3'!AQ93)),"",IF(OR('A3'!AR35="M",'A3'!AR64="M"),"M",IF(AND('A3'!AR35='A3'!AR64,OR('A3'!AR35="X",'A3'!AR35="W",'A3'!AR35="Z")),UPPER('A3'!AR35),"")))</f>
        <v/>
      </c>
      <c r="J738" s="212" t="s">
        <v>469</v>
      </c>
      <c r="K738" s="211" t="str">
        <f>IF(AND(ISBLANK('A3'!AQ93),$L$738&lt;&gt;"Z"),"",'A3'!AQ93)</f>
        <v/>
      </c>
      <c r="L738" s="211" t="str">
        <f>IF(ISBLANK('A3'!AR93),"",'A3'!AR93)</f>
        <v/>
      </c>
      <c r="M738" s="131" t="str">
        <f t="shared" si="13"/>
        <v>OK</v>
      </c>
      <c r="N738" s="132"/>
    </row>
    <row r="739" spans="1:14" x14ac:dyDescent="0.25">
      <c r="A739" s="208" t="s">
        <v>4565</v>
      </c>
      <c r="B739" s="209" t="s">
        <v>2157</v>
      </c>
      <c r="C739" s="210" t="s">
        <v>110</v>
      </c>
      <c r="D739" s="213" t="s">
        <v>2158</v>
      </c>
      <c r="E739" s="210" t="s">
        <v>469</v>
      </c>
      <c r="F739" s="210" t="s">
        <v>110</v>
      </c>
      <c r="G739" s="213" t="s">
        <v>2159</v>
      </c>
      <c r="H739" s="211" t="str">
        <f>IF(OR(AND('A3'!AQ36="",'A3'!AR36=""),AND('A3'!AQ65="",'A3'!AR65=""),AND('A3'!AR36="X",'A3'!AR65="X"),OR('A3'!AR36="M",'A3'!AR65="M")),"",SUM('A3'!AQ36,'A3'!AQ65))</f>
        <v/>
      </c>
      <c r="I739" s="211" t="str">
        <f>IF(AND(AND('A3'!AR36="X",'A3'!AR65="X"),SUM('A3'!AQ36,'A3'!AQ65)=0,ISNUMBER('A3'!AQ94)),"",IF(OR('A3'!AR36="M",'A3'!AR65="M"),"M",IF(AND('A3'!AR36='A3'!AR65,OR('A3'!AR36="X",'A3'!AR36="W",'A3'!AR36="Z")),UPPER('A3'!AR36),"")))</f>
        <v/>
      </c>
      <c r="J739" s="212" t="s">
        <v>469</v>
      </c>
      <c r="K739" s="211" t="str">
        <f>IF(AND(ISBLANK('A3'!AQ94),$L$739&lt;&gt;"Z"),"",'A3'!AQ94)</f>
        <v/>
      </c>
      <c r="L739" s="211" t="str">
        <f>IF(ISBLANK('A3'!AR94),"",'A3'!AR94)</f>
        <v/>
      </c>
      <c r="M739" s="131" t="str">
        <f t="shared" si="13"/>
        <v>OK</v>
      </c>
      <c r="N739" s="132"/>
    </row>
    <row r="740" spans="1:14" x14ac:dyDescent="0.25">
      <c r="A740" s="208" t="s">
        <v>4565</v>
      </c>
      <c r="B740" s="209" t="s">
        <v>2160</v>
      </c>
      <c r="C740" s="210" t="s">
        <v>110</v>
      </c>
      <c r="D740" s="213" t="s">
        <v>2161</v>
      </c>
      <c r="E740" s="210" t="s">
        <v>469</v>
      </c>
      <c r="F740" s="210" t="s">
        <v>110</v>
      </c>
      <c r="G740" s="213" t="s">
        <v>2162</v>
      </c>
      <c r="H740" s="211" t="str">
        <f>IF(OR(AND('A3'!AQ37="",'A3'!AR37=""),AND('A3'!AQ66="",'A3'!AR66=""),AND('A3'!AR37="X",'A3'!AR66="X"),OR('A3'!AR37="M",'A3'!AR66="M")),"",SUM('A3'!AQ37,'A3'!AQ66))</f>
        <v/>
      </c>
      <c r="I740" s="211" t="str">
        <f>IF(AND(AND('A3'!AR37="X",'A3'!AR66="X"),SUM('A3'!AQ37,'A3'!AQ66)=0,ISNUMBER('A3'!AQ95)),"",IF(OR('A3'!AR37="M",'A3'!AR66="M"),"M",IF(AND('A3'!AR37='A3'!AR66,OR('A3'!AR37="X",'A3'!AR37="W",'A3'!AR37="Z")),UPPER('A3'!AR37),"")))</f>
        <v/>
      </c>
      <c r="J740" s="212" t="s">
        <v>469</v>
      </c>
      <c r="K740" s="211" t="str">
        <f>IF(AND(ISBLANK('A3'!AQ95),$L$740&lt;&gt;"Z"),"",'A3'!AQ95)</f>
        <v/>
      </c>
      <c r="L740" s="211" t="str">
        <f>IF(ISBLANK('A3'!AR95),"",'A3'!AR95)</f>
        <v/>
      </c>
      <c r="M740" s="131" t="str">
        <f t="shared" si="13"/>
        <v>OK</v>
      </c>
      <c r="N740" s="132"/>
    </row>
    <row r="741" spans="1:14" x14ac:dyDescent="0.25">
      <c r="A741" s="208" t="s">
        <v>4565</v>
      </c>
      <c r="B741" s="209" t="s">
        <v>2163</v>
      </c>
      <c r="C741" s="210" t="s">
        <v>110</v>
      </c>
      <c r="D741" s="213" t="s">
        <v>2164</v>
      </c>
      <c r="E741" s="210" t="s">
        <v>469</v>
      </c>
      <c r="F741" s="210" t="s">
        <v>110</v>
      </c>
      <c r="G741" s="213" t="s">
        <v>2165</v>
      </c>
      <c r="H741" s="211" t="str">
        <f>IF(OR(AND('A3'!AQ38="",'A3'!AR38=""),AND('A3'!AQ67="",'A3'!AR67=""),AND('A3'!AR38="X",'A3'!AR67="X"),OR('A3'!AR38="M",'A3'!AR67="M")),"",SUM('A3'!AQ38,'A3'!AQ67))</f>
        <v/>
      </c>
      <c r="I741" s="211" t="str">
        <f>IF(AND(AND('A3'!AR38="X",'A3'!AR67="X"),SUM('A3'!AQ38,'A3'!AQ67)=0,ISNUMBER('A3'!AQ96)),"",IF(OR('A3'!AR38="M",'A3'!AR67="M"),"M",IF(AND('A3'!AR38='A3'!AR67,OR('A3'!AR38="X",'A3'!AR38="W",'A3'!AR38="Z")),UPPER('A3'!AR38),"")))</f>
        <v/>
      </c>
      <c r="J741" s="212" t="s">
        <v>469</v>
      </c>
      <c r="K741" s="211" t="str">
        <f>IF(AND(ISBLANK('A3'!AQ96),$L$741&lt;&gt;"Z"),"",'A3'!AQ96)</f>
        <v/>
      </c>
      <c r="L741" s="211" t="str">
        <f>IF(ISBLANK('A3'!AR96),"",'A3'!AR96)</f>
        <v/>
      </c>
      <c r="M741" s="131" t="str">
        <f t="shared" si="13"/>
        <v>OK</v>
      </c>
      <c r="N741" s="132"/>
    </row>
    <row r="742" spans="1:14" x14ac:dyDescent="0.25">
      <c r="A742" s="208" t="s">
        <v>4565</v>
      </c>
      <c r="B742" s="209" t="s">
        <v>2166</v>
      </c>
      <c r="C742" s="210" t="s">
        <v>110</v>
      </c>
      <c r="D742" s="213" t="s">
        <v>2167</v>
      </c>
      <c r="E742" s="210" t="s">
        <v>469</v>
      </c>
      <c r="F742" s="210" t="s">
        <v>110</v>
      </c>
      <c r="G742" s="213" t="s">
        <v>2168</v>
      </c>
      <c r="H742" s="211" t="str">
        <f>IF(OR(AND('A3'!AQ39="",'A3'!AR39=""),AND('A3'!AQ68="",'A3'!AR68=""),AND('A3'!AR39="X",'A3'!AR68="X"),OR('A3'!AR39="M",'A3'!AR68="M")),"",SUM('A3'!AQ39,'A3'!AQ68))</f>
        <v/>
      </c>
      <c r="I742" s="211" t="str">
        <f>IF(AND(AND('A3'!AR39="X",'A3'!AR68="X"),SUM('A3'!AQ39,'A3'!AQ68)=0,ISNUMBER('A3'!AQ97)),"",IF(OR('A3'!AR39="M",'A3'!AR68="M"),"M",IF(AND('A3'!AR39='A3'!AR68,OR('A3'!AR39="X",'A3'!AR39="W",'A3'!AR39="Z")),UPPER('A3'!AR39),"")))</f>
        <v/>
      </c>
      <c r="J742" s="212" t="s">
        <v>469</v>
      </c>
      <c r="K742" s="211" t="str">
        <f>IF(AND(ISBLANK('A3'!AQ97),$L$742&lt;&gt;"Z"),"",'A3'!AQ97)</f>
        <v/>
      </c>
      <c r="L742" s="211" t="str">
        <f>IF(ISBLANK('A3'!AR97),"",'A3'!AR97)</f>
        <v/>
      </c>
      <c r="M742" s="131" t="str">
        <f t="shared" si="13"/>
        <v>OK</v>
      </c>
      <c r="N742" s="132"/>
    </row>
    <row r="743" spans="1:14" x14ac:dyDescent="0.25">
      <c r="A743" s="208" t="s">
        <v>4565</v>
      </c>
      <c r="B743" s="209" t="s">
        <v>2169</v>
      </c>
      <c r="C743" s="210" t="s">
        <v>110</v>
      </c>
      <c r="D743" s="213" t="s">
        <v>2170</v>
      </c>
      <c r="E743" s="210" t="s">
        <v>469</v>
      </c>
      <c r="F743" s="210" t="s">
        <v>110</v>
      </c>
      <c r="G743" s="213" t="s">
        <v>2171</v>
      </c>
      <c r="H743" s="211" t="str">
        <f>IF(OR(AND('A3'!AQ40="",'A3'!AR40=""),AND('A3'!AQ69="",'A3'!AR69=""),AND('A3'!AR40="X",'A3'!AR69="X"),OR('A3'!AR40="M",'A3'!AR69="M")),"",SUM('A3'!AQ40,'A3'!AQ69))</f>
        <v/>
      </c>
      <c r="I743" s="211" t="str">
        <f>IF(AND(AND('A3'!AR40="X",'A3'!AR69="X"),SUM('A3'!AQ40,'A3'!AQ69)=0,ISNUMBER('A3'!AQ98)),"",IF(OR('A3'!AR40="M",'A3'!AR69="M"),"M",IF(AND('A3'!AR40='A3'!AR69,OR('A3'!AR40="X",'A3'!AR40="W",'A3'!AR40="Z")),UPPER('A3'!AR40),"")))</f>
        <v/>
      </c>
      <c r="J743" s="212" t="s">
        <v>469</v>
      </c>
      <c r="K743" s="211" t="str">
        <f>IF(AND(ISBLANK('A3'!AQ98),$L$743&lt;&gt;"Z"),"",'A3'!AQ98)</f>
        <v/>
      </c>
      <c r="L743" s="211" t="str">
        <f>IF(ISBLANK('A3'!AR98),"",'A3'!AR98)</f>
        <v/>
      </c>
      <c r="M743" s="131" t="str">
        <f t="shared" si="13"/>
        <v>OK</v>
      </c>
      <c r="N743" s="132"/>
    </row>
    <row r="744" spans="1:14" x14ac:dyDescent="0.25">
      <c r="A744" s="208" t="s">
        <v>4565</v>
      </c>
      <c r="B744" s="209" t="s">
        <v>2172</v>
      </c>
      <c r="C744" s="210" t="s">
        <v>110</v>
      </c>
      <c r="D744" s="213" t="s">
        <v>2173</v>
      </c>
      <c r="E744" s="210" t="s">
        <v>469</v>
      </c>
      <c r="F744" s="210" t="s">
        <v>110</v>
      </c>
      <c r="G744" s="213" t="s">
        <v>422</v>
      </c>
      <c r="H744" s="211" t="str">
        <f>IF(OR(AND('A3'!AQ41="",'A3'!AR41=""),AND('A3'!AQ70="",'A3'!AR70=""),AND('A3'!AR41="X",'A3'!AR70="X"),OR('A3'!AR41="M",'A3'!AR70="M")),"",SUM('A3'!AQ41,'A3'!AQ70))</f>
        <v/>
      </c>
      <c r="I744" s="211" t="str">
        <f>IF(AND(AND('A3'!AR41="X",'A3'!AR70="X"),SUM('A3'!AQ41,'A3'!AQ70)=0,ISNUMBER('A3'!AQ99)),"",IF(OR('A3'!AR41="M",'A3'!AR70="M"),"M",IF(AND('A3'!AR41='A3'!AR70,OR('A3'!AR41="X",'A3'!AR41="W",'A3'!AR41="Z")),UPPER('A3'!AR41),"")))</f>
        <v/>
      </c>
      <c r="J744" s="212" t="s">
        <v>469</v>
      </c>
      <c r="K744" s="211" t="str">
        <f>IF(AND(ISBLANK('A3'!AQ99),$L$744&lt;&gt;"Z"),"",'A3'!AQ99)</f>
        <v/>
      </c>
      <c r="L744" s="211" t="str">
        <f>IF(ISBLANK('A3'!AR99),"",'A3'!AR99)</f>
        <v/>
      </c>
      <c r="M744" s="131" t="str">
        <f t="shared" si="13"/>
        <v>OK</v>
      </c>
      <c r="N744" s="132"/>
    </row>
    <row r="745" spans="1:14" x14ac:dyDescent="0.25">
      <c r="A745" s="208" t="s">
        <v>4565</v>
      </c>
      <c r="B745" s="209" t="s">
        <v>2174</v>
      </c>
      <c r="C745" s="210" t="s">
        <v>110</v>
      </c>
      <c r="D745" s="213" t="s">
        <v>2175</v>
      </c>
      <c r="E745" s="210" t="s">
        <v>469</v>
      </c>
      <c r="F745" s="210" t="s">
        <v>110</v>
      </c>
      <c r="G745" s="213" t="s">
        <v>466</v>
      </c>
      <c r="H745" s="211" t="str">
        <f>IF(OR(SUMPRODUCT(--('A3'!AT14:'A3'!AT40=""),--('A3'!AU14:'A3'!AU40=""))&gt;0,COUNTIF('A3'!AU14:'A3'!AU40,"M")&gt;0,COUNTIF('A3'!AU14:'A3'!AU40,"X")=27),"",SUM('A3'!AT14:'A3'!AT40))</f>
        <v/>
      </c>
      <c r="I745" s="211" t="str">
        <f>IF(AND(COUNTIF('A3'!AU14:'A3'!AU40,"X")=27,SUM('A3'!AT14:'A3'!AT40)=0,ISNUMBER('A3'!AT41)),"",IF(COUNTIF('A3'!AU14:'A3'!AU40,"M")&gt;0,"M",IF(AND(COUNTIF('A3'!AU14:'A3'!AU40,'A3'!AU14)=27,OR('A3'!AU14="X",'A3'!AU14="W",'A3'!AU14="Z")),UPPER('A3'!AU14),"")))</f>
        <v/>
      </c>
      <c r="J745" s="212" t="s">
        <v>469</v>
      </c>
      <c r="K745" s="211" t="str">
        <f>IF(AND(ISBLANK('A3'!AT41),$L$745&lt;&gt;"Z"),"",'A3'!AT41)</f>
        <v/>
      </c>
      <c r="L745" s="211" t="str">
        <f>IF(ISBLANK('A3'!AU41),"",'A3'!AU41)</f>
        <v/>
      </c>
      <c r="M745" s="131" t="str">
        <f t="shared" si="13"/>
        <v>OK</v>
      </c>
      <c r="N745" s="132"/>
    </row>
    <row r="746" spans="1:14" x14ac:dyDescent="0.25">
      <c r="A746" s="208" t="s">
        <v>4565</v>
      </c>
      <c r="B746" s="209" t="s">
        <v>2176</v>
      </c>
      <c r="C746" s="210" t="s">
        <v>110</v>
      </c>
      <c r="D746" s="213" t="s">
        <v>2177</v>
      </c>
      <c r="E746" s="210" t="s">
        <v>469</v>
      </c>
      <c r="F746" s="210" t="s">
        <v>110</v>
      </c>
      <c r="G746" s="213" t="s">
        <v>445</v>
      </c>
      <c r="H746" s="211" t="str">
        <f>IF(OR(SUMPRODUCT(--('A3'!AT43:'A3'!AT69=""),--('A3'!AU43:'A3'!AU69=""))&gt;0,COUNTIF('A3'!AU43:'A3'!AU69,"M")&gt;0,COUNTIF('A3'!AU43:'A3'!AU69,"X")=27),"",SUM('A3'!AT43:'A3'!AT69))</f>
        <v/>
      </c>
      <c r="I746" s="211" t="str">
        <f>IF(AND(COUNTIF('A3'!AU43:'A3'!AU69,"X")=27,SUM('A3'!AT43:'A3'!AT69)=0,ISNUMBER('A3'!AT70)),"",IF(COUNTIF('A3'!AU43:'A3'!AU69,"M")&gt;0,"M",IF(AND(COUNTIF('A3'!AU43:'A3'!AU69,'A3'!AU43)=27,OR('A3'!AU43="X",'A3'!AU43="W",'A3'!AU43="Z")),UPPER('A3'!AU43),"")))</f>
        <v/>
      </c>
      <c r="J746" s="212" t="s">
        <v>469</v>
      </c>
      <c r="K746" s="211" t="str">
        <f>IF(AND(ISBLANK('A3'!AT70),$L$746&lt;&gt;"Z"),"",'A3'!AT70)</f>
        <v/>
      </c>
      <c r="L746" s="211" t="str">
        <f>IF(ISBLANK('A3'!AU70),"",'A3'!AU70)</f>
        <v/>
      </c>
      <c r="M746" s="131" t="str">
        <f t="shared" si="13"/>
        <v>OK</v>
      </c>
      <c r="N746" s="132"/>
    </row>
    <row r="747" spans="1:14" x14ac:dyDescent="0.25">
      <c r="A747" s="208" t="s">
        <v>4565</v>
      </c>
      <c r="B747" s="209" t="s">
        <v>2178</v>
      </c>
      <c r="C747" s="210" t="s">
        <v>110</v>
      </c>
      <c r="D747" s="213" t="s">
        <v>2179</v>
      </c>
      <c r="E747" s="210" t="s">
        <v>469</v>
      </c>
      <c r="F747" s="210" t="s">
        <v>110</v>
      </c>
      <c r="G747" s="213" t="s">
        <v>2180</v>
      </c>
      <c r="H747" s="211" t="str">
        <f>IF(OR(AND('A3'!AT14="",'A3'!AU14=""),AND('A3'!AT43="",'A3'!AU43=""),AND('A3'!AU14="X",'A3'!AU43="X"),OR('A3'!AU14="M",'A3'!AU43="M")),"",SUM('A3'!AT14,'A3'!AT43))</f>
        <v/>
      </c>
      <c r="I747" s="211" t="str">
        <f>IF(AND(AND('A3'!AU14="X",'A3'!AU43="X"),SUM('A3'!AT14,'A3'!AT43)=0,ISNUMBER('A3'!AT72)),"",IF(OR('A3'!AU14="M",'A3'!AU43="M"),"M",IF(AND('A3'!AU14='A3'!AU43,OR('A3'!AU14="X",'A3'!AU14="W",'A3'!AU14="Z")),UPPER('A3'!AU14),"")))</f>
        <v/>
      </c>
      <c r="J747" s="212" t="s">
        <v>469</v>
      </c>
      <c r="K747" s="211" t="str">
        <f>IF(AND(ISBLANK('A3'!AT72),$L$747&lt;&gt;"Z"),"",'A3'!AT72)</f>
        <v/>
      </c>
      <c r="L747" s="211" t="str">
        <f>IF(ISBLANK('A3'!AU72),"",'A3'!AU72)</f>
        <v/>
      </c>
      <c r="M747" s="131" t="str">
        <f t="shared" si="13"/>
        <v>OK</v>
      </c>
      <c r="N747" s="132"/>
    </row>
    <row r="748" spans="1:14" x14ac:dyDescent="0.25">
      <c r="A748" s="208" t="s">
        <v>4565</v>
      </c>
      <c r="B748" s="209" t="s">
        <v>2181</v>
      </c>
      <c r="C748" s="210" t="s">
        <v>110</v>
      </c>
      <c r="D748" s="213" t="s">
        <v>2182</v>
      </c>
      <c r="E748" s="210" t="s">
        <v>469</v>
      </c>
      <c r="F748" s="210" t="s">
        <v>110</v>
      </c>
      <c r="G748" s="213" t="s">
        <v>2183</v>
      </c>
      <c r="H748" s="211" t="str">
        <f>IF(OR(AND('A3'!AT15="",'A3'!AU15=""),AND('A3'!AT44="",'A3'!AU44=""),AND('A3'!AU15="X",'A3'!AU44="X"),OR('A3'!AU15="M",'A3'!AU44="M")),"",SUM('A3'!AT15,'A3'!AT44))</f>
        <v/>
      </c>
      <c r="I748" s="211" t="str">
        <f>IF(AND(AND('A3'!AU15="X",'A3'!AU44="X"),SUM('A3'!AT15,'A3'!AT44)=0,ISNUMBER('A3'!AT73)),"",IF(OR('A3'!AU15="M",'A3'!AU44="M"),"M",IF(AND('A3'!AU15='A3'!AU44,OR('A3'!AU15="X",'A3'!AU15="W",'A3'!AU15="Z")),UPPER('A3'!AU15),"")))</f>
        <v/>
      </c>
      <c r="J748" s="212" t="s">
        <v>469</v>
      </c>
      <c r="K748" s="211" t="str">
        <f>IF(AND(ISBLANK('A3'!AT73),$L$748&lt;&gt;"Z"),"",'A3'!AT73)</f>
        <v/>
      </c>
      <c r="L748" s="211" t="str">
        <f>IF(ISBLANK('A3'!AU73),"",'A3'!AU73)</f>
        <v/>
      </c>
      <c r="M748" s="131" t="str">
        <f t="shared" si="13"/>
        <v>OK</v>
      </c>
      <c r="N748" s="132"/>
    </row>
    <row r="749" spans="1:14" x14ac:dyDescent="0.25">
      <c r="A749" s="208" t="s">
        <v>4565</v>
      </c>
      <c r="B749" s="209" t="s">
        <v>2184</v>
      </c>
      <c r="C749" s="210" t="s">
        <v>110</v>
      </c>
      <c r="D749" s="213" t="s">
        <v>2185</v>
      </c>
      <c r="E749" s="210" t="s">
        <v>469</v>
      </c>
      <c r="F749" s="210" t="s">
        <v>110</v>
      </c>
      <c r="G749" s="213" t="s">
        <v>521</v>
      </c>
      <c r="H749" s="211" t="str">
        <f>IF(OR(AND('A3'!AT16="",'A3'!AU16=""),AND('A3'!AT45="",'A3'!AU45=""),AND('A3'!AU16="X",'A3'!AU45="X"),OR('A3'!AU16="M",'A3'!AU45="M")),"",SUM('A3'!AT16,'A3'!AT45))</f>
        <v/>
      </c>
      <c r="I749" s="211" t="str">
        <f>IF(AND(AND('A3'!AU16="X",'A3'!AU45="X"),SUM('A3'!AT16,'A3'!AT45)=0,ISNUMBER('A3'!AT74)),"",IF(OR('A3'!AU16="M",'A3'!AU45="M"),"M",IF(AND('A3'!AU16='A3'!AU45,OR('A3'!AU16="X",'A3'!AU16="W",'A3'!AU16="Z")),UPPER('A3'!AU16),"")))</f>
        <v/>
      </c>
      <c r="J749" s="212" t="s">
        <v>469</v>
      </c>
      <c r="K749" s="211" t="str">
        <f>IF(AND(ISBLANK('A3'!AT74),$L$749&lt;&gt;"Z"),"",'A3'!AT74)</f>
        <v/>
      </c>
      <c r="L749" s="211" t="str">
        <f>IF(ISBLANK('A3'!AU74),"",'A3'!AU74)</f>
        <v/>
      </c>
      <c r="M749" s="131" t="str">
        <f t="shared" si="13"/>
        <v>OK</v>
      </c>
      <c r="N749" s="132"/>
    </row>
    <row r="750" spans="1:14" x14ac:dyDescent="0.25">
      <c r="A750" s="208" t="s">
        <v>4565</v>
      </c>
      <c r="B750" s="209" t="s">
        <v>2186</v>
      </c>
      <c r="C750" s="210" t="s">
        <v>110</v>
      </c>
      <c r="D750" s="213" t="s">
        <v>2187</v>
      </c>
      <c r="E750" s="210" t="s">
        <v>469</v>
      </c>
      <c r="F750" s="210" t="s">
        <v>110</v>
      </c>
      <c r="G750" s="213" t="s">
        <v>679</v>
      </c>
      <c r="H750" s="211" t="str">
        <f>IF(OR(AND('A3'!AT17="",'A3'!AU17=""),AND('A3'!AT46="",'A3'!AU46=""),AND('A3'!AU17="X",'A3'!AU46="X"),OR('A3'!AU17="M",'A3'!AU46="M")),"",SUM('A3'!AT17,'A3'!AT46))</f>
        <v/>
      </c>
      <c r="I750" s="211" t="str">
        <f>IF(AND(AND('A3'!AU17="X",'A3'!AU46="X"),SUM('A3'!AT17,'A3'!AT46)=0,ISNUMBER('A3'!AT75)),"",IF(OR('A3'!AU17="M",'A3'!AU46="M"),"M",IF(AND('A3'!AU17='A3'!AU46,OR('A3'!AU17="X",'A3'!AU17="W",'A3'!AU17="Z")),UPPER('A3'!AU17),"")))</f>
        <v/>
      </c>
      <c r="J750" s="212" t="s">
        <v>469</v>
      </c>
      <c r="K750" s="211" t="str">
        <f>IF(AND(ISBLANK('A3'!AT75),$L$750&lt;&gt;"Z"),"",'A3'!AT75)</f>
        <v/>
      </c>
      <c r="L750" s="211" t="str">
        <f>IF(ISBLANK('A3'!AU75),"",'A3'!AU75)</f>
        <v/>
      </c>
      <c r="M750" s="131" t="str">
        <f t="shared" si="13"/>
        <v>OK</v>
      </c>
      <c r="N750" s="132"/>
    </row>
    <row r="751" spans="1:14" x14ac:dyDescent="0.25">
      <c r="A751" s="208" t="s">
        <v>4565</v>
      </c>
      <c r="B751" s="209" t="s">
        <v>2188</v>
      </c>
      <c r="C751" s="210" t="s">
        <v>110</v>
      </c>
      <c r="D751" s="213" t="s">
        <v>2189</v>
      </c>
      <c r="E751" s="210" t="s">
        <v>469</v>
      </c>
      <c r="F751" s="210" t="s">
        <v>110</v>
      </c>
      <c r="G751" s="213" t="s">
        <v>2190</v>
      </c>
      <c r="H751" s="211" t="str">
        <f>IF(OR(AND('A3'!AT18="",'A3'!AU18=""),AND('A3'!AT47="",'A3'!AU47=""),AND('A3'!AU18="X",'A3'!AU47="X"),OR('A3'!AU18="M",'A3'!AU47="M")),"",SUM('A3'!AT18,'A3'!AT47))</f>
        <v/>
      </c>
      <c r="I751" s="211" t="str">
        <f>IF(AND(AND('A3'!AU18="X",'A3'!AU47="X"),SUM('A3'!AT18,'A3'!AT47)=0,ISNUMBER('A3'!AT76)),"",IF(OR('A3'!AU18="M",'A3'!AU47="M"),"M",IF(AND('A3'!AU18='A3'!AU47,OR('A3'!AU18="X",'A3'!AU18="W",'A3'!AU18="Z")),UPPER('A3'!AU18),"")))</f>
        <v/>
      </c>
      <c r="J751" s="212" t="s">
        <v>469</v>
      </c>
      <c r="K751" s="211" t="str">
        <f>IF(AND(ISBLANK('A3'!AT76),$L$751&lt;&gt;"Z"),"",'A3'!AT76)</f>
        <v/>
      </c>
      <c r="L751" s="211" t="str">
        <f>IF(ISBLANK('A3'!AU76),"",'A3'!AU76)</f>
        <v/>
      </c>
      <c r="M751" s="131" t="str">
        <f t="shared" si="13"/>
        <v>OK</v>
      </c>
      <c r="N751" s="132"/>
    </row>
    <row r="752" spans="1:14" x14ac:dyDescent="0.25">
      <c r="A752" s="208" t="s">
        <v>4565</v>
      </c>
      <c r="B752" s="209" t="s">
        <v>2191</v>
      </c>
      <c r="C752" s="210" t="s">
        <v>110</v>
      </c>
      <c r="D752" s="213" t="s">
        <v>2192</v>
      </c>
      <c r="E752" s="210" t="s">
        <v>469</v>
      </c>
      <c r="F752" s="210" t="s">
        <v>110</v>
      </c>
      <c r="G752" s="213" t="s">
        <v>2193</v>
      </c>
      <c r="H752" s="211" t="str">
        <f>IF(OR(AND('A3'!AT19="",'A3'!AU19=""),AND('A3'!AT48="",'A3'!AU48=""),AND('A3'!AU19="X",'A3'!AU48="X"),OR('A3'!AU19="M",'A3'!AU48="M")),"",SUM('A3'!AT19,'A3'!AT48))</f>
        <v/>
      </c>
      <c r="I752" s="211" t="str">
        <f>IF(AND(AND('A3'!AU19="X",'A3'!AU48="X"),SUM('A3'!AT19,'A3'!AT48)=0,ISNUMBER('A3'!AT77)),"",IF(OR('A3'!AU19="M",'A3'!AU48="M"),"M",IF(AND('A3'!AU19='A3'!AU48,OR('A3'!AU19="X",'A3'!AU19="W",'A3'!AU19="Z")),UPPER('A3'!AU19),"")))</f>
        <v/>
      </c>
      <c r="J752" s="212" t="s">
        <v>469</v>
      </c>
      <c r="K752" s="211" t="str">
        <f>IF(AND(ISBLANK('A3'!AT77),$L$752&lt;&gt;"Z"),"",'A3'!AT77)</f>
        <v/>
      </c>
      <c r="L752" s="211" t="str">
        <f>IF(ISBLANK('A3'!AU77),"",'A3'!AU77)</f>
        <v/>
      </c>
      <c r="M752" s="131" t="str">
        <f t="shared" si="13"/>
        <v>OK</v>
      </c>
      <c r="N752" s="132"/>
    </row>
    <row r="753" spans="1:14" x14ac:dyDescent="0.25">
      <c r="A753" s="208" t="s">
        <v>4565</v>
      </c>
      <c r="B753" s="209" t="s">
        <v>2194</v>
      </c>
      <c r="C753" s="210" t="s">
        <v>110</v>
      </c>
      <c r="D753" s="213" t="s">
        <v>2195</v>
      </c>
      <c r="E753" s="210" t="s">
        <v>469</v>
      </c>
      <c r="F753" s="210" t="s">
        <v>110</v>
      </c>
      <c r="G753" s="213" t="s">
        <v>2196</v>
      </c>
      <c r="H753" s="211" t="str">
        <f>IF(OR(AND('A3'!AT20="",'A3'!AU20=""),AND('A3'!AT49="",'A3'!AU49=""),AND('A3'!AU20="X",'A3'!AU49="X"),OR('A3'!AU20="M",'A3'!AU49="M")),"",SUM('A3'!AT20,'A3'!AT49))</f>
        <v/>
      </c>
      <c r="I753" s="211" t="str">
        <f>IF(AND(AND('A3'!AU20="X",'A3'!AU49="X"),SUM('A3'!AT20,'A3'!AT49)=0,ISNUMBER('A3'!AT78)),"",IF(OR('A3'!AU20="M",'A3'!AU49="M"),"M",IF(AND('A3'!AU20='A3'!AU49,OR('A3'!AU20="X",'A3'!AU20="W",'A3'!AU20="Z")),UPPER('A3'!AU20),"")))</f>
        <v/>
      </c>
      <c r="J753" s="212" t="s">
        <v>469</v>
      </c>
      <c r="K753" s="211" t="str">
        <f>IF(AND(ISBLANK('A3'!AT78),$L$753&lt;&gt;"Z"),"",'A3'!AT78)</f>
        <v/>
      </c>
      <c r="L753" s="211" t="str">
        <f>IF(ISBLANK('A3'!AU78),"",'A3'!AU78)</f>
        <v/>
      </c>
      <c r="M753" s="131" t="str">
        <f t="shared" si="13"/>
        <v>OK</v>
      </c>
      <c r="N753" s="132"/>
    </row>
    <row r="754" spans="1:14" x14ac:dyDescent="0.25">
      <c r="A754" s="208" t="s">
        <v>4565</v>
      </c>
      <c r="B754" s="209" t="s">
        <v>2197</v>
      </c>
      <c r="C754" s="210" t="s">
        <v>110</v>
      </c>
      <c r="D754" s="213" t="s">
        <v>2198</v>
      </c>
      <c r="E754" s="210" t="s">
        <v>469</v>
      </c>
      <c r="F754" s="210" t="s">
        <v>110</v>
      </c>
      <c r="G754" s="213" t="s">
        <v>2199</v>
      </c>
      <c r="H754" s="211" t="str">
        <f>IF(OR(AND('A3'!AT21="",'A3'!AU21=""),AND('A3'!AT50="",'A3'!AU50=""),AND('A3'!AU21="X",'A3'!AU50="X"),OR('A3'!AU21="M",'A3'!AU50="M")),"",SUM('A3'!AT21,'A3'!AT50))</f>
        <v/>
      </c>
      <c r="I754" s="211" t="str">
        <f>IF(AND(AND('A3'!AU21="X",'A3'!AU50="X"),SUM('A3'!AT21,'A3'!AT50)=0,ISNUMBER('A3'!AT79)),"",IF(OR('A3'!AU21="M",'A3'!AU50="M"),"M",IF(AND('A3'!AU21='A3'!AU50,OR('A3'!AU21="X",'A3'!AU21="W",'A3'!AU21="Z")),UPPER('A3'!AU21),"")))</f>
        <v/>
      </c>
      <c r="J754" s="212" t="s">
        <v>469</v>
      </c>
      <c r="K754" s="211" t="str">
        <f>IF(AND(ISBLANK('A3'!AT79),$L$754&lt;&gt;"Z"),"",'A3'!AT79)</f>
        <v/>
      </c>
      <c r="L754" s="211" t="str">
        <f>IF(ISBLANK('A3'!AU79),"",'A3'!AU79)</f>
        <v/>
      </c>
      <c r="M754" s="131" t="str">
        <f t="shared" si="13"/>
        <v>OK</v>
      </c>
      <c r="N754" s="132"/>
    </row>
    <row r="755" spans="1:14" x14ac:dyDescent="0.25">
      <c r="A755" s="208" t="s">
        <v>4565</v>
      </c>
      <c r="B755" s="209" t="s">
        <v>2200</v>
      </c>
      <c r="C755" s="210" t="s">
        <v>110</v>
      </c>
      <c r="D755" s="213" t="s">
        <v>2201</v>
      </c>
      <c r="E755" s="210" t="s">
        <v>469</v>
      </c>
      <c r="F755" s="210" t="s">
        <v>110</v>
      </c>
      <c r="G755" s="213" t="s">
        <v>2202</v>
      </c>
      <c r="H755" s="211" t="str">
        <f>IF(OR(AND('A3'!AT22="",'A3'!AU22=""),AND('A3'!AT51="",'A3'!AU51=""),AND('A3'!AU22="X",'A3'!AU51="X"),OR('A3'!AU22="M",'A3'!AU51="M")),"",SUM('A3'!AT22,'A3'!AT51))</f>
        <v/>
      </c>
      <c r="I755" s="211" t="str">
        <f>IF(AND(AND('A3'!AU22="X",'A3'!AU51="X"),SUM('A3'!AT22,'A3'!AT51)=0,ISNUMBER('A3'!AT80)),"",IF(OR('A3'!AU22="M",'A3'!AU51="M"),"M",IF(AND('A3'!AU22='A3'!AU51,OR('A3'!AU22="X",'A3'!AU22="W",'A3'!AU22="Z")),UPPER('A3'!AU22),"")))</f>
        <v/>
      </c>
      <c r="J755" s="212" t="s">
        <v>469</v>
      </c>
      <c r="K755" s="211" t="str">
        <f>IF(AND(ISBLANK('A3'!AT80),$L$755&lt;&gt;"Z"),"",'A3'!AT80)</f>
        <v/>
      </c>
      <c r="L755" s="211" t="str">
        <f>IF(ISBLANK('A3'!AU80),"",'A3'!AU80)</f>
        <v/>
      </c>
      <c r="M755" s="131" t="str">
        <f t="shared" si="13"/>
        <v>OK</v>
      </c>
      <c r="N755" s="132"/>
    </row>
    <row r="756" spans="1:14" x14ac:dyDescent="0.25">
      <c r="A756" s="208" t="s">
        <v>4565</v>
      </c>
      <c r="B756" s="209" t="s">
        <v>2203</v>
      </c>
      <c r="C756" s="210" t="s">
        <v>110</v>
      </c>
      <c r="D756" s="213" t="s">
        <v>2204</v>
      </c>
      <c r="E756" s="210" t="s">
        <v>469</v>
      </c>
      <c r="F756" s="210" t="s">
        <v>110</v>
      </c>
      <c r="G756" s="213" t="s">
        <v>2205</v>
      </c>
      <c r="H756" s="211" t="str">
        <f>IF(OR(AND('A3'!AT23="",'A3'!AU23=""),AND('A3'!AT52="",'A3'!AU52=""),AND('A3'!AU23="X",'A3'!AU52="X"),OR('A3'!AU23="M",'A3'!AU52="M")),"",SUM('A3'!AT23,'A3'!AT52))</f>
        <v/>
      </c>
      <c r="I756" s="211" t="str">
        <f>IF(AND(AND('A3'!AU23="X",'A3'!AU52="X"),SUM('A3'!AT23,'A3'!AT52)=0,ISNUMBER('A3'!AT81)),"",IF(OR('A3'!AU23="M",'A3'!AU52="M"),"M",IF(AND('A3'!AU23='A3'!AU52,OR('A3'!AU23="X",'A3'!AU23="W",'A3'!AU23="Z")),UPPER('A3'!AU23),"")))</f>
        <v/>
      </c>
      <c r="J756" s="212" t="s">
        <v>469</v>
      </c>
      <c r="K756" s="211" t="str">
        <f>IF(AND(ISBLANK('A3'!AT81),$L$756&lt;&gt;"Z"),"",'A3'!AT81)</f>
        <v/>
      </c>
      <c r="L756" s="211" t="str">
        <f>IF(ISBLANK('A3'!AU81),"",'A3'!AU81)</f>
        <v/>
      </c>
      <c r="M756" s="131" t="str">
        <f t="shared" si="13"/>
        <v>OK</v>
      </c>
      <c r="N756" s="132"/>
    </row>
    <row r="757" spans="1:14" x14ac:dyDescent="0.25">
      <c r="A757" s="208" t="s">
        <v>4565</v>
      </c>
      <c r="B757" s="209" t="s">
        <v>2206</v>
      </c>
      <c r="C757" s="210" t="s">
        <v>110</v>
      </c>
      <c r="D757" s="213" t="s">
        <v>2207</v>
      </c>
      <c r="E757" s="210" t="s">
        <v>469</v>
      </c>
      <c r="F757" s="210" t="s">
        <v>110</v>
      </c>
      <c r="G757" s="213" t="s">
        <v>2208</v>
      </c>
      <c r="H757" s="211" t="str">
        <f>IF(OR(AND('A3'!AT24="",'A3'!AU24=""),AND('A3'!AT53="",'A3'!AU53=""),AND('A3'!AU24="X",'A3'!AU53="X"),OR('A3'!AU24="M",'A3'!AU53="M")),"",SUM('A3'!AT24,'A3'!AT53))</f>
        <v/>
      </c>
      <c r="I757" s="211" t="str">
        <f>IF(AND(AND('A3'!AU24="X",'A3'!AU53="X"),SUM('A3'!AT24,'A3'!AT53)=0,ISNUMBER('A3'!AT82)),"",IF(OR('A3'!AU24="M",'A3'!AU53="M"),"M",IF(AND('A3'!AU24='A3'!AU53,OR('A3'!AU24="X",'A3'!AU24="W",'A3'!AU24="Z")),UPPER('A3'!AU24),"")))</f>
        <v/>
      </c>
      <c r="J757" s="212" t="s">
        <v>469</v>
      </c>
      <c r="K757" s="211" t="str">
        <f>IF(AND(ISBLANK('A3'!AT82),$L$757&lt;&gt;"Z"),"",'A3'!AT82)</f>
        <v/>
      </c>
      <c r="L757" s="211" t="str">
        <f>IF(ISBLANK('A3'!AU82),"",'A3'!AU82)</f>
        <v/>
      </c>
      <c r="M757" s="131" t="str">
        <f t="shared" si="13"/>
        <v>OK</v>
      </c>
      <c r="N757" s="132"/>
    </row>
    <row r="758" spans="1:14" x14ac:dyDescent="0.25">
      <c r="A758" s="208" t="s">
        <v>4565</v>
      </c>
      <c r="B758" s="209" t="s">
        <v>2209</v>
      </c>
      <c r="C758" s="210" t="s">
        <v>110</v>
      </c>
      <c r="D758" s="213" t="s">
        <v>2210</v>
      </c>
      <c r="E758" s="210" t="s">
        <v>469</v>
      </c>
      <c r="F758" s="210" t="s">
        <v>110</v>
      </c>
      <c r="G758" s="213" t="s">
        <v>2211</v>
      </c>
      <c r="H758" s="211" t="str">
        <f>IF(OR(AND('A3'!AT25="",'A3'!AU25=""),AND('A3'!AT54="",'A3'!AU54=""),AND('A3'!AU25="X",'A3'!AU54="X"),OR('A3'!AU25="M",'A3'!AU54="M")),"",SUM('A3'!AT25,'A3'!AT54))</f>
        <v/>
      </c>
      <c r="I758" s="211" t="str">
        <f>IF(AND(AND('A3'!AU25="X",'A3'!AU54="X"),SUM('A3'!AT25,'A3'!AT54)=0,ISNUMBER('A3'!AT83)),"",IF(OR('A3'!AU25="M",'A3'!AU54="M"),"M",IF(AND('A3'!AU25='A3'!AU54,OR('A3'!AU25="X",'A3'!AU25="W",'A3'!AU25="Z")),UPPER('A3'!AU25),"")))</f>
        <v/>
      </c>
      <c r="J758" s="212" t="s">
        <v>469</v>
      </c>
      <c r="K758" s="211" t="str">
        <f>IF(AND(ISBLANK('A3'!AT83),$L$758&lt;&gt;"Z"),"",'A3'!AT83)</f>
        <v/>
      </c>
      <c r="L758" s="211" t="str">
        <f>IF(ISBLANK('A3'!AU83),"",'A3'!AU83)</f>
        <v/>
      </c>
      <c r="M758" s="131" t="str">
        <f t="shared" si="13"/>
        <v>OK</v>
      </c>
      <c r="N758" s="132"/>
    </row>
    <row r="759" spans="1:14" x14ac:dyDescent="0.25">
      <c r="A759" s="208" t="s">
        <v>4565</v>
      </c>
      <c r="B759" s="209" t="s">
        <v>2212</v>
      </c>
      <c r="C759" s="210" t="s">
        <v>110</v>
      </c>
      <c r="D759" s="213" t="s">
        <v>2213</v>
      </c>
      <c r="E759" s="210" t="s">
        <v>469</v>
      </c>
      <c r="F759" s="210" t="s">
        <v>110</v>
      </c>
      <c r="G759" s="213" t="s">
        <v>2214</v>
      </c>
      <c r="H759" s="211" t="str">
        <f>IF(OR(AND('A3'!AT26="",'A3'!AU26=""),AND('A3'!AT55="",'A3'!AU55=""),AND('A3'!AU26="X",'A3'!AU55="X"),OR('A3'!AU26="M",'A3'!AU55="M")),"",SUM('A3'!AT26,'A3'!AT55))</f>
        <v/>
      </c>
      <c r="I759" s="211" t="str">
        <f>IF(AND(AND('A3'!AU26="X",'A3'!AU55="X"),SUM('A3'!AT26,'A3'!AT55)=0,ISNUMBER('A3'!AT84)),"",IF(OR('A3'!AU26="M",'A3'!AU55="M"),"M",IF(AND('A3'!AU26='A3'!AU55,OR('A3'!AU26="X",'A3'!AU26="W",'A3'!AU26="Z")),UPPER('A3'!AU26),"")))</f>
        <v/>
      </c>
      <c r="J759" s="212" t="s">
        <v>469</v>
      </c>
      <c r="K759" s="211" t="str">
        <f>IF(AND(ISBLANK('A3'!AT84),$L$759&lt;&gt;"Z"),"",'A3'!AT84)</f>
        <v/>
      </c>
      <c r="L759" s="211" t="str">
        <f>IF(ISBLANK('A3'!AU84),"",'A3'!AU84)</f>
        <v/>
      </c>
      <c r="M759" s="131" t="str">
        <f t="shared" si="13"/>
        <v>OK</v>
      </c>
      <c r="N759" s="132"/>
    </row>
    <row r="760" spans="1:14" x14ac:dyDescent="0.25">
      <c r="A760" s="208" t="s">
        <v>4565</v>
      </c>
      <c r="B760" s="209" t="s">
        <v>2215</v>
      </c>
      <c r="C760" s="210" t="s">
        <v>110</v>
      </c>
      <c r="D760" s="213" t="s">
        <v>2216</v>
      </c>
      <c r="E760" s="210" t="s">
        <v>469</v>
      </c>
      <c r="F760" s="210" t="s">
        <v>110</v>
      </c>
      <c r="G760" s="213" t="s">
        <v>2217</v>
      </c>
      <c r="H760" s="211" t="str">
        <f>IF(OR(AND('A3'!AT27="",'A3'!AU27=""),AND('A3'!AT56="",'A3'!AU56=""),AND('A3'!AU27="X",'A3'!AU56="X"),OR('A3'!AU27="M",'A3'!AU56="M")),"",SUM('A3'!AT27,'A3'!AT56))</f>
        <v/>
      </c>
      <c r="I760" s="211" t="str">
        <f>IF(AND(AND('A3'!AU27="X",'A3'!AU56="X"),SUM('A3'!AT27,'A3'!AT56)=0,ISNUMBER('A3'!AT85)),"",IF(OR('A3'!AU27="M",'A3'!AU56="M"),"M",IF(AND('A3'!AU27='A3'!AU56,OR('A3'!AU27="X",'A3'!AU27="W",'A3'!AU27="Z")),UPPER('A3'!AU27),"")))</f>
        <v/>
      </c>
      <c r="J760" s="212" t="s">
        <v>469</v>
      </c>
      <c r="K760" s="211" t="str">
        <f>IF(AND(ISBLANK('A3'!AT85),$L$760&lt;&gt;"Z"),"",'A3'!AT85)</f>
        <v/>
      </c>
      <c r="L760" s="211" t="str">
        <f>IF(ISBLANK('A3'!AU85),"",'A3'!AU85)</f>
        <v/>
      </c>
      <c r="M760" s="131" t="str">
        <f t="shared" si="13"/>
        <v>OK</v>
      </c>
      <c r="N760" s="132"/>
    </row>
    <row r="761" spans="1:14" x14ac:dyDescent="0.25">
      <c r="A761" s="208" t="s">
        <v>4565</v>
      </c>
      <c r="B761" s="209" t="s">
        <v>2218</v>
      </c>
      <c r="C761" s="210" t="s">
        <v>110</v>
      </c>
      <c r="D761" s="213" t="s">
        <v>2219</v>
      </c>
      <c r="E761" s="210" t="s">
        <v>469</v>
      </c>
      <c r="F761" s="210" t="s">
        <v>110</v>
      </c>
      <c r="G761" s="213" t="s">
        <v>2220</v>
      </c>
      <c r="H761" s="211" t="str">
        <f>IF(OR(AND('A3'!AT28="",'A3'!AU28=""),AND('A3'!AT57="",'A3'!AU57=""),AND('A3'!AU28="X",'A3'!AU57="X"),OR('A3'!AU28="M",'A3'!AU57="M")),"",SUM('A3'!AT28,'A3'!AT57))</f>
        <v/>
      </c>
      <c r="I761" s="211" t="str">
        <f>IF(AND(AND('A3'!AU28="X",'A3'!AU57="X"),SUM('A3'!AT28,'A3'!AT57)=0,ISNUMBER('A3'!AT86)),"",IF(OR('A3'!AU28="M",'A3'!AU57="M"),"M",IF(AND('A3'!AU28='A3'!AU57,OR('A3'!AU28="X",'A3'!AU28="W",'A3'!AU28="Z")),UPPER('A3'!AU28),"")))</f>
        <v/>
      </c>
      <c r="J761" s="212" t="s">
        <v>469</v>
      </c>
      <c r="K761" s="211" t="str">
        <f>IF(AND(ISBLANK('A3'!AT86),$L$761&lt;&gt;"Z"),"",'A3'!AT86)</f>
        <v/>
      </c>
      <c r="L761" s="211" t="str">
        <f>IF(ISBLANK('A3'!AU86),"",'A3'!AU86)</f>
        <v/>
      </c>
      <c r="M761" s="131" t="str">
        <f t="shared" si="13"/>
        <v>OK</v>
      </c>
      <c r="N761" s="132"/>
    </row>
    <row r="762" spans="1:14" x14ac:dyDescent="0.25">
      <c r="A762" s="208" t="s">
        <v>4565</v>
      </c>
      <c r="B762" s="209" t="s">
        <v>2221</v>
      </c>
      <c r="C762" s="210" t="s">
        <v>110</v>
      </c>
      <c r="D762" s="213" t="s">
        <v>2222</v>
      </c>
      <c r="E762" s="210" t="s">
        <v>469</v>
      </c>
      <c r="F762" s="210" t="s">
        <v>110</v>
      </c>
      <c r="G762" s="213" t="s">
        <v>2223</v>
      </c>
      <c r="H762" s="211" t="str">
        <f>IF(OR(AND('A3'!AT29="",'A3'!AU29=""),AND('A3'!AT58="",'A3'!AU58=""),AND('A3'!AU29="X",'A3'!AU58="X"),OR('A3'!AU29="M",'A3'!AU58="M")),"",SUM('A3'!AT29,'A3'!AT58))</f>
        <v/>
      </c>
      <c r="I762" s="211" t="str">
        <f>IF(AND(AND('A3'!AU29="X",'A3'!AU58="X"),SUM('A3'!AT29,'A3'!AT58)=0,ISNUMBER('A3'!AT87)),"",IF(OR('A3'!AU29="M",'A3'!AU58="M"),"M",IF(AND('A3'!AU29='A3'!AU58,OR('A3'!AU29="X",'A3'!AU29="W",'A3'!AU29="Z")),UPPER('A3'!AU29),"")))</f>
        <v/>
      </c>
      <c r="J762" s="212" t="s">
        <v>469</v>
      </c>
      <c r="K762" s="211" t="str">
        <f>IF(AND(ISBLANK('A3'!AT87),$L$762&lt;&gt;"Z"),"",'A3'!AT87)</f>
        <v/>
      </c>
      <c r="L762" s="211" t="str">
        <f>IF(ISBLANK('A3'!AU87),"",'A3'!AU87)</f>
        <v/>
      </c>
      <c r="M762" s="131" t="str">
        <f t="shared" si="13"/>
        <v>OK</v>
      </c>
      <c r="N762" s="132"/>
    </row>
    <row r="763" spans="1:14" x14ac:dyDescent="0.25">
      <c r="A763" s="208" t="s">
        <v>4565</v>
      </c>
      <c r="B763" s="209" t="s">
        <v>2224</v>
      </c>
      <c r="C763" s="210" t="s">
        <v>110</v>
      </c>
      <c r="D763" s="213" t="s">
        <v>2225</v>
      </c>
      <c r="E763" s="210" t="s">
        <v>469</v>
      </c>
      <c r="F763" s="210" t="s">
        <v>110</v>
      </c>
      <c r="G763" s="213" t="s">
        <v>2226</v>
      </c>
      <c r="H763" s="211" t="str">
        <f>IF(OR(AND('A3'!AT30="",'A3'!AU30=""),AND('A3'!AT59="",'A3'!AU59=""),AND('A3'!AU30="X",'A3'!AU59="X"),OR('A3'!AU30="M",'A3'!AU59="M")),"",SUM('A3'!AT30,'A3'!AT59))</f>
        <v/>
      </c>
      <c r="I763" s="211" t="str">
        <f>IF(AND(AND('A3'!AU30="X",'A3'!AU59="X"),SUM('A3'!AT30,'A3'!AT59)=0,ISNUMBER('A3'!AT88)),"",IF(OR('A3'!AU30="M",'A3'!AU59="M"),"M",IF(AND('A3'!AU30='A3'!AU59,OR('A3'!AU30="X",'A3'!AU30="W",'A3'!AU30="Z")),UPPER('A3'!AU30),"")))</f>
        <v/>
      </c>
      <c r="J763" s="212" t="s">
        <v>469</v>
      </c>
      <c r="K763" s="211" t="str">
        <f>IF(AND(ISBLANK('A3'!AT88),$L$763&lt;&gt;"Z"),"",'A3'!AT88)</f>
        <v/>
      </c>
      <c r="L763" s="211" t="str">
        <f>IF(ISBLANK('A3'!AU88),"",'A3'!AU88)</f>
        <v/>
      </c>
      <c r="M763" s="131" t="str">
        <f t="shared" si="13"/>
        <v>OK</v>
      </c>
      <c r="N763" s="132"/>
    </row>
    <row r="764" spans="1:14" x14ac:dyDescent="0.25">
      <c r="A764" s="208" t="s">
        <v>4565</v>
      </c>
      <c r="B764" s="209" t="s">
        <v>2227</v>
      </c>
      <c r="C764" s="210" t="s">
        <v>110</v>
      </c>
      <c r="D764" s="213" t="s">
        <v>2228</v>
      </c>
      <c r="E764" s="210" t="s">
        <v>469</v>
      </c>
      <c r="F764" s="210" t="s">
        <v>110</v>
      </c>
      <c r="G764" s="213" t="s">
        <v>2229</v>
      </c>
      <c r="H764" s="211" t="str">
        <f>IF(OR(AND('A3'!AT31="",'A3'!AU31=""),AND('A3'!AT60="",'A3'!AU60=""),AND('A3'!AU31="X",'A3'!AU60="X"),OR('A3'!AU31="M",'A3'!AU60="M")),"",SUM('A3'!AT31,'A3'!AT60))</f>
        <v/>
      </c>
      <c r="I764" s="211" t="str">
        <f>IF(AND(AND('A3'!AU31="X",'A3'!AU60="X"),SUM('A3'!AT31,'A3'!AT60)=0,ISNUMBER('A3'!AT89)),"",IF(OR('A3'!AU31="M",'A3'!AU60="M"),"M",IF(AND('A3'!AU31='A3'!AU60,OR('A3'!AU31="X",'A3'!AU31="W",'A3'!AU31="Z")),UPPER('A3'!AU31),"")))</f>
        <v/>
      </c>
      <c r="J764" s="212" t="s">
        <v>469</v>
      </c>
      <c r="K764" s="211" t="str">
        <f>IF(AND(ISBLANK('A3'!AT89),$L$764&lt;&gt;"Z"),"",'A3'!AT89)</f>
        <v/>
      </c>
      <c r="L764" s="211" t="str">
        <f>IF(ISBLANK('A3'!AU89),"",'A3'!AU89)</f>
        <v/>
      </c>
      <c r="M764" s="131" t="str">
        <f t="shared" si="13"/>
        <v>OK</v>
      </c>
      <c r="N764" s="132"/>
    </row>
    <row r="765" spans="1:14" x14ac:dyDescent="0.25">
      <c r="A765" s="208" t="s">
        <v>4565</v>
      </c>
      <c r="B765" s="209" t="s">
        <v>2230</v>
      </c>
      <c r="C765" s="210" t="s">
        <v>110</v>
      </c>
      <c r="D765" s="213" t="s">
        <v>2231</v>
      </c>
      <c r="E765" s="210" t="s">
        <v>469</v>
      </c>
      <c r="F765" s="210" t="s">
        <v>110</v>
      </c>
      <c r="G765" s="213" t="s">
        <v>2232</v>
      </c>
      <c r="H765" s="211" t="str">
        <f>IF(OR(AND('A3'!AT32="",'A3'!AU32=""),AND('A3'!AT61="",'A3'!AU61=""),AND('A3'!AU32="X",'A3'!AU61="X"),OR('A3'!AU32="M",'A3'!AU61="M")),"",SUM('A3'!AT32,'A3'!AT61))</f>
        <v/>
      </c>
      <c r="I765" s="211" t="str">
        <f>IF(AND(AND('A3'!AU32="X",'A3'!AU61="X"),SUM('A3'!AT32,'A3'!AT61)=0,ISNUMBER('A3'!AT90)),"",IF(OR('A3'!AU32="M",'A3'!AU61="M"),"M",IF(AND('A3'!AU32='A3'!AU61,OR('A3'!AU32="X",'A3'!AU32="W",'A3'!AU32="Z")),UPPER('A3'!AU32),"")))</f>
        <v/>
      </c>
      <c r="J765" s="212" t="s">
        <v>469</v>
      </c>
      <c r="K765" s="211" t="str">
        <f>IF(AND(ISBLANK('A3'!AT90),$L$765&lt;&gt;"Z"),"",'A3'!AT90)</f>
        <v/>
      </c>
      <c r="L765" s="211" t="str">
        <f>IF(ISBLANK('A3'!AU90),"",'A3'!AU90)</f>
        <v/>
      </c>
      <c r="M765" s="131" t="str">
        <f t="shared" si="13"/>
        <v>OK</v>
      </c>
      <c r="N765" s="132"/>
    </row>
    <row r="766" spans="1:14" x14ac:dyDescent="0.25">
      <c r="A766" s="208" t="s">
        <v>4565</v>
      </c>
      <c r="B766" s="209" t="s">
        <v>2233</v>
      </c>
      <c r="C766" s="210" t="s">
        <v>110</v>
      </c>
      <c r="D766" s="213" t="s">
        <v>2234</v>
      </c>
      <c r="E766" s="210" t="s">
        <v>469</v>
      </c>
      <c r="F766" s="210" t="s">
        <v>110</v>
      </c>
      <c r="G766" s="213" t="s">
        <v>2235</v>
      </c>
      <c r="H766" s="211" t="str">
        <f>IF(OR(AND('A3'!AT33="",'A3'!AU33=""),AND('A3'!AT62="",'A3'!AU62=""),AND('A3'!AU33="X",'A3'!AU62="X"),OR('A3'!AU33="M",'A3'!AU62="M")),"",SUM('A3'!AT33,'A3'!AT62))</f>
        <v/>
      </c>
      <c r="I766" s="211" t="str">
        <f>IF(AND(AND('A3'!AU33="X",'A3'!AU62="X"),SUM('A3'!AT33,'A3'!AT62)=0,ISNUMBER('A3'!AT91)),"",IF(OR('A3'!AU33="M",'A3'!AU62="M"),"M",IF(AND('A3'!AU33='A3'!AU62,OR('A3'!AU33="X",'A3'!AU33="W",'A3'!AU33="Z")),UPPER('A3'!AU33),"")))</f>
        <v/>
      </c>
      <c r="J766" s="212" t="s">
        <v>469</v>
      </c>
      <c r="K766" s="211" t="str">
        <f>IF(AND(ISBLANK('A3'!AT91),$L$766&lt;&gt;"Z"),"",'A3'!AT91)</f>
        <v/>
      </c>
      <c r="L766" s="211" t="str">
        <f>IF(ISBLANK('A3'!AU91),"",'A3'!AU91)</f>
        <v/>
      </c>
      <c r="M766" s="131" t="str">
        <f t="shared" si="13"/>
        <v>OK</v>
      </c>
      <c r="N766" s="132"/>
    </row>
    <row r="767" spans="1:14" x14ac:dyDescent="0.25">
      <c r="A767" s="208" t="s">
        <v>4565</v>
      </c>
      <c r="B767" s="209" t="s">
        <v>2236</v>
      </c>
      <c r="C767" s="210" t="s">
        <v>110</v>
      </c>
      <c r="D767" s="213" t="s">
        <v>2237</v>
      </c>
      <c r="E767" s="210" t="s">
        <v>469</v>
      </c>
      <c r="F767" s="210" t="s">
        <v>110</v>
      </c>
      <c r="G767" s="213" t="s">
        <v>506</v>
      </c>
      <c r="H767" s="211" t="str">
        <f>IF(OR(AND('A3'!AT34="",'A3'!AU34=""),AND('A3'!AT63="",'A3'!AU63=""),AND('A3'!AU34="X",'A3'!AU63="X"),OR('A3'!AU34="M",'A3'!AU63="M")),"",SUM('A3'!AT34,'A3'!AT63))</f>
        <v/>
      </c>
      <c r="I767" s="211" t="str">
        <f>IF(AND(AND('A3'!AU34="X",'A3'!AU63="X"),SUM('A3'!AT34,'A3'!AT63)=0,ISNUMBER('A3'!AT92)),"",IF(OR('A3'!AU34="M",'A3'!AU63="M"),"M",IF(AND('A3'!AU34='A3'!AU63,OR('A3'!AU34="X",'A3'!AU34="W",'A3'!AU34="Z")),UPPER('A3'!AU34),"")))</f>
        <v/>
      </c>
      <c r="J767" s="212" t="s">
        <v>469</v>
      </c>
      <c r="K767" s="211" t="str">
        <f>IF(AND(ISBLANK('A3'!AT92),$L$767&lt;&gt;"Z"),"",'A3'!AT92)</f>
        <v/>
      </c>
      <c r="L767" s="211" t="str">
        <f>IF(ISBLANK('A3'!AU92),"",'A3'!AU92)</f>
        <v/>
      </c>
      <c r="M767" s="131" t="str">
        <f t="shared" si="13"/>
        <v>OK</v>
      </c>
      <c r="N767" s="132"/>
    </row>
    <row r="768" spans="1:14" x14ac:dyDescent="0.25">
      <c r="A768" s="208" t="s">
        <v>4565</v>
      </c>
      <c r="B768" s="209" t="s">
        <v>2238</v>
      </c>
      <c r="C768" s="210" t="s">
        <v>110</v>
      </c>
      <c r="D768" s="213" t="s">
        <v>2239</v>
      </c>
      <c r="E768" s="210" t="s">
        <v>469</v>
      </c>
      <c r="F768" s="210" t="s">
        <v>110</v>
      </c>
      <c r="G768" s="213" t="s">
        <v>611</v>
      </c>
      <c r="H768" s="211" t="str">
        <f>IF(OR(AND('A3'!AT35="",'A3'!AU35=""),AND('A3'!AT64="",'A3'!AU64=""),AND('A3'!AU35="X",'A3'!AU64="X"),OR('A3'!AU35="M",'A3'!AU64="M")),"",SUM('A3'!AT35,'A3'!AT64))</f>
        <v/>
      </c>
      <c r="I768" s="211" t="str">
        <f>IF(AND(AND('A3'!AU35="X",'A3'!AU64="X"),SUM('A3'!AT35,'A3'!AT64)=0,ISNUMBER('A3'!AT93)),"",IF(OR('A3'!AU35="M",'A3'!AU64="M"),"M",IF(AND('A3'!AU35='A3'!AU64,OR('A3'!AU35="X",'A3'!AU35="W",'A3'!AU35="Z")),UPPER('A3'!AU35),"")))</f>
        <v/>
      </c>
      <c r="J768" s="212" t="s">
        <v>469</v>
      </c>
      <c r="K768" s="211" t="str">
        <f>IF(AND(ISBLANK('A3'!AT93),$L$768&lt;&gt;"Z"),"",'A3'!AT93)</f>
        <v/>
      </c>
      <c r="L768" s="211" t="str">
        <f>IF(ISBLANK('A3'!AU93),"",'A3'!AU93)</f>
        <v/>
      </c>
      <c r="M768" s="131" t="str">
        <f t="shared" si="13"/>
        <v>OK</v>
      </c>
      <c r="N768" s="132"/>
    </row>
    <row r="769" spans="1:14" x14ac:dyDescent="0.25">
      <c r="A769" s="208" t="s">
        <v>4565</v>
      </c>
      <c r="B769" s="209" t="s">
        <v>2240</v>
      </c>
      <c r="C769" s="210" t="s">
        <v>110</v>
      </c>
      <c r="D769" s="213" t="s">
        <v>2241</v>
      </c>
      <c r="E769" s="210" t="s">
        <v>469</v>
      </c>
      <c r="F769" s="210" t="s">
        <v>110</v>
      </c>
      <c r="G769" s="213" t="s">
        <v>2242</v>
      </c>
      <c r="H769" s="211" t="str">
        <f>IF(OR(AND('A3'!AT36="",'A3'!AU36=""),AND('A3'!AT65="",'A3'!AU65=""),AND('A3'!AU36="X",'A3'!AU65="X"),OR('A3'!AU36="M",'A3'!AU65="M")),"",SUM('A3'!AT36,'A3'!AT65))</f>
        <v/>
      </c>
      <c r="I769" s="211" t="str">
        <f>IF(AND(AND('A3'!AU36="X",'A3'!AU65="X"),SUM('A3'!AT36,'A3'!AT65)=0,ISNUMBER('A3'!AT94)),"",IF(OR('A3'!AU36="M",'A3'!AU65="M"),"M",IF(AND('A3'!AU36='A3'!AU65,OR('A3'!AU36="X",'A3'!AU36="W",'A3'!AU36="Z")),UPPER('A3'!AU36),"")))</f>
        <v/>
      </c>
      <c r="J769" s="212" t="s">
        <v>469</v>
      </c>
      <c r="K769" s="211" t="str">
        <f>IF(AND(ISBLANK('A3'!AT94),$L$769&lt;&gt;"Z"),"",'A3'!AT94)</f>
        <v/>
      </c>
      <c r="L769" s="211" t="str">
        <f>IF(ISBLANK('A3'!AU94),"",'A3'!AU94)</f>
        <v/>
      </c>
      <c r="M769" s="131" t="str">
        <f t="shared" si="13"/>
        <v>OK</v>
      </c>
      <c r="N769" s="132"/>
    </row>
    <row r="770" spans="1:14" x14ac:dyDescent="0.25">
      <c r="A770" s="208" t="s">
        <v>4565</v>
      </c>
      <c r="B770" s="209" t="s">
        <v>2243</v>
      </c>
      <c r="C770" s="210" t="s">
        <v>110</v>
      </c>
      <c r="D770" s="213" t="s">
        <v>2244</v>
      </c>
      <c r="E770" s="210" t="s">
        <v>469</v>
      </c>
      <c r="F770" s="210" t="s">
        <v>110</v>
      </c>
      <c r="G770" s="213" t="s">
        <v>2245</v>
      </c>
      <c r="H770" s="211" t="str">
        <f>IF(OR(AND('A3'!AT37="",'A3'!AU37=""),AND('A3'!AT66="",'A3'!AU66=""),AND('A3'!AU37="X",'A3'!AU66="X"),OR('A3'!AU37="M",'A3'!AU66="M")),"",SUM('A3'!AT37,'A3'!AT66))</f>
        <v/>
      </c>
      <c r="I770" s="211" t="str">
        <f>IF(AND(AND('A3'!AU37="X",'A3'!AU66="X"),SUM('A3'!AT37,'A3'!AT66)=0,ISNUMBER('A3'!AT95)),"",IF(OR('A3'!AU37="M",'A3'!AU66="M"),"M",IF(AND('A3'!AU37='A3'!AU66,OR('A3'!AU37="X",'A3'!AU37="W",'A3'!AU37="Z")),UPPER('A3'!AU37),"")))</f>
        <v/>
      </c>
      <c r="J770" s="212" t="s">
        <v>469</v>
      </c>
      <c r="K770" s="211" t="str">
        <f>IF(AND(ISBLANK('A3'!AT95),$L$770&lt;&gt;"Z"),"",'A3'!AT95)</f>
        <v/>
      </c>
      <c r="L770" s="211" t="str">
        <f>IF(ISBLANK('A3'!AU95),"",'A3'!AU95)</f>
        <v/>
      </c>
      <c r="M770" s="131" t="str">
        <f t="shared" si="13"/>
        <v>OK</v>
      </c>
      <c r="N770" s="132"/>
    </row>
    <row r="771" spans="1:14" x14ac:dyDescent="0.25">
      <c r="A771" s="208" t="s">
        <v>4565</v>
      </c>
      <c r="B771" s="209" t="s">
        <v>2246</v>
      </c>
      <c r="C771" s="210" t="s">
        <v>110</v>
      </c>
      <c r="D771" s="213" t="s">
        <v>2247</v>
      </c>
      <c r="E771" s="210" t="s">
        <v>469</v>
      </c>
      <c r="F771" s="210" t="s">
        <v>110</v>
      </c>
      <c r="G771" s="213" t="s">
        <v>2248</v>
      </c>
      <c r="H771" s="211" t="str">
        <f>IF(OR(AND('A3'!AT38="",'A3'!AU38=""),AND('A3'!AT67="",'A3'!AU67=""),AND('A3'!AU38="X",'A3'!AU67="X"),OR('A3'!AU38="M",'A3'!AU67="M")),"",SUM('A3'!AT38,'A3'!AT67))</f>
        <v/>
      </c>
      <c r="I771" s="211" t="str">
        <f>IF(AND(AND('A3'!AU38="X",'A3'!AU67="X"),SUM('A3'!AT38,'A3'!AT67)=0,ISNUMBER('A3'!AT96)),"",IF(OR('A3'!AU38="M",'A3'!AU67="M"),"M",IF(AND('A3'!AU38='A3'!AU67,OR('A3'!AU38="X",'A3'!AU38="W",'A3'!AU38="Z")),UPPER('A3'!AU38),"")))</f>
        <v/>
      </c>
      <c r="J771" s="212" t="s">
        <v>469</v>
      </c>
      <c r="K771" s="211" t="str">
        <f>IF(AND(ISBLANK('A3'!AT96),$L$771&lt;&gt;"Z"),"",'A3'!AT96)</f>
        <v/>
      </c>
      <c r="L771" s="211" t="str">
        <f>IF(ISBLANK('A3'!AU96),"",'A3'!AU96)</f>
        <v/>
      </c>
      <c r="M771" s="131" t="str">
        <f t="shared" si="13"/>
        <v>OK</v>
      </c>
      <c r="N771" s="132"/>
    </row>
    <row r="772" spans="1:14" x14ac:dyDescent="0.25">
      <c r="A772" s="208" t="s">
        <v>4565</v>
      </c>
      <c r="B772" s="209" t="s">
        <v>2249</v>
      </c>
      <c r="C772" s="210" t="s">
        <v>110</v>
      </c>
      <c r="D772" s="213" t="s">
        <v>2250</v>
      </c>
      <c r="E772" s="210" t="s">
        <v>469</v>
      </c>
      <c r="F772" s="210" t="s">
        <v>110</v>
      </c>
      <c r="G772" s="213" t="s">
        <v>2251</v>
      </c>
      <c r="H772" s="211" t="str">
        <f>IF(OR(AND('A3'!AT39="",'A3'!AU39=""),AND('A3'!AT68="",'A3'!AU68=""),AND('A3'!AU39="X",'A3'!AU68="X"),OR('A3'!AU39="M",'A3'!AU68="M")),"",SUM('A3'!AT39,'A3'!AT68))</f>
        <v/>
      </c>
      <c r="I772" s="211" t="str">
        <f>IF(AND(AND('A3'!AU39="X",'A3'!AU68="X"),SUM('A3'!AT39,'A3'!AT68)=0,ISNUMBER('A3'!AT97)),"",IF(OR('A3'!AU39="M",'A3'!AU68="M"),"M",IF(AND('A3'!AU39='A3'!AU68,OR('A3'!AU39="X",'A3'!AU39="W",'A3'!AU39="Z")),UPPER('A3'!AU39),"")))</f>
        <v/>
      </c>
      <c r="J772" s="212" t="s">
        <v>469</v>
      </c>
      <c r="K772" s="211" t="str">
        <f>IF(AND(ISBLANK('A3'!AT97),$L$772&lt;&gt;"Z"),"",'A3'!AT97)</f>
        <v/>
      </c>
      <c r="L772" s="211" t="str">
        <f>IF(ISBLANK('A3'!AU97),"",'A3'!AU97)</f>
        <v/>
      </c>
      <c r="M772" s="131" t="str">
        <f t="shared" si="13"/>
        <v>OK</v>
      </c>
      <c r="N772" s="132"/>
    </row>
    <row r="773" spans="1:14" x14ac:dyDescent="0.25">
      <c r="A773" s="208" t="s">
        <v>4565</v>
      </c>
      <c r="B773" s="209" t="s">
        <v>2252</v>
      </c>
      <c r="C773" s="210" t="s">
        <v>110</v>
      </c>
      <c r="D773" s="213" t="s">
        <v>2253</v>
      </c>
      <c r="E773" s="210" t="s">
        <v>469</v>
      </c>
      <c r="F773" s="210" t="s">
        <v>110</v>
      </c>
      <c r="G773" s="213" t="s">
        <v>2254</v>
      </c>
      <c r="H773" s="211" t="str">
        <f>IF(OR(AND('A3'!AT40="",'A3'!AU40=""),AND('A3'!AT69="",'A3'!AU69=""),AND('A3'!AU40="X",'A3'!AU69="X"),OR('A3'!AU40="M",'A3'!AU69="M")),"",SUM('A3'!AT40,'A3'!AT69))</f>
        <v/>
      </c>
      <c r="I773" s="211" t="str">
        <f>IF(AND(AND('A3'!AU40="X",'A3'!AU69="X"),SUM('A3'!AT40,'A3'!AT69)=0,ISNUMBER('A3'!AT98)),"",IF(OR('A3'!AU40="M",'A3'!AU69="M"),"M",IF(AND('A3'!AU40='A3'!AU69,OR('A3'!AU40="X",'A3'!AU40="W",'A3'!AU40="Z")),UPPER('A3'!AU40),"")))</f>
        <v/>
      </c>
      <c r="J773" s="212" t="s">
        <v>469</v>
      </c>
      <c r="K773" s="211" t="str">
        <f>IF(AND(ISBLANK('A3'!AT98),$L$773&lt;&gt;"Z"),"",'A3'!AT98)</f>
        <v/>
      </c>
      <c r="L773" s="211" t="str">
        <f>IF(ISBLANK('A3'!AU98),"",'A3'!AU98)</f>
        <v/>
      </c>
      <c r="M773" s="131" t="str">
        <f t="shared" si="13"/>
        <v>OK</v>
      </c>
      <c r="N773" s="132"/>
    </row>
    <row r="774" spans="1:14" x14ac:dyDescent="0.25">
      <c r="A774" s="208" t="s">
        <v>4565</v>
      </c>
      <c r="B774" s="209" t="s">
        <v>2255</v>
      </c>
      <c r="C774" s="210" t="s">
        <v>110</v>
      </c>
      <c r="D774" s="213" t="s">
        <v>2256</v>
      </c>
      <c r="E774" s="210" t="s">
        <v>469</v>
      </c>
      <c r="F774" s="210" t="s">
        <v>110</v>
      </c>
      <c r="G774" s="213" t="s">
        <v>424</v>
      </c>
      <c r="H774" s="211" t="str">
        <f>IF(OR(AND('A3'!AT41="",'A3'!AU41=""),AND('A3'!AT70="",'A3'!AU70=""),AND('A3'!AU41="X",'A3'!AU70="X"),OR('A3'!AU41="M",'A3'!AU70="M")),"",SUM('A3'!AT41,'A3'!AT70))</f>
        <v/>
      </c>
      <c r="I774" s="211" t="str">
        <f>IF(AND(AND('A3'!AU41="X",'A3'!AU70="X"),SUM('A3'!AT41,'A3'!AT70)=0,ISNUMBER('A3'!AT99)),"",IF(OR('A3'!AU41="M",'A3'!AU70="M"),"M",IF(AND('A3'!AU41='A3'!AU70,OR('A3'!AU41="X",'A3'!AU41="W",'A3'!AU41="Z")),UPPER('A3'!AU41),"")))</f>
        <v/>
      </c>
      <c r="J774" s="212" t="s">
        <v>469</v>
      </c>
      <c r="K774" s="211" t="str">
        <f>IF(AND(ISBLANK('A3'!AT99),$L$774&lt;&gt;"Z"),"",'A3'!AT99)</f>
        <v/>
      </c>
      <c r="L774" s="211" t="str">
        <f>IF(ISBLANK('A3'!AU99),"",'A3'!AU99)</f>
        <v/>
      </c>
      <c r="M774" s="131" t="str">
        <f t="shared" si="13"/>
        <v>OK</v>
      </c>
      <c r="N774" s="132"/>
    </row>
    <row r="775" spans="1:14" x14ac:dyDescent="0.25">
      <c r="A775" s="208" t="s">
        <v>4565</v>
      </c>
      <c r="B775" s="209" t="s">
        <v>2257</v>
      </c>
      <c r="C775" s="210" t="s">
        <v>110</v>
      </c>
      <c r="D775" s="213" t="s">
        <v>1092</v>
      </c>
      <c r="E775" s="210" t="s">
        <v>469</v>
      </c>
      <c r="F775" s="210" t="s">
        <v>110</v>
      </c>
      <c r="G775" s="213" t="s">
        <v>802</v>
      </c>
      <c r="H775" s="211" t="str">
        <f>IF(OR(EXACT('A3'!AQ14,'A3'!AR14),EXACT('A3'!AT14,'A3'!AU14),AND('A3'!AR14="X",'A3'!AU14="X"),OR('A3'!AR14="M",'A3'!AU14="M")),"",SUM('A3'!AQ14,'A3'!AT14))</f>
        <v/>
      </c>
      <c r="I775" s="211" t="str">
        <f>IF(AND(AND('A3'!AR14="X",'A3'!AU14="X"),SUM('A3'!AQ14,'A3'!AT14)=0,ISNUMBER('A3'!AW14)),"",IF(OR('A3'!AR14="M",'A3'!AU14="M"),"M",IF(AND('A3'!AR14='A3'!AU14,OR('A3'!AR14="X",'A3'!AR14="W",'A3'!AR14="Z")),UPPER('A3'!AR14),"")))</f>
        <v/>
      </c>
      <c r="J775" s="212" t="s">
        <v>469</v>
      </c>
      <c r="K775" s="211" t="str">
        <f>IF(AND(ISBLANK('A3'!AW14),$L$775&lt;&gt;"Z"),"",'A3'!AW14)</f>
        <v/>
      </c>
      <c r="L775" s="211" t="str">
        <f>IF(ISBLANK('A3'!AX14),"",'A3'!AX14)</f>
        <v/>
      </c>
      <c r="M775" s="131" t="str">
        <f t="shared" si="13"/>
        <v>OK</v>
      </c>
      <c r="N775" s="132"/>
    </row>
    <row r="776" spans="1:14" x14ac:dyDescent="0.25">
      <c r="A776" s="208" t="s">
        <v>4565</v>
      </c>
      <c r="B776" s="209" t="s">
        <v>2258</v>
      </c>
      <c r="C776" s="210" t="s">
        <v>110</v>
      </c>
      <c r="D776" s="213" t="s">
        <v>1094</v>
      </c>
      <c r="E776" s="210" t="s">
        <v>469</v>
      </c>
      <c r="F776" s="210" t="s">
        <v>110</v>
      </c>
      <c r="G776" s="213" t="s">
        <v>804</v>
      </c>
      <c r="H776" s="211" t="str">
        <f>IF(OR(EXACT('A3'!AQ15,'A3'!AR15),EXACT('A3'!AT15,'A3'!AU15),AND('A3'!AR15="X",'A3'!AU15="X"),OR('A3'!AR15="M",'A3'!AU15="M")),"",SUM('A3'!AQ15,'A3'!AT15))</f>
        <v/>
      </c>
      <c r="I776" s="211" t="str">
        <f>IF(AND(AND('A3'!AR15="X",'A3'!AU15="X"),SUM('A3'!AQ15,'A3'!AT15)=0,ISNUMBER('A3'!AW15)),"",IF(OR('A3'!AR15="M",'A3'!AU15="M"),"M",IF(AND('A3'!AR15='A3'!AU15,OR('A3'!AR15="X",'A3'!AR15="W",'A3'!AR15="Z")),UPPER('A3'!AR15),"")))</f>
        <v/>
      </c>
      <c r="J776" s="212" t="s">
        <v>469</v>
      </c>
      <c r="K776" s="211" t="str">
        <f>IF(AND(ISBLANK('A3'!AW15),$L$776&lt;&gt;"Z"),"",'A3'!AW15)</f>
        <v/>
      </c>
      <c r="L776" s="211" t="str">
        <f>IF(ISBLANK('A3'!AX15),"",'A3'!AX15)</f>
        <v/>
      </c>
      <c r="M776" s="131" t="str">
        <f t="shared" si="13"/>
        <v>OK</v>
      </c>
      <c r="N776" s="132"/>
    </row>
    <row r="777" spans="1:14" x14ac:dyDescent="0.25">
      <c r="A777" s="208" t="s">
        <v>4565</v>
      </c>
      <c r="B777" s="209" t="s">
        <v>2259</v>
      </c>
      <c r="C777" s="210" t="s">
        <v>110</v>
      </c>
      <c r="D777" s="213" t="s">
        <v>2260</v>
      </c>
      <c r="E777" s="210" t="s">
        <v>469</v>
      </c>
      <c r="F777" s="210" t="s">
        <v>110</v>
      </c>
      <c r="G777" s="213" t="s">
        <v>806</v>
      </c>
      <c r="H777" s="211" t="str">
        <f>IF(OR(EXACT('A3'!AQ16,'A3'!AR16),EXACT('A3'!AT16,'A3'!AU16),AND('A3'!AR16="X",'A3'!AU16="X"),OR('A3'!AR16="M",'A3'!AU16="M")),"",SUM('A3'!AQ16,'A3'!AT16))</f>
        <v/>
      </c>
      <c r="I777" s="211" t="str">
        <f>IF(AND(AND('A3'!AR16="X",'A3'!AU16="X"),SUM('A3'!AQ16,'A3'!AT16)=0,ISNUMBER('A3'!AW16)),"",IF(OR('A3'!AR16="M",'A3'!AU16="M"),"M",IF(AND('A3'!AR16='A3'!AU16,OR('A3'!AR16="X",'A3'!AR16="W",'A3'!AR16="Z")),UPPER('A3'!AR16),"")))</f>
        <v/>
      </c>
      <c r="J777" s="212" t="s">
        <v>469</v>
      </c>
      <c r="K777" s="211" t="str">
        <f>IF(AND(ISBLANK('A3'!AW16),$L$777&lt;&gt;"Z"),"",'A3'!AW16)</f>
        <v/>
      </c>
      <c r="L777" s="211" t="str">
        <f>IF(ISBLANK('A3'!AX16),"",'A3'!AX16)</f>
        <v/>
      </c>
      <c r="M777" s="131" t="str">
        <f t="shared" si="13"/>
        <v>OK</v>
      </c>
      <c r="N777" s="132"/>
    </row>
    <row r="778" spans="1:14" x14ac:dyDescent="0.25">
      <c r="A778" s="208" t="s">
        <v>4565</v>
      </c>
      <c r="B778" s="209" t="s">
        <v>2261</v>
      </c>
      <c r="C778" s="210" t="s">
        <v>110</v>
      </c>
      <c r="D778" s="213" t="s">
        <v>1098</v>
      </c>
      <c r="E778" s="210" t="s">
        <v>469</v>
      </c>
      <c r="F778" s="210" t="s">
        <v>110</v>
      </c>
      <c r="G778" s="213" t="s">
        <v>808</v>
      </c>
      <c r="H778" s="211" t="str">
        <f>IF(OR(EXACT('A3'!AQ17,'A3'!AR17),EXACT('A3'!AT17,'A3'!AU17),AND('A3'!AR17="X",'A3'!AU17="X"),OR('A3'!AR17="M",'A3'!AU17="M")),"",SUM('A3'!AQ17,'A3'!AT17))</f>
        <v/>
      </c>
      <c r="I778" s="211" t="str">
        <f>IF(AND(AND('A3'!AR17="X",'A3'!AU17="X"),SUM('A3'!AQ17,'A3'!AT17)=0,ISNUMBER('A3'!AW17)),"",IF(OR('A3'!AR17="M",'A3'!AU17="M"),"M",IF(AND('A3'!AR17='A3'!AU17,OR('A3'!AR17="X",'A3'!AR17="W",'A3'!AR17="Z")),UPPER('A3'!AR17),"")))</f>
        <v/>
      </c>
      <c r="J778" s="212" t="s">
        <v>469</v>
      </c>
      <c r="K778" s="211" t="str">
        <f>IF(AND(ISBLANK('A3'!AW17),$L$778&lt;&gt;"Z"),"",'A3'!AW17)</f>
        <v/>
      </c>
      <c r="L778" s="211" t="str">
        <f>IF(ISBLANK('A3'!AX17),"",'A3'!AX17)</f>
        <v/>
      </c>
      <c r="M778" s="131" t="str">
        <f t="shared" si="13"/>
        <v>OK</v>
      </c>
      <c r="N778" s="132"/>
    </row>
    <row r="779" spans="1:14" x14ac:dyDescent="0.25">
      <c r="A779" s="208" t="s">
        <v>4565</v>
      </c>
      <c r="B779" s="209" t="s">
        <v>2262</v>
      </c>
      <c r="C779" s="210" t="s">
        <v>110</v>
      </c>
      <c r="D779" s="213" t="s">
        <v>1100</v>
      </c>
      <c r="E779" s="210" t="s">
        <v>469</v>
      </c>
      <c r="F779" s="210" t="s">
        <v>110</v>
      </c>
      <c r="G779" s="213" t="s">
        <v>810</v>
      </c>
      <c r="H779" s="211" t="str">
        <f>IF(OR(EXACT('A3'!AQ18,'A3'!AR18),EXACT('A3'!AT18,'A3'!AU18),AND('A3'!AR18="X",'A3'!AU18="X"),OR('A3'!AR18="M",'A3'!AU18="M")),"",SUM('A3'!AQ18,'A3'!AT18))</f>
        <v/>
      </c>
      <c r="I779" s="211" t="str">
        <f>IF(AND(AND('A3'!AR18="X",'A3'!AU18="X"),SUM('A3'!AQ18,'A3'!AT18)=0,ISNUMBER('A3'!AW18)),"",IF(OR('A3'!AR18="M",'A3'!AU18="M"),"M",IF(AND('A3'!AR18='A3'!AU18,OR('A3'!AR18="X",'A3'!AR18="W",'A3'!AR18="Z")),UPPER('A3'!AR18),"")))</f>
        <v/>
      </c>
      <c r="J779" s="212" t="s">
        <v>469</v>
      </c>
      <c r="K779" s="211" t="str">
        <f>IF(AND(ISBLANK('A3'!AW18),$L$779&lt;&gt;"Z"),"",'A3'!AW18)</f>
        <v/>
      </c>
      <c r="L779" s="211" t="str">
        <f>IF(ISBLANK('A3'!AX18),"",'A3'!AX18)</f>
        <v/>
      </c>
      <c r="M779" s="131" t="str">
        <f t="shared" si="13"/>
        <v>OK</v>
      </c>
      <c r="N779" s="132"/>
    </row>
    <row r="780" spans="1:14" x14ac:dyDescent="0.25">
      <c r="A780" s="208" t="s">
        <v>4565</v>
      </c>
      <c r="B780" s="209" t="s">
        <v>2263</v>
      </c>
      <c r="C780" s="210" t="s">
        <v>110</v>
      </c>
      <c r="D780" s="213" t="s">
        <v>2264</v>
      </c>
      <c r="E780" s="210" t="s">
        <v>469</v>
      </c>
      <c r="F780" s="210" t="s">
        <v>110</v>
      </c>
      <c r="G780" s="213" t="s">
        <v>812</v>
      </c>
      <c r="H780" s="211" t="str">
        <f>IF(OR(EXACT('A3'!AQ19,'A3'!AR19),EXACT('A3'!AT19,'A3'!AU19),AND('A3'!AR19="X",'A3'!AU19="X"),OR('A3'!AR19="M",'A3'!AU19="M")),"",SUM('A3'!AQ19,'A3'!AT19))</f>
        <v/>
      </c>
      <c r="I780" s="211" t="str">
        <f>IF(AND(AND('A3'!AR19="X",'A3'!AU19="X"),SUM('A3'!AQ19,'A3'!AT19)=0,ISNUMBER('A3'!AW19)),"",IF(OR('A3'!AR19="M",'A3'!AU19="M"),"M",IF(AND('A3'!AR19='A3'!AU19,OR('A3'!AR19="X",'A3'!AR19="W",'A3'!AR19="Z")),UPPER('A3'!AR19),"")))</f>
        <v/>
      </c>
      <c r="J780" s="212" t="s">
        <v>469</v>
      </c>
      <c r="K780" s="211" t="str">
        <f>IF(AND(ISBLANK('A3'!AW19),$L$780&lt;&gt;"Z"),"",'A3'!AW19)</f>
        <v/>
      </c>
      <c r="L780" s="211" t="str">
        <f>IF(ISBLANK('A3'!AX19),"",'A3'!AX19)</f>
        <v/>
      </c>
      <c r="M780" s="131" t="str">
        <f t="shared" si="13"/>
        <v>OK</v>
      </c>
      <c r="N780" s="132"/>
    </row>
    <row r="781" spans="1:14" x14ac:dyDescent="0.25">
      <c r="A781" s="208" t="s">
        <v>4565</v>
      </c>
      <c r="B781" s="209" t="s">
        <v>2265</v>
      </c>
      <c r="C781" s="210" t="s">
        <v>110</v>
      </c>
      <c r="D781" s="213" t="s">
        <v>2266</v>
      </c>
      <c r="E781" s="210" t="s">
        <v>469</v>
      </c>
      <c r="F781" s="210" t="s">
        <v>110</v>
      </c>
      <c r="G781" s="213" t="s">
        <v>461</v>
      </c>
      <c r="H781" s="211" t="str">
        <f>IF(OR(EXACT('A3'!AQ20,'A3'!AR20),EXACT('A3'!AT20,'A3'!AU20),AND('A3'!AR20="X",'A3'!AU20="X"),OR('A3'!AR20="M",'A3'!AU20="M")),"",SUM('A3'!AQ20,'A3'!AT20))</f>
        <v/>
      </c>
      <c r="I781" s="211" t="str">
        <f>IF(AND(AND('A3'!AR20="X",'A3'!AU20="X"),SUM('A3'!AQ20,'A3'!AT20)=0,ISNUMBER('A3'!AW20)),"",IF(OR('A3'!AR20="M",'A3'!AU20="M"),"M",IF(AND('A3'!AR20='A3'!AU20,OR('A3'!AR20="X",'A3'!AR20="W",'A3'!AR20="Z")),UPPER('A3'!AR20),"")))</f>
        <v/>
      </c>
      <c r="J781" s="212" t="s">
        <v>469</v>
      </c>
      <c r="K781" s="211" t="str">
        <f>IF(AND(ISBLANK('A3'!AW20),$L$781&lt;&gt;"Z"),"",'A3'!AW20)</f>
        <v/>
      </c>
      <c r="L781" s="211" t="str">
        <f>IF(ISBLANK('A3'!AX20),"",'A3'!AX20)</f>
        <v/>
      </c>
      <c r="M781" s="131" t="str">
        <f t="shared" si="13"/>
        <v>OK</v>
      </c>
      <c r="N781" s="132"/>
    </row>
    <row r="782" spans="1:14" x14ac:dyDescent="0.25">
      <c r="A782" s="208" t="s">
        <v>4565</v>
      </c>
      <c r="B782" s="209" t="s">
        <v>2267</v>
      </c>
      <c r="C782" s="210" t="s">
        <v>110</v>
      </c>
      <c r="D782" s="213" t="s">
        <v>2268</v>
      </c>
      <c r="E782" s="210" t="s">
        <v>469</v>
      </c>
      <c r="F782" s="210" t="s">
        <v>110</v>
      </c>
      <c r="G782" s="213" t="s">
        <v>440</v>
      </c>
      <c r="H782" s="211" t="str">
        <f>IF(OR(EXACT('A3'!AQ21,'A3'!AR21),EXACT('A3'!AT21,'A3'!AU21),AND('A3'!AR21="X",'A3'!AU21="X"),OR('A3'!AR21="M",'A3'!AU21="M")),"",SUM('A3'!AQ21,'A3'!AT21))</f>
        <v/>
      </c>
      <c r="I782" s="211" t="str">
        <f>IF(AND(AND('A3'!AR21="X",'A3'!AU21="X"),SUM('A3'!AQ21,'A3'!AT21)=0,ISNUMBER('A3'!AW21)),"",IF(OR('A3'!AR21="M",'A3'!AU21="M"),"M",IF(AND('A3'!AR21='A3'!AU21,OR('A3'!AR21="X",'A3'!AR21="W",'A3'!AR21="Z")),UPPER('A3'!AR21),"")))</f>
        <v/>
      </c>
      <c r="J782" s="212" t="s">
        <v>469</v>
      </c>
      <c r="K782" s="211" t="str">
        <f>IF(AND(ISBLANK('A3'!AW21),$L$782&lt;&gt;"Z"),"",'A3'!AW21)</f>
        <v/>
      </c>
      <c r="L782" s="211" t="str">
        <f>IF(ISBLANK('A3'!AX21),"",'A3'!AX21)</f>
        <v/>
      </c>
      <c r="M782" s="131" t="str">
        <f t="shared" si="13"/>
        <v>OK</v>
      </c>
      <c r="N782" s="132"/>
    </row>
    <row r="783" spans="1:14" x14ac:dyDescent="0.25">
      <c r="A783" s="208" t="s">
        <v>4565</v>
      </c>
      <c r="B783" s="209" t="s">
        <v>2269</v>
      </c>
      <c r="C783" s="210" t="s">
        <v>110</v>
      </c>
      <c r="D783" s="213" t="s">
        <v>2270</v>
      </c>
      <c r="E783" s="210" t="s">
        <v>469</v>
      </c>
      <c r="F783" s="210" t="s">
        <v>110</v>
      </c>
      <c r="G783" s="213" t="s">
        <v>419</v>
      </c>
      <c r="H783" s="211" t="str">
        <f>IF(OR(EXACT('A3'!AQ22,'A3'!AR22),EXACT('A3'!AT22,'A3'!AU22),AND('A3'!AR22="X",'A3'!AU22="X"),OR('A3'!AR22="M",'A3'!AU22="M")),"",SUM('A3'!AQ22,'A3'!AT22))</f>
        <v/>
      </c>
      <c r="I783" s="211" t="str">
        <f>IF(AND(AND('A3'!AR22="X",'A3'!AU22="X"),SUM('A3'!AQ22,'A3'!AT22)=0,ISNUMBER('A3'!AW22)),"",IF(OR('A3'!AR22="M",'A3'!AU22="M"),"M",IF(AND('A3'!AR22='A3'!AU22,OR('A3'!AR22="X",'A3'!AR22="W",'A3'!AR22="Z")),UPPER('A3'!AR22),"")))</f>
        <v/>
      </c>
      <c r="J783" s="212" t="s">
        <v>469</v>
      </c>
      <c r="K783" s="211" t="str">
        <f>IF(AND(ISBLANK('A3'!AW22),$L$783&lt;&gt;"Z"),"",'A3'!AW22)</f>
        <v/>
      </c>
      <c r="L783" s="211" t="str">
        <f>IF(ISBLANK('A3'!AX22),"",'A3'!AX22)</f>
        <v/>
      </c>
      <c r="M783" s="131" t="str">
        <f t="shared" si="13"/>
        <v>OK</v>
      </c>
      <c r="N783" s="132"/>
    </row>
    <row r="784" spans="1:14" x14ac:dyDescent="0.25">
      <c r="A784" s="208" t="s">
        <v>4565</v>
      </c>
      <c r="B784" s="209" t="s">
        <v>2271</v>
      </c>
      <c r="C784" s="210" t="s">
        <v>110</v>
      </c>
      <c r="D784" s="213" t="s">
        <v>2272</v>
      </c>
      <c r="E784" s="210" t="s">
        <v>469</v>
      </c>
      <c r="F784" s="210" t="s">
        <v>110</v>
      </c>
      <c r="G784" s="213" t="s">
        <v>2273</v>
      </c>
      <c r="H784" s="211" t="str">
        <f>IF(OR(EXACT('A3'!AQ23,'A3'!AR23),EXACT('A3'!AT23,'A3'!AU23),AND('A3'!AR23="X",'A3'!AU23="X"),OR('A3'!AR23="M",'A3'!AU23="M")),"",SUM('A3'!AQ23,'A3'!AT23))</f>
        <v/>
      </c>
      <c r="I784" s="211" t="str">
        <f>IF(AND(AND('A3'!AR23="X",'A3'!AU23="X"),SUM('A3'!AQ23,'A3'!AT23)=0,ISNUMBER('A3'!AW23)),"",IF(OR('A3'!AR23="M",'A3'!AU23="M"),"M",IF(AND('A3'!AR23='A3'!AU23,OR('A3'!AR23="X",'A3'!AR23="W",'A3'!AR23="Z")),UPPER('A3'!AR23),"")))</f>
        <v/>
      </c>
      <c r="J784" s="212" t="s">
        <v>469</v>
      </c>
      <c r="K784" s="211" t="str">
        <f>IF(AND(ISBLANK('A3'!AW23),$L$784&lt;&gt;"Z"),"",'A3'!AW23)</f>
        <v/>
      </c>
      <c r="L784" s="211" t="str">
        <f>IF(ISBLANK('A3'!AX23),"",'A3'!AX23)</f>
        <v/>
      </c>
      <c r="M784" s="131" t="str">
        <f t="shared" si="13"/>
        <v>OK</v>
      </c>
      <c r="N784" s="132"/>
    </row>
    <row r="785" spans="1:14" x14ac:dyDescent="0.25">
      <c r="A785" s="208" t="s">
        <v>4565</v>
      </c>
      <c r="B785" s="209" t="s">
        <v>2274</v>
      </c>
      <c r="C785" s="210" t="s">
        <v>110</v>
      </c>
      <c r="D785" s="213" t="s">
        <v>2275</v>
      </c>
      <c r="E785" s="210" t="s">
        <v>469</v>
      </c>
      <c r="F785" s="210" t="s">
        <v>110</v>
      </c>
      <c r="G785" s="213" t="s">
        <v>968</v>
      </c>
      <c r="H785" s="211" t="str">
        <f>IF(OR(EXACT('A3'!AQ24,'A3'!AR24),EXACT('A3'!AT24,'A3'!AU24),AND('A3'!AR24="X",'A3'!AU24="X"),OR('A3'!AR24="M",'A3'!AU24="M")),"",SUM('A3'!AQ24,'A3'!AT24))</f>
        <v/>
      </c>
      <c r="I785" s="211" t="str">
        <f>IF(AND(AND('A3'!AR24="X",'A3'!AU24="X"),SUM('A3'!AQ24,'A3'!AT24)=0,ISNUMBER('A3'!AW24)),"",IF(OR('A3'!AR24="M",'A3'!AU24="M"),"M",IF(AND('A3'!AR24='A3'!AU24,OR('A3'!AR24="X",'A3'!AR24="W",'A3'!AR24="Z")),UPPER('A3'!AR24),"")))</f>
        <v/>
      </c>
      <c r="J785" s="212" t="s">
        <v>469</v>
      </c>
      <c r="K785" s="211" t="str">
        <f>IF(AND(ISBLANK('A3'!AW24),$L$785&lt;&gt;"Z"),"",'A3'!AW24)</f>
        <v/>
      </c>
      <c r="L785" s="211" t="str">
        <f>IF(ISBLANK('A3'!AX24),"",'A3'!AX24)</f>
        <v/>
      </c>
      <c r="M785" s="131" t="str">
        <f t="shared" si="13"/>
        <v>OK</v>
      </c>
      <c r="N785" s="132"/>
    </row>
    <row r="786" spans="1:14" x14ac:dyDescent="0.25">
      <c r="A786" s="208" t="s">
        <v>4565</v>
      </c>
      <c r="B786" s="209" t="s">
        <v>2276</v>
      </c>
      <c r="C786" s="210" t="s">
        <v>110</v>
      </c>
      <c r="D786" s="213" t="s">
        <v>2277</v>
      </c>
      <c r="E786" s="210" t="s">
        <v>469</v>
      </c>
      <c r="F786" s="210" t="s">
        <v>110</v>
      </c>
      <c r="G786" s="213" t="s">
        <v>970</v>
      </c>
      <c r="H786" s="211" t="str">
        <f>IF(OR(EXACT('A3'!AQ25,'A3'!AR25),EXACT('A3'!AT25,'A3'!AU25),AND('A3'!AR25="X",'A3'!AU25="X"),OR('A3'!AR25="M",'A3'!AU25="M")),"",SUM('A3'!AQ25,'A3'!AT25))</f>
        <v/>
      </c>
      <c r="I786" s="211" t="str">
        <f>IF(AND(AND('A3'!AR25="X",'A3'!AU25="X"),SUM('A3'!AQ25,'A3'!AT25)=0,ISNUMBER('A3'!AW25)),"",IF(OR('A3'!AR25="M",'A3'!AU25="M"),"M",IF(AND('A3'!AR25='A3'!AU25,OR('A3'!AR25="X",'A3'!AR25="W",'A3'!AR25="Z")),UPPER('A3'!AR25),"")))</f>
        <v/>
      </c>
      <c r="J786" s="212" t="s">
        <v>469</v>
      </c>
      <c r="K786" s="211" t="str">
        <f>IF(AND(ISBLANK('A3'!AW25),$L$786&lt;&gt;"Z"),"",'A3'!AW25)</f>
        <v/>
      </c>
      <c r="L786" s="211" t="str">
        <f>IF(ISBLANK('A3'!AX25),"",'A3'!AX25)</f>
        <v/>
      </c>
      <c r="M786" s="131" t="str">
        <f t="shared" si="13"/>
        <v>OK</v>
      </c>
      <c r="N786" s="132"/>
    </row>
    <row r="787" spans="1:14" x14ac:dyDescent="0.25">
      <c r="A787" s="208" t="s">
        <v>4565</v>
      </c>
      <c r="B787" s="209" t="s">
        <v>2278</v>
      </c>
      <c r="C787" s="210" t="s">
        <v>110</v>
      </c>
      <c r="D787" s="213" t="s">
        <v>2279</v>
      </c>
      <c r="E787" s="210" t="s">
        <v>469</v>
      </c>
      <c r="F787" s="210" t="s">
        <v>110</v>
      </c>
      <c r="G787" s="213" t="s">
        <v>972</v>
      </c>
      <c r="H787" s="211" t="str">
        <f>IF(OR(EXACT('A3'!AQ26,'A3'!AR26),EXACT('A3'!AT26,'A3'!AU26),AND('A3'!AR26="X",'A3'!AU26="X"),OR('A3'!AR26="M",'A3'!AU26="M")),"",SUM('A3'!AQ26,'A3'!AT26))</f>
        <v/>
      </c>
      <c r="I787" s="211" t="str">
        <f>IF(AND(AND('A3'!AR26="X",'A3'!AU26="X"),SUM('A3'!AQ26,'A3'!AT26)=0,ISNUMBER('A3'!AW26)),"",IF(OR('A3'!AR26="M",'A3'!AU26="M"),"M",IF(AND('A3'!AR26='A3'!AU26,OR('A3'!AR26="X",'A3'!AR26="W",'A3'!AR26="Z")),UPPER('A3'!AR26),"")))</f>
        <v/>
      </c>
      <c r="J787" s="212" t="s">
        <v>469</v>
      </c>
      <c r="K787" s="211" t="str">
        <f>IF(AND(ISBLANK('A3'!AW26),$L$787&lt;&gt;"Z"),"",'A3'!AW26)</f>
        <v/>
      </c>
      <c r="L787" s="211" t="str">
        <f>IF(ISBLANK('A3'!AX26),"",'A3'!AX26)</f>
        <v/>
      </c>
      <c r="M787" s="131" t="str">
        <f t="shared" si="13"/>
        <v>OK</v>
      </c>
      <c r="N787" s="132"/>
    </row>
    <row r="788" spans="1:14" x14ac:dyDescent="0.25">
      <c r="A788" s="208" t="s">
        <v>4565</v>
      </c>
      <c r="B788" s="209" t="s">
        <v>2280</v>
      </c>
      <c r="C788" s="210" t="s">
        <v>110</v>
      </c>
      <c r="D788" s="213" t="s">
        <v>2281</v>
      </c>
      <c r="E788" s="210" t="s">
        <v>469</v>
      </c>
      <c r="F788" s="210" t="s">
        <v>110</v>
      </c>
      <c r="G788" s="213" t="s">
        <v>974</v>
      </c>
      <c r="H788" s="211" t="str">
        <f>IF(OR(EXACT('A3'!AQ27,'A3'!AR27),EXACT('A3'!AT27,'A3'!AU27),AND('A3'!AR27="X",'A3'!AU27="X"),OR('A3'!AR27="M",'A3'!AU27="M")),"",SUM('A3'!AQ27,'A3'!AT27))</f>
        <v/>
      </c>
      <c r="I788" s="211" t="str">
        <f>IF(AND(AND('A3'!AR27="X",'A3'!AU27="X"),SUM('A3'!AQ27,'A3'!AT27)=0,ISNUMBER('A3'!AW27)),"",IF(OR('A3'!AR27="M",'A3'!AU27="M"),"M",IF(AND('A3'!AR27='A3'!AU27,OR('A3'!AR27="X",'A3'!AR27="W",'A3'!AR27="Z")),UPPER('A3'!AR27),"")))</f>
        <v/>
      </c>
      <c r="J788" s="212" t="s">
        <v>469</v>
      </c>
      <c r="K788" s="211" t="str">
        <f>IF(AND(ISBLANK('A3'!AW27),$L$788&lt;&gt;"Z"),"",'A3'!AW27)</f>
        <v/>
      </c>
      <c r="L788" s="211" t="str">
        <f>IF(ISBLANK('A3'!AX27),"",'A3'!AX27)</f>
        <v/>
      </c>
      <c r="M788" s="131" t="str">
        <f t="shared" si="13"/>
        <v>OK</v>
      </c>
      <c r="N788" s="132"/>
    </row>
    <row r="789" spans="1:14" x14ac:dyDescent="0.25">
      <c r="A789" s="208" t="s">
        <v>4565</v>
      </c>
      <c r="B789" s="209" t="s">
        <v>2282</v>
      </c>
      <c r="C789" s="210" t="s">
        <v>110</v>
      </c>
      <c r="D789" s="213" t="s">
        <v>2283</v>
      </c>
      <c r="E789" s="210" t="s">
        <v>469</v>
      </c>
      <c r="F789" s="210" t="s">
        <v>110</v>
      </c>
      <c r="G789" s="213" t="s">
        <v>976</v>
      </c>
      <c r="H789" s="211" t="str">
        <f>IF(OR(EXACT('A3'!AQ28,'A3'!AR28),EXACT('A3'!AT28,'A3'!AU28),AND('A3'!AR28="X",'A3'!AU28="X"),OR('A3'!AR28="M",'A3'!AU28="M")),"",SUM('A3'!AQ28,'A3'!AT28))</f>
        <v/>
      </c>
      <c r="I789" s="211" t="str">
        <f>IF(AND(AND('A3'!AR28="X",'A3'!AU28="X"),SUM('A3'!AQ28,'A3'!AT28)=0,ISNUMBER('A3'!AW28)),"",IF(OR('A3'!AR28="M",'A3'!AU28="M"),"M",IF(AND('A3'!AR28='A3'!AU28,OR('A3'!AR28="X",'A3'!AR28="W",'A3'!AR28="Z")),UPPER('A3'!AR28),"")))</f>
        <v/>
      </c>
      <c r="J789" s="212" t="s">
        <v>469</v>
      </c>
      <c r="K789" s="211" t="str">
        <f>IF(AND(ISBLANK('A3'!AW28),$L$789&lt;&gt;"Z"),"",'A3'!AW28)</f>
        <v/>
      </c>
      <c r="L789" s="211" t="str">
        <f>IF(ISBLANK('A3'!AX28),"",'A3'!AX28)</f>
        <v/>
      </c>
      <c r="M789" s="131" t="str">
        <f t="shared" si="13"/>
        <v>OK</v>
      </c>
      <c r="N789" s="132"/>
    </row>
    <row r="790" spans="1:14" x14ac:dyDescent="0.25">
      <c r="A790" s="208" t="s">
        <v>4565</v>
      </c>
      <c r="B790" s="209" t="s">
        <v>2284</v>
      </c>
      <c r="C790" s="210" t="s">
        <v>110</v>
      </c>
      <c r="D790" s="213" t="s">
        <v>2285</v>
      </c>
      <c r="E790" s="210" t="s">
        <v>469</v>
      </c>
      <c r="F790" s="210" t="s">
        <v>110</v>
      </c>
      <c r="G790" s="213" t="s">
        <v>978</v>
      </c>
      <c r="H790" s="211" t="str">
        <f>IF(OR(EXACT('A3'!AQ29,'A3'!AR29),EXACT('A3'!AT29,'A3'!AU29),AND('A3'!AR29="X",'A3'!AU29="X"),OR('A3'!AR29="M",'A3'!AU29="M")),"",SUM('A3'!AQ29,'A3'!AT29))</f>
        <v/>
      </c>
      <c r="I790" s="211" t="str">
        <f>IF(AND(AND('A3'!AR29="X",'A3'!AU29="X"),SUM('A3'!AQ29,'A3'!AT29)=0,ISNUMBER('A3'!AW29)),"",IF(OR('A3'!AR29="M",'A3'!AU29="M"),"M",IF(AND('A3'!AR29='A3'!AU29,OR('A3'!AR29="X",'A3'!AR29="W",'A3'!AR29="Z")),UPPER('A3'!AR29),"")))</f>
        <v/>
      </c>
      <c r="J790" s="212" t="s">
        <v>469</v>
      </c>
      <c r="K790" s="211" t="str">
        <f>IF(AND(ISBLANK('A3'!AW29),$L$790&lt;&gt;"Z"),"",'A3'!AW29)</f>
        <v/>
      </c>
      <c r="L790" s="211" t="str">
        <f>IF(ISBLANK('A3'!AX29),"",'A3'!AX29)</f>
        <v/>
      </c>
      <c r="M790" s="131" t="str">
        <f t="shared" si="13"/>
        <v>OK</v>
      </c>
      <c r="N790" s="132"/>
    </row>
    <row r="791" spans="1:14" x14ac:dyDescent="0.25">
      <c r="A791" s="208" t="s">
        <v>4565</v>
      </c>
      <c r="B791" s="209" t="s">
        <v>2286</v>
      </c>
      <c r="C791" s="210" t="s">
        <v>110</v>
      </c>
      <c r="D791" s="213" t="s">
        <v>2287</v>
      </c>
      <c r="E791" s="210" t="s">
        <v>469</v>
      </c>
      <c r="F791" s="210" t="s">
        <v>110</v>
      </c>
      <c r="G791" s="213" t="s">
        <v>980</v>
      </c>
      <c r="H791" s="211" t="str">
        <f>IF(OR(EXACT('A3'!AQ30,'A3'!AR30),EXACT('A3'!AT30,'A3'!AU30),AND('A3'!AR30="X",'A3'!AU30="X"),OR('A3'!AR30="M",'A3'!AU30="M")),"",SUM('A3'!AQ30,'A3'!AT30))</f>
        <v/>
      </c>
      <c r="I791" s="211" t="str">
        <f>IF(AND(AND('A3'!AR30="X",'A3'!AU30="X"),SUM('A3'!AQ30,'A3'!AT30)=0,ISNUMBER('A3'!AW30)),"",IF(OR('A3'!AR30="M",'A3'!AU30="M"),"M",IF(AND('A3'!AR30='A3'!AU30,OR('A3'!AR30="X",'A3'!AR30="W",'A3'!AR30="Z")),UPPER('A3'!AR30),"")))</f>
        <v/>
      </c>
      <c r="J791" s="212" t="s">
        <v>469</v>
      </c>
      <c r="K791" s="211" t="str">
        <f>IF(AND(ISBLANK('A3'!AW30),$L$791&lt;&gt;"Z"),"",'A3'!AW30)</f>
        <v/>
      </c>
      <c r="L791" s="211" t="str">
        <f>IF(ISBLANK('A3'!AX30),"",'A3'!AX30)</f>
        <v/>
      </c>
      <c r="M791" s="131" t="str">
        <f t="shared" si="13"/>
        <v>OK</v>
      </c>
      <c r="N791" s="132"/>
    </row>
    <row r="792" spans="1:14" x14ac:dyDescent="0.25">
      <c r="A792" s="208" t="s">
        <v>4565</v>
      </c>
      <c r="B792" s="209" t="s">
        <v>2288</v>
      </c>
      <c r="C792" s="210" t="s">
        <v>110</v>
      </c>
      <c r="D792" s="213" t="s">
        <v>2289</v>
      </c>
      <c r="E792" s="210" t="s">
        <v>469</v>
      </c>
      <c r="F792" s="210" t="s">
        <v>110</v>
      </c>
      <c r="G792" s="213" t="s">
        <v>982</v>
      </c>
      <c r="H792" s="211" t="str">
        <f>IF(OR(EXACT('A3'!AQ31,'A3'!AR31),EXACT('A3'!AT31,'A3'!AU31),AND('A3'!AR31="X",'A3'!AU31="X"),OR('A3'!AR31="M",'A3'!AU31="M")),"",SUM('A3'!AQ31,'A3'!AT31))</f>
        <v/>
      </c>
      <c r="I792" s="211" t="str">
        <f>IF(AND(AND('A3'!AR31="X",'A3'!AU31="X"),SUM('A3'!AQ31,'A3'!AT31)=0,ISNUMBER('A3'!AW31)),"",IF(OR('A3'!AR31="M",'A3'!AU31="M"),"M",IF(AND('A3'!AR31='A3'!AU31,OR('A3'!AR31="X",'A3'!AR31="W",'A3'!AR31="Z")),UPPER('A3'!AR31),"")))</f>
        <v/>
      </c>
      <c r="J792" s="212" t="s">
        <v>469</v>
      </c>
      <c r="K792" s="211" t="str">
        <f>IF(AND(ISBLANK('A3'!AW31),$L$792&lt;&gt;"Z"),"",'A3'!AW31)</f>
        <v/>
      </c>
      <c r="L792" s="211" t="str">
        <f>IF(ISBLANK('A3'!AX31),"",'A3'!AX31)</f>
        <v/>
      </c>
      <c r="M792" s="131" t="str">
        <f t="shared" si="13"/>
        <v>OK</v>
      </c>
      <c r="N792" s="132"/>
    </row>
    <row r="793" spans="1:14" x14ac:dyDescent="0.25">
      <c r="A793" s="208" t="s">
        <v>4565</v>
      </c>
      <c r="B793" s="209" t="s">
        <v>2290</v>
      </c>
      <c r="C793" s="210" t="s">
        <v>110</v>
      </c>
      <c r="D793" s="213" t="s">
        <v>2291</v>
      </c>
      <c r="E793" s="210" t="s">
        <v>469</v>
      </c>
      <c r="F793" s="210" t="s">
        <v>110</v>
      </c>
      <c r="G793" s="213" t="s">
        <v>984</v>
      </c>
      <c r="H793" s="211" t="str">
        <f>IF(OR(EXACT('A3'!AQ32,'A3'!AR32),EXACT('A3'!AT32,'A3'!AU32),AND('A3'!AR32="X",'A3'!AU32="X"),OR('A3'!AR32="M",'A3'!AU32="M")),"",SUM('A3'!AQ32,'A3'!AT32))</f>
        <v/>
      </c>
      <c r="I793" s="211" t="str">
        <f>IF(AND(AND('A3'!AR32="X",'A3'!AU32="X"),SUM('A3'!AQ32,'A3'!AT32)=0,ISNUMBER('A3'!AW32)),"",IF(OR('A3'!AR32="M",'A3'!AU32="M"),"M",IF(AND('A3'!AR32='A3'!AU32,OR('A3'!AR32="X",'A3'!AR32="W",'A3'!AR32="Z")),UPPER('A3'!AR32),"")))</f>
        <v/>
      </c>
      <c r="J793" s="212" t="s">
        <v>469</v>
      </c>
      <c r="K793" s="211" t="str">
        <f>IF(AND(ISBLANK('A3'!AW32),$L$793&lt;&gt;"Z"),"",'A3'!AW32)</f>
        <v/>
      </c>
      <c r="L793" s="211" t="str">
        <f>IF(ISBLANK('A3'!AX32),"",'A3'!AX32)</f>
        <v/>
      </c>
      <c r="M793" s="131" t="str">
        <f t="shared" si="13"/>
        <v>OK</v>
      </c>
      <c r="N793" s="132"/>
    </row>
    <row r="794" spans="1:14" x14ac:dyDescent="0.25">
      <c r="A794" s="208" t="s">
        <v>4565</v>
      </c>
      <c r="B794" s="209" t="s">
        <v>2292</v>
      </c>
      <c r="C794" s="210" t="s">
        <v>110</v>
      </c>
      <c r="D794" s="213" t="s">
        <v>2293</v>
      </c>
      <c r="E794" s="210" t="s">
        <v>469</v>
      </c>
      <c r="F794" s="210" t="s">
        <v>110</v>
      </c>
      <c r="G794" s="213" t="s">
        <v>2294</v>
      </c>
      <c r="H794" s="211" t="str">
        <f>IF(OR(EXACT('A3'!AQ33,'A3'!AR33),EXACT('A3'!AT33,'A3'!AU33),AND('A3'!AR33="X",'A3'!AU33="X"),OR('A3'!AR33="M",'A3'!AU33="M")),"",SUM('A3'!AQ33,'A3'!AT33))</f>
        <v/>
      </c>
      <c r="I794" s="211" t="str">
        <f>IF(AND(AND('A3'!AR33="X",'A3'!AU33="X"),SUM('A3'!AQ33,'A3'!AT33)=0,ISNUMBER('A3'!AW33)),"",IF(OR('A3'!AR33="M",'A3'!AU33="M"),"M",IF(AND('A3'!AR33='A3'!AU33,OR('A3'!AR33="X",'A3'!AR33="W",'A3'!AR33="Z")),UPPER('A3'!AR33),"")))</f>
        <v/>
      </c>
      <c r="J794" s="212" t="s">
        <v>469</v>
      </c>
      <c r="K794" s="211" t="str">
        <f>IF(AND(ISBLANK('A3'!AW33),$L$794&lt;&gt;"Z"),"",'A3'!AW33)</f>
        <v/>
      </c>
      <c r="L794" s="211" t="str">
        <f>IF(ISBLANK('A3'!AX33),"",'A3'!AX33)</f>
        <v/>
      </c>
      <c r="M794" s="131" t="str">
        <f t="shared" si="13"/>
        <v>OK</v>
      </c>
      <c r="N794" s="132"/>
    </row>
    <row r="795" spans="1:14" x14ac:dyDescent="0.25">
      <c r="A795" s="208" t="s">
        <v>4565</v>
      </c>
      <c r="B795" s="209" t="s">
        <v>2295</v>
      </c>
      <c r="C795" s="210" t="s">
        <v>110</v>
      </c>
      <c r="D795" s="213" t="s">
        <v>2296</v>
      </c>
      <c r="E795" s="210" t="s">
        <v>469</v>
      </c>
      <c r="F795" s="210" t="s">
        <v>110</v>
      </c>
      <c r="G795" s="213" t="s">
        <v>2297</v>
      </c>
      <c r="H795" s="211" t="str">
        <f>IF(OR(EXACT('A3'!AQ34,'A3'!AR34),EXACT('A3'!AT34,'A3'!AU34),AND('A3'!AR34="X",'A3'!AU34="X"),OR('A3'!AR34="M",'A3'!AU34="M")),"",SUM('A3'!AQ34,'A3'!AT34))</f>
        <v/>
      </c>
      <c r="I795" s="211" t="str">
        <f>IF(AND(AND('A3'!AR34="X",'A3'!AU34="X"),SUM('A3'!AQ34,'A3'!AT34)=0,ISNUMBER('A3'!AW34)),"",IF(OR('A3'!AR34="M",'A3'!AU34="M"),"M",IF(AND('A3'!AR34='A3'!AU34,OR('A3'!AR34="X",'A3'!AR34="W",'A3'!AR34="Z")),UPPER('A3'!AR34),"")))</f>
        <v/>
      </c>
      <c r="J795" s="212" t="s">
        <v>469</v>
      </c>
      <c r="K795" s="211" t="str">
        <f>IF(AND(ISBLANK('A3'!AW34),$L$795&lt;&gt;"Z"),"",'A3'!AW34)</f>
        <v/>
      </c>
      <c r="L795" s="211" t="str">
        <f>IF(ISBLANK('A3'!AX34),"",'A3'!AX34)</f>
        <v/>
      </c>
      <c r="M795" s="131" t="str">
        <f t="shared" si="13"/>
        <v>OK</v>
      </c>
      <c r="N795" s="132"/>
    </row>
    <row r="796" spans="1:14" x14ac:dyDescent="0.25">
      <c r="A796" s="208" t="s">
        <v>4565</v>
      </c>
      <c r="B796" s="209" t="s">
        <v>2298</v>
      </c>
      <c r="C796" s="210" t="s">
        <v>110</v>
      </c>
      <c r="D796" s="213" t="s">
        <v>2299</v>
      </c>
      <c r="E796" s="210" t="s">
        <v>469</v>
      </c>
      <c r="F796" s="210" t="s">
        <v>110</v>
      </c>
      <c r="G796" s="213" t="s">
        <v>2300</v>
      </c>
      <c r="H796" s="211" t="str">
        <f>IF(OR(EXACT('A3'!AQ35,'A3'!AR35),EXACT('A3'!AT35,'A3'!AU35),AND('A3'!AR35="X",'A3'!AU35="X"),OR('A3'!AR35="M",'A3'!AU35="M")),"",SUM('A3'!AQ35,'A3'!AT35))</f>
        <v/>
      </c>
      <c r="I796" s="211" t="str">
        <f>IF(AND(AND('A3'!AR35="X",'A3'!AU35="X"),SUM('A3'!AQ35,'A3'!AT35)=0,ISNUMBER('A3'!AW35)),"",IF(OR('A3'!AR35="M",'A3'!AU35="M"),"M",IF(AND('A3'!AR35='A3'!AU35,OR('A3'!AR35="X",'A3'!AR35="W",'A3'!AR35="Z")),UPPER('A3'!AR35),"")))</f>
        <v/>
      </c>
      <c r="J796" s="212" t="s">
        <v>469</v>
      </c>
      <c r="K796" s="211" t="str">
        <f>IF(AND(ISBLANK('A3'!AW35),$L$796&lt;&gt;"Z"),"",'A3'!AW35)</f>
        <v/>
      </c>
      <c r="L796" s="211" t="str">
        <f>IF(ISBLANK('A3'!AX35),"",'A3'!AX35)</f>
        <v/>
      </c>
      <c r="M796" s="131" t="str">
        <f t="shared" si="13"/>
        <v>OK</v>
      </c>
      <c r="N796" s="132"/>
    </row>
    <row r="797" spans="1:14" x14ac:dyDescent="0.25">
      <c r="A797" s="208" t="s">
        <v>4565</v>
      </c>
      <c r="B797" s="209" t="s">
        <v>2301</v>
      </c>
      <c r="C797" s="210" t="s">
        <v>110</v>
      </c>
      <c r="D797" s="213" t="s">
        <v>2302</v>
      </c>
      <c r="E797" s="210" t="s">
        <v>469</v>
      </c>
      <c r="F797" s="210" t="s">
        <v>110</v>
      </c>
      <c r="G797" s="213" t="s">
        <v>2303</v>
      </c>
      <c r="H797" s="211" t="str">
        <f>IF(OR(EXACT('A3'!AQ36,'A3'!AR36),EXACT('A3'!AT36,'A3'!AU36),AND('A3'!AR36="X",'A3'!AU36="X"),OR('A3'!AR36="M",'A3'!AU36="M")),"",SUM('A3'!AQ36,'A3'!AT36))</f>
        <v/>
      </c>
      <c r="I797" s="211" t="str">
        <f>IF(AND(AND('A3'!AR36="X",'A3'!AU36="X"),SUM('A3'!AQ36,'A3'!AT36)=0,ISNUMBER('A3'!AW36)),"",IF(OR('A3'!AR36="M",'A3'!AU36="M"),"M",IF(AND('A3'!AR36='A3'!AU36,OR('A3'!AR36="X",'A3'!AR36="W",'A3'!AR36="Z")),UPPER('A3'!AR36),"")))</f>
        <v/>
      </c>
      <c r="J797" s="212" t="s">
        <v>469</v>
      </c>
      <c r="K797" s="211" t="str">
        <f>IF(AND(ISBLANK('A3'!AW36),$L$797&lt;&gt;"Z"),"",'A3'!AW36)</f>
        <v/>
      </c>
      <c r="L797" s="211" t="str">
        <f>IF(ISBLANK('A3'!AX36),"",'A3'!AX36)</f>
        <v/>
      </c>
      <c r="M797" s="131" t="str">
        <f t="shared" si="13"/>
        <v>OK</v>
      </c>
      <c r="N797" s="132"/>
    </row>
    <row r="798" spans="1:14" x14ac:dyDescent="0.25">
      <c r="A798" s="208" t="s">
        <v>4565</v>
      </c>
      <c r="B798" s="209" t="s">
        <v>2304</v>
      </c>
      <c r="C798" s="210" t="s">
        <v>110</v>
      </c>
      <c r="D798" s="213" t="s">
        <v>2305</v>
      </c>
      <c r="E798" s="210" t="s">
        <v>469</v>
      </c>
      <c r="F798" s="210" t="s">
        <v>110</v>
      </c>
      <c r="G798" s="213" t="s">
        <v>2306</v>
      </c>
      <c r="H798" s="211" t="str">
        <f>IF(OR(EXACT('A3'!AQ37,'A3'!AR37),EXACT('A3'!AT37,'A3'!AU37),AND('A3'!AR37="X",'A3'!AU37="X"),OR('A3'!AR37="M",'A3'!AU37="M")),"",SUM('A3'!AQ37,'A3'!AT37))</f>
        <v/>
      </c>
      <c r="I798" s="211" t="str">
        <f>IF(AND(AND('A3'!AR37="X",'A3'!AU37="X"),SUM('A3'!AQ37,'A3'!AT37)=0,ISNUMBER('A3'!AW37)),"",IF(OR('A3'!AR37="M",'A3'!AU37="M"),"M",IF(AND('A3'!AR37='A3'!AU37,OR('A3'!AR37="X",'A3'!AR37="W",'A3'!AR37="Z")),UPPER('A3'!AR37),"")))</f>
        <v/>
      </c>
      <c r="J798" s="212" t="s">
        <v>469</v>
      </c>
      <c r="K798" s="211" t="str">
        <f>IF(AND(ISBLANK('A3'!AW37),$L$798&lt;&gt;"Z"),"",'A3'!AW37)</f>
        <v/>
      </c>
      <c r="L798" s="211" t="str">
        <f>IF(ISBLANK('A3'!AX37),"",'A3'!AX37)</f>
        <v/>
      </c>
      <c r="M798" s="131" t="str">
        <f t="shared" si="13"/>
        <v>OK</v>
      </c>
      <c r="N798" s="132"/>
    </row>
    <row r="799" spans="1:14" x14ac:dyDescent="0.25">
      <c r="A799" s="208" t="s">
        <v>4565</v>
      </c>
      <c r="B799" s="209" t="s">
        <v>2307</v>
      </c>
      <c r="C799" s="210" t="s">
        <v>110</v>
      </c>
      <c r="D799" s="213" t="s">
        <v>2308</v>
      </c>
      <c r="E799" s="210" t="s">
        <v>469</v>
      </c>
      <c r="F799" s="210" t="s">
        <v>110</v>
      </c>
      <c r="G799" s="213" t="s">
        <v>2309</v>
      </c>
      <c r="H799" s="211" t="str">
        <f>IF(OR(EXACT('A3'!AQ38,'A3'!AR38),EXACT('A3'!AT38,'A3'!AU38),AND('A3'!AR38="X",'A3'!AU38="X"),OR('A3'!AR38="M",'A3'!AU38="M")),"",SUM('A3'!AQ38,'A3'!AT38))</f>
        <v/>
      </c>
      <c r="I799" s="211" t="str">
        <f>IF(AND(AND('A3'!AR38="X",'A3'!AU38="X"),SUM('A3'!AQ38,'A3'!AT38)=0,ISNUMBER('A3'!AW38)),"",IF(OR('A3'!AR38="M",'A3'!AU38="M"),"M",IF(AND('A3'!AR38='A3'!AU38,OR('A3'!AR38="X",'A3'!AR38="W",'A3'!AR38="Z")),UPPER('A3'!AR38),"")))</f>
        <v/>
      </c>
      <c r="J799" s="212" t="s">
        <v>469</v>
      </c>
      <c r="K799" s="211" t="str">
        <f>IF(AND(ISBLANK('A3'!AW38),$L$799&lt;&gt;"Z"),"",'A3'!AW38)</f>
        <v/>
      </c>
      <c r="L799" s="211" t="str">
        <f>IF(ISBLANK('A3'!AX38),"",'A3'!AX38)</f>
        <v/>
      </c>
      <c r="M799" s="131" t="str">
        <f t="shared" si="13"/>
        <v>OK</v>
      </c>
      <c r="N799" s="132"/>
    </row>
    <row r="800" spans="1:14" x14ac:dyDescent="0.25">
      <c r="A800" s="208" t="s">
        <v>4565</v>
      </c>
      <c r="B800" s="209" t="s">
        <v>2310</v>
      </c>
      <c r="C800" s="210" t="s">
        <v>110</v>
      </c>
      <c r="D800" s="213" t="s">
        <v>2311</v>
      </c>
      <c r="E800" s="210" t="s">
        <v>469</v>
      </c>
      <c r="F800" s="210" t="s">
        <v>110</v>
      </c>
      <c r="G800" s="213" t="s">
        <v>2312</v>
      </c>
      <c r="H800" s="211" t="str">
        <f>IF(OR(EXACT('A3'!AQ39,'A3'!AR39),EXACT('A3'!AT39,'A3'!AU39),AND('A3'!AR39="X",'A3'!AU39="X"),OR('A3'!AR39="M",'A3'!AU39="M")),"",SUM('A3'!AQ39,'A3'!AT39))</f>
        <v/>
      </c>
      <c r="I800" s="211" t="str">
        <f>IF(AND(AND('A3'!AR39="X",'A3'!AU39="X"),SUM('A3'!AQ39,'A3'!AT39)=0,ISNUMBER('A3'!AW39)),"",IF(OR('A3'!AR39="M",'A3'!AU39="M"),"M",IF(AND('A3'!AR39='A3'!AU39,OR('A3'!AR39="X",'A3'!AR39="W",'A3'!AR39="Z")),UPPER('A3'!AR39),"")))</f>
        <v/>
      </c>
      <c r="J800" s="212" t="s">
        <v>469</v>
      </c>
      <c r="K800" s="211" t="str">
        <f>IF(AND(ISBLANK('A3'!AW39),$L$800&lt;&gt;"Z"),"",'A3'!AW39)</f>
        <v/>
      </c>
      <c r="L800" s="211" t="str">
        <f>IF(ISBLANK('A3'!AX39),"",'A3'!AX39)</f>
        <v/>
      </c>
      <c r="M800" s="131" t="str">
        <f t="shared" si="13"/>
        <v>OK</v>
      </c>
      <c r="N800" s="132"/>
    </row>
    <row r="801" spans="1:14" x14ac:dyDescent="0.25">
      <c r="A801" s="208" t="s">
        <v>4565</v>
      </c>
      <c r="B801" s="209" t="s">
        <v>2313</v>
      </c>
      <c r="C801" s="210" t="s">
        <v>110</v>
      </c>
      <c r="D801" s="213" t="s">
        <v>2314</v>
      </c>
      <c r="E801" s="210" t="s">
        <v>469</v>
      </c>
      <c r="F801" s="210" t="s">
        <v>110</v>
      </c>
      <c r="G801" s="213" t="s">
        <v>2315</v>
      </c>
      <c r="H801" s="211" t="str">
        <f>IF(OR(EXACT('A3'!AQ40,'A3'!AR40),EXACT('A3'!AT40,'A3'!AU40),AND('A3'!AR40="X",'A3'!AU40="X"),OR('A3'!AR40="M",'A3'!AU40="M")),"",SUM('A3'!AQ40,'A3'!AT40))</f>
        <v/>
      </c>
      <c r="I801" s="211" t="str">
        <f>IF(AND(AND('A3'!AR40="X",'A3'!AU40="X"),SUM('A3'!AQ40,'A3'!AT40)=0,ISNUMBER('A3'!AW40)),"",IF(OR('A3'!AR40="M",'A3'!AU40="M"),"M",IF(AND('A3'!AR40='A3'!AU40,OR('A3'!AR40="X",'A3'!AR40="W",'A3'!AR40="Z")),UPPER('A3'!AR40),"")))</f>
        <v/>
      </c>
      <c r="J801" s="212" t="s">
        <v>469</v>
      </c>
      <c r="K801" s="211" t="str">
        <f>IF(AND(ISBLANK('A3'!AW40),$L$801&lt;&gt;"Z"),"",'A3'!AW40)</f>
        <v/>
      </c>
      <c r="L801" s="211" t="str">
        <f>IF(ISBLANK('A3'!AX40),"",'A3'!AX40)</f>
        <v/>
      </c>
      <c r="M801" s="131" t="str">
        <f t="shared" ref="M801:M864" si="14">IF(AND(ISNUMBER(H801),ISNUMBER(K801)),IF(OR(ROUND(H801,0)&lt;&gt;ROUND(K801,0),I801&lt;&gt;L801),"Check","OK"),IF(OR(AND(H801&lt;&gt;K801,I801&lt;&gt;"Z",L801&lt;&gt;"Z"),I801&lt;&gt;L801),"Check","OK"))</f>
        <v>OK</v>
      </c>
      <c r="N801" s="132"/>
    </row>
    <row r="802" spans="1:14" x14ac:dyDescent="0.25">
      <c r="A802" s="208" t="s">
        <v>4565</v>
      </c>
      <c r="B802" s="209" t="s">
        <v>2316</v>
      </c>
      <c r="C802" s="210" t="s">
        <v>110</v>
      </c>
      <c r="D802" s="213" t="s">
        <v>2317</v>
      </c>
      <c r="E802" s="210" t="s">
        <v>469</v>
      </c>
      <c r="F802" s="210" t="s">
        <v>110</v>
      </c>
      <c r="G802" s="213" t="s">
        <v>462</v>
      </c>
      <c r="H802" s="211" t="str">
        <f>IF(OR(SUMPRODUCT(--('A3'!AW14:'A3'!AW40=""),--('A3'!AX14:'A3'!AX40=""))&gt;0,COUNTIF('A3'!AX14:'A3'!AX40,"M")&gt;0,COUNTIF('A3'!AX14:'A3'!AX40,"X")=27),"",SUM('A3'!AW14:'A3'!AW40))</f>
        <v/>
      </c>
      <c r="I802" s="211" t="str">
        <f>IF(AND(COUNTIF('A3'!AX14:'A3'!AX40,"X")=27,SUM('A3'!AW14:'A3'!AW40)=0,ISNUMBER('A3'!AW41)),"",IF(COUNTIF('A3'!AX14:'A3'!AX40,"M")&gt;0,"M",IF(AND(COUNTIF('A3'!AX14:'A3'!AX40,'A3'!AX14)=27,OR('A3'!AX14="X",'A3'!AX14="W",'A3'!AX14="Z")),UPPER('A3'!AX14),"")))</f>
        <v/>
      </c>
      <c r="J802" s="212" t="s">
        <v>469</v>
      </c>
      <c r="K802" s="211" t="str">
        <f>IF(AND(ISBLANK('A3'!AW41),$L$802&lt;&gt;"Z"),"",'A3'!AW41)</f>
        <v/>
      </c>
      <c r="L802" s="211" t="str">
        <f>IF(ISBLANK('A3'!AX41),"",'A3'!AX41)</f>
        <v/>
      </c>
      <c r="M802" s="131" t="str">
        <f t="shared" si="14"/>
        <v>OK</v>
      </c>
      <c r="N802" s="132"/>
    </row>
    <row r="803" spans="1:14" x14ac:dyDescent="0.25">
      <c r="A803" s="208" t="s">
        <v>4565</v>
      </c>
      <c r="B803" s="209" t="s">
        <v>2318</v>
      </c>
      <c r="C803" s="210" t="s">
        <v>110</v>
      </c>
      <c r="D803" s="213" t="s">
        <v>2319</v>
      </c>
      <c r="E803" s="210" t="s">
        <v>469</v>
      </c>
      <c r="F803" s="210" t="s">
        <v>110</v>
      </c>
      <c r="G803" s="213" t="s">
        <v>2320</v>
      </c>
      <c r="H803" s="211" t="str">
        <f>IF(OR(EXACT('A3'!AQ43,'A3'!AR43),EXACT('A3'!AT43,'A3'!AU43),AND('A3'!AR43="X",'A3'!AU43="X"),OR('A3'!AR43="M",'A3'!AU43="M")),"",SUM('A3'!AQ43,'A3'!AT43))</f>
        <v/>
      </c>
      <c r="I803" s="211" t="str">
        <f>IF(AND(AND('A3'!AR43="X",'A3'!AU43="X"),SUM('A3'!AQ43,'A3'!AT43)=0,ISNUMBER('A3'!AW43)),"",IF(OR('A3'!AR43="M",'A3'!AU43="M"),"M",IF(AND('A3'!AR43='A3'!AU43,OR('A3'!AR43="X",'A3'!AR43="W",'A3'!AR43="Z")),UPPER('A3'!AR43),"")))</f>
        <v/>
      </c>
      <c r="J803" s="212" t="s">
        <v>469</v>
      </c>
      <c r="K803" s="211" t="str">
        <f>IF(AND(ISBLANK('A3'!AW43),$L$803&lt;&gt;"Z"),"",'A3'!AW43)</f>
        <v/>
      </c>
      <c r="L803" s="211" t="str">
        <f>IF(ISBLANK('A3'!AX43),"",'A3'!AX43)</f>
        <v/>
      </c>
      <c r="M803" s="131" t="str">
        <f t="shared" si="14"/>
        <v>OK</v>
      </c>
      <c r="N803" s="132"/>
    </row>
    <row r="804" spans="1:14" x14ac:dyDescent="0.25">
      <c r="A804" s="208" t="s">
        <v>4565</v>
      </c>
      <c r="B804" s="209" t="s">
        <v>2321</v>
      </c>
      <c r="C804" s="210" t="s">
        <v>110</v>
      </c>
      <c r="D804" s="213" t="s">
        <v>2322</v>
      </c>
      <c r="E804" s="210" t="s">
        <v>469</v>
      </c>
      <c r="F804" s="210" t="s">
        <v>110</v>
      </c>
      <c r="G804" s="213" t="s">
        <v>2323</v>
      </c>
      <c r="H804" s="211" t="str">
        <f>IF(OR(EXACT('A3'!AQ44,'A3'!AR44),EXACT('A3'!AT44,'A3'!AU44),AND('A3'!AR44="X",'A3'!AU44="X"),OR('A3'!AR44="M",'A3'!AU44="M")),"",SUM('A3'!AQ44,'A3'!AT44))</f>
        <v/>
      </c>
      <c r="I804" s="211" t="str">
        <f>IF(AND(AND('A3'!AR44="X",'A3'!AU44="X"),SUM('A3'!AQ44,'A3'!AT44)=0,ISNUMBER('A3'!AW44)),"",IF(OR('A3'!AR44="M",'A3'!AU44="M"),"M",IF(AND('A3'!AR44='A3'!AU44,OR('A3'!AR44="X",'A3'!AR44="W",'A3'!AR44="Z")),UPPER('A3'!AR44),"")))</f>
        <v/>
      </c>
      <c r="J804" s="212" t="s">
        <v>469</v>
      </c>
      <c r="K804" s="211" t="str">
        <f>IF(AND(ISBLANK('A3'!AW44),$L$804&lt;&gt;"Z"),"",'A3'!AW44)</f>
        <v/>
      </c>
      <c r="L804" s="211" t="str">
        <f>IF(ISBLANK('A3'!AX44),"",'A3'!AX44)</f>
        <v/>
      </c>
      <c r="M804" s="131" t="str">
        <f t="shared" si="14"/>
        <v>OK</v>
      </c>
      <c r="N804" s="132"/>
    </row>
    <row r="805" spans="1:14" x14ac:dyDescent="0.25">
      <c r="A805" s="208" t="s">
        <v>4565</v>
      </c>
      <c r="B805" s="209" t="s">
        <v>2324</v>
      </c>
      <c r="C805" s="210" t="s">
        <v>110</v>
      </c>
      <c r="D805" s="213" t="s">
        <v>2325</v>
      </c>
      <c r="E805" s="210" t="s">
        <v>469</v>
      </c>
      <c r="F805" s="210" t="s">
        <v>110</v>
      </c>
      <c r="G805" s="213" t="s">
        <v>2326</v>
      </c>
      <c r="H805" s="211" t="str">
        <f>IF(OR(EXACT('A3'!AQ45,'A3'!AR45),EXACT('A3'!AT45,'A3'!AU45),AND('A3'!AR45="X",'A3'!AU45="X"),OR('A3'!AR45="M",'A3'!AU45="M")),"",SUM('A3'!AQ45,'A3'!AT45))</f>
        <v/>
      </c>
      <c r="I805" s="211" t="str">
        <f>IF(AND(AND('A3'!AR45="X",'A3'!AU45="X"),SUM('A3'!AQ45,'A3'!AT45)=0,ISNUMBER('A3'!AW45)),"",IF(OR('A3'!AR45="M",'A3'!AU45="M"),"M",IF(AND('A3'!AR45='A3'!AU45,OR('A3'!AR45="X",'A3'!AR45="W",'A3'!AR45="Z")),UPPER('A3'!AR45),"")))</f>
        <v/>
      </c>
      <c r="J805" s="212" t="s">
        <v>469</v>
      </c>
      <c r="K805" s="211" t="str">
        <f>IF(AND(ISBLANK('A3'!AW45),$L$805&lt;&gt;"Z"),"",'A3'!AW45)</f>
        <v/>
      </c>
      <c r="L805" s="211" t="str">
        <f>IF(ISBLANK('A3'!AX45),"",'A3'!AX45)</f>
        <v/>
      </c>
      <c r="M805" s="131" t="str">
        <f t="shared" si="14"/>
        <v>OK</v>
      </c>
      <c r="N805" s="132"/>
    </row>
    <row r="806" spans="1:14" x14ac:dyDescent="0.25">
      <c r="A806" s="208" t="s">
        <v>4565</v>
      </c>
      <c r="B806" s="209" t="s">
        <v>2327</v>
      </c>
      <c r="C806" s="210" t="s">
        <v>110</v>
      </c>
      <c r="D806" s="213" t="s">
        <v>2328</v>
      </c>
      <c r="E806" s="210" t="s">
        <v>469</v>
      </c>
      <c r="F806" s="210" t="s">
        <v>110</v>
      </c>
      <c r="G806" s="213" t="s">
        <v>2329</v>
      </c>
      <c r="H806" s="211" t="str">
        <f>IF(OR(EXACT('A3'!AQ46,'A3'!AR46),EXACT('A3'!AT46,'A3'!AU46),AND('A3'!AR46="X",'A3'!AU46="X"),OR('A3'!AR46="M",'A3'!AU46="M")),"",SUM('A3'!AQ46,'A3'!AT46))</f>
        <v/>
      </c>
      <c r="I806" s="211" t="str">
        <f>IF(AND(AND('A3'!AR46="X",'A3'!AU46="X"),SUM('A3'!AQ46,'A3'!AT46)=0,ISNUMBER('A3'!AW46)),"",IF(OR('A3'!AR46="M",'A3'!AU46="M"),"M",IF(AND('A3'!AR46='A3'!AU46,OR('A3'!AR46="X",'A3'!AR46="W",'A3'!AR46="Z")),UPPER('A3'!AR46),"")))</f>
        <v/>
      </c>
      <c r="J806" s="212" t="s">
        <v>469</v>
      </c>
      <c r="K806" s="211" t="str">
        <f>IF(AND(ISBLANK('A3'!AW46),$L$806&lt;&gt;"Z"),"",'A3'!AW46)</f>
        <v/>
      </c>
      <c r="L806" s="211" t="str">
        <f>IF(ISBLANK('A3'!AX46),"",'A3'!AX46)</f>
        <v/>
      </c>
      <c r="M806" s="131" t="str">
        <f t="shared" si="14"/>
        <v>OK</v>
      </c>
      <c r="N806" s="132"/>
    </row>
    <row r="807" spans="1:14" x14ac:dyDescent="0.25">
      <c r="A807" s="208" t="s">
        <v>4565</v>
      </c>
      <c r="B807" s="209" t="s">
        <v>2330</v>
      </c>
      <c r="C807" s="210" t="s">
        <v>110</v>
      </c>
      <c r="D807" s="213" t="s">
        <v>2331</v>
      </c>
      <c r="E807" s="210" t="s">
        <v>469</v>
      </c>
      <c r="F807" s="210" t="s">
        <v>110</v>
      </c>
      <c r="G807" s="213" t="s">
        <v>2332</v>
      </c>
      <c r="H807" s="211" t="str">
        <f>IF(OR(EXACT('A3'!AQ47,'A3'!AR47),EXACT('A3'!AT47,'A3'!AU47),AND('A3'!AR47="X",'A3'!AU47="X"),OR('A3'!AR47="M",'A3'!AU47="M")),"",SUM('A3'!AQ47,'A3'!AT47))</f>
        <v/>
      </c>
      <c r="I807" s="211" t="str">
        <f>IF(AND(AND('A3'!AR47="X",'A3'!AU47="X"),SUM('A3'!AQ47,'A3'!AT47)=0,ISNUMBER('A3'!AW47)),"",IF(OR('A3'!AR47="M",'A3'!AU47="M"),"M",IF(AND('A3'!AR47='A3'!AU47,OR('A3'!AR47="X",'A3'!AR47="W",'A3'!AR47="Z")),UPPER('A3'!AR47),"")))</f>
        <v/>
      </c>
      <c r="J807" s="212" t="s">
        <v>469</v>
      </c>
      <c r="K807" s="211" t="str">
        <f>IF(AND(ISBLANK('A3'!AW47),$L$807&lt;&gt;"Z"),"",'A3'!AW47)</f>
        <v/>
      </c>
      <c r="L807" s="211" t="str">
        <f>IF(ISBLANK('A3'!AX47),"",'A3'!AX47)</f>
        <v/>
      </c>
      <c r="M807" s="131" t="str">
        <f t="shared" si="14"/>
        <v>OK</v>
      </c>
      <c r="N807" s="132"/>
    </row>
    <row r="808" spans="1:14" x14ac:dyDescent="0.25">
      <c r="A808" s="208" t="s">
        <v>4565</v>
      </c>
      <c r="B808" s="209" t="s">
        <v>2333</v>
      </c>
      <c r="C808" s="210" t="s">
        <v>110</v>
      </c>
      <c r="D808" s="213" t="s">
        <v>2334</v>
      </c>
      <c r="E808" s="210" t="s">
        <v>469</v>
      </c>
      <c r="F808" s="210" t="s">
        <v>110</v>
      </c>
      <c r="G808" s="213" t="s">
        <v>2335</v>
      </c>
      <c r="H808" s="211" t="str">
        <f>IF(OR(EXACT('A3'!AQ48,'A3'!AR48),EXACT('A3'!AT48,'A3'!AU48),AND('A3'!AR48="X",'A3'!AU48="X"),OR('A3'!AR48="M",'A3'!AU48="M")),"",SUM('A3'!AQ48,'A3'!AT48))</f>
        <v/>
      </c>
      <c r="I808" s="211" t="str">
        <f>IF(AND(AND('A3'!AR48="X",'A3'!AU48="X"),SUM('A3'!AQ48,'A3'!AT48)=0,ISNUMBER('A3'!AW48)),"",IF(OR('A3'!AR48="M",'A3'!AU48="M"),"M",IF(AND('A3'!AR48='A3'!AU48,OR('A3'!AR48="X",'A3'!AR48="W",'A3'!AR48="Z")),UPPER('A3'!AR48),"")))</f>
        <v/>
      </c>
      <c r="J808" s="212" t="s">
        <v>469</v>
      </c>
      <c r="K808" s="211" t="str">
        <f>IF(AND(ISBLANK('A3'!AW48),$L$808&lt;&gt;"Z"),"",'A3'!AW48)</f>
        <v/>
      </c>
      <c r="L808" s="211" t="str">
        <f>IF(ISBLANK('A3'!AX48),"",'A3'!AX48)</f>
        <v/>
      </c>
      <c r="M808" s="131" t="str">
        <f t="shared" si="14"/>
        <v>OK</v>
      </c>
      <c r="N808" s="132"/>
    </row>
    <row r="809" spans="1:14" x14ac:dyDescent="0.25">
      <c r="A809" s="208" t="s">
        <v>4565</v>
      </c>
      <c r="B809" s="209" t="s">
        <v>2336</v>
      </c>
      <c r="C809" s="210" t="s">
        <v>110</v>
      </c>
      <c r="D809" s="213" t="s">
        <v>2337</v>
      </c>
      <c r="E809" s="210" t="s">
        <v>469</v>
      </c>
      <c r="F809" s="210" t="s">
        <v>110</v>
      </c>
      <c r="G809" s="213" t="s">
        <v>2338</v>
      </c>
      <c r="H809" s="211" t="str">
        <f>IF(OR(EXACT('A3'!AQ49,'A3'!AR49),EXACT('A3'!AT49,'A3'!AU49),AND('A3'!AR49="X",'A3'!AU49="X"),OR('A3'!AR49="M",'A3'!AU49="M")),"",SUM('A3'!AQ49,'A3'!AT49))</f>
        <v/>
      </c>
      <c r="I809" s="211" t="str">
        <f>IF(AND(AND('A3'!AR49="X",'A3'!AU49="X"),SUM('A3'!AQ49,'A3'!AT49)=0,ISNUMBER('A3'!AW49)),"",IF(OR('A3'!AR49="M",'A3'!AU49="M"),"M",IF(AND('A3'!AR49='A3'!AU49,OR('A3'!AR49="X",'A3'!AR49="W",'A3'!AR49="Z")),UPPER('A3'!AR49),"")))</f>
        <v/>
      </c>
      <c r="J809" s="212" t="s">
        <v>469</v>
      </c>
      <c r="K809" s="211" t="str">
        <f>IF(AND(ISBLANK('A3'!AW49),$L$809&lt;&gt;"Z"),"",'A3'!AW49)</f>
        <v/>
      </c>
      <c r="L809" s="211" t="str">
        <f>IF(ISBLANK('A3'!AX49),"",'A3'!AX49)</f>
        <v/>
      </c>
      <c r="M809" s="131" t="str">
        <f t="shared" si="14"/>
        <v>OK</v>
      </c>
      <c r="N809" s="132"/>
    </row>
    <row r="810" spans="1:14" x14ac:dyDescent="0.25">
      <c r="A810" s="208" t="s">
        <v>4565</v>
      </c>
      <c r="B810" s="209" t="s">
        <v>2339</v>
      </c>
      <c r="C810" s="210" t="s">
        <v>110</v>
      </c>
      <c r="D810" s="213" t="s">
        <v>2340</v>
      </c>
      <c r="E810" s="210" t="s">
        <v>469</v>
      </c>
      <c r="F810" s="210" t="s">
        <v>110</v>
      </c>
      <c r="G810" s="213" t="s">
        <v>2341</v>
      </c>
      <c r="H810" s="211" t="str">
        <f>IF(OR(EXACT('A3'!AQ50,'A3'!AR50),EXACT('A3'!AT50,'A3'!AU50),AND('A3'!AR50="X",'A3'!AU50="X"),OR('A3'!AR50="M",'A3'!AU50="M")),"",SUM('A3'!AQ50,'A3'!AT50))</f>
        <v/>
      </c>
      <c r="I810" s="211" t="str">
        <f>IF(AND(AND('A3'!AR50="X",'A3'!AU50="X"),SUM('A3'!AQ50,'A3'!AT50)=0,ISNUMBER('A3'!AW50)),"",IF(OR('A3'!AR50="M",'A3'!AU50="M"),"M",IF(AND('A3'!AR50='A3'!AU50,OR('A3'!AR50="X",'A3'!AR50="W",'A3'!AR50="Z")),UPPER('A3'!AR50),"")))</f>
        <v/>
      </c>
      <c r="J810" s="212" t="s">
        <v>469</v>
      </c>
      <c r="K810" s="211" t="str">
        <f>IF(AND(ISBLANK('A3'!AW50),$L$810&lt;&gt;"Z"),"",'A3'!AW50)</f>
        <v/>
      </c>
      <c r="L810" s="211" t="str">
        <f>IF(ISBLANK('A3'!AX50),"",'A3'!AX50)</f>
        <v/>
      </c>
      <c r="M810" s="131" t="str">
        <f t="shared" si="14"/>
        <v>OK</v>
      </c>
      <c r="N810" s="132"/>
    </row>
    <row r="811" spans="1:14" x14ac:dyDescent="0.25">
      <c r="A811" s="208" t="s">
        <v>4565</v>
      </c>
      <c r="B811" s="209" t="s">
        <v>2342</v>
      </c>
      <c r="C811" s="210" t="s">
        <v>110</v>
      </c>
      <c r="D811" s="213" t="s">
        <v>2343</v>
      </c>
      <c r="E811" s="210" t="s">
        <v>469</v>
      </c>
      <c r="F811" s="210" t="s">
        <v>110</v>
      </c>
      <c r="G811" s="213" t="s">
        <v>2344</v>
      </c>
      <c r="H811" s="211" t="str">
        <f>IF(OR(EXACT('A3'!AQ51,'A3'!AR51),EXACT('A3'!AT51,'A3'!AU51),AND('A3'!AR51="X",'A3'!AU51="X"),OR('A3'!AR51="M",'A3'!AU51="M")),"",SUM('A3'!AQ51,'A3'!AT51))</f>
        <v/>
      </c>
      <c r="I811" s="211" t="str">
        <f>IF(AND(AND('A3'!AR51="X",'A3'!AU51="X"),SUM('A3'!AQ51,'A3'!AT51)=0,ISNUMBER('A3'!AW51)),"",IF(OR('A3'!AR51="M",'A3'!AU51="M"),"M",IF(AND('A3'!AR51='A3'!AU51,OR('A3'!AR51="X",'A3'!AR51="W",'A3'!AR51="Z")),UPPER('A3'!AR51),"")))</f>
        <v/>
      </c>
      <c r="J811" s="212" t="s">
        <v>469</v>
      </c>
      <c r="K811" s="211" t="str">
        <f>IF(AND(ISBLANK('A3'!AW51),$L$811&lt;&gt;"Z"),"",'A3'!AW51)</f>
        <v/>
      </c>
      <c r="L811" s="211" t="str">
        <f>IF(ISBLANK('A3'!AX51),"",'A3'!AX51)</f>
        <v/>
      </c>
      <c r="M811" s="131" t="str">
        <f t="shared" si="14"/>
        <v>OK</v>
      </c>
      <c r="N811" s="132"/>
    </row>
    <row r="812" spans="1:14" x14ac:dyDescent="0.25">
      <c r="A812" s="208" t="s">
        <v>4565</v>
      </c>
      <c r="B812" s="209" t="s">
        <v>2345</v>
      </c>
      <c r="C812" s="210" t="s">
        <v>110</v>
      </c>
      <c r="D812" s="213" t="s">
        <v>2346</v>
      </c>
      <c r="E812" s="210" t="s">
        <v>469</v>
      </c>
      <c r="F812" s="210" t="s">
        <v>110</v>
      </c>
      <c r="G812" s="213" t="s">
        <v>2347</v>
      </c>
      <c r="H812" s="211" t="str">
        <f>IF(OR(EXACT('A3'!AQ52,'A3'!AR52),EXACT('A3'!AT52,'A3'!AU52),AND('A3'!AR52="X",'A3'!AU52="X"),OR('A3'!AR52="M",'A3'!AU52="M")),"",SUM('A3'!AQ52,'A3'!AT52))</f>
        <v/>
      </c>
      <c r="I812" s="211" t="str">
        <f>IF(AND(AND('A3'!AR52="X",'A3'!AU52="X"),SUM('A3'!AQ52,'A3'!AT52)=0,ISNUMBER('A3'!AW52)),"",IF(OR('A3'!AR52="M",'A3'!AU52="M"),"M",IF(AND('A3'!AR52='A3'!AU52,OR('A3'!AR52="X",'A3'!AR52="W",'A3'!AR52="Z")),UPPER('A3'!AR52),"")))</f>
        <v/>
      </c>
      <c r="J812" s="212" t="s">
        <v>469</v>
      </c>
      <c r="K812" s="211" t="str">
        <f>IF(AND(ISBLANK('A3'!AW52),$L$812&lt;&gt;"Z"),"",'A3'!AW52)</f>
        <v/>
      </c>
      <c r="L812" s="211" t="str">
        <f>IF(ISBLANK('A3'!AX52),"",'A3'!AX52)</f>
        <v/>
      </c>
      <c r="M812" s="131" t="str">
        <f t="shared" si="14"/>
        <v>OK</v>
      </c>
      <c r="N812" s="132"/>
    </row>
    <row r="813" spans="1:14" x14ac:dyDescent="0.25">
      <c r="A813" s="208" t="s">
        <v>4565</v>
      </c>
      <c r="B813" s="209" t="s">
        <v>2348</v>
      </c>
      <c r="C813" s="210" t="s">
        <v>110</v>
      </c>
      <c r="D813" s="213" t="s">
        <v>2349</v>
      </c>
      <c r="E813" s="210" t="s">
        <v>469</v>
      </c>
      <c r="F813" s="210" t="s">
        <v>110</v>
      </c>
      <c r="G813" s="213" t="s">
        <v>2350</v>
      </c>
      <c r="H813" s="211" t="str">
        <f>IF(OR(EXACT('A3'!AQ53,'A3'!AR53),EXACT('A3'!AT53,'A3'!AU53),AND('A3'!AR53="X",'A3'!AU53="X"),OR('A3'!AR53="M",'A3'!AU53="M")),"",SUM('A3'!AQ53,'A3'!AT53))</f>
        <v/>
      </c>
      <c r="I813" s="211" t="str">
        <f>IF(AND(AND('A3'!AR53="X",'A3'!AU53="X"),SUM('A3'!AQ53,'A3'!AT53)=0,ISNUMBER('A3'!AW53)),"",IF(OR('A3'!AR53="M",'A3'!AU53="M"),"M",IF(AND('A3'!AR53='A3'!AU53,OR('A3'!AR53="X",'A3'!AR53="W",'A3'!AR53="Z")),UPPER('A3'!AR53),"")))</f>
        <v/>
      </c>
      <c r="J813" s="212" t="s">
        <v>469</v>
      </c>
      <c r="K813" s="211" t="str">
        <f>IF(AND(ISBLANK('A3'!AW53),$L$813&lt;&gt;"Z"),"",'A3'!AW53)</f>
        <v/>
      </c>
      <c r="L813" s="211" t="str">
        <f>IF(ISBLANK('A3'!AX53),"",'A3'!AX53)</f>
        <v/>
      </c>
      <c r="M813" s="131" t="str">
        <f t="shared" si="14"/>
        <v>OK</v>
      </c>
      <c r="N813" s="132"/>
    </row>
    <row r="814" spans="1:14" x14ac:dyDescent="0.25">
      <c r="A814" s="208" t="s">
        <v>4565</v>
      </c>
      <c r="B814" s="209" t="s">
        <v>2351</v>
      </c>
      <c r="C814" s="210" t="s">
        <v>110</v>
      </c>
      <c r="D814" s="213" t="s">
        <v>2352</v>
      </c>
      <c r="E814" s="210" t="s">
        <v>469</v>
      </c>
      <c r="F814" s="210" t="s">
        <v>110</v>
      </c>
      <c r="G814" s="213" t="s">
        <v>2353</v>
      </c>
      <c r="H814" s="211" t="str">
        <f>IF(OR(EXACT('A3'!AQ54,'A3'!AR54),EXACT('A3'!AT54,'A3'!AU54),AND('A3'!AR54="X",'A3'!AU54="X"),OR('A3'!AR54="M",'A3'!AU54="M")),"",SUM('A3'!AQ54,'A3'!AT54))</f>
        <v/>
      </c>
      <c r="I814" s="211" t="str">
        <f>IF(AND(AND('A3'!AR54="X",'A3'!AU54="X"),SUM('A3'!AQ54,'A3'!AT54)=0,ISNUMBER('A3'!AW54)),"",IF(OR('A3'!AR54="M",'A3'!AU54="M"),"M",IF(AND('A3'!AR54='A3'!AU54,OR('A3'!AR54="X",'A3'!AR54="W",'A3'!AR54="Z")),UPPER('A3'!AR54),"")))</f>
        <v/>
      </c>
      <c r="J814" s="212" t="s">
        <v>469</v>
      </c>
      <c r="K814" s="211" t="str">
        <f>IF(AND(ISBLANK('A3'!AW54),$L$814&lt;&gt;"Z"),"",'A3'!AW54)</f>
        <v/>
      </c>
      <c r="L814" s="211" t="str">
        <f>IF(ISBLANK('A3'!AX54),"",'A3'!AX54)</f>
        <v/>
      </c>
      <c r="M814" s="131" t="str">
        <f t="shared" si="14"/>
        <v>OK</v>
      </c>
      <c r="N814" s="132"/>
    </row>
    <row r="815" spans="1:14" x14ac:dyDescent="0.25">
      <c r="A815" s="208" t="s">
        <v>4565</v>
      </c>
      <c r="B815" s="209" t="s">
        <v>2354</v>
      </c>
      <c r="C815" s="210" t="s">
        <v>110</v>
      </c>
      <c r="D815" s="213" t="s">
        <v>2355</v>
      </c>
      <c r="E815" s="210" t="s">
        <v>469</v>
      </c>
      <c r="F815" s="210" t="s">
        <v>110</v>
      </c>
      <c r="G815" s="213" t="s">
        <v>2356</v>
      </c>
      <c r="H815" s="211" t="str">
        <f>IF(OR(EXACT('A3'!AQ55,'A3'!AR55),EXACT('A3'!AT55,'A3'!AU55),AND('A3'!AR55="X",'A3'!AU55="X"),OR('A3'!AR55="M",'A3'!AU55="M")),"",SUM('A3'!AQ55,'A3'!AT55))</f>
        <v/>
      </c>
      <c r="I815" s="211" t="str">
        <f>IF(AND(AND('A3'!AR55="X",'A3'!AU55="X"),SUM('A3'!AQ55,'A3'!AT55)=0,ISNUMBER('A3'!AW55)),"",IF(OR('A3'!AR55="M",'A3'!AU55="M"),"M",IF(AND('A3'!AR55='A3'!AU55,OR('A3'!AR55="X",'A3'!AR55="W",'A3'!AR55="Z")),UPPER('A3'!AR55),"")))</f>
        <v/>
      </c>
      <c r="J815" s="212" t="s">
        <v>469</v>
      </c>
      <c r="K815" s="211" t="str">
        <f>IF(AND(ISBLANK('A3'!AW55),$L$815&lt;&gt;"Z"),"",'A3'!AW55)</f>
        <v/>
      </c>
      <c r="L815" s="211" t="str">
        <f>IF(ISBLANK('A3'!AX55),"",'A3'!AX55)</f>
        <v/>
      </c>
      <c r="M815" s="131" t="str">
        <f t="shared" si="14"/>
        <v>OK</v>
      </c>
      <c r="N815" s="132"/>
    </row>
    <row r="816" spans="1:14" x14ac:dyDescent="0.25">
      <c r="A816" s="208" t="s">
        <v>4565</v>
      </c>
      <c r="B816" s="209" t="s">
        <v>2357</v>
      </c>
      <c r="C816" s="210" t="s">
        <v>110</v>
      </c>
      <c r="D816" s="213" t="s">
        <v>2358</v>
      </c>
      <c r="E816" s="210" t="s">
        <v>469</v>
      </c>
      <c r="F816" s="210" t="s">
        <v>110</v>
      </c>
      <c r="G816" s="213" t="s">
        <v>2359</v>
      </c>
      <c r="H816" s="211" t="str">
        <f>IF(OR(EXACT('A3'!AQ56,'A3'!AR56),EXACT('A3'!AT56,'A3'!AU56),AND('A3'!AR56="X",'A3'!AU56="X"),OR('A3'!AR56="M",'A3'!AU56="M")),"",SUM('A3'!AQ56,'A3'!AT56))</f>
        <v/>
      </c>
      <c r="I816" s="211" t="str">
        <f>IF(AND(AND('A3'!AR56="X",'A3'!AU56="X"),SUM('A3'!AQ56,'A3'!AT56)=0,ISNUMBER('A3'!AW56)),"",IF(OR('A3'!AR56="M",'A3'!AU56="M"),"M",IF(AND('A3'!AR56='A3'!AU56,OR('A3'!AR56="X",'A3'!AR56="W",'A3'!AR56="Z")),UPPER('A3'!AR56),"")))</f>
        <v/>
      </c>
      <c r="J816" s="212" t="s">
        <v>469</v>
      </c>
      <c r="K816" s="211" t="str">
        <f>IF(AND(ISBLANK('A3'!AW56),$L$816&lt;&gt;"Z"),"",'A3'!AW56)</f>
        <v/>
      </c>
      <c r="L816" s="211" t="str">
        <f>IF(ISBLANK('A3'!AX56),"",'A3'!AX56)</f>
        <v/>
      </c>
      <c r="M816" s="131" t="str">
        <f t="shared" si="14"/>
        <v>OK</v>
      </c>
      <c r="N816" s="132"/>
    </row>
    <row r="817" spans="1:14" x14ac:dyDescent="0.25">
      <c r="A817" s="208" t="s">
        <v>4565</v>
      </c>
      <c r="B817" s="209" t="s">
        <v>2360</v>
      </c>
      <c r="C817" s="210" t="s">
        <v>110</v>
      </c>
      <c r="D817" s="213" t="s">
        <v>2361</v>
      </c>
      <c r="E817" s="210" t="s">
        <v>469</v>
      </c>
      <c r="F817" s="210" t="s">
        <v>110</v>
      </c>
      <c r="G817" s="213" t="s">
        <v>2362</v>
      </c>
      <c r="H817" s="211" t="str">
        <f>IF(OR(EXACT('A3'!AQ57,'A3'!AR57),EXACT('A3'!AT57,'A3'!AU57),AND('A3'!AR57="X",'A3'!AU57="X"),OR('A3'!AR57="M",'A3'!AU57="M")),"",SUM('A3'!AQ57,'A3'!AT57))</f>
        <v/>
      </c>
      <c r="I817" s="211" t="str">
        <f>IF(AND(AND('A3'!AR57="X",'A3'!AU57="X"),SUM('A3'!AQ57,'A3'!AT57)=0,ISNUMBER('A3'!AW57)),"",IF(OR('A3'!AR57="M",'A3'!AU57="M"),"M",IF(AND('A3'!AR57='A3'!AU57,OR('A3'!AR57="X",'A3'!AR57="W",'A3'!AR57="Z")),UPPER('A3'!AR57),"")))</f>
        <v/>
      </c>
      <c r="J817" s="212" t="s">
        <v>469</v>
      </c>
      <c r="K817" s="211" t="str">
        <f>IF(AND(ISBLANK('A3'!AW57),$L$817&lt;&gt;"Z"),"",'A3'!AW57)</f>
        <v/>
      </c>
      <c r="L817" s="211" t="str">
        <f>IF(ISBLANK('A3'!AX57),"",'A3'!AX57)</f>
        <v/>
      </c>
      <c r="M817" s="131" t="str">
        <f t="shared" si="14"/>
        <v>OK</v>
      </c>
      <c r="N817" s="132"/>
    </row>
    <row r="818" spans="1:14" x14ac:dyDescent="0.25">
      <c r="A818" s="208" t="s">
        <v>4565</v>
      </c>
      <c r="B818" s="209" t="s">
        <v>2363</v>
      </c>
      <c r="C818" s="210" t="s">
        <v>110</v>
      </c>
      <c r="D818" s="213" t="s">
        <v>2364</v>
      </c>
      <c r="E818" s="210" t="s">
        <v>469</v>
      </c>
      <c r="F818" s="210" t="s">
        <v>110</v>
      </c>
      <c r="G818" s="213" t="s">
        <v>2365</v>
      </c>
      <c r="H818" s="211" t="str">
        <f>IF(OR(EXACT('A3'!AQ58,'A3'!AR58),EXACT('A3'!AT58,'A3'!AU58),AND('A3'!AR58="X",'A3'!AU58="X"),OR('A3'!AR58="M",'A3'!AU58="M")),"",SUM('A3'!AQ58,'A3'!AT58))</f>
        <v/>
      </c>
      <c r="I818" s="211" t="str">
        <f>IF(AND(AND('A3'!AR58="X",'A3'!AU58="X"),SUM('A3'!AQ58,'A3'!AT58)=0,ISNUMBER('A3'!AW58)),"",IF(OR('A3'!AR58="M",'A3'!AU58="M"),"M",IF(AND('A3'!AR58='A3'!AU58,OR('A3'!AR58="X",'A3'!AR58="W",'A3'!AR58="Z")),UPPER('A3'!AR58),"")))</f>
        <v/>
      </c>
      <c r="J818" s="212" t="s">
        <v>469</v>
      </c>
      <c r="K818" s="211" t="str">
        <f>IF(AND(ISBLANK('A3'!AW58),$L$818&lt;&gt;"Z"),"",'A3'!AW58)</f>
        <v/>
      </c>
      <c r="L818" s="211" t="str">
        <f>IF(ISBLANK('A3'!AX58),"",'A3'!AX58)</f>
        <v/>
      </c>
      <c r="M818" s="131" t="str">
        <f t="shared" si="14"/>
        <v>OK</v>
      </c>
      <c r="N818" s="132"/>
    </row>
    <row r="819" spans="1:14" x14ac:dyDescent="0.25">
      <c r="A819" s="208" t="s">
        <v>4565</v>
      </c>
      <c r="B819" s="209" t="s">
        <v>2366</v>
      </c>
      <c r="C819" s="210" t="s">
        <v>110</v>
      </c>
      <c r="D819" s="213" t="s">
        <v>2367</v>
      </c>
      <c r="E819" s="210" t="s">
        <v>469</v>
      </c>
      <c r="F819" s="210" t="s">
        <v>110</v>
      </c>
      <c r="G819" s="213" t="s">
        <v>2368</v>
      </c>
      <c r="H819" s="211" t="str">
        <f>IF(OR(EXACT('A3'!AQ59,'A3'!AR59),EXACT('A3'!AT59,'A3'!AU59),AND('A3'!AR59="X",'A3'!AU59="X"),OR('A3'!AR59="M",'A3'!AU59="M")),"",SUM('A3'!AQ59,'A3'!AT59))</f>
        <v/>
      </c>
      <c r="I819" s="211" t="str">
        <f>IF(AND(AND('A3'!AR59="X",'A3'!AU59="X"),SUM('A3'!AQ59,'A3'!AT59)=0,ISNUMBER('A3'!AW59)),"",IF(OR('A3'!AR59="M",'A3'!AU59="M"),"M",IF(AND('A3'!AR59='A3'!AU59,OR('A3'!AR59="X",'A3'!AR59="W",'A3'!AR59="Z")),UPPER('A3'!AR59),"")))</f>
        <v/>
      </c>
      <c r="J819" s="212" t="s">
        <v>469</v>
      </c>
      <c r="K819" s="211" t="str">
        <f>IF(AND(ISBLANK('A3'!AW59),$L$819&lt;&gt;"Z"),"",'A3'!AW59)</f>
        <v/>
      </c>
      <c r="L819" s="211" t="str">
        <f>IF(ISBLANK('A3'!AX59),"",'A3'!AX59)</f>
        <v/>
      </c>
      <c r="M819" s="131" t="str">
        <f t="shared" si="14"/>
        <v>OK</v>
      </c>
      <c r="N819" s="132"/>
    </row>
    <row r="820" spans="1:14" x14ac:dyDescent="0.25">
      <c r="A820" s="208" t="s">
        <v>4565</v>
      </c>
      <c r="B820" s="209" t="s">
        <v>2369</v>
      </c>
      <c r="C820" s="210" t="s">
        <v>110</v>
      </c>
      <c r="D820" s="213" t="s">
        <v>2370</v>
      </c>
      <c r="E820" s="210" t="s">
        <v>469</v>
      </c>
      <c r="F820" s="210" t="s">
        <v>110</v>
      </c>
      <c r="G820" s="213" t="s">
        <v>2371</v>
      </c>
      <c r="H820" s="211" t="str">
        <f>IF(OR(EXACT('A3'!AQ60,'A3'!AR60),EXACT('A3'!AT60,'A3'!AU60),AND('A3'!AR60="X",'A3'!AU60="X"),OR('A3'!AR60="M",'A3'!AU60="M")),"",SUM('A3'!AQ60,'A3'!AT60))</f>
        <v/>
      </c>
      <c r="I820" s="211" t="str">
        <f>IF(AND(AND('A3'!AR60="X",'A3'!AU60="X"),SUM('A3'!AQ60,'A3'!AT60)=0,ISNUMBER('A3'!AW60)),"",IF(OR('A3'!AR60="M",'A3'!AU60="M"),"M",IF(AND('A3'!AR60='A3'!AU60,OR('A3'!AR60="X",'A3'!AR60="W",'A3'!AR60="Z")),UPPER('A3'!AR60),"")))</f>
        <v/>
      </c>
      <c r="J820" s="212" t="s">
        <v>469</v>
      </c>
      <c r="K820" s="211" t="str">
        <f>IF(AND(ISBLANK('A3'!AW60),$L$820&lt;&gt;"Z"),"",'A3'!AW60)</f>
        <v/>
      </c>
      <c r="L820" s="211" t="str">
        <f>IF(ISBLANK('A3'!AX60),"",'A3'!AX60)</f>
        <v/>
      </c>
      <c r="M820" s="131" t="str">
        <f t="shared" si="14"/>
        <v>OK</v>
      </c>
      <c r="N820" s="132"/>
    </row>
    <row r="821" spans="1:14" x14ac:dyDescent="0.25">
      <c r="A821" s="208" t="s">
        <v>4565</v>
      </c>
      <c r="B821" s="209" t="s">
        <v>2372</v>
      </c>
      <c r="C821" s="210" t="s">
        <v>110</v>
      </c>
      <c r="D821" s="213" t="s">
        <v>2373</v>
      </c>
      <c r="E821" s="210" t="s">
        <v>469</v>
      </c>
      <c r="F821" s="210" t="s">
        <v>110</v>
      </c>
      <c r="G821" s="213" t="s">
        <v>2374</v>
      </c>
      <c r="H821" s="211" t="str">
        <f>IF(OR(EXACT('A3'!AQ61,'A3'!AR61),EXACT('A3'!AT61,'A3'!AU61),AND('A3'!AR61="X",'A3'!AU61="X"),OR('A3'!AR61="M",'A3'!AU61="M")),"",SUM('A3'!AQ61,'A3'!AT61))</f>
        <v/>
      </c>
      <c r="I821" s="211" t="str">
        <f>IF(AND(AND('A3'!AR61="X",'A3'!AU61="X"),SUM('A3'!AQ61,'A3'!AT61)=0,ISNUMBER('A3'!AW61)),"",IF(OR('A3'!AR61="M",'A3'!AU61="M"),"M",IF(AND('A3'!AR61='A3'!AU61,OR('A3'!AR61="X",'A3'!AR61="W",'A3'!AR61="Z")),UPPER('A3'!AR61),"")))</f>
        <v/>
      </c>
      <c r="J821" s="212" t="s">
        <v>469</v>
      </c>
      <c r="K821" s="211" t="str">
        <f>IF(AND(ISBLANK('A3'!AW61),$L$821&lt;&gt;"Z"),"",'A3'!AW61)</f>
        <v/>
      </c>
      <c r="L821" s="211" t="str">
        <f>IF(ISBLANK('A3'!AX61),"",'A3'!AX61)</f>
        <v/>
      </c>
      <c r="M821" s="131" t="str">
        <f t="shared" si="14"/>
        <v>OK</v>
      </c>
      <c r="N821" s="132"/>
    </row>
    <row r="822" spans="1:14" x14ac:dyDescent="0.25">
      <c r="A822" s="208" t="s">
        <v>4565</v>
      </c>
      <c r="B822" s="209" t="s">
        <v>2375</v>
      </c>
      <c r="C822" s="210" t="s">
        <v>110</v>
      </c>
      <c r="D822" s="213" t="s">
        <v>2376</v>
      </c>
      <c r="E822" s="210" t="s">
        <v>469</v>
      </c>
      <c r="F822" s="210" t="s">
        <v>110</v>
      </c>
      <c r="G822" s="213" t="s">
        <v>2377</v>
      </c>
      <c r="H822" s="211" t="str">
        <f>IF(OR(EXACT('A3'!AQ62,'A3'!AR62),EXACT('A3'!AT62,'A3'!AU62),AND('A3'!AR62="X",'A3'!AU62="X"),OR('A3'!AR62="M",'A3'!AU62="M")),"",SUM('A3'!AQ62,'A3'!AT62))</f>
        <v/>
      </c>
      <c r="I822" s="211" t="str">
        <f>IF(AND(AND('A3'!AR62="X",'A3'!AU62="X"),SUM('A3'!AQ62,'A3'!AT62)=0,ISNUMBER('A3'!AW62)),"",IF(OR('A3'!AR62="M",'A3'!AU62="M"),"M",IF(AND('A3'!AR62='A3'!AU62,OR('A3'!AR62="X",'A3'!AR62="W",'A3'!AR62="Z")),UPPER('A3'!AR62),"")))</f>
        <v/>
      </c>
      <c r="J822" s="212" t="s">
        <v>469</v>
      </c>
      <c r="K822" s="211" t="str">
        <f>IF(AND(ISBLANK('A3'!AW62),$L$822&lt;&gt;"Z"),"",'A3'!AW62)</f>
        <v/>
      </c>
      <c r="L822" s="211" t="str">
        <f>IF(ISBLANK('A3'!AX62),"",'A3'!AX62)</f>
        <v/>
      </c>
      <c r="M822" s="131" t="str">
        <f t="shared" si="14"/>
        <v>OK</v>
      </c>
      <c r="N822" s="132"/>
    </row>
    <row r="823" spans="1:14" x14ac:dyDescent="0.25">
      <c r="A823" s="208" t="s">
        <v>4565</v>
      </c>
      <c r="B823" s="209" t="s">
        <v>2378</v>
      </c>
      <c r="C823" s="210" t="s">
        <v>110</v>
      </c>
      <c r="D823" s="213" t="s">
        <v>2379</v>
      </c>
      <c r="E823" s="210" t="s">
        <v>469</v>
      </c>
      <c r="F823" s="210" t="s">
        <v>110</v>
      </c>
      <c r="G823" s="213" t="s">
        <v>2380</v>
      </c>
      <c r="H823" s="211" t="str">
        <f>IF(OR(EXACT('A3'!AQ63,'A3'!AR63),EXACT('A3'!AT63,'A3'!AU63),AND('A3'!AR63="X",'A3'!AU63="X"),OR('A3'!AR63="M",'A3'!AU63="M")),"",SUM('A3'!AQ63,'A3'!AT63))</f>
        <v/>
      </c>
      <c r="I823" s="211" t="str">
        <f>IF(AND(AND('A3'!AR63="X",'A3'!AU63="X"),SUM('A3'!AQ63,'A3'!AT63)=0,ISNUMBER('A3'!AW63)),"",IF(OR('A3'!AR63="M",'A3'!AU63="M"),"M",IF(AND('A3'!AR63='A3'!AU63,OR('A3'!AR63="X",'A3'!AR63="W",'A3'!AR63="Z")),UPPER('A3'!AR63),"")))</f>
        <v/>
      </c>
      <c r="J823" s="212" t="s">
        <v>469</v>
      </c>
      <c r="K823" s="211" t="str">
        <f>IF(AND(ISBLANK('A3'!AW63),$L$823&lt;&gt;"Z"),"",'A3'!AW63)</f>
        <v/>
      </c>
      <c r="L823" s="211" t="str">
        <f>IF(ISBLANK('A3'!AX63),"",'A3'!AX63)</f>
        <v/>
      </c>
      <c r="M823" s="131" t="str">
        <f t="shared" si="14"/>
        <v>OK</v>
      </c>
      <c r="N823" s="132"/>
    </row>
    <row r="824" spans="1:14" x14ac:dyDescent="0.25">
      <c r="A824" s="208" t="s">
        <v>4565</v>
      </c>
      <c r="B824" s="209" t="s">
        <v>2381</v>
      </c>
      <c r="C824" s="210" t="s">
        <v>110</v>
      </c>
      <c r="D824" s="213" t="s">
        <v>2382</v>
      </c>
      <c r="E824" s="210" t="s">
        <v>469</v>
      </c>
      <c r="F824" s="210" t="s">
        <v>110</v>
      </c>
      <c r="G824" s="213" t="s">
        <v>2383</v>
      </c>
      <c r="H824" s="211" t="str">
        <f>IF(OR(EXACT('A3'!AQ64,'A3'!AR64),EXACT('A3'!AT64,'A3'!AU64),AND('A3'!AR64="X",'A3'!AU64="X"),OR('A3'!AR64="M",'A3'!AU64="M")),"",SUM('A3'!AQ64,'A3'!AT64))</f>
        <v/>
      </c>
      <c r="I824" s="211" t="str">
        <f>IF(AND(AND('A3'!AR64="X",'A3'!AU64="X"),SUM('A3'!AQ64,'A3'!AT64)=0,ISNUMBER('A3'!AW64)),"",IF(OR('A3'!AR64="M",'A3'!AU64="M"),"M",IF(AND('A3'!AR64='A3'!AU64,OR('A3'!AR64="X",'A3'!AR64="W",'A3'!AR64="Z")),UPPER('A3'!AR64),"")))</f>
        <v/>
      </c>
      <c r="J824" s="212" t="s">
        <v>469</v>
      </c>
      <c r="K824" s="211" t="str">
        <f>IF(AND(ISBLANK('A3'!AW64),$L$824&lt;&gt;"Z"),"",'A3'!AW64)</f>
        <v/>
      </c>
      <c r="L824" s="211" t="str">
        <f>IF(ISBLANK('A3'!AX64),"",'A3'!AX64)</f>
        <v/>
      </c>
      <c r="M824" s="131" t="str">
        <f t="shared" si="14"/>
        <v>OK</v>
      </c>
      <c r="N824" s="132"/>
    </row>
    <row r="825" spans="1:14" x14ac:dyDescent="0.25">
      <c r="A825" s="208" t="s">
        <v>4565</v>
      </c>
      <c r="B825" s="209" t="s">
        <v>2384</v>
      </c>
      <c r="C825" s="210" t="s">
        <v>110</v>
      </c>
      <c r="D825" s="213" t="s">
        <v>2385</v>
      </c>
      <c r="E825" s="210" t="s">
        <v>469</v>
      </c>
      <c r="F825" s="210" t="s">
        <v>110</v>
      </c>
      <c r="G825" s="213" t="s">
        <v>2386</v>
      </c>
      <c r="H825" s="211" t="str">
        <f>IF(OR(EXACT('A3'!AQ65,'A3'!AR65),EXACT('A3'!AT65,'A3'!AU65),AND('A3'!AR65="X",'A3'!AU65="X"),OR('A3'!AR65="M",'A3'!AU65="M")),"",SUM('A3'!AQ65,'A3'!AT65))</f>
        <v/>
      </c>
      <c r="I825" s="211" t="str">
        <f>IF(AND(AND('A3'!AR65="X",'A3'!AU65="X"),SUM('A3'!AQ65,'A3'!AT65)=0,ISNUMBER('A3'!AW65)),"",IF(OR('A3'!AR65="M",'A3'!AU65="M"),"M",IF(AND('A3'!AR65='A3'!AU65,OR('A3'!AR65="X",'A3'!AR65="W",'A3'!AR65="Z")),UPPER('A3'!AR65),"")))</f>
        <v/>
      </c>
      <c r="J825" s="212" t="s">
        <v>469</v>
      </c>
      <c r="K825" s="211" t="str">
        <f>IF(AND(ISBLANK('A3'!AW65),$L$825&lt;&gt;"Z"),"",'A3'!AW65)</f>
        <v/>
      </c>
      <c r="L825" s="211" t="str">
        <f>IF(ISBLANK('A3'!AX65),"",'A3'!AX65)</f>
        <v/>
      </c>
      <c r="M825" s="131" t="str">
        <f t="shared" si="14"/>
        <v>OK</v>
      </c>
      <c r="N825" s="132"/>
    </row>
    <row r="826" spans="1:14" x14ac:dyDescent="0.25">
      <c r="A826" s="208" t="s">
        <v>4565</v>
      </c>
      <c r="B826" s="209" t="s">
        <v>2387</v>
      </c>
      <c r="C826" s="210" t="s">
        <v>110</v>
      </c>
      <c r="D826" s="213" t="s">
        <v>2388</v>
      </c>
      <c r="E826" s="210" t="s">
        <v>469</v>
      </c>
      <c r="F826" s="210" t="s">
        <v>110</v>
      </c>
      <c r="G826" s="213" t="s">
        <v>2389</v>
      </c>
      <c r="H826" s="211" t="str">
        <f>IF(OR(EXACT('A3'!AQ66,'A3'!AR66),EXACT('A3'!AT66,'A3'!AU66),AND('A3'!AR66="X",'A3'!AU66="X"),OR('A3'!AR66="M",'A3'!AU66="M")),"",SUM('A3'!AQ66,'A3'!AT66))</f>
        <v/>
      </c>
      <c r="I826" s="211" t="str">
        <f>IF(AND(AND('A3'!AR66="X",'A3'!AU66="X"),SUM('A3'!AQ66,'A3'!AT66)=0,ISNUMBER('A3'!AW66)),"",IF(OR('A3'!AR66="M",'A3'!AU66="M"),"M",IF(AND('A3'!AR66='A3'!AU66,OR('A3'!AR66="X",'A3'!AR66="W",'A3'!AR66="Z")),UPPER('A3'!AR66),"")))</f>
        <v/>
      </c>
      <c r="J826" s="212" t="s">
        <v>469</v>
      </c>
      <c r="K826" s="211" t="str">
        <f>IF(AND(ISBLANK('A3'!AW66),$L$826&lt;&gt;"Z"),"",'A3'!AW66)</f>
        <v/>
      </c>
      <c r="L826" s="211" t="str">
        <f>IF(ISBLANK('A3'!AX66),"",'A3'!AX66)</f>
        <v/>
      </c>
      <c r="M826" s="131" t="str">
        <f t="shared" si="14"/>
        <v>OK</v>
      </c>
      <c r="N826" s="132"/>
    </row>
    <row r="827" spans="1:14" x14ac:dyDescent="0.25">
      <c r="A827" s="208" t="s">
        <v>4565</v>
      </c>
      <c r="B827" s="209" t="s">
        <v>2390</v>
      </c>
      <c r="C827" s="210" t="s">
        <v>110</v>
      </c>
      <c r="D827" s="213" t="s">
        <v>2391</v>
      </c>
      <c r="E827" s="210" t="s">
        <v>469</v>
      </c>
      <c r="F827" s="210" t="s">
        <v>110</v>
      </c>
      <c r="G827" s="213" t="s">
        <v>2392</v>
      </c>
      <c r="H827" s="211" t="str">
        <f>IF(OR(EXACT('A3'!AQ67,'A3'!AR67),EXACT('A3'!AT67,'A3'!AU67),AND('A3'!AR67="X",'A3'!AU67="X"),OR('A3'!AR67="M",'A3'!AU67="M")),"",SUM('A3'!AQ67,'A3'!AT67))</f>
        <v/>
      </c>
      <c r="I827" s="211" t="str">
        <f>IF(AND(AND('A3'!AR67="X",'A3'!AU67="X"),SUM('A3'!AQ67,'A3'!AT67)=0,ISNUMBER('A3'!AW67)),"",IF(OR('A3'!AR67="M",'A3'!AU67="M"),"M",IF(AND('A3'!AR67='A3'!AU67,OR('A3'!AR67="X",'A3'!AR67="W",'A3'!AR67="Z")),UPPER('A3'!AR67),"")))</f>
        <v/>
      </c>
      <c r="J827" s="212" t="s">
        <v>469</v>
      </c>
      <c r="K827" s="211" t="str">
        <f>IF(AND(ISBLANK('A3'!AW67),$L$827&lt;&gt;"Z"),"",'A3'!AW67)</f>
        <v/>
      </c>
      <c r="L827" s="211" t="str">
        <f>IF(ISBLANK('A3'!AX67),"",'A3'!AX67)</f>
        <v/>
      </c>
      <c r="M827" s="131" t="str">
        <f t="shared" si="14"/>
        <v>OK</v>
      </c>
      <c r="N827" s="132"/>
    </row>
    <row r="828" spans="1:14" x14ac:dyDescent="0.25">
      <c r="A828" s="208" t="s">
        <v>4565</v>
      </c>
      <c r="B828" s="209" t="s">
        <v>2393</v>
      </c>
      <c r="C828" s="210" t="s">
        <v>110</v>
      </c>
      <c r="D828" s="213" t="s">
        <v>2394</v>
      </c>
      <c r="E828" s="210" t="s">
        <v>469</v>
      </c>
      <c r="F828" s="210" t="s">
        <v>110</v>
      </c>
      <c r="G828" s="213" t="s">
        <v>2395</v>
      </c>
      <c r="H828" s="211" t="str">
        <f>IF(OR(EXACT('A3'!AQ68,'A3'!AR68),EXACT('A3'!AT68,'A3'!AU68),AND('A3'!AR68="X",'A3'!AU68="X"),OR('A3'!AR68="M",'A3'!AU68="M")),"",SUM('A3'!AQ68,'A3'!AT68))</f>
        <v/>
      </c>
      <c r="I828" s="211" t="str">
        <f>IF(AND(AND('A3'!AR68="X",'A3'!AU68="X"),SUM('A3'!AQ68,'A3'!AT68)=0,ISNUMBER('A3'!AW68)),"",IF(OR('A3'!AR68="M",'A3'!AU68="M"),"M",IF(AND('A3'!AR68='A3'!AU68,OR('A3'!AR68="X",'A3'!AR68="W",'A3'!AR68="Z")),UPPER('A3'!AR68),"")))</f>
        <v/>
      </c>
      <c r="J828" s="212" t="s">
        <v>469</v>
      </c>
      <c r="K828" s="211" t="str">
        <f>IF(AND(ISBLANK('A3'!AW68),$L$828&lt;&gt;"Z"),"",'A3'!AW68)</f>
        <v/>
      </c>
      <c r="L828" s="211" t="str">
        <f>IF(ISBLANK('A3'!AX68),"",'A3'!AX68)</f>
        <v/>
      </c>
      <c r="M828" s="131" t="str">
        <f t="shared" si="14"/>
        <v>OK</v>
      </c>
      <c r="N828" s="132"/>
    </row>
    <row r="829" spans="1:14" x14ac:dyDescent="0.25">
      <c r="A829" s="208" t="s">
        <v>4565</v>
      </c>
      <c r="B829" s="209" t="s">
        <v>2396</v>
      </c>
      <c r="C829" s="210" t="s">
        <v>110</v>
      </c>
      <c r="D829" s="213" t="s">
        <v>2397</v>
      </c>
      <c r="E829" s="210" t="s">
        <v>469</v>
      </c>
      <c r="F829" s="210" t="s">
        <v>110</v>
      </c>
      <c r="G829" s="213" t="s">
        <v>2398</v>
      </c>
      <c r="H829" s="211" t="str">
        <f>IF(OR(EXACT('A3'!AQ69,'A3'!AR69),EXACT('A3'!AT69,'A3'!AU69),AND('A3'!AR69="X",'A3'!AU69="X"),OR('A3'!AR69="M",'A3'!AU69="M")),"",SUM('A3'!AQ69,'A3'!AT69))</f>
        <v/>
      </c>
      <c r="I829" s="211" t="str">
        <f>IF(AND(AND('A3'!AR69="X",'A3'!AU69="X"),SUM('A3'!AQ69,'A3'!AT69)=0,ISNUMBER('A3'!AW69)),"",IF(OR('A3'!AR69="M",'A3'!AU69="M"),"M",IF(AND('A3'!AR69='A3'!AU69,OR('A3'!AR69="X",'A3'!AR69="W",'A3'!AR69="Z")),UPPER('A3'!AR69),"")))</f>
        <v/>
      </c>
      <c r="J829" s="212" t="s">
        <v>469</v>
      </c>
      <c r="K829" s="211" t="str">
        <f>IF(AND(ISBLANK('A3'!AW69),$L$829&lt;&gt;"Z"),"",'A3'!AW69)</f>
        <v/>
      </c>
      <c r="L829" s="211" t="str">
        <f>IF(ISBLANK('A3'!AX69),"",'A3'!AX69)</f>
        <v/>
      </c>
      <c r="M829" s="131" t="str">
        <f t="shared" si="14"/>
        <v>OK</v>
      </c>
      <c r="N829" s="132"/>
    </row>
    <row r="830" spans="1:14" x14ac:dyDescent="0.25">
      <c r="A830" s="208" t="s">
        <v>4565</v>
      </c>
      <c r="B830" s="209" t="s">
        <v>2399</v>
      </c>
      <c r="C830" s="210" t="s">
        <v>110</v>
      </c>
      <c r="D830" s="213" t="s">
        <v>2400</v>
      </c>
      <c r="E830" s="210" t="s">
        <v>469</v>
      </c>
      <c r="F830" s="210" t="s">
        <v>110</v>
      </c>
      <c r="G830" s="213" t="s">
        <v>441</v>
      </c>
      <c r="H830" s="211" t="str">
        <f>IF(OR(SUMPRODUCT(--('A3'!AW43:'A3'!AW69=""),--('A3'!AX43:'A3'!AX69=""))&gt;0,COUNTIF('A3'!AX43:'A3'!AX69,"M")&gt;0,COUNTIF('A3'!AX43:'A3'!AX69,"X")=27),"",SUM('A3'!AW43:'A3'!AW69))</f>
        <v/>
      </c>
      <c r="I830" s="211" t="str">
        <f>IF(AND(COUNTIF('A3'!AX43:'A3'!AX69,"X")=27,SUM('A3'!AW43:'A3'!AW69)=0,ISNUMBER('A3'!AW70)),"",IF(COUNTIF('A3'!AX43:'A3'!AX69,"M")&gt;0,"M",IF(AND(COUNTIF('A3'!AX43:'A3'!AX69,'A3'!AX43)=27,OR('A3'!AX43="X",'A3'!AX43="W",'A3'!AX43="Z")),UPPER('A3'!AX43),"")))</f>
        <v/>
      </c>
      <c r="J830" s="212" t="s">
        <v>469</v>
      </c>
      <c r="K830" s="211" t="str">
        <f>IF(AND(ISBLANK('A3'!AW70),$L$830&lt;&gt;"Z"),"",'A3'!AW70)</f>
        <v/>
      </c>
      <c r="L830" s="211" t="str">
        <f>IF(ISBLANK('A3'!AX70),"",'A3'!AX70)</f>
        <v/>
      </c>
      <c r="M830" s="131" t="str">
        <f t="shared" si="14"/>
        <v>OK</v>
      </c>
      <c r="N830" s="132"/>
    </row>
    <row r="831" spans="1:14" x14ac:dyDescent="0.25">
      <c r="A831" s="208" t="s">
        <v>4565</v>
      </c>
      <c r="B831" s="209" t="s">
        <v>2401</v>
      </c>
      <c r="C831" s="210" t="s">
        <v>110</v>
      </c>
      <c r="D831" s="213" t="s">
        <v>2402</v>
      </c>
      <c r="E831" s="210" t="s">
        <v>469</v>
      </c>
      <c r="F831" s="210" t="s">
        <v>110</v>
      </c>
      <c r="G831" s="213" t="s">
        <v>2403</v>
      </c>
      <c r="H831" s="211" t="str">
        <f>IF(OR(AND('A3'!AW14="",'A3'!AX14=""),AND('A3'!AW43="",'A3'!AX43=""),AND('A3'!AX14="X",'A3'!AX43="X"),OR('A3'!AX14="M",'A3'!AX43="M")),"",SUM('A3'!AW14,'A3'!AW43))</f>
        <v/>
      </c>
      <c r="I831" s="211" t="str">
        <f>IF(AND(AND('A3'!AX14="X",'A3'!AX43="X"),SUM('A3'!AW14,'A3'!AW43)=0,ISNUMBER('A3'!AW72)),"",IF(OR('A3'!AX14="M",'A3'!AX43="M"),"M",IF(AND('A3'!AX14='A3'!AX43,OR('A3'!AX14="X",'A3'!AX14="W",'A3'!AX14="Z")),UPPER('A3'!AX14),"")))</f>
        <v/>
      </c>
      <c r="J831" s="212" t="s">
        <v>469</v>
      </c>
      <c r="K831" s="211" t="str">
        <f>IF(AND(ISBLANK('A3'!AW72),$L$831&lt;&gt;"Z"),"",'A3'!AW72)</f>
        <v/>
      </c>
      <c r="L831" s="211" t="str">
        <f>IF(ISBLANK('A3'!AX72),"",'A3'!AX72)</f>
        <v/>
      </c>
      <c r="M831" s="131" t="str">
        <f t="shared" si="14"/>
        <v>OK</v>
      </c>
      <c r="N831" s="132"/>
    </row>
    <row r="832" spans="1:14" x14ac:dyDescent="0.25">
      <c r="A832" s="208" t="s">
        <v>4565</v>
      </c>
      <c r="B832" s="209" t="s">
        <v>2404</v>
      </c>
      <c r="C832" s="210" t="s">
        <v>110</v>
      </c>
      <c r="D832" s="213" t="s">
        <v>2405</v>
      </c>
      <c r="E832" s="210" t="s">
        <v>469</v>
      </c>
      <c r="F832" s="210" t="s">
        <v>110</v>
      </c>
      <c r="G832" s="213" t="s">
        <v>2406</v>
      </c>
      <c r="H832" s="211" t="str">
        <f>IF(OR(AND('A3'!AW15="",'A3'!AX15=""),AND('A3'!AW44="",'A3'!AX44=""),AND('A3'!AX15="X",'A3'!AX44="X"),OR('A3'!AX15="M",'A3'!AX44="M")),"",SUM('A3'!AW15,'A3'!AW44))</f>
        <v/>
      </c>
      <c r="I832" s="211" t="str">
        <f>IF(AND(AND('A3'!AX15="X",'A3'!AX44="X"),SUM('A3'!AW15,'A3'!AW44)=0,ISNUMBER('A3'!AW73)),"",IF(OR('A3'!AX15="M",'A3'!AX44="M"),"M",IF(AND('A3'!AX15='A3'!AX44,OR('A3'!AX15="X",'A3'!AX15="W",'A3'!AX15="Z")),UPPER('A3'!AX15),"")))</f>
        <v/>
      </c>
      <c r="J832" s="212" t="s">
        <v>469</v>
      </c>
      <c r="K832" s="211" t="str">
        <f>IF(AND(ISBLANK('A3'!AW73),$L$832&lt;&gt;"Z"),"",'A3'!AW73)</f>
        <v/>
      </c>
      <c r="L832" s="211" t="str">
        <f>IF(ISBLANK('A3'!AX73),"",'A3'!AX73)</f>
        <v/>
      </c>
      <c r="M832" s="131" t="str">
        <f t="shared" si="14"/>
        <v>OK</v>
      </c>
      <c r="N832" s="132"/>
    </row>
    <row r="833" spans="1:14" x14ac:dyDescent="0.25">
      <c r="A833" s="208" t="s">
        <v>4565</v>
      </c>
      <c r="B833" s="209" t="s">
        <v>2407</v>
      </c>
      <c r="C833" s="210" t="s">
        <v>110</v>
      </c>
      <c r="D833" s="213" t="s">
        <v>2408</v>
      </c>
      <c r="E833" s="210" t="s">
        <v>469</v>
      </c>
      <c r="F833" s="210" t="s">
        <v>110</v>
      </c>
      <c r="G833" s="213" t="s">
        <v>2409</v>
      </c>
      <c r="H833" s="211" t="str">
        <f>IF(OR(AND('A3'!AW16="",'A3'!AX16=""),AND('A3'!AW45="",'A3'!AX45=""),AND('A3'!AX16="X",'A3'!AX45="X"),OR('A3'!AX16="M",'A3'!AX45="M")),"",SUM('A3'!AW16,'A3'!AW45))</f>
        <v/>
      </c>
      <c r="I833" s="211" t="str">
        <f>IF(AND(AND('A3'!AX16="X",'A3'!AX45="X"),SUM('A3'!AW16,'A3'!AW45)=0,ISNUMBER('A3'!AW74)),"",IF(OR('A3'!AX16="M",'A3'!AX45="M"),"M",IF(AND('A3'!AX16='A3'!AX45,OR('A3'!AX16="X",'A3'!AX16="W",'A3'!AX16="Z")),UPPER('A3'!AX16),"")))</f>
        <v/>
      </c>
      <c r="J833" s="212" t="s">
        <v>469</v>
      </c>
      <c r="K833" s="211" t="str">
        <f>IF(AND(ISBLANK('A3'!AW74),$L$833&lt;&gt;"Z"),"",'A3'!AW74)</f>
        <v/>
      </c>
      <c r="L833" s="211" t="str">
        <f>IF(ISBLANK('A3'!AX74),"",'A3'!AX74)</f>
        <v/>
      </c>
      <c r="M833" s="131" t="str">
        <f t="shared" si="14"/>
        <v>OK</v>
      </c>
      <c r="N833" s="132"/>
    </row>
    <row r="834" spans="1:14" x14ac:dyDescent="0.25">
      <c r="A834" s="208" t="s">
        <v>4565</v>
      </c>
      <c r="B834" s="209" t="s">
        <v>2410</v>
      </c>
      <c r="C834" s="210" t="s">
        <v>110</v>
      </c>
      <c r="D834" s="213" t="s">
        <v>2411</v>
      </c>
      <c r="E834" s="210" t="s">
        <v>469</v>
      </c>
      <c r="F834" s="210" t="s">
        <v>110</v>
      </c>
      <c r="G834" s="213" t="s">
        <v>2412</v>
      </c>
      <c r="H834" s="211" t="str">
        <f>IF(OR(AND('A3'!AW17="",'A3'!AX17=""),AND('A3'!AW46="",'A3'!AX46=""),AND('A3'!AX17="X",'A3'!AX46="X"),OR('A3'!AX17="M",'A3'!AX46="M")),"",SUM('A3'!AW17,'A3'!AW46))</f>
        <v/>
      </c>
      <c r="I834" s="211" t="str">
        <f>IF(AND(AND('A3'!AX17="X",'A3'!AX46="X"),SUM('A3'!AW17,'A3'!AW46)=0,ISNUMBER('A3'!AW75)),"",IF(OR('A3'!AX17="M",'A3'!AX46="M"),"M",IF(AND('A3'!AX17='A3'!AX46,OR('A3'!AX17="X",'A3'!AX17="W",'A3'!AX17="Z")),UPPER('A3'!AX17),"")))</f>
        <v/>
      </c>
      <c r="J834" s="212" t="s">
        <v>469</v>
      </c>
      <c r="K834" s="211" t="str">
        <f>IF(AND(ISBLANK('A3'!AW75),$L$834&lt;&gt;"Z"),"",'A3'!AW75)</f>
        <v/>
      </c>
      <c r="L834" s="211" t="str">
        <f>IF(ISBLANK('A3'!AX75),"",'A3'!AX75)</f>
        <v/>
      </c>
      <c r="M834" s="131" t="str">
        <f t="shared" si="14"/>
        <v>OK</v>
      </c>
      <c r="N834" s="132"/>
    </row>
    <row r="835" spans="1:14" x14ac:dyDescent="0.25">
      <c r="A835" s="208" t="s">
        <v>4565</v>
      </c>
      <c r="B835" s="209" t="s">
        <v>2413</v>
      </c>
      <c r="C835" s="210" t="s">
        <v>110</v>
      </c>
      <c r="D835" s="213" t="s">
        <v>2414</v>
      </c>
      <c r="E835" s="210" t="s">
        <v>469</v>
      </c>
      <c r="F835" s="210" t="s">
        <v>110</v>
      </c>
      <c r="G835" s="213" t="s">
        <v>2415</v>
      </c>
      <c r="H835" s="211" t="str">
        <f>IF(OR(AND('A3'!AW18="",'A3'!AX18=""),AND('A3'!AW47="",'A3'!AX47=""),AND('A3'!AX18="X",'A3'!AX47="X"),OR('A3'!AX18="M",'A3'!AX47="M")),"",SUM('A3'!AW18,'A3'!AW47))</f>
        <v/>
      </c>
      <c r="I835" s="211" t="str">
        <f>IF(AND(AND('A3'!AX18="X",'A3'!AX47="X"),SUM('A3'!AW18,'A3'!AW47)=0,ISNUMBER('A3'!AW76)),"",IF(OR('A3'!AX18="M",'A3'!AX47="M"),"M",IF(AND('A3'!AX18='A3'!AX47,OR('A3'!AX18="X",'A3'!AX18="W",'A3'!AX18="Z")),UPPER('A3'!AX18),"")))</f>
        <v/>
      </c>
      <c r="J835" s="212" t="s">
        <v>469</v>
      </c>
      <c r="K835" s="211" t="str">
        <f>IF(AND(ISBLANK('A3'!AW76),$L$835&lt;&gt;"Z"),"",'A3'!AW76)</f>
        <v/>
      </c>
      <c r="L835" s="211" t="str">
        <f>IF(ISBLANK('A3'!AX76),"",'A3'!AX76)</f>
        <v/>
      </c>
      <c r="M835" s="131" t="str">
        <f t="shared" si="14"/>
        <v>OK</v>
      </c>
      <c r="N835" s="132"/>
    </row>
    <row r="836" spans="1:14" x14ac:dyDescent="0.25">
      <c r="A836" s="208" t="s">
        <v>4565</v>
      </c>
      <c r="B836" s="209" t="s">
        <v>2416</v>
      </c>
      <c r="C836" s="210" t="s">
        <v>110</v>
      </c>
      <c r="D836" s="213" t="s">
        <v>2417</v>
      </c>
      <c r="E836" s="210" t="s">
        <v>469</v>
      </c>
      <c r="F836" s="210" t="s">
        <v>110</v>
      </c>
      <c r="G836" s="213" t="s">
        <v>2418</v>
      </c>
      <c r="H836" s="211" t="str">
        <f>IF(OR(AND('A3'!AW19="",'A3'!AX19=""),AND('A3'!AW48="",'A3'!AX48=""),AND('A3'!AX19="X",'A3'!AX48="X"),OR('A3'!AX19="M",'A3'!AX48="M")),"",SUM('A3'!AW19,'A3'!AW48))</f>
        <v/>
      </c>
      <c r="I836" s="211" t="str">
        <f>IF(AND(AND('A3'!AX19="X",'A3'!AX48="X"),SUM('A3'!AW19,'A3'!AW48)=0,ISNUMBER('A3'!AW77)),"",IF(OR('A3'!AX19="M",'A3'!AX48="M"),"M",IF(AND('A3'!AX19='A3'!AX48,OR('A3'!AX19="X",'A3'!AX19="W",'A3'!AX19="Z")),UPPER('A3'!AX19),"")))</f>
        <v/>
      </c>
      <c r="J836" s="212" t="s">
        <v>469</v>
      </c>
      <c r="K836" s="211" t="str">
        <f>IF(AND(ISBLANK('A3'!AW77),$L$836&lt;&gt;"Z"),"",'A3'!AW77)</f>
        <v/>
      </c>
      <c r="L836" s="211" t="str">
        <f>IF(ISBLANK('A3'!AX77),"",'A3'!AX77)</f>
        <v/>
      </c>
      <c r="M836" s="131" t="str">
        <f t="shared" si="14"/>
        <v>OK</v>
      </c>
      <c r="N836" s="132"/>
    </row>
    <row r="837" spans="1:14" x14ac:dyDescent="0.25">
      <c r="A837" s="208" t="s">
        <v>4565</v>
      </c>
      <c r="B837" s="209" t="s">
        <v>2419</v>
      </c>
      <c r="C837" s="210" t="s">
        <v>110</v>
      </c>
      <c r="D837" s="213" t="s">
        <v>2420</v>
      </c>
      <c r="E837" s="210" t="s">
        <v>469</v>
      </c>
      <c r="F837" s="210" t="s">
        <v>110</v>
      </c>
      <c r="G837" s="213" t="s">
        <v>2421</v>
      </c>
      <c r="H837" s="211" t="str">
        <f>IF(OR(AND('A3'!AW20="",'A3'!AX20=""),AND('A3'!AW49="",'A3'!AX49=""),AND('A3'!AX20="X",'A3'!AX49="X"),OR('A3'!AX20="M",'A3'!AX49="M")),"",SUM('A3'!AW20,'A3'!AW49))</f>
        <v/>
      </c>
      <c r="I837" s="211" t="str">
        <f>IF(AND(AND('A3'!AX20="X",'A3'!AX49="X"),SUM('A3'!AW20,'A3'!AW49)=0,ISNUMBER('A3'!AW78)),"",IF(OR('A3'!AX20="M",'A3'!AX49="M"),"M",IF(AND('A3'!AX20='A3'!AX49,OR('A3'!AX20="X",'A3'!AX20="W",'A3'!AX20="Z")),UPPER('A3'!AX20),"")))</f>
        <v/>
      </c>
      <c r="J837" s="212" t="s">
        <v>469</v>
      </c>
      <c r="K837" s="211" t="str">
        <f>IF(AND(ISBLANK('A3'!AW78),$L$837&lt;&gt;"Z"),"",'A3'!AW78)</f>
        <v/>
      </c>
      <c r="L837" s="211" t="str">
        <f>IF(ISBLANK('A3'!AX78),"",'A3'!AX78)</f>
        <v/>
      </c>
      <c r="M837" s="131" t="str">
        <f t="shared" si="14"/>
        <v>OK</v>
      </c>
      <c r="N837" s="132"/>
    </row>
    <row r="838" spans="1:14" x14ac:dyDescent="0.25">
      <c r="A838" s="208" t="s">
        <v>4565</v>
      </c>
      <c r="B838" s="209" t="s">
        <v>2422</v>
      </c>
      <c r="C838" s="210" t="s">
        <v>110</v>
      </c>
      <c r="D838" s="213" t="s">
        <v>2423</v>
      </c>
      <c r="E838" s="210" t="s">
        <v>469</v>
      </c>
      <c r="F838" s="210" t="s">
        <v>110</v>
      </c>
      <c r="G838" s="213" t="s">
        <v>2424</v>
      </c>
      <c r="H838" s="211" t="str">
        <f>IF(OR(AND('A3'!AW21="",'A3'!AX21=""),AND('A3'!AW50="",'A3'!AX50=""),AND('A3'!AX21="X",'A3'!AX50="X"),OR('A3'!AX21="M",'A3'!AX50="M")),"",SUM('A3'!AW21,'A3'!AW50))</f>
        <v/>
      </c>
      <c r="I838" s="211" t="str">
        <f>IF(AND(AND('A3'!AX21="X",'A3'!AX50="X"),SUM('A3'!AW21,'A3'!AW50)=0,ISNUMBER('A3'!AW79)),"",IF(OR('A3'!AX21="M",'A3'!AX50="M"),"M",IF(AND('A3'!AX21='A3'!AX50,OR('A3'!AX21="X",'A3'!AX21="W",'A3'!AX21="Z")),UPPER('A3'!AX21),"")))</f>
        <v/>
      </c>
      <c r="J838" s="212" t="s">
        <v>469</v>
      </c>
      <c r="K838" s="211" t="str">
        <f>IF(AND(ISBLANK('A3'!AW79),$L$838&lt;&gt;"Z"),"",'A3'!AW79)</f>
        <v/>
      </c>
      <c r="L838" s="211" t="str">
        <f>IF(ISBLANK('A3'!AX79),"",'A3'!AX79)</f>
        <v/>
      </c>
      <c r="M838" s="131" t="str">
        <f t="shared" si="14"/>
        <v>OK</v>
      </c>
      <c r="N838" s="132"/>
    </row>
    <row r="839" spans="1:14" x14ac:dyDescent="0.25">
      <c r="A839" s="208" t="s">
        <v>4565</v>
      </c>
      <c r="B839" s="209" t="s">
        <v>2425</v>
      </c>
      <c r="C839" s="210" t="s">
        <v>110</v>
      </c>
      <c r="D839" s="213" t="s">
        <v>2426</v>
      </c>
      <c r="E839" s="210" t="s">
        <v>469</v>
      </c>
      <c r="F839" s="210" t="s">
        <v>110</v>
      </c>
      <c r="G839" s="213" t="s">
        <v>2427</v>
      </c>
      <c r="H839" s="211" t="str">
        <f>IF(OR(AND('A3'!AW22="",'A3'!AX22=""),AND('A3'!AW51="",'A3'!AX51=""),AND('A3'!AX22="X",'A3'!AX51="X"),OR('A3'!AX22="M",'A3'!AX51="M")),"",SUM('A3'!AW22,'A3'!AW51))</f>
        <v/>
      </c>
      <c r="I839" s="211" t="str">
        <f>IF(AND(AND('A3'!AX22="X",'A3'!AX51="X"),SUM('A3'!AW22,'A3'!AW51)=0,ISNUMBER('A3'!AW80)),"",IF(OR('A3'!AX22="M",'A3'!AX51="M"),"M",IF(AND('A3'!AX22='A3'!AX51,OR('A3'!AX22="X",'A3'!AX22="W",'A3'!AX22="Z")),UPPER('A3'!AX22),"")))</f>
        <v/>
      </c>
      <c r="J839" s="212" t="s">
        <v>469</v>
      </c>
      <c r="K839" s="211" t="str">
        <f>IF(AND(ISBLANK('A3'!AW80),$L$839&lt;&gt;"Z"),"",'A3'!AW80)</f>
        <v/>
      </c>
      <c r="L839" s="211" t="str">
        <f>IF(ISBLANK('A3'!AX80),"",'A3'!AX80)</f>
        <v/>
      </c>
      <c r="M839" s="131" t="str">
        <f t="shared" si="14"/>
        <v>OK</v>
      </c>
      <c r="N839" s="132"/>
    </row>
    <row r="840" spans="1:14" x14ac:dyDescent="0.25">
      <c r="A840" s="208" t="s">
        <v>4565</v>
      </c>
      <c r="B840" s="209" t="s">
        <v>2428</v>
      </c>
      <c r="C840" s="210" t="s">
        <v>110</v>
      </c>
      <c r="D840" s="213" t="s">
        <v>2429</v>
      </c>
      <c r="E840" s="210" t="s">
        <v>469</v>
      </c>
      <c r="F840" s="210" t="s">
        <v>110</v>
      </c>
      <c r="G840" s="213" t="s">
        <v>2430</v>
      </c>
      <c r="H840" s="211" t="str">
        <f>IF(OR(AND('A3'!AW23="",'A3'!AX23=""),AND('A3'!AW52="",'A3'!AX52=""),AND('A3'!AX23="X",'A3'!AX52="X"),OR('A3'!AX23="M",'A3'!AX52="M")),"",SUM('A3'!AW23,'A3'!AW52))</f>
        <v/>
      </c>
      <c r="I840" s="211" t="str">
        <f>IF(AND(AND('A3'!AX23="X",'A3'!AX52="X"),SUM('A3'!AW23,'A3'!AW52)=0,ISNUMBER('A3'!AW81)),"",IF(OR('A3'!AX23="M",'A3'!AX52="M"),"M",IF(AND('A3'!AX23='A3'!AX52,OR('A3'!AX23="X",'A3'!AX23="W",'A3'!AX23="Z")),UPPER('A3'!AX23),"")))</f>
        <v/>
      </c>
      <c r="J840" s="212" t="s">
        <v>469</v>
      </c>
      <c r="K840" s="211" t="str">
        <f>IF(AND(ISBLANK('A3'!AW81),$L$840&lt;&gt;"Z"),"",'A3'!AW81)</f>
        <v/>
      </c>
      <c r="L840" s="211" t="str">
        <f>IF(ISBLANK('A3'!AX81),"",'A3'!AX81)</f>
        <v/>
      </c>
      <c r="M840" s="131" t="str">
        <f t="shared" si="14"/>
        <v>OK</v>
      </c>
      <c r="N840" s="132"/>
    </row>
    <row r="841" spans="1:14" x14ac:dyDescent="0.25">
      <c r="A841" s="208" t="s">
        <v>4565</v>
      </c>
      <c r="B841" s="209" t="s">
        <v>2431</v>
      </c>
      <c r="C841" s="210" t="s">
        <v>110</v>
      </c>
      <c r="D841" s="213" t="s">
        <v>2432</v>
      </c>
      <c r="E841" s="210" t="s">
        <v>469</v>
      </c>
      <c r="F841" s="210" t="s">
        <v>110</v>
      </c>
      <c r="G841" s="213" t="s">
        <v>2433</v>
      </c>
      <c r="H841" s="211" t="str">
        <f>IF(OR(AND('A3'!AW24="",'A3'!AX24=""),AND('A3'!AW53="",'A3'!AX53=""),AND('A3'!AX24="X",'A3'!AX53="X"),OR('A3'!AX24="M",'A3'!AX53="M")),"",SUM('A3'!AW24,'A3'!AW53))</f>
        <v/>
      </c>
      <c r="I841" s="211" t="str">
        <f>IF(AND(AND('A3'!AX24="X",'A3'!AX53="X"),SUM('A3'!AW24,'A3'!AW53)=0,ISNUMBER('A3'!AW82)),"",IF(OR('A3'!AX24="M",'A3'!AX53="M"),"M",IF(AND('A3'!AX24='A3'!AX53,OR('A3'!AX24="X",'A3'!AX24="W",'A3'!AX24="Z")),UPPER('A3'!AX24),"")))</f>
        <v/>
      </c>
      <c r="J841" s="212" t="s">
        <v>469</v>
      </c>
      <c r="K841" s="211" t="str">
        <f>IF(AND(ISBLANK('A3'!AW82),$L$841&lt;&gt;"Z"),"",'A3'!AW82)</f>
        <v/>
      </c>
      <c r="L841" s="211" t="str">
        <f>IF(ISBLANK('A3'!AX82),"",'A3'!AX82)</f>
        <v/>
      </c>
      <c r="M841" s="131" t="str">
        <f t="shared" si="14"/>
        <v>OK</v>
      </c>
      <c r="N841" s="132"/>
    </row>
    <row r="842" spans="1:14" x14ac:dyDescent="0.25">
      <c r="A842" s="208" t="s">
        <v>4565</v>
      </c>
      <c r="B842" s="209" t="s">
        <v>2434</v>
      </c>
      <c r="C842" s="210" t="s">
        <v>110</v>
      </c>
      <c r="D842" s="213" t="s">
        <v>2435</v>
      </c>
      <c r="E842" s="210" t="s">
        <v>469</v>
      </c>
      <c r="F842" s="210" t="s">
        <v>110</v>
      </c>
      <c r="G842" s="213" t="s">
        <v>2436</v>
      </c>
      <c r="H842" s="211" t="str">
        <f>IF(OR(AND('A3'!AW25="",'A3'!AX25=""),AND('A3'!AW54="",'A3'!AX54=""),AND('A3'!AX25="X",'A3'!AX54="X"),OR('A3'!AX25="M",'A3'!AX54="M")),"",SUM('A3'!AW25,'A3'!AW54))</f>
        <v/>
      </c>
      <c r="I842" s="211" t="str">
        <f>IF(AND(AND('A3'!AX25="X",'A3'!AX54="X"),SUM('A3'!AW25,'A3'!AW54)=0,ISNUMBER('A3'!AW83)),"",IF(OR('A3'!AX25="M",'A3'!AX54="M"),"M",IF(AND('A3'!AX25='A3'!AX54,OR('A3'!AX25="X",'A3'!AX25="W",'A3'!AX25="Z")),UPPER('A3'!AX25),"")))</f>
        <v/>
      </c>
      <c r="J842" s="212" t="s">
        <v>469</v>
      </c>
      <c r="K842" s="211" t="str">
        <f>IF(AND(ISBLANK('A3'!AW83),$L$842&lt;&gt;"Z"),"",'A3'!AW83)</f>
        <v/>
      </c>
      <c r="L842" s="211" t="str">
        <f>IF(ISBLANK('A3'!AX83),"",'A3'!AX83)</f>
        <v/>
      </c>
      <c r="M842" s="131" t="str">
        <f t="shared" si="14"/>
        <v>OK</v>
      </c>
      <c r="N842" s="132"/>
    </row>
    <row r="843" spans="1:14" x14ac:dyDescent="0.25">
      <c r="A843" s="208" t="s">
        <v>4565</v>
      </c>
      <c r="B843" s="209" t="s">
        <v>2437</v>
      </c>
      <c r="C843" s="210" t="s">
        <v>110</v>
      </c>
      <c r="D843" s="213" t="s">
        <v>2438</v>
      </c>
      <c r="E843" s="210" t="s">
        <v>469</v>
      </c>
      <c r="F843" s="210" t="s">
        <v>110</v>
      </c>
      <c r="G843" s="213" t="s">
        <v>2439</v>
      </c>
      <c r="H843" s="211" t="str">
        <f>IF(OR(AND('A3'!AW26="",'A3'!AX26=""),AND('A3'!AW55="",'A3'!AX55=""),AND('A3'!AX26="X",'A3'!AX55="X"),OR('A3'!AX26="M",'A3'!AX55="M")),"",SUM('A3'!AW26,'A3'!AW55))</f>
        <v/>
      </c>
      <c r="I843" s="211" t="str">
        <f>IF(AND(AND('A3'!AX26="X",'A3'!AX55="X"),SUM('A3'!AW26,'A3'!AW55)=0,ISNUMBER('A3'!AW84)),"",IF(OR('A3'!AX26="M",'A3'!AX55="M"),"M",IF(AND('A3'!AX26='A3'!AX55,OR('A3'!AX26="X",'A3'!AX26="W",'A3'!AX26="Z")),UPPER('A3'!AX26),"")))</f>
        <v/>
      </c>
      <c r="J843" s="212" t="s">
        <v>469</v>
      </c>
      <c r="K843" s="211" t="str">
        <f>IF(AND(ISBLANK('A3'!AW84),$L$843&lt;&gt;"Z"),"",'A3'!AW84)</f>
        <v/>
      </c>
      <c r="L843" s="211" t="str">
        <f>IF(ISBLANK('A3'!AX84),"",'A3'!AX84)</f>
        <v/>
      </c>
      <c r="M843" s="131" t="str">
        <f t="shared" si="14"/>
        <v>OK</v>
      </c>
      <c r="N843" s="132"/>
    </row>
    <row r="844" spans="1:14" x14ac:dyDescent="0.25">
      <c r="A844" s="208" t="s">
        <v>4565</v>
      </c>
      <c r="B844" s="209" t="s">
        <v>2440</v>
      </c>
      <c r="C844" s="210" t="s">
        <v>110</v>
      </c>
      <c r="D844" s="213" t="s">
        <v>2441</v>
      </c>
      <c r="E844" s="210" t="s">
        <v>469</v>
      </c>
      <c r="F844" s="210" t="s">
        <v>110</v>
      </c>
      <c r="G844" s="213" t="s">
        <v>2442</v>
      </c>
      <c r="H844" s="211" t="str">
        <f>IF(OR(AND('A3'!AW27="",'A3'!AX27=""),AND('A3'!AW56="",'A3'!AX56=""),AND('A3'!AX27="X",'A3'!AX56="X"),OR('A3'!AX27="M",'A3'!AX56="M")),"",SUM('A3'!AW27,'A3'!AW56))</f>
        <v/>
      </c>
      <c r="I844" s="211" t="str">
        <f>IF(AND(AND('A3'!AX27="X",'A3'!AX56="X"),SUM('A3'!AW27,'A3'!AW56)=0,ISNUMBER('A3'!AW85)),"",IF(OR('A3'!AX27="M",'A3'!AX56="M"),"M",IF(AND('A3'!AX27='A3'!AX56,OR('A3'!AX27="X",'A3'!AX27="W",'A3'!AX27="Z")),UPPER('A3'!AX27),"")))</f>
        <v/>
      </c>
      <c r="J844" s="212" t="s">
        <v>469</v>
      </c>
      <c r="K844" s="211" t="str">
        <f>IF(AND(ISBLANK('A3'!AW85),$L$844&lt;&gt;"Z"),"",'A3'!AW85)</f>
        <v/>
      </c>
      <c r="L844" s="211" t="str">
        <f>IF(ISBLANK('A3'!AX85),"",'A3'!AX85)</f>
        <v/>
      </c>
      <c r="M844" s="131" t="str">
        <f t="shared" si="14"/>
        <v>OK</v>
      </c>
      <c r="N844" s="132"/>
    </row>
    <row r="845" spans="1:14" x14ac:dyDescent="0.25">
      <c r="A845" s="208" t="s">
        <v>4565</v>
      </c>
      <c r="B845" s="209" t="s">
        <v>2443</v>
      </c>
      <c r="C845" s="210" t="s">
        <v>110</v>
      </c>
      <c r="D845" s="213" t="s">
        <v>2444</v>
      </c>
      <c r="E845" s="210" t="s">
        <v>469</v>
      </c>
      <c r="F845" s="210" t="s">
        <v>110</v>
      </c>
      <c r="G845" s="213" t="s">
        <v>2445</v>
      </c>
      <c r="H845" s="211" t="str">
        <f>IF(OR(AND('A3'!AW28="",'A3'!AX28=""),AND('A3'!AW57="",'A3'!AX57=""),AND('A3'!AX28="X",'A3'!AX57="X"),OR('A3'!AX28="M",'A3'!AX57="M")),"",SUM('A3'!AW28,'A3'!AW57))</f>
        <v/>
      </c>
      <c r="I845" s="211" t="str">
        <f>IF(AND(AND('A3'!AX28="X",'A3'!AX57="X"),SUM('A3'!AW28,'A3'!AW57)=0,ISNUMBER('A3'!AW86)),"",IF(OR('A3'!AX28="M",'A3'!AX57="M"),"M",IF(AND('A3'!AX28='A3'!AX57,OR('A3'!AX28="X",'A3'!AX28="W",'A3'!AX28="Z")),UPPER('A3'!AX28),"")))</f>
        <v/>
      </c>
      <c r="J845" s="212" t="s">
        <v>469</v>
      </c>
      <c r="K845" s="211" t="str">
        <f>IF(AND(ISBLANK('A3'!AW86),$L$845&lt;&gt;"Z"),"",'A3'!AW86)</f>
        <v/>
      </c>
      <c r="L845" s="211" t="str">
        <f>IF(ISBLANK('A3'!AX86),"",'A3'!AX86)</f>
        <v/>
      </c>
      <c r="M845" s="131" t="str">
        <f t="shared" si="14"/>
        <v>OK</v>
      </c>
      <c r="N845" s="132"/>
    </row>
    <row r="846" spans="1:14" x14ac:dyDescent="0.25">
      <c r="A846" s="208" t="s">
        <v>4565</v>
      </c>
      <c r="B846" s="209" t="s">
        <v>2446</v>
      </c>
      <c r="C846" s="210" t="s">
        <v>110</v>
      </c>
      <c r="D846" s="213" t="s">
        <v>2447</v>
      </c>
      <c r="E846" s="210" t="s">
        <v>469</v>
      </c>
      <c r="F846" s="210" t="s">
        <v>110</v>
      </c>
      <c r="G846" s="213" t="s">
        <v>2448</v>
      </c>
      <c r="H846" s="211" t="str">
        <f>IF(OR(AND('A3'!AW29="",'A3'!AX29=""),AND('A3'!AW58="",'A3'!AX58=""),AND('A3'!AX29="X",'A3'!AX58="X"),OR('A3'!AX29="M",'A3'!AX58="M")),"",SUM('A3'!AW29,'A3'!AW58))</f>
        <v/>
      </c>
      <c r="I846" s="211" t="str">
        <f>IF(AND(AND('A3'!AX29="X",'A3'!AX58="X"),SUM('A3'!AW29,'A3'!AW58)=0,ISNUMBER('A3'!AW87)),"",IF(OR('A3'!AX29="M",'A3'!AX58="M"),"M",IF(AND('A3'!AX29='A3'!AX58,OR('A3'!AX29="X",'A3'!AX29="W",'A3'!AX29="Z")),UPPER('A3'!AX29),"")))</f>
        <v/>
      </c>
      <c r="J846" s="212" t="s">
        <v>469</v>
      </c>
      <c r="K846" s="211" t="str">
        <f>IF(AND(ISBLANK('A3'!AW87),$L$846&lt;&gt;"Z"),"",'A3'!AW87)</f>
        <v/>
      </c>
      <c r="L846" s="211" t="str">
        <f>IF(ISBLANK('A3'!AX87),"",'A3'!AX87)</f>
        <v/>
      </c>
      <c r="M846" s="131" t="str">
        <f t="shared" si="14"/>
        <v>OK</v>
      </c>
      <c r="N846" s="132"/>
    </row>
    <row r="847" spans="1:14" x14ac:dyDescent="0.25">
      <c r="A847" s="208" t="s">
        <v>4565</v>
      </c>
      <c r="B847" s="209" t="s">
        <v>2449</v>
      </c>
      <c r="C847" s="210" t="s">
        <v>110</v>
      </c>
      <c r="D847" s="213" t="s">
        <v>2450</v>
      </c>
      <c r="E847" s="210" t="s">
        <v>469</v>
      </c>
      <c r="F847" s="210" t="s">
        <v>110</v>
      </c>
      <c r="G847" s="213" t="s">
        <v>2451</v>
      </c>
      <c r="H847" s="211" t="str">
        <f>IF(OR(AND('A3'!AW30="",'A3'!AX30=""),AND('A3'!AW59="",'A3'!AX59=""),AND('A3'!AX30="X",'A3'!AX59="X"),OR('A3'!AX30="M",'A3'!AX59="M")),"",SUM('A3'!AW30,'A3'!AW59))</f>
        <v/>
      </c>
      <c r="I847" s="211" t="str">
        <f>IF(AND(AND('A3'!AX30="X",'A3'!AX59="X"),SUM('A3'!AW30,'A3'!AW59)=0,ISNUMBER('A3'!AW88)),"",IF(OR('A3'!AX30="M",'A3'!AX59="M"),"M",IF(AND('A3'!AX30='A3'!AX59,OR('A3'!AX30="X",'A3'!AX30="W",'A3'!AX30="Z")),UPPER('A3'!AX30),"")))</f>
        <v/>
      </c>
      <c r="J847" s="212" t="s">
        <v>469</v>
      </c>
      <c r="K847" s="211" t="str">
        <f>IF(AND(ISBLANK('A3'!AW88),$L$847&lt;&gt;"Z"),"",'A3'!AW88)</f>
        <v/>
      </c>
      <c r="L847" s="211" t="str">
        <f>IF(ISBLANK('A3'!AX88),"",'A3'!AX88)</f>
        <v/>
      </c>
      <c r="M847" s="131" t="str">
        <f t="shared" si="14"/>
        <v>OK</v>
      </c>
      <c r="N847" s="132"/>
    </row>
    <row r="848" spans="1:14" x14ac:dyDescent="0.25">
      <c r="A848" s="208" t="s">
        <v>4565</v>
      </c>
      <c r="B848" s="209" t="s">
        <v>2452</v>
      </c>
      <c r="C848" s="210" t="s">
        <v>110</v>
      </c>
      <c r="D848" s="213" t="s">
        <v>2453</v>
      </c>
      <c r="E848" s="210" t="s">
        <v>469</v>
      </c>
      <c r="F848" s="210" t="s">
        <v>110</v>
      </c>
      <c r="G848" s="213" t="s">
        <v>2454</v>
      </c>
      <c r="H848" s="211" t="str">
        <f>IF(OR(AND('A3'!AW31="",'A3'!AX31=""),AND('A3'!AW60="",'A3'!AX60=""),AND('A3'!AX31="X",'A3'!AX60="X"),OR('A3'!AX31="M",'A3'!AX60="M")),"",SUM('A3'!AW31,'A3'!AW60))</f>
        <v/>
      </c>
      <c r="I848" s="211" t="str">
        <f>IF(AND(AND('A3'!AX31="X",'A3'!AX60="X"),SUM('A3'!AW31,'A3'!AW60)=0,ISNUMBER('A3'!AW89)),"",IF(OR('A3'!AX31="M",'A3'!AX60="M"),"M",IF(AND('A3'!AX31='A3'!AX60,OR('A3'!AX31="X",'A3'!AX31="W",'A3'!AX31="Z")),UPPER('A3'!AX31),"")))</f>
        <v/>
      </c>
      <c r="J848" s="212" t="s">
        <v>469</v>
      </c>
      <c r="K848" s="211" t="str">
        <f>IF(AND(ISBLANK('A3'!AW89),$L$848&lt;&gt;"Z"),"",'A3'!AW89)</f>
        <v/>
      </c>
      <c r="L848" s="211" t="str">
        <f>IF(ISBLANK('A3'!AX89),"",'A3'!AX89)</f>
        <v/>
      </c>
      <c r="M848" s="131" t="str">
        <f t="shared" si="14"/>
        <v>OK</v>
      </c>
      <c r="N848" s="132"/>
    </row>
    <row r="849" spans="1:14" x14ac:dyDescent="0.25">
      <c r="A849" s="208" t="s">
        <v>4565</v>
      </c>
      <c r="B849" s="209" t="s">
        <v>2455</v>
      </c>
      <c r="C849" s="210" t="s">
        <v>110</v>
      </c>
      <c r="D849" s="213" t="s">
        <v>2456</v>
      </c>
      <c r="E849" s="210" t="s">
        <v>469</v>
      </c>
      <c r="F849" s="210" t="s">
        <v>110</v>
      </c>
      <c r="G849" s="213" t="s">
        <v>2457</v>
      </c>
      <c r="H849" s="211" t="str">
        <f>IF(OR(AND('A3'!AW32="",'A3'!AX32=""),AND('A3'!AW61="",'A3'!AX61=""),AND('A3'!AX32="X",'A3'!AX61="X"),OR('A3'!AX32="M",'A3'!AX61="M")),"",SUM('A3'!AW32,'A3'!AW61))</f>
        <v/>
      </c>
      <c r="I849" s="211" t="str">
        <f>IF(AND(AND('A3'!AX32="X",'A3'!AX61="X"),SUM('A3'!AW32,'A3'!AW61)=0,ISNUMBER('A3'!AW90)),"",IF(OR('A3'!AX32="M",'A3'!AX61="M"),"M",IF(AND('A3'!AX32='A3'!AX61,OR('A3'!AX32="X",'A3'!AX32="W",'A3'!AX32="Z")),UPPER('A3'!AX32),"")))</f>
        <v/>
      </c>
      <c r="J849" s="212" t="s">
        <v>469</v>
      </c>
      <c r="K849" s="211" t="str">
        <f>IF(AND(ISBLANK('A3'!AW90),$L$849&lt;&gt;"Z"),"",'A3'!AW90)</f>
        <v/>
      </c>
      <c r="L849" s="211" t="str">
        <f>IF(ISBLANK('A3'!AX90),"",'A3'!AX90)</f>
        <v/>
      </c>
      <c r="M849" s="131" t="str">
        <f t="shared" si="14"/>
        <v>OK</v>
      </c>
      <c r="N849" s="132"/>
    </row>
    <row r="850" spans="1:14" x14ac:dyDescent="0.25">
      <c r="A850" s="208" t="s">
        <v>4565</v>
      </c>
      <c r="B850" s="209" t="s">
        <v>2458</v>
      </c>
      <c r="C850" s="210" t="s">
        <v>110</v>
      </c>
      <c r="D850" s="213" t="s">
        <v>2459</v>
      </c>
      <c r="E850" s="210" t="s">
        <v>469</v>
      </c>
      <c r="F850" s="210" t="s">
        <v>110</v>
      </c>
      <c r="G850" s="213" t="s">
        <v>2460</v>
      </c>
      <c r="H850" s="211" t="str">
        <f>IF(OR(AND('A3'!AW33="",'A3'!AX33=""),AND('A3'!AW62="",'A3'!AX62=""),AND('A3'!AX33="X",'A3'!AX62="X"),OR('A3'!AX33="M",'A3'!AX62="M")),"",SUM('A3'!AW33,'A3'!AW62))</f>
        <v/>
      </c>
      <c r="I850" s="211" t="str">
        <f>IF(AND(AND('A3'!AX33="X",'A3'!AX62="X"),SUM('A3'!AW33,'A3'!AW62)=0,ISNUMBER('A3'!AW91)),"",IF(OR('A3'!AX33="M",'A3'!AX62="M"),"M",IF(AND('A3'!AX33='A3'!AX62,OR('A3'!AX33="X",'A3'!AX33="W",'A3'!AX33="Z")),UPPER('A3'!AX33),"")))</f>
        <v/>
      </c>
      <c r="J850" s="212" t="s">
        <v>469</v>
      </c>
      <c r="K850" s="211" t="str">
        <f>IF(AND(ISBLANK('A3'!AW91),$L$850&lt;&gt;"Z"),"",'A3'!AW91)</f>
        <v/>
      </c>
      <c r="L850" s="211" t="str">
        <f>IF(ISBLANK('A3'!AX91),"",'A3'!AX91)</f>
        <v/>
      </c>
      <c r="M850" s="131" t="str">
        <f t="shared" si="14"/>
        <v>OK</v>
      </c>
      <c r="N850" s="132"/>
    </row>
    <row r="851" spans="1:14" x14ac:dyDescent="0.25">
      <c r="A851" s="208" t="s">
        <v>4565</v>
      </c>
      <c r="B851" s="209" t="s">
        <v>2461</v>
      </c>
      <c r="C851" s="210" t="s">
        <v>110</v>
      </c>
      <c r="D851" s="213" t="s">
        <v>2462</v>
      </c>
      <c r="E851" s="210" t="s">
        <v>469</v>
      </c>
      <c r="F851" s="210" t="s">
        <v>110</v>
      </c>
      <c r="G851" s="213" t="s">
        <v>2463</v>
      </c>
      <c r="H851" s="211" t="str">
        <f>IF(OR(AND('A3'!AW34="",'A3'!AX34=""),AND('A3'!AW63="",'A3'!AX63=""),AND('A3'!AX34="X",'A3'!AX63="X"),OR('A3'!AX34="M",'A3'!AX63="M")),"",SUM('A3'!AW34,'A3'!AW63))</f>
        <v/>
      </c>
      <c r="I851" s="211" t="str">
        <f>IF(AND(AND('A3'!AX34="X",'A3'!AX63="X"),SUM('A3'!AW34,'A3'!AW63)=0,ISNUMBER('A3'!AW92)),"",IF(OR('A3'!AX34="M",'A3'!AX63="M"),"M",IF(AND('A3'!AX34='A3'!AX63,OR('A3'!AX34="X",'A3'!AX34="W",'A3'!AX34="Z")),UPPER('A3'!AX34),"")))</f>
        <v/>
      </c>
      <c r="J851" s="212" t="s">
        <v>469</v>
      </c>
      <c r="K851" s="211" t="str">
        <f>IF(AND(ISBLANK('A3'!AW92),$L$851&lt;&gt;"Z"),"",'A3'!AW92)</f>
        <v/>
      </c>
      <c r="L851" s="211" t="str">
        <f>IF(ISBLANK('A3'!AX92),"",'A3'!AX92)</f>
        <v/>
      </c>
      <c r="M851" s="131" t="str">
        <f t="shared" si="14"/>
        <v>OK</v>
      </c>
      <c r="N851" s="132"/>
    </row>
    <row r="852" spans="1:14" x14ac:dyDescent="0.25">
      <c r="A852" s="208" t="s">
        <v>4565</v>
      </c>
      <c r="B852" s="209" t="s">
        <v>2464</v>
      </c>
      <c r="C852" s="210" t="s">
        <v>110</v>
      </c>
      <c r="D852" s="213" t="s">
        <v>2465</v>
      </c>
      <c r="E852" s="210" t="s">
        <v>469</v>
      </c>
      <c r="F852" s="210" t="s">
        <v>110</v>
      </c>
      <c r="G852" s="213" t="s">
        <v>2466</v>
      </c>
      <c r="H852" s="211" t="str">
        <f>IF(OR(AND('A3'!AW35="",'A3'!AX35=""),AND('A3'!AW64="",'A3'!AX64=""),AND('A3'!AX35="X",'A3'!AX64="X"),OR('A3'!AX35="M",'A3'!AX64="M")),"",SUM('A3'!AW35,'A3'!AW64))</f>
        <v/>
      </c>
      <c r="I852" s="211" t="str">
        <f>IF(AND(AND('A3'!AX35="X",'A3'!AX64="X"),SUM('A3'!AW35,'A3'!AW64)=0,ISNUMBER('A3'!AW93)),"",IF(OR('A3'!AX35="M",'A3'!AX64="M"),"M",IF(AND('A3'!AX35='A3'!AX64,OR('A3'!AX35="X",'A3'!AX35="W",'A3'!AX35="Z")),UPPER('A3'!AX35),"")))</f>
        <v/>
      </c>
      <c r="J852" s="212" t="s">
        <v>469</v>
      </c>
      <c r="K852" s="211" t="str">
        <f>IF(AND(ISBLANK('A3'!AW93),$L$852&lt;&gt;"Z"),"",'A3'!AW93)</f>
        <v/>
      </c>
      <c r="L852" s="211" t="str">
        <f>IF(ISBLANK('A3'!AX93),"",'A3'!AX93)</f>
        <v/>
      </c>
      <c r="M852" s="131" t="str">
        <f t="shared" si="14"/>
        <v>OK</v>
      </c>
      <c r="N852" s="132"/>
    </row>
    <row r="853" spans="1:14" x14ac:dyDescent="0.25">
      <c r="A853" s="208" t="s">
        <v>4565</v>
      </c>
      <c r="B853" s="209" t="s">
        <v>2467</v>
      </c>
      <c r="C853" s="210" t="s">
        <v>110</v>
      </c>
      <c r="D853" s="213" t="s">
        <v>2468</v>
      </c>
      <c r="E853" s="210" t="s">
        <v>469</v>
      </c>
      <c r="F853" s="210" t="s">
        <v>110</v>
      </c>
      <c r="G853" s="213" t="s">
        <v>2469</v>
      </c>
      <c r="H853" s="211" t="str">
        <f>IF(OR(AND('A3'!AW36="",'A3'!AX36=""),AND('A3'!AW65="",'A3'!AX65=""),AND('A3'!AX36="X",'A3'!AX65="X"),OR('A3'!AX36="M",'A3'!AX65="M")),"",SUM('A3'!AW36,'A3'!AW65))</f>
        <v/>
      </c>
      <c r="I853" s="211" t="str">
        <f>IF(AND(AND('A3'!AX36="X",'A3'!AX65="X"),SUM('A3'!AW36,'A3'!AW65)=0,ISNUMBER('A3'!AW94)),"",IF(OR('A3'!AX36="M",'A3'!AX65="M"),"M",IF(AND('A3'!AX36='A3'!AX65,OR('A3'!AX36="X",'A3'!AX36="W",'A3'!AX36="Z")),UPPER('A3'!AX36),"")))</f>
        <v/>
      </c>
      <c r="J853" s="212" t="s">
        <v>469</v>
      </c>
      <c r="K853" s="211" t="str">
        <f>IF(AND(ISBLANK('A3'!AW94),$L$853&lt;&gt;"Z"),"",'A3'!AW94)</f>
        <v/>
      </c>
      <c r="L853" s="211" t="str">
        <f>IF(ISBLANK('A3'!AX94),"",'A3'!AX94)</f>
        <v/>
      </c>
      <c r="M853" s="131" t="str">
        <f t="shared" si="14"/>
        <v>OK</v>
      </c>
      <c r="N853" s="132"/>
    </row>
    <row r="854" spans="1:14" x14ac:dyDescent="0.25">
      <c r="A854" s="208" t="s">
        <v>4565</v>
      </c>
      <c r="B854" s="209" t="s">
        <v>2470</v>
      </c>
      <c r="C854" s="210" t="s">
        <v>110</v>
      </c>
      <c r="D854" s="213" t="s">
        <v>2471</v>
      </c>
      <c r="E854" s="210" t="s">
        <v>469</v>
      </c>
      <c r="F854" s="210" t="s">
        <v>110</v>
      </c>
      <c r="G854" s="213" t="s">
        <v>2472</v>
      </c>
      <c r="H854" s="211" t="str">
        <f>IF(OR(AND('A3'!AW37="",'A3'!AX37=""),AND('A3'!AW66="",'A3'!AX66=""),AND('A3'!AX37="X",'A3'!AX66="X"),OR('A3'!AX37="M",'A3'!AX66="M")),"",SUM('A3'!AW37,'A3'!AW66))</f>
        <v/>
      </c>
      <c r="I854" s="211" t="str">
        <f>IF(AND(AND('A3'!AX37="X",'A3'!AX66="X"),SUM('A3'!AW37,'A3'!AW66)=0,ISNUMBER('A3'!AW95)),"",IF(OR('A3'!AX37="M",'A3'!AX66="M"),"M",IF(AND('A3'!AX37='A3'!AX66,OR('A3'!AX37="X",'A3'!AX37="W",'A3'!AX37="Z")),UPPER('A3'!AX37),"")))</f>
        <v/>
      </c>
      <c r="J854" s="212" t="s">
        <v>469</v>
      </c>
      <c r="K854" s="211" t="str">
        <f>IF(AND(ISBLANK('A3'!AW95),$L$854&lt;&gt;"Z"),"",'A3'!AW95)</f>
        <v/>
      </c>
      <c r="L854" s="211" t="str">
        <f>IF(ISBLANK('A3'!AX95),"",'A3'!AX95)</f>
        <v/>
      </c>
      <c r="M854" s="131" t="str">
        <f t="shared" si="14"/>
        <v>OK</v>
      </c>
      <c r="N854" s="132"/>
    </row>
    <row r="855" spans="1:14" x14ac:dyDescent="0.25">
      <c r="A855" s="208" t="s">
        <v>4565</v>
      </c>
      <c r="B855" s="209" t="s">
        <v>2473</v>
      </c>
      <c r="C855" s="210" t="s">
        <v>110</v>
      </c>
      <c r="D855" s="213" t="s">
        <v>2474</v>
      </c>
      <c r="E855" s="210" t="s">
        <v>469</v>
      </c>
      <c r="F855" s="210" t="s">
        <v>110</v>
      </c>
      <c r="G855" s="213" t="s">
        <v>2475</v>
      </c>
      <c r="H855" s="211" t="str">
        <f>IF(OR(AND('A3'!AW38="",'A3'!AX38=""),AND('A3'!AW67="",'A3'!AX67=""),AND('A3'!AX38="X",'A3'!AX67="X"),OR('A3'!AX38="M",'A3'!AX67="M")),"",SUM('A3'!AW38,'A3'!AW67))</f>
        <v/>
      </c>
      <c r="I855" s="211" t="str">
        <f>IF(AND(AND('A3'!AX38="X",'A3'!AX67="X"),SUM('A3'!AW38,'A3'!AW67)=0,ISNUMBER('A3'!AW96)),"",IF(OR('A3'!AX38="M",'A3'!AX67="M"),"M",IF(AND('A3'!AX38='A3'!AX67,OR('A3'!AX38="X",'A3'!AX38="W",'A3'!AX38="Z")),UPPER('A3'!AX38),"")))</f>
        <v/>
      </c>
      <c r="J855" s="212" t="s">
        <v>469</v>
      </c>
      <c r="K855" s="211" t="str">
        <f>IF(AND(ISBLANK('A3'!AW96),$L$855&lt;&gt;"Z"),"",'A3'!AW96)</f>
        <v/>
      </c>
      <c r="L855" s="211" t="str">
        <f>IF(ISBLANK('A3'!AX96),"",'A3'!AX96)</f>
        <v/>
      </c>
      <c r="M855" s="131" t="str">
        <f t="shared" si="14"/>
        <v>OK</v>
      </c>
      <c r="N855" s="132"/>
    </row>
    <row r="856" spans="1:14" x14ac:dyDescent="0.25">
      <c r="A856" s="208" t="s">
        <v>4565</v>
      </c>
      <c r="B856" s="209" t="s">
        <v>2476</v>
      </c>
      <c r="C856" s="210" t="s">
        <v>110</v>
      </c>
      <c r="D856" s="213" t="s">
        <v>2477</v>
      </c>
      <c r="E856" s="210" t="s">
        <v>469</v>
      </c>
      <c r="F856" s="210" t="s">
        <v>110</v>
      </c>
      <c r="G856" s="213" t="s">
        <v>2478</v>
      </c>
      <c r="H856" s="211" t="str">
        <f>IF(OR(AND('A3'!AW39="",'A3'!AX39=""),AND('A3'!AW68="",'A3'!AX68=""),AND('A3'!AX39="X",'A3'!AX68="X"),OR('A3'!AX39="M",'A3'!AX68="M")),"",SUM('A3'!AW39,'A3'!AW68))</f>
        <v/>
      </c>
      <c r="I856" s="211" t="str">
        <f>IF(AND(AND('A3'!AX39="X",'A3'!AX68="X"),SUM('A3'!AW39,'A3'!AW68)=0,ISNUMBER('A3'!AW97)),"",IF(OR('A3'!AX39="M",'A3'!AX68="M"),"M",IF(AND('A3'!AX39='A3'!AX68,OR('A3'!AX39="X",'A3'!AX39="W",'A3'!AX39="Z")),UPPER('A3'!AX39),"")))</f>
        <v/>
      </c>
      <c r="J856" s="212" t="s">
        <v>469</v>
      </c>
      <c r="K856" s="211" t="str">
        <f>IF(AND(ISBLANK('A3'!AW97),$L$856&lt;&gt;"Z"),"",'A3'!AW97)</f>
        <v/>
      </c>
      <c r="L856" s="211" t="str">
        <f>IF(ISBLANK('A3'!AX97),"",'A3'!AX97)</f>
        <v/>
      </c>
      <c r="M856" s="131" t="str">
        <f t="shared" si="14"/>
        <v>OK</v>
      </c>
      <c r="N856" s="132"/>
    </row>
    <row r="857" spans="1:14" x14ac:dyDescent="0.25">
      <c r="A857" s="208" t="s">
        <v>4565</v>
      </c>
      <c r="B857" s="209" t="s">
        <v>2479</v>
      </c>
      <c r="C857" s="210" t="s">
        <v>110</v>
      </c>
      <c r="D857" s="213" t="s">
        <v>2480</v>
      </c>
      <c r="E857" s="210" t="s">
        <v>469</v>
      </c>
      <c r="F857" s="210" t="s">
        <v>110</v>
      </c>
      <c r="G857" s="213" t="s">
        <v>2481</v>
      </c>
      <c r="H857" s="211" t="str">
        <f>IF(OR(AND('A3'!AW40="",'A3'!AX40=""),AND('A3'!AW69="",'A3'!AX69=""),AND('A3'!AX40="X",'A3'!AX69="X"),OR('A3'!AX40="M",'A3'!AX69="M")),"",SUM('A3'!AW40,'A3'!AW69))</f>
        <v/>
      </c>
      <c r="I857" s="211" t="str">
        <f>IF(AND(AND('A3'!AX40="X",'A3'!AX69="X"),SUM('A3'!AW40,'A3'!AW69)=0,ISNUMBER('A3'!AW98)),"",IF(OR('A3'!AX40="M",'A3'!AX69="M"),"M",IF(AND('A3'!AX40='A3'!AX69,OR('A3'!AX40="X",'A3'!AX40="W",'A3'!AX40="Z")),UPPER('A3'!AX40),"")))</f>
        <v/>
      </c>
      <c r="J857" s="212" t="s">
        <v>469</v>
      </c>
      <c r="K857" s="211" t="str">
        <f>IF(AND(ISBLANK('A3'!AW98),$L$857&lt;&gt;"Z"),"",'A3'!AW98)</f>
        <v/>
      </c>
      <c r="L857" s="211" t="str">
        <f>IF(ISBLANK('A3'!AX98),"",'A3'!AX98)</f>
        <v/>
      </c>
      <c r="M857" s="131" t="str">
        <f t="shared" si="14"/>
        <v>OK</v>
      </c>
      <c r="N857" s="132"/>
    </row>
    <row r="858" spans="1:14" x14ac:dyDescent="0.25">
      <c r="A858" s="208" t="s">
        <v>4565</v>
      </c>
      <c r="B858" s="209" t="s">
        <v>2482</v>
      </c>
      <c r="C858" s="210" t="s">
        <v>110</v>
      </c>
      <c r="D858" s="213" t="s">
        <v>2483</v>
      </c>
      <c r="E858" s="210" t="s">
        <v>469</v>
      </c>
      <c r="F858" s="210" t="s">
        <v>110</v>
      </c>
      <c r="G858" s="213" t="s">
        <v>420</v>
      </c>
      <c r="H858" s="211" t="str">
        <f>IF(OR(AND('A3'!AW41="",'A3'!AX41=""),AND('A3'!AW70="",'A3'!AX70=""),AND('A3'!AX41="X",'A3'!AX70="X"),OR('A3'!AX41="M",'A3'!AX70="M")),"",SUM('A3'!AW41,'A3'!AW70))</f>
        <v/>
      </c>
      <c r="I858" s="211" t="str">
        <f>IF(AND(AND('A3'!AX41="X",'A3'!AX70="X"),SUM('A3'!AW41,'A3'!AW70)=0,ISNUMBER('A3'!AW99)),"",IF(OR('A3'!AX41="M",'A3'!AX70="M"),"M",IF(AND('A3'!AX41='A3'!AX70,OR('A3'!AX41="X",'A3'!AX41="W",'A3'!AX41="Z")),UPPER('A3'!AX41),"")))</f>
        <v/>
      </c>
      <c r="J858" s="212" t="s">
        <v>469</v>
      </c>
      <c r="K858" s="211" t="str">
        <f>IF(AND(ISBLANK('A3'!AW99),$L$858&lt;&gt;"Z"),"",'A3'!AW99)</f>
        <v/>
      </c>
      <c r="L858" s="211" t="str">
        <f>IF(ISBLANK('A3'!AX99),"",'A3'!AX99)</f>
        <v/>
      </c>
      <c r="M858" s="131" t="str">
        <f t="shared" si="14"/>
        <v>OK</v>
      </c>
      <c r="N858" s="132"/>
    </row>
    <row r="859" spans="1:14" x14ac:dyDescent="0.25">
      <c r="A859" s="208" t="s">
        <v>4565</v>
      </c>
      <c r="B859" s="209" t="s">
        <v>2484</v>
      </c>
      <c r="C859" s="210" t="s">
        <v>110</v>
      </c>
      <c r="D859" s="213" t="s">
        <v>2485</v>
      </c>
      <c r="E859" s="210" t="s">
        <v>469</v>
      </c>
      <c r="F859" s="210" t="s">
        <v>110</v>
      </c>
      <c r="G859" s="213" t="s">
        <v>468</v>
      </c>
      <c r="H859" s="211" t="str">
        <f>IF(OR(SUMPRODUCT(--('A3'!AZ14:'A3'!AZ40=""),--('A3'!BA14:'A3'!BA40=""))&gt;0,COUNTIF('A3'!BA14:'A3'!BA40,"M")&gt;0,COUNTIF('A3'!BA14:'A3'!BA40,"X")=27),"",SUM('A3'!AZ14:'A3'!AZ40))</f>
        <v/>
      </c>
      <c r="I859" s="211" t="str">
        <f>IF(AND(COUNTIF('A3'!BA14:'A3'!BA40,"X")=27,SUM('A3'!AZ14:'A3'!AZ40)=0,ISNUMBER('A3'!AZ41)),"",IF(COUNTIF('A3'!BA14:'A3'!BA40,"M")&gt;0,"M",IF(AND(COUNTIF('A3'!BA14:'A3'!BA40,'A3'!BA14)=27,OR('A3'!BA14="X",'A3'!BA14="W",'A3'!BA14="Z")),UPPER('A3'!BA14),"")))</f>
        <v/>
      </c>
      <c r="J859" s="212" t="s">
        <v>469</v>
      </c>
      <c r="K859" s="211" t="str">
        <f>IF(AND(ISBLANK('A3'!AZ41),$L$859&lt;&gt;"Z"),"",'A3'!AZ41)</f>
        <v/>
      </c>
      <c r="L859" s="211" t="str">
        <f>IF(ISBLANK('A3'!BA41),"",'A3'!BA41)</f>
        <v/>
      </c>
      <c r="M859" s="131" t="str">
        <f t="shared" si="14"/>
        <v>OK</v>
      </c>
      <c r="N859" s="132"/>
    </row>
    <row r="860" spans="1:14" x14ac:dyDescent="0.25">
      <c r="A860" s="208" t="s">
        <v>4565</v>
      </c>
      <c r="B860" s="209" t="s">
        <v>2486</v>
      </c>
      <c r="C860" s="210" t="s">
        <v>110</v>
      </c>
      <c r="D860" s="213" t="s">
        <v>2487</v>
      </c>
      <c r="E860" s="210" t="s">
        <v>469</v>
      </c>
      <c r="F860" s="210" t="s">
        <v>110</v>
      </c>
      <c r="G860" s="213" t="s">
        <v>447</v>
      </c>
      <c r="H860" s="211" t="str">
        <f>IF(OR(SUMPRODUCT(--('A3'!AZ43:'A3'!AZ69=""),--('A3'!BA43:'A3'!BA69=""))&gt;0,COUNTIF('A3'!BA43:'A3'!BA69,"M")&gt;0,COUNTIF('A3'!BA43:'A3'!BA69,"X")=27),"",SUM('A3'!AZ43:'A3'!AZ69))</f>
        <v/>
      </c>
      <c r="I860" s="211" t="str">
        <f>IF(AND(COUNTIF('A3'!BA43:'A3'!BA69,"X")=27,SUM('A3'!AZ43:'A3'!AZ69)=0,ISNUMBER('A3'!AZ70)),"",IF(COUNTIF('A3'!BA43:'A3'!BA69,"M")&gt;0,"M",IF(AND(COUNTIF('A3'!BA43:'A3'!BA69,'A3'!BA43)=27,OR('A3'!BA43="X",'A3'!BA43="W",'A3'!BA43="Z")),UPPER('A3'!BA43),"")))</f>
        <v/>
      </c>
      <c r="J860" s="212" t="s">
        <v>469</v>
      </c>
      <c r="K860" s="211" t="str">
        <f>IF(AND(ISBLANK('A3'!AZ70),$L$860&lt;&gt;"Z"),"",'A3'!AZ70)</f>
        <v/>
      </c>
      <c r="L860" s="211" t="str">
        <f>IF(ISBLANK('A3'!BA70),"",'A3'!BA70)</f>
        <v/>
      </c>
      <c r="M860" s="131" t="str">
        <f t="shared" si="14"/>
        <v>OK</v>
      </c>
      <c r="N860" s="132"/>
    </row>
    <row r="861" spans="1:14" x14ac:dyDescent="0.25">
      <c r="A861" s="208" t="s">
        <v>4565</v>
      </c>
      <c r="B861" s="209" t="s">
        <v>2488</v>
      </c>
      <c r="C861" s="210" t="s">
        <v>110</v>
      </c>
      <c r="D861" s="213" t="s">
        <v>2489</v>
      </c>
      <c r="E861" s="210" t="s">
        <v>469</v>
      </c>
      <c r="F861" s="210" t="s">
        <v>110</v>
      </c>
      <c r="G861" s="213" t="s">
        <v>2490</v>
      </c>
      <c r="H861" s="211" t="str">
        <f>IF(OR(AND('A3'!AZ14="",'A3'!BA14=""),AND('A3'!AZ43="",'A3'!BA43=""),AND('A3'!BA14="X",'A3'!BA43="X"),OR('A3'!BA14="M",'A3'!BA43="M")),"",SUM('A3'!AZ14,'A3'!AZ43))</f>
        <v/>
      </c>
      <c r="I861" s="211" t="str">
        <f>IF(AND(AND('A3'!BA14="X",'A3'!BA43="X"),SUM('A3'!AZ14,'A3'!AZ43)=0,ISNUMBER('A3'!AZ72)),"",IF(OR('A3'!BA14="M",'A3'!BA43="M"),"M",IF(AND('A3'!BA14='A3'!BA43,OR('A3'!BA14="X",'A3'!BA14="W",'A3'!BA14="Z")),UPPER('A3'!BA14),"")))</f>
        <v/>
      </c>
      <c r="J861" s="212" t="s">
        <v>469</v>
      </c>
      <c r="K861" s="211" t="str">
        <f>IF(AND(ISBLANK('A3'!AZ72),$L$861&lt;&gt;"Z"),"",'A3'!AZ72)</f>
        <v/>
      </c>
      <c r="L861" s="211" t="str">
        <f>IF(ISBLANK('A3'!BA72),"",'A3'!BA72)</f>
        <v/>
      </c>
      <c r="M861" s="131" t="str">
        <f t="shared" si="14"/>
        <v>OK</v>
      </c>
      <c r="N861" s="132"/>
    </row>
    <row r="862" spans="1:14" x14ac:dyDescent="0.25">
      <c r="A862" s="208" t="s">
        <v>4565</v>
      </c>
      <c r="B862" s="209" t="s">
        <v>2491</v>
      </c>
      <c r="C862" s="210" t="s">
        <v>110</v>
      </c>
      <c r="D862" s="213" t="s">
        <v>2492</v>
      </c>
      <c r="E862" s="210" t="s">
        <v>469</v>
      </c>
      <c r="F862" s="210" t="s">
        <v>110</v>
      </c>
      <c r="G862" s="213" t="s">
        <v>2493</v>
      </c>
      <c r="H862" s="211" t="str">
        <f>IF(OR(AND('A3'!AZ15="",'A3'!BA15=""),AND('A3'!AZ44="",'A3'!BA44=""),AND('A3'!BA15="X",'A3'!BA44="X"),OR('A3'!BA15="M",'A3'!BA44="M")),"",SUM('A3'!AZ15,'A3'!AZ44))</f>
        <v/>
      </c>
      <c r="I862" s="211" t="str">
        <f>IF(AND(AND('A3'!BA15="X",'A3'!BA44="X"),SUM('A3'!AZ15,'A3'!AZ44)=0,ISNUMBER('A3'!AZ73)),"",IF(OR('A3'!BA15="M",'A3'!BA44="M"),"M",IF(AND('A3'!BA15='A3'!BA44,OR('A3'!BA15="X",'A3'!BA15="W",'A3'!BA15="Z")),UPPER('A3'!BA15),"")))</f>
        <v/>
      </c>
      <c r="J862" s="212" t="s">
        <v>469</v>
      </c>
      <c r="K862" s="211" t="str">
        <f>IF(AND(ISBLANK('A3'!AZ73),$L$862&lt;&gt;"Z"),"",'A3'!AZ73)</f>
        <v/>
      </c>
      <c r="L862" s="211" t="str">
        <f>IF(ISBLANK('A3'!BA73),"",'A3'!BA73)</f>
        <v/>
      </c>
      <c r="M862" s="131" t="str">
        <f t="shared" si="14"/>
        <v>OK</v>
      </c>
      <c r="N862" s="132"/>
    </row>
    <row r="863" spans="1:14" x14ac:dyDescent="0.25">
      <c r="A863" s="208" t="s">
        <v>4565</v>
      </c>
      <c r="B863" s="209" t="s">
        <v>2494</v>
      </c>
      <c r="C863" s="210" t="s">
        <v>110</v>
      </c>
      <c r="D863" s="213" t="s">
        <v>2495</v>
      </c>
      <c r="E863" s="210" t="s">
        <v>469</v>
      </c>
      <c r="F863" s="210" t="s">
        <v>110</v>
      </c>
      <c r="G863" s="213" t="s">
        <v>2496</v>
      </c>
      <c r="H863" s="211" t="str">
        <f>IF(OR(AND('A3'!AZ16="",'A3'!BA16=""),AND('A3'!AZ45="",'A3'!BA45=""),AND('A3'!BA16="X",'A3'!BA45="X"),OR('A3'!BA16="M",'A3'!BA45="M")),"",SUM('A3'!AZ16,'A3'!AZ45))</f>
        <v/>
      </c>
      <c r="I863" s="211" t="str">
        <f>IF(AND(AND('A3'!BA16="X",'A3'!BA45="X"),SUM('A3'!AZ16,'A3'!AZ45)=0,ISNUMBER('A3'!AZ74)),"",IF(OR('A3'!BA16="M",'A3'!BA45="M"),"M",IF(AND('A3'!BA16='A3'!BA45,OR('A3'!BA16="X",'A3'!BA16="W",'A3'!BA16="Z")),UPPER('A3'!BA16),"")))</f>
        <v/>
      </c>
      <c r="J863" s="212" t="s">
        <v>469</v>
      </c>
      <c r="K863" s="211" t="str">
        <f>IF(AND(ISBLANK('A3'!AZ74),$L$863&lt;&gt;"Z"),"",'A3'!AZ74)</f>
        <v/>
      </c>
      <c r="L863" s="211" t="str">
        <f>IF(ISBLANK('A3'!BA74),"",'A3'!BA74)</f>
        <v/>
      </c>
      <c r="M863" s="131" t="str">
        <f t="shared" si="14"/>
        <v>OK</v>
      </c>
      <c r="N863" s="132"/>
    </row>
    <row r="864" spans="1:14" x14ac:dyDescent="0.25">
      <c r="A864" s="208" t="s">
        <v>4565</v>
      </c>
      <c r="B864" s="209" t="s">
        <v>2497</v>
      </c>
      <c r="C864" s="210" t="s">
        <v>110</v>
      </c>
      <c r="D864" s="213" t="s">
        <v>2498</v>
      </c>
      <c r="E864" s="210" t="s">
        <v>469</v>
      </c>
      <c r="F864" s="210" t="s">
        <v>110</v>
      </c>
      <c r="G864" s="213" t="s">
        <v>2499</v>
      </c>
      <c r="H864" s="211" t="str">
        <f>IF(OR(AND('A3'!AZ17="",'A3'!BA17=""),AND('A3'!AZ46="",'A3'!BA46=""),AND('A3'!BA17="X",'A3'!BA46="X"),OR('A3'!BA17="M",'A3'!BA46="M")),"",SUM('A3'!AZ17,'A3'!AZ46))</f>
        <v/>
      </c>
      <c r="I864" s="211" t="str">
        <f>IF(AND(AND('A3'!BA17="X",'A3'!BA46="X"),SUM('A3'!AZ17,'A3'!AZ46)=0,ISNUMBER('A3'!AZ75)),"",IF(OR('A3'!BA17="M",'A3'!BA46="M"),"M",IF(AND('A3'!BA17='A3'!BA46,OR('A3'!BA17="X",'A3'!BA17="W",'A3'!BA17="Z")),UPPER('A3'!BA17),"")))</f>
        <v/>
      </c>
      <c r="J864" s="212" t="s">
        <v>469</v>
      </c>
      <c r="K864" s="211" t="str">
        <f>IF(AND(ISBLANK('A3'!AZ75),$L$864&lt;&gt;"Z"),"",'A3'!AZ75)</f>
        <v/>
      </c>
      <c r="L864" s="211" t="str">
        <f>IF(ISBLANK('A3'!BA75),"",'A3'!BA75)</f>
        <v/>
      </c>
      <c r="M864" s="131" t="str">
        <f t="shared" si="14"/>
        <v>OK</v>
      </c>
      <c r="N864" s="132"/>
    </row>
    <row r="865" spans="1:14" x14ac:dyDescent="0.25">
      <c r="A865" s="208" t="s">
        <v>4565</v>
      </c>
      <c r="B865" s="209" t="s">
        <v>2500</v>
      </c>
      <c r="C865" s="210" t="s">
        <v>110</v>
      </c>
      <c r="D865" s="213" t="s">
        <v>2501</v>
      </c>
      <c r="E865" s="210" t="s">
        <v>469</v>
      </c>
      <c r="F865" s="210" t="s">
        <v>110</v>
      </c>
      <c r="G865" s="213" t="s">
        <v>2502</v>
      </c>
      <c r="H865" s="211" t="str">
        <f>IF(OR(AND('A3'!AZ18="",'A3'!BA18=""),AND('A3'!AZ47="",'A3'!BA47=""),AND('A3'!BA18="X",'A3'!BA47="X"),OR('A3'!BA18="M",'A3'!BA47="M")),"",SUM('A3'!AZ18,'A3'!AZ47))</f>
        <v/>
      </c>
      <c r="I865" s="211" t="str">
        <f>IF(AND(AND('A3'!BA18="X",'A3'!BA47="X"),SUM('A3'!AZ18,'A3'!AZ47)=0,ISNUMBER('A3'!AZ76)),"",IF(OR('A3'!BA18="M",'A3'!BA47="M"),"M",IF(AND('A3'!BA18='A3'!BA47,OR('A3'!BA18="X",'A3'!BA18="W",'A3'!BA18="Z")),UPPER('A3'!BA18),"")))</f>
        <v/>
      </c>
      <c r="J865" s="212" t="s">
        <v>469</v>
      </c>
      <c r="K865" s="211" t="str">
        <f>IF(AND(ISBLANK('A3'!AZ76),$L$865&lt;&gt;"Z"),"",'A3'!AZ76)</f>
        <v/>
      </c>
      <c r="L865" s="211" t="str">
        <f>IF(ISBLANK('A3'!BA76),"",'A3'!BA76)</f>
        <v/>
      </c>
      <c r="M865" s="131" t="str">
        <f t="shared" ref="M865:M928" si="15">IF(AND(ISNUMBER(H865),ISNUMBER(K865)),IF(OR(ROUND(H865,0)&lt;&gt;ROUND(K865,0),I865&lt;&gt;L865),"Check","OK"),IF(OR(AND(H865&lt;&gt;K865,I865&lt;&gt;"Z",L865&lt;&gt;"Z"),I865&lt;&gt;L865),"Check","OK"))</f>
        <v>OK</v>
      </c>
      <c r="N865" s="132"/>
    </row>
    <row r="866" spans="1:14" x14ac:dyDescent="0.25">
      <c r="A866" s="208" t="s">
        <v>4565</v>
      </c>
      <c r="B866" s="209" t="s">
        <v>2503</v>
      </c>
      <c r="C866" s="210" t="s">
        <v>110</v>
      </c>
      <c r="D866" s="213" t="s">
        <v>2504</v>
      </c>
      <c r="E866" s="210" t="s">
        <v>469</v>
      </c>
      <c r="F866" s="210" t="s">
        <v>110</v>
      </c>
      <c r="G866" s="213" t="s">
        <v>2505</v>
      </c>
      <c r="H866" s="211" t="str">
        <f>IF(OR(AND('A3'!AZ19="",'A3'!BA19=""),AND('A3'!AZ48="",'A3'!BA48=""),AND('A3'!BA19="X",'A3'!BA48="X"),OR('A3'!BA19="M",'A3'!BA48="M")),"",SUM('A3'!AZ19,'A3'!AZ48))</f>
        <v/>
      </c>
      <c r="I866" s="211" t="str">
        <f>IF(AND(AND('A3'!BA19="X",'A3'!BA48="X"),SUM('A3'!AZ19,'A3'!AZ48)=0,ISNUMBER('A3'!AZ77)),"",IF(OR('A3'!BA19="M",'A3'!BA48="M"),"M",IF(AND('A3'!BA19='A3'!BA48,OR('A3'!BA19="X",'A3'!BA19="W",'A3'!BA19="Z")),UPPER('A3'!BA19),"")))</f>
        <v/>
      </c>
      <c r="J866" s="212" t="s">
        <v>469</v>
      </c>
      <c r="K866" s="211" t="str">
        <f>IF(AND(ISBLANK('A3'!AZ77),$L$866&lt;&gt;"Z"),"",'A3'!AZ77)</f>
        <v/>
      </c>
      <c r="L866" s="211" t="str">
        <f>IF(ISBLANK('A3'!BA77),"",'A3'!BA77)</f>
        <v/>
      </c>
      <c r="M866" s="131" t="str">
        <f t="shared" si="15"/>
        <v>OK</v>
      </c>
      <c r="N866" s="132"/>
    </row>
    <row r="867" spans="1:14" x14ac:dyDescent="0.25">
      <c r="A867" s="208" t="s">
        <v>4565</v>
      </c>
      <c r="B867" s="209" t="s">
        <v>2506</v>
      </c>
      <c r="C867" s="210" t="s">
        <v>110</v>
      </c>
      <c r="D867" s="213" t="s">
        <v>2507</v>
      </c>
      <c r="E867" s="210" t="s">
        <v>469</v>
      </c>
      <c r="F867" s="210" t="s">
        <v>110</v>
      </c>
      <c r="G867" s="213" t="s">
        <v>2508</v>
      </c>
      <c r="H867" s="211" t="str">
        <f>IF(OR(AND('A3'!AZ20="",'A3'!BA20=""),AND('A3'!AZ49="",'A3'!BA49=""),AND('A3'!BA20="X",'A3'!BA49="X"),OR('A3'!BA20="M",'A3'!BA49="M")),"",SUM('A3'!AZ20,'A3'!AZ49))</f>
        <v/>
      </c>
      <c r="I867" s="211" t="str">
        <f>IF(AND(AND('A3'!BA20="X",'A3'!BA49="X"),SUM('A3'!AZ20,'A3'!AZ49)=0,ISNUMBER('A3'!AZ78)),"",IF(OR('A3'!BA20="M",'A3'!BA49="M"),"M",IF(AND('A3'!BA20='A3'!BA49,OR('A3'!BA20="X",'A3'!BA20="W",'A3'!BA20="Z")),UPPER('A3'!BA20),"")))</f>
        <v/>
      </c>
      <c r="J867" s="212" t="s">
        <v>469</v>
      </c>
      <c r="K867" s="211" t="str">
        <f>IF(AND(ISBLANK('A3'!AZ78),$L$867&lt;&gt;"Z"),"",'A3'!AZ78)</f>
        <v/>
      </c>
      <c r="L867" s="211" t="str">
        <f>IF(ISBLANK('A3'!BA78),"",'A3'!BA78)</f>
        <v/>
      </c>
      <c r="M867" s="131" t="str">
        <f t="shared" si="15"/>
        <v>OK</v>
      </c>
      <c r="N867" s="132"/>
    </row>
    <row r="868" spans="1:14" x14ac:dyDescent="0.25">
      <c r="A868" s="208" t="s">
        <v>4565</v>
      </c>
      <c r="B868" s="209" t="s">
        <v>2509</v>
      </c>
      <c r="C868" s="210" t="s">
        <v>110</v>
      </c>
      <c r="D868" s="213" t="s">
        <v>2510</v>
      </c>
      <c r="E868" s="210" t="s">
        <v>469</v>
      </c>
      <c r="F868" s="210" t="s">
        <v>110</v>
      </c>
      <c r="G868" s="213" t="s">
        <v>2511</v>
      </c>
      <c r="H868" s="211" t="str">
        <f>IF(OR(AND('A3'!AZ21="",'A3'!BA21=""),AND('A3'!AZ50="",'A3'!BA50=""),AND('A3'!BA21="X",'A3'!BA50="X"),OR('A3'!BA21="M",'A3'!BA50="M")),"",SUM('A3'!AZ21,'A3'!AZ50))</f>
        <v/>
      </c>
      <c r="I868" s="211" t="str">
        <f>IF(AND(AND('A3'!BA21="X",'A3'!BA50="X"),SUM('A3'!AZ21,'A3'!AZ50)=0,ISNUMBER('A3'!AZ79)),"",IF(OR('A3'!BA21="M",'A3'!BA50="M"),"M",IF(AND('A3'!BA21='A3'!BA50,OR('A3'!BA21="X",'A3'!BA21="W",'A3'!BA21="Z")),UPPER('A3'!BA21),"")))</f>
        <v/>
      </c>
      <c r="J868" s="212" t="s">
        <v>469</v>
      </c>
      <c r="K868" s="211" t="str">
        <f>IF(AND(ISBLANK('A3'!AZ79),$L$868&lt;&gt;"Z"),"",'A3'!AZ79)</f>
        <v/>
      </c>
      <c r="L868" s="211" t="str">
        <f>IF(ISBLANK('A3'!BA79),"",'A3'!BA79)</f>
        <v/>
      </c>
      <c r="M868" s="131" t="str">
        <f t="shared" si="15"/>
        <v>OK</v>
      </c>
      <c r="N868" s="132"/>
    </row>
    <row r="869" spans="1:14" x14ac:dyDescent="0.25">
      <c r="A869" s="208" t="s">
        <v>4565</v>
      </c>
      <c r="B869" s="209" t="s">
        <v>2512</v>
      </c>
      <c r="C869" s="210" t="s">
        <v>110</v>
      </c>
      <c r="D869" s="213" t="s">
        <v>2513</v>
      </c>
      <c r="E869" s="210" t="s">
        <v>469</v>
      </c>
      <c r="F869" s="210" t="s">
        <v>110</v>
      </c>
      <c r="G869" s="213" t="s">
        <v>2514</v>
      </c>
      <c r="H869" s="211" t="str">
        <f>IF(OR(AND('A3'!AZ22="",'A3'!BA22=""),AND('A3'!AZ51="",'A3'!BA51=""),AND('A3'!BA22="X",'A3'!BA51="X"),OR('A3'!BA22="M",'A3'!BA51="M")),"",SUM('A3'!AZ22,'A3'!AZ51))</f>
        <v/>
      </c>
      <c r="I869" s="211" t="str">
        <f>IF(AND(AND('A3'!BA22="X",'A3'!BA51="X"),SUM('A3'!AZ22,'A3'!AZ51)=0,ISNUMBER('A3'!AZ80)),"",IF(OR('A3'!BA22="M",'A3'!BA51="M"),"M",IF(AND('A3'!BA22='A3'!BA51,OR('A3'!BA22="X",'A3'!BA22="W",'A3'!BA22="Z")),UPPER('A3'!BA22),"")))</f>
        <v/>
      </c>
      <c r="J869" s="212" t="s">
        <v>469</v>
      </c>
      <c r="K869" s="211" t="str">
        <f>IF(AND(ISBLANK('A3'!AZ80),$L$869&lt;&gt;"Z"),"",'A3'!AZ80)</f>
        <v/>
      </c>
      <c r="L869" s="211" t="str">
        <f>IF(ISBLANK('A3'!BA80),"",'A3'!BA80)</f>
        <v/>
      </c>
      <c r="M869" s="131" t="str">
        <f t="shared" si="15"/>
        <v>OK</v>
      </c>
      <c r="N869" s="132"/>
    </row>
    <row r="870" spans="1:14" x14ac:dyDescent="0.25">
      <c r="A870" s="208" t="s">
        <v>4565</v>
      </c>
      <c r="B870" s="209" t="s">
        <v>2515</v>
      </c>
      <c r="C870" s="210" t="s">
        <v>110</v>
      </c>
      <c r="D870" s="213" t="s">
        <v>2516</v>
      </c>
      <c r="E870" s="210" t="s">
        <v>469</v>
      </c>
      <c r="F870" s="210" t="s">
        <v>110</v>
      </c>
      <c r="G870" s="213" t="s">
        <v>2517</v>
      </c>
      <c r="H870" s="211" t="str">
        <f>IF(OR(AND('A3'!AZ23="",'A3'!BA23=""),AND('A3'!AZ52="",'A3'!BA52=""),AND('A3'!BA23="X",'A3'!BA52="X"),OR('A3'!BA23="M",'A3'!BA52="M")),"",SUM('A3'!AZ23,'A3'!AZ52))</f>
        <v/>
      </c>
      <c r="I870" s="211" t="str">
        <f>IF(AND(AND('A3'!BA23="X",'A3'!BA52="X"),SUM('A3'!AZ23,'A3'!AZ52)=0,ISNUMBER('A3'!AZ81)),"",IF(OR('A3'!BA23="M",'A3'!BA52="M"),"M",IF(AND('A3'!BA23='A3'!BA52,OR('A3'!BA23="X",'A3'!BA23="W",'A3'!BA23="Z")),UPPER('A3'!BA23),"")))</f>
        <v/>
      </c>
      <c r="J870" s="212" t="s">
        <v>469</v>
      </c>
      <c r="K870" s="211" t="str">
        <f>IF(AND(ISBLANK('A3'!AZ81),$L$870&lt;&gt;"Z"),"",'A3'!AZ81)</f>
        <v/>
      </c>
      <c r="L870" s="211" t="str">
        <f>IF(ISBLANK('A3'!BA81),"",'A3'!BA81)</f>
        <v/>
      </c>
      <c r="M870" s="131" t="str">
        <f t="shared" si="15"/>
        <v>OK</v>
      </c>
      <c r="N870" s="132"/>
    </row>
    <row r="871" spans="1:14" x14ac:dyDescent="0.25">
      <c r="A871" s="208" t="s">
        <v>4565</v>
      </c>
      <c r="B871" s="209" t="s">
        <v>2518</v>
      </c>
      <c r="C871" s="210" t="s">
        <v>110</v>
      </c>
      <c r="D871" s="213" t="s">
        <v>2519</v>
      </c>
      <c r="E871" s="210" t="s">
        <v>469</v>
      </c>
      <c r="F871" s="210" t="s">
        <v>110</v>
      </c>
      <c r="G871" s="213" t="s">
        <v>2520</v>
      </c>
      <c r="H871" s="211" t="str">
        <f>IF(OR(AND('A3'!AZ24="",'A3'!BA24=""),AND('A3'!AZ53="",'A3'!BA53=""),AND('A3'!BA24="X",'A3'!BA53="X"),OR('A3'!BA24="M",'A3'!BA53="M")),"",SUM('A3'!AZ24,'A3'!AZ53))</f>
        <v/>
      </c>
      <c r="I871" s="211" t="str">
        <f>IF(AND(AND('A3'!BA24="X",'A3'!BA53="X"),SUM('A3'!AZ24,'A3'!AZ53)=0,ISNUMBER('A3'!AZ82)),"",IF(OR('A3'!BA24="M",'A3'!BA53="M"),"M",IF(AND('A3'!BA24='A3'!BA53,OR('A3'!BA24="X",'A3'!BA24="W",'A3'!BA24="Z")),UPPER('A3'!BA24),"")))</f>
        <v/>
      </c>
      <c r="J871" s="212" t="s">
        <v>469</v>
      </c>
      <c r="K871" s="211" t="str">
        <f>IF(AND(ISBLANK('A3'!AZ82),$L$871&lt;&gt;"Z"),"",'A3'!AZ82)</f>
        <v/>
      </c>
      <c r="L871" s="211" t="str">
        <f>IF(ISBLANK('A3'!BA82),"",'A3'!BA82)</f>
        <v/>
      </c>
      <c r="M871" s="131" t="str">
        <f t="shared" si="15"/>
        <v>OK</v>
      </c>
      <c r="N871" s="132"/>
    </row>
    <row r="872" spans="1:14" x14ac:dyDescent="0.25">
      <c r="A872" s="208" t="s">
        <v>4565</v>
      </c>
      <c r="B872" s="209" t="s">
        <v>2521</v>
      </c>
      <c r="C872" s="210" t="s">
        <v>110</v>
      </c>
      <c r="D872" s="213" t="s">
        <v>2522</v>
      </c>
      <c r="E872" s="210" t="s">
        <v>469</v>
      </c>
      <c r="F872" s="210" t="s">
        <v>110</v>
      </c>
      <c r="G872" s="213" t="s">
        <v>2523</v>
      </c>
      <c r="H872" s="211" t="str">
        <f>IF(OR(AND('A3'!AZ25="",'A3'!BA25=""),AND('A3'!AZ54="",'A3'!BA54=""),AND('A3'!BA25="X",'A3'!BA54="X"),OR('A3'!BA25="M",'A3'!BA54="M")),"",SUM('A3'!AZ25,'A3'!AZ54))</f>
        <v/>
      </c>
      <c r="I872" s="211" t="str">
        <f>IF(AND(AND('A3'!BA25="X",'A3'!BA54="X"),SUM('A3'!AZ25,'A3'!AZ54)=0,ISNUMBER('A3'!AZ83)),"",IF(OR('A3'!BA25="M",'A3'!BA54="M"),"M",IF(AND('A3'!BA25='A3'!BA54,OR('A3'!BA25="X",'A3'!BA25="W",'A3'!BA25="Z")),UPPER('A3'!BA25),"")))</f>
        <v/>
      </c>
      <c r="J872" s="212" t="s">
        <v>469</v>
      </c>
      <c r="K872" s="211" t="str">
        <f>IF(AND(ISBLANK('A3'!AZ83),$L$872&lt;&gt;"Z"),"",'A3'!AZ83)</f>
        <v/>
      </c>
      <c r="L872" s="211" t="str">
        <f>IF(ISBLANK('A3'!BA83),"",'A3'!BA83)</f>
        <v/>
      </c>
      <c r="M872" s="131" t="str">
        <f t="shared" si="15"/>
        <v>OK</v>
      </c>
      <c r="N872" s="132"/>
    </row>
    <row r="873" spans="1:14" x14ac:dyDescent="0.25">
      <c r="A873" s="208" t="s">
        <v>4565</v>
      </c>
      <c r="B873" s="209" t="s">
        <v>2524</v>
      </c>
      <c r="C873" s="210" t="s">
        <v>110</v>
      </c>
      <c r="D873" s="213" t="s">
        <v>2525</v>
      </c>
      <c r="E873" s="210" t="s">
        <v>469</v>
      </c>
      <c r="F873" s="210" t="s">
        <v>110</v>
      </c>
      <c r="G873" s="213" t="s">
        <v>2526</v>
      </c>
      <c r="H873" s="211" t="str">
        <f>IF(OR(AND('A3'!AZ26="",'A3'!BA26=""),AND('A3'!AZ55="",'A3'!BA55=""),AND('A3'!BA26="X",'A3'!BA55="X"),OR('A3'!BA26="M",'A3'!BA55="M")),"",SUM('A3'!AZ26,'A3'!AZ55))</f>
        <v/>
      </c>
      <c r="I873" s="211" t="str">
        <f>IF(AND(AND('A3'!BA26="X",'A3'!BA55="X"),SUM('A3'!AZ26,'A3'!AZ55)=0,ISNUMBER('A3'!AZ84)),"",IF(OR('A3'!BA26="M",'A3'!BA55="M"),"M",IF(AND('A3'!BA26='A3'!BA55,OR('A3'!BA26="X",'A3'!BA26="W",'A3'!BA26="Z")),UPPER('A3'!BA26),"")))</f>
        <v/>
      </c>
      <c r="J873" s="212" t="s">
        <v>469</v>
      </c>
      <c r="K873" s="211" t="str">
        <f>IF(AND(ISBLANK('A3'!AZ84),$L$873&lt;&gt;"Z"),"",'A3'!AZ84)</f>
        <v/>
      </c>
      <c r="L873" s="211" t="str">
        <f>IF(ISBLANK('A3'!BA84),"",'A3'!BA84)</f>
        <v/>
      </c>
      <c r="M873" s="131" t="str">
        <f t="shared" si="15"/>
        <v>OK</v>
      </c>
      <c r="N873" s="132"/>
    </row>
    <row r="874" spans="1:14" x14ac:dyDescent="0.25">
      <c r="A874" s="208" t="s">
        <v>4565</v>
      </c>
      <c r="B874" s="209" t="s">
        <v>2527</v>
      </c>
      <c r="C874" s="210" t="s">
        <v>110</v>
      </c>
      <c r="D874" s="213" t="s">
        <v>2528</v>
      </c>
      <c r="E874" s="210" t="s">
        <v>469</v>
      </c>
      <c r="F874" s="210" t="s">
        <v>110</v>
      </c>
      <c r="G874" s="213" t="s">
        <v>2529</v>
      </c>
      <c r="H874" s="211" t="str">
        <f>IF(OR(AND('A3'!AZ27="",'A3'!BA27=""),AND('A3'!AZ56="",'A3'!BA56=""),AND('A3'!BA27="X",'A3'!BA56="X"),OR('A3'!BA27="M",'A3'!BA56="M")),"",SUM('A3'!AZ27,'A3'!AZ56))</f>
        <v/>
      </c>
      <c r="I874" s="211" t="str">
        <f>IF(AND(AND('A3'!BA27="X",'A3'!BA56="X"),SUM('A3'!AZ27,'A3'!AZ56)=0,ISNUMBER('A3'!AZ85)),"",IF(OR('A3'!BA27="M",'A3'!BA56="M"),"M",IF(AND('A3'!BA27='A3'!BA56,OR('A3'!BA27="X",'A3'!BA27="W",'A3'!BA27="Z")),UPPER('A3'!BA27),"")))</f>
        <v/>
      </c>
      <c r="J874" s="212" t="s">
        <v>469</v>
      </c>
      <c r="K874" s="211" t="str">
        <f>IF(AND(ISBLANK('A3'!AZ85),$L$874&lt;&gt;"Z"),"",'A3'!AZ85)</f>
        <v/>
      </c>
      <c r="L874" s="211" t="str">
        <f>IF(ISBLANK('A3'!BA85),"",'A3'!BA85)</f>
        <v/>
      </c>
      <c r="M874" s="131" t="str">
        <f t="shared" si="15"/>
        <v>OK</v>
      </c>
      <c r="N874" s="132"/>
    </row>
    <row r="875" spans="1:14" x14ac:dyDescent="0.25">
      <c r="A875" s="208" t="s">
        <v>4565</v>
      </c>
      <c r="B875" s="209" t="s">
        <v>2530</v>
      </c>
      <c r="C875" s="210" t="s">
        <v>110</v>
      </c>
      <c r="D875" s="213" t="s">
        <v>2531</v>
      </c>
      <c r="E875" s="210" t="s">
        <v>469</v>
      </c>
      <c r="F875" s="210" t="s">
        <v>110</v>
      </c>
      <c r="G875" s="213" t="s">
        <v>2532</v>
      </c>
      <c r="H875" s="211" t="str">
        <f>IF(OR(AND('A3'!AZ28="",'A3'!BA28=""),AND('A3'!AZ57="",'A3'!BA57=""),AND('A3'!BA28="X",'A3'!BA57="X"),OR('A3'!BA28="M",'A3'!BA57="M")),"",SUM('A3'!AZ28,'A3'!AZ57))</f>
        <v/>
      </c>
      <c r="I875" s="211" t="str">
        <f>IF(AND(AND('A3'!BA28="X",'A3'!BA57="X"),SUM('A3'!AZ28,'A3'!AZ57)=0,ISNUMBER('A3'!AZ86)),"",IF(OR('A3'!BA28="M",'A3'!BA57="M"),"M",IF(AND('A3'!BA28='A3'!BA57,OR('A3'!BA28="X",'A3'!BA28="W",'A3'!BA28="Z")),UPPER('A3'!BA28),"")))</f>
        <v/>
      </c>
      <c r="J875" s="212" t="s">
        <v>469</v>
      </c>
      <c r="K875" s="211" t="str">
        <f>IF(AND(ISBLANK('A3'!AZ86),$L$875&lt;&gt;"Z"),"",'A3'!AZ86)</f>
        <v/>
      </c>
      <c r="L875" s="211" t="str">
        <f>IF(ISBLANK('A3'!BA86),"",'A3'!BA86)</f>
        <v/>
      </c>
      <c r="M875" s="131" t="str">
        <f t="shared" si="15"/>
        <v>OK</v>
      </c>
      <c r="N875" s="132"/>
    </row>
    <row r="876" spans="1:14" x14ac:dyDescent="0.25">
      <c r="A876" s="208" t="s">
        <v>4565</v>
      </c>
      <c r="B876" s="209" t="s">
        <v>2533</v>
      </c>
      <c r="C876" s="210" t="s">
        <v>110</v>
      </c>
      <c r="D876" s="213" t="s">
        <v>2534</v>
      </c>
      <c r="E876" s="210" t="s">
        <v>469</v>
      </c>
      <c r="F876" s="210" t="s">
        <v>110</v>
      </c>
      <c r="G876" s="213" t="s">
        <v>2535</v>
      </c>
      <c r="H876" s="211" t="str">
        <f>IF(OR(AND('A3'!AZ29="",'A3'!BA29=""),AND('A3'!AZ58="",'A3'!BA58=""),AND('A3'!BA29="X",'A3'!BA58="X"),OR('A3'!BA29="M",'A3'!BA58="M")),"",SUM('A3'!AZ29,'A3'!AZ58))</f>
        <v/>
      </c>
      <c r="I876" s="211" t="str">
        <f>IF(AND(AND('A3'!BA29="X",'A3'!BA58="X"),SUM('A3'!AZ29,'A3'!AZ58)=0,ISNUMBER('A3'!AZ87)),"",IF(OR('A3'!BA29="M",'A3'!BA58="M"),"M",IF(AND('A3'!BA29='A3'!BA58,OR('A3'!BA29="X",'A3'!BA29="W",'A3'!BA29="Z")),UPPER('A3'!BA29),"")))</f>
        <v/>
      </c>
      <c r="J876" s="212" t="s">
        <v>469</v>
      </c>
      <c r="K876" s="211" t="str">
        <f>IF(AND(ISBLANK('A3'!AZ87),$L$876&lt;&gt;"Z"),"",'A3'!AZ87)</f>
        <v/>
      </c>
      <c r="L876" s="211" t="str">
        <f>IF(ISBLANK('A3'!BA87),"",'A3'!BA87)</f>
        <v/>
      </c>
      <c r="M876" s="131" t="str">
        <f t="shared" si="15"/>
        <v>OK</v>
      </c>
      <c r="N876" s="132"/>
    </row>
    <row r="877" spans="1:14" x14ac:dyDescent="0.25">
      <c r="A877" s="208" t="s">
        <v>4565</v>
      </c>
      <c r="B877" s="209" t="s">
        <v>2536</v>
      </c>
      <c r="C877" s="210" t="s">
        <v>110</v>
      </c>
      <c r="D877" s="213" t="s">
        <v>2537</v>
      </c>
      <c r="E877" s="210" t="s">
        <v>469</v>
      </c>
      <c r="F877" s="210" t="s">
        <v>110</v>
      </c>
      <c r="G877" s="213" t="s">
        <v>2538</v>
      </c>
      <c r="H877" s="211" t="str">
        <f>IF(OR(AND('A3'!AZ30="",'A3'!BA30=""),AND('A3'!AZ59="",'A3'!BA59=""),AND('A3'!BA30="X",'A3'!BA59="X"),OR('A3'!BA30="M",'A3'!BA59="M")),"",SUM('A3'!AZ30,'A3'!AZ59))</f>
        <v/>
      </c>
      <c r="I877" s="211" t="str">
        <f>IF(AND(AND('A3'!BA30="X",'A3'!BA59="X"),SUM('A3'!AZ30,'A3'!AZ59)=0,ISNUMBER('A3'!AZ88)),"",IF(OR('A3'!BA30="M",'A3'!BA59="M"),"M",IF(AND('A3'!BA30='A3'!BA59,OR('A3'!BA30="X",'A3'!BA30="W",'A3'!BA30="Z")),UPPER('A3'!BA30),"")))</f>
        <v/>
      </c>
      <c r="J877" s="212" t="s">
        <v>469</v>
      </c>
      <c r="K877" s="211" t="str">
        <f>IF(AND(ISBLANK('A3'!AZ88),$L$877&lt;&gt;"Z"),"",'A3'!AZ88)</f>
        <v/>
      </c>
      <c r="L877" s="211" t="str">
        <f>IF(ISBLANK('A3'!BA88),"",'A3'!BA88)</f>
        <v/>
      </c>
      <c r="M877" s="131" t="str">
        <f t="shared" si="15"/>
        <v>OK</v>
      </c>
      <c r="N877" s="132"/>
    </row>
    <row r="878" spans="1:14" x14ac:dyDescent="0.25">
      <c r="A878" s="208" t="s">
        <v>4565</v>
      </c>
      <c r="B878" s="209" t="s">
        <v>2539</v>
      </c>
      <c r="C878" s="210" t="s">
        <v>110</v>
      </c>
      <c r="D878" s="213" t="s">
        <v>2540</v>
      </c>
      <c r="E878" s="210" t="s">
        <v>469</v>
      </c>
      <c r="F878" s="210" t="s">
        <v>110</v>
      </c>
      <c r="G878" s="213" t="s">
        <v>2541</v>
      </c>
      <c r="H878" s="211" t="str">
        <f>IF(OR(AND('A3'!AZ31="",'A3'!BA31=""),AND('A3'!AZ60="",'A3'!BA60=""),AND('A3'!BA31="X",'A3'!BA60="X"),OR('A3'!BA31="M",'A3'!BA60="M")),"",SUM('A3'!AZ31,'A3'!AZ60))</f>
        <v/>
      </c>
      <c r="I878" s="211" t="str">
        <f>IF(AND(AND('A3'!BA31="X",'A3'!BA60="X"),SUM('A3'!AZ31,'A3'!AZ60)=0,ISNUMBER('A3'!AZ89)),"",IF(OR('A3'!BA31="M",'A3'!BA60="M"),"M",IF(AND('A3'!BA31='A3'!BA60,OR('A3'!BA31="X",'A3'!BA31="W",'A3'!BA31="Z")),UPPER('A3'!BA31),"")))</f>
        <v/>
      </c>
      <c r="J878" s="212" t="s">
        <v>469</v>
      </c>
      <c r="K878" s="211" t="str">
        <f>IF(AND(ISBLANK('A3'!AZ89),$L$878&lt;&gt;"Z"),"",'A3'!AZ89)</f>
        <v/>
      </c>
      <c r="L878" s="211" t="str">
        <f>IF(ISBLANK('A3'!BA89),"",'A3'!BA89)</f>
        <v/>
      </c>
      <c r="M878" s="131" t="str">
        <f t="shared" si="15"/>
        <v>OK</v>
      </c>
      <c r="N878" s="132"/>
    </row>
    <row r="879" spans="1:14" x14ac:dyDescent="0.25">
      <c r="A879" s="208" t="s">
        <v>4565</v>
      </c>
      <c r="B879" s="209" t="s">
        <v>2542</v>
      </c>
      <c r="C879" s="210" t="s">
        <v>110</v>
      </c>
      <c r="D879" s="213" t="s">
        <v>2543</v>
      </c>
      <c r="E879" s="210" t="s">
        <v>469</v>
      </c>
      <c r="F879" s="210" t="s">
        <v>110</v>
      </c>
      <c r="G879" s="213" t="s">
        <v>2544</v>
      </c>
      <c r="H879" s="211" t="str">
        <f>IF(OR(AND('A3'!AZ32="",'A3'!BA32=""),AND('A3'!AZ61="",'A3'!BA61=""),AND('A3'!BA32="X",'A3'!BA61="X"),OR('A3'!BA32="M",'A3'!BA61="M")),"",SUM('A3'!AZ32,'A3'!AZ61))</f>
        <v/>
      </c>
      <c r="I879" s="211" t="str">
        <f>IF(AND(AND('A3'!BA32="X",'A3'!BA61="X"),SUM('A3'!AZ32,'A3'!AZ61)=0,ISNUMBER('A3'!AZ90)),"",IF(OR('A3'!BA32="M",'A3'!BA61="M"),"M",IF(AND('A3'!BA32='A3'!BA61,OR('A3'!BA32="X",'A3'!BA32="W",'A3'!BA32="Z")),UPPER('A3'!BA32),"")))</f>
        <v/>
      </c>
      <c r="J879" s="212" t="s">
        <v>469</v>
      </c>
      <c r="K879" s="211" t="str">
        <f>IF(AND(ISBLANK('A3'!AZ90),$L$879&lt;&gt;"Z"),"",'A3'!AZ90)</f>
        <v/>
      </c>
      <c r="L879" s="211" t="str">
        <f>IF(ISBLANK('A3'!BA90),"",'A3'!BA90)</f>
        <v/>
      </c>
      <c r="M879" s="131" t="str">
        <f t="shared" si="15"/>
        <v>OK</v>
      </c>
      <c r="N879" s="132"/>
    </row>
    <row r="880" spans="1:14" x14ac:dyDescent="0.25">
      <c r="A880" s="208" t="s">
        <v>4565</v>
      </c>
      <c r="B880" s="209" t="s">
        <v>2545</v>
      </c>
      <c r="C880" s="210" t="s">
        <v>110</v>
      </c>
      <c r="D880" s="213" t="s">
        <v>2546</v>
      </c>
      <c r="E880" s="210" t="s">
        <v>469</v>
      </c>
      <c r="F880" s="210" t="s">
        <v>110</v>
      </c>
      <c r="G880" s="213" t="s">
        <v>2547</v>
      </c>
      <c r="H880" s="211" t="str">
        <f>IF(OR(AND('A3'!AZ33="",'A3'!BA33=""),AND('A3'!AZ62="",'A3'!BA62=""),AND('A3'!BA33="X",'A3'!BA62="X"),OR('A3'!BA33="M",'A3'!BA62="M")),"",SUM('A3'!AZ33,'A3'!AZ62))</f>
        <v/>
      </c>
      <c r="I880" s="211" t="str">
        <f>IF(AND(AND('A3'!BA33="X",'A3'!BA62="X"),SUM('A3'!AZ33,'A3'!AZ62)=0,ISNUMBER('A3'!AZ91)),"",IF(OR('A3'!BA33="M",'A3'!BA62="M"),"M",IF(AND('A3'!BA33='A3'!BA62,OR('A3'!BA33="X",'A3'!BA33="W",'A3'!BA33="Z")),UPPER('A3'!BA33),"")))</f>
        <v/>
      </c>
      <c r="J880" s="212" t="s">
        <v>469</v>
      </c>
      <c r="K880" s="211" t="str">
        <f>IF(AND(ISBLANK('A3'!AZ91),$L$880&lt;&gt;"Z"),"",'A3'!AZ91)</f>
        <v/>
      </c>
      <c r="L880" s="211" t="str">
        <f>IF(ISBLANK('A3'!BA91),"",'A3'!BA91)</f>
        <v/>
      </c>
      <c r="M880" s="131" t="str">
        <f t="shared" si="15"/>
        <v>OK</v>
      </c>
      <c r="N880" s="132"/>
    </row>
    <row r="881" spans="1:14" x14ac:dyDescent="0.25">
      <c r="A881" s="208" t="s">
        <v>4565</v>
      </c>
      <c r="B881" s="209" t="s">
        <v>2548</v>
      </c>
      <c r="C881" s="210" t="s">
        <v>110</v>
      </c>
      <c r="D881" s="213" t="s">
        <v>2549</v>
      </c>
      <c r="E881" s="210" t="s">
        <v>469</v>
      </c>
      <c r="F881" s="210" t="s">
        <v>110</v>
      </c>
      <c r="G881" s="213" t="s">
        <v>2550</v>
      </c>
      <c r="H881" s="211" t="str">
        <f>IF(OR(AND('A3'!AZ34="",'A3'!BA34=""),AND('A3'!AZ63="",'A3'!BA63=""),AND('A3'!BA34="X",'A3'!BA63="X"),OR('A3'!BA34="M",'A3'!BA63="M")),"",SUM('A3'!AZ34,'A3'!AZ63))</f>
        <v/>
      </c>
      <c r="I881" s="211" t="str">
        <f>IF(AND(AND('A3'!BA34="X",'A3'!BA63="X"),SUM('A3'!AZ34,'A3'!AZ63)=0,ISNUMBER('A3'!AZ92)),"",IF(OR('A3'!BA34="M",'A3'!BA63="M"),"M",IF(AND('A3'!BA34='A3'!BA63,OR('A3'!BA34="X",'A3'!BA34="W",'A3'!BA34="Z")),UPPER('A3'!BA34),"")))</f>
        <v/>
      </c>
      <c r="J881" s="212" t="s">
        <v>469</v>
      </c>
      <c r="K881" s="211" t="str">
        <f>IF(AND(ISBLANK('A3'!AZ92),$L$881&lt;&gt;"Z"),"",'A3'!AZ92)</f>
        <v/>
      </c>
      <c r="L881" s="211" t="str">
        <f>IF(ISBLANK('A3'!BA92),"",'A3'!BA92)</f>
        <v/>
      </c>
      <c r="M881" s="131" t="str">
        <f t="shared" si="15"/>
        <v>OK</v>
      </c>
      <c r="N881" s="132"/>
    </row>
    <row r="882" spans="1:14" x14ac:dyDescent="0.25">
      <c r="A882" s="208" t="s">
        <v>4565</v>
      </c>
      <c r="B882" s="209" t="s">
        <v>2551</v>
      </c>
      <c r="C882" s="210" t="s">
        <v>110</v>
      </c>
      <c r="D882" s="213" t="s">
        <v>2552</v>
      </c>
      <c r="E882" s="210" t="s">
        <v>469</v>
      </c>
      <c r="F882" s="210" t="s">
        <v>110</v>
      </c>
      <c r="G882" s="213" t="s">
        <v>2553</v>
      </c>
      <c r="H882" s="211" t="str">
        <f>IF(OR(AND('A3'!AZ35="",'A3'!BA35=""),AND('A3'!AZ64="",'A3'!BA64=""),AND('A3'!BA35="X",'A3'!BA64="X"),OR('A3'!BA35="M",'A3'!BA64="M")),"",SUM('A3'!AZ35,'A3'!AZ64))</f>
        <v/>
      </c>
      <c r="I882" s="211" t="str">
        <f>IF(AND(AND('A3'!BA35="X",'A3'!BA64="X"),SUM('A3'!AZ35,'A3'!AZ64)=0,ISNUMBER('A3'!AZ93)),"",IF(OR('A3'!BA35="M",'A3'!BA64="M"),"M",IF(AND('A3'!BA35='A3'!BA64,OR('A3'!BA35="X",'A3'!BA35="W",'A3'!BA35="Z")),UPPER('A3'!BA35),"")))</f>
        <v/>
      </c>
      <c r="J882" s="212" t="s">
        <v>469</v>
      </c>
      <c r="K882" s="211" t="str">
        <f>IF(AND(ISBLANK('A3'!AZ93),$L$882&lt;&gt;"Z"),"",'A3'!AZ93)</f>
        <v/>
      </c>
      <c r="L882" s="211" t="str">
        <f>IF(ISBLANK('A3'!BA93),"",'A3'!BA93)</f>
        <v/>
      </c>
      <c r="M882" s="131" t="str">
        <f t="shared" si="15"/>
        <v>OK</v>
      </c>
      <c r="N882" s="132"/>
    </row>
    <row r="883" spans="1:14" x14ac:dyDescent="0.25">
      <c r="A883" s="208" t="s">
        <v>4565</v>
      </c>
      <c r="B883" s="209" t="s">
        <v>2554</v>
      </c>
      <c r="C883" s="210" t="s">
        <v>110</v>
      </c>
      <c r="D883" s="213" t="s">
        <v>2555</v>
      </c>
      <c r="E883" s="210" t="s">
        <v>469</v>
      </c>
      <c r="F883" s="210" t="s">
        <v>110</v>
      </c>
      <c r="G883" s="213" t="s">
        <v>2556</v>
      </c>
      <c r="H883" s="211" t="str">
        <f>IF(OR(AND('A3'!AZ36="",'A3'!BA36=""),AND('A3'!AZ65="",'A3'!BA65=""),AND('A3'!BA36="X",'A3'!BA65="X"),OR('A3'!BA36="M",'A3'!BA65="M")),"",SUM('A3'!AZ36,'A3'!AZ65))</f>
        <v/>
      </c>
      <c r="I883" s="211" t="str">
        <f>IF(AND(AND('A3'!BA36="X",'A3'!BA65="X"),SUM('A3'!AZ36,'A3'!AZ65)=0,ISNUMBER('A3'!AZ94)),"",IF(OR('A3'!BA36="M",'A3'!BA65="M"),"M",IF(AND('A3'!BA36='A3'!BA65,OR('A3'!BA36="X",'A3'!BA36="W",'A3'!BA36="Z")),UPPER('A3'!BA36),"")))</f>
        <v/>
      </c>
      <c r="J883" s="212" t="s">
        <v>469</v>
      </c>
      <c r="K883" s="211" t="str">
        <f>IF(AND(ISBLANK('A3'!AZ94),$L$883&lt;&gt;"Z"),"",'A3'!AZ94)</f>
        <v/>
      </c>
      <c r="L883" s="211" t="str">
        <f>IF(ISBLANK('A3'!BA94),"",'A3'!BA94)</f>
        <v/>
      </c>
      <c r="M883" s="131" t="str">
        <f t="shared" si="15"/>
        <v>OK</v>
      </c>
      <c r="N883" s="132"/>
    </row>
    <row r="884" spans="1:14" x14ac:dyDescent="0.25">
      <c r="A884" s="208" t="s">
        <v>4565</v>
      </c>
      <c r="B884" s="209" t="s">
        <v>2557</v>
      </c>
      <c r="C884" s="210" t="s">
        <v>110</v>
      </c>
      <c r="D884" s="213" t="s">
        <v>2558</v>
      </c>
      <c r="E884" s="210" t="s">
        <v>469</v>
      </c>
      <c r="F884" s="210" t="s">
        <v>110</v>
      </c>
      <c r="G884" s="213" t="s">
        <v>2559</v>
      </c>
      <c r="H884" s="211" t="str">
        <f>IF(OR(AND('A3'!AZ37="",'A3'!BA37=""),AND('A3'!AZ66="",'A3'!BA66=""),AND('A3'!BA37="X",'A3'!BA66="X"),OR('A3'!BA37="M",'A3'!BA66="M")),"",SUM('A3'!AZ37,'A3'!AZ66))</f>
        <v/>
      </c>
      <c r="I884" s="211" t="str">
        <f>IF(AND(AND('A3'!BA37="X",'A3'!BA66="X"),SUM('A3'!AZ37,'A3'!AZ66)=0,ISNUMBER('A3'!AZ95)),"",IF(OR('A3'!BA37="M",'A3'!BA66="M"),"M",IF(AND('A3'!BA37='A3'!BA66,OR('A3'!BA37="X",'A3'!BA37="W",'A3'!BA37="Z")),UPPER('A3'!BA37),"")))</f>
        <v/>
      </c>
      <c r="J884" s="212" t="s">
        <v>469</v>
      </c>
      <c r="K884" s="211" t="str">
        <f>IF(AND(ISBLANK('A3'!AZ95),$L$884&lt;&gt;"Z"),"",'A3'!AZ95)</f>
        <v/>
      </c>
      <c r="L884" s="211" t="str">
        <f>IF(ISBLANK('A3'!BA95),"",'A3'!BA95)</f>
        <v/>
      </c>
      <c r="M884" s="131" t="str">
        <f t="shared" si="15"/>
        <v>OK</v>
      </c>
      <c r="N884" s="132"/>
    </row>
    <row r="885" spans="1:14" x14ac:dyDescent="0.25">
      <c r="A885" s="208" t="s">
        <v>4565</v>
      </c>
      <c r="B885" s="209" t="s">
        <v>2560</v>
      </c>
      <c r="C885" s="210" t="s">
        <v>110</v>
      </c>
      <c r="D885" s="213" t="s">
        <v>2561</v>
      </c>
      <c r="E885" s="210" t="s">
        <v>469</v>
      </c>
      <c r="F885" s="210" t="s">
        <v>110</v>
      </c>
      <c r="G885" s="213" t="s">
        <v>2562</v>
      </c>
      <c r="H885" s="211" t="str">
        <f>IF(OR(AND('A3'!AZ38="",'A3'!BA38=""),AND('A3'!AZ67="",'A3'!BA67=""),AND('A3'!BA38="X",'A3'!BA67="X"),OR('A3'!BA38="M",'A3'!BA67="M")),"",SUM('A3'!AZ38,'A3'!AZ67))</f>
        <v/>
      </c>
      <c r="I885" s="211" t="str">
        <f>IF(AND(AND('A3'!BA38="X",'A3'!BA67="X"),SUM('A3'!AZ38,'A3'!AZ67)=0,ISNUMBER('A3'!AZ96)),"",IF(OR('A3'!BA38="M",'A3'!BA67="M"),"M",IF(AND('A3'!BA38='A3'!BA67,OR('A3'!BA38="X",'A3'!BA38="W",'A3'!BA38="Z")),UPPER('A3'!BA38),"")))</f>
        <v/>
      </c>
      <c r="J885" s="212" t="s">
        <v>469</v>
      </c>
      <c r="K885" s="211" t="str">
        <f>IF(AND(ISBLANK('A3'!AZ96),$L$885&lt;&gt;"Z"),"",'A3'!AZ96)</f>
        <v/>
      </c>
      <c r="L885" s="211" t="str">
        <f>IF(ISBLANK('A3'!BA96),"",'A3'!BA96)</f>
        <v/>
      </c>
      <c r="M885" s="131" t="str">
        <f t="shared" si="15"/>
        <v>OK</v>
      </c>
      <c r="N885" s="132"/>
    </row>
    <row r="886" spans="1:14" x14ac:dyDescent="0.25">
      <c r="A886" s="208" t="s">
        <v>4565</v>
      </c>
      <c r="B886" s="209" t="s">
        <v>2563</v>
      </c>
      <c r="C886" s="210" t="s">
        <v>110</v>
      </c>
      <c r="D886" s="213" t="s">
        <v>2564</v>
      </c>
      <c r="E886" s="210" t="s">
        <v>469</v>
      </c>
      <c r="F886" s="210" t="s">
        <v>110</v>
      </c>
      <c r="G886" s="213" t="s">
        <v>2565</v>
      </c>
      <c r="H886" s="211" t="str">
        <f>IF(OR(AND('A3'!AZ39="",'A3'!BA39=""),AND('A3'!AZ68="",'A3'!BA68=""),AND('A3'!BA39="X",'A3'!BA68="X"),OR('A3'!BA39="M",'A3'!BA68="M")),"",SUM('A3'!AZ39,'A3'!AZ68))</f>
        <v/>
      </c>
      <c r="I886" s="211" t="str">
        <f>IF(AND(AND('A3'!BA39="X",'A3'!BA68="X"),SUM('A3'!AZ39,'A3'!AZ68)=0,ISNUMBER('A3'!AZ97)),"",IF(OR('A3'!BA39="M",'A3'!BA68="M"),"M",IF(AND('A3'!BA39='A3'!BA68,OR('A3'!BA39="X",'A3'!BA39="W",'A3'!BA39="Z")),UPPER('A3'!BA39),"")))</f>
        <v/>
      </c>
      <c r="J886" s="212" t="s">
        <v>469</v>
      </c>
      <c r="K886" s="211" t="str">
        <f>IF(AND(ISBLANK('A3'!AZ97),$L$886&lt;&gt;"Z"),"",'A3'!AZ97)</f>
        <v/>
      </c>
      <c r="L886" s="211" t="str">
        <f>IF(ISBLANK('A3'!BA97),"",'A3'!BA97)</f>
        <v/>
      </c>
      <c r="M886" s="131" t="str">
        <f t="shared" si="15"/>
        <v>OK</v>
      </c>
      <c r="N886" s="132"/>
    </row>
    <row r="887" spans="1:14" x14ac:dyDescent="0.25">
      <c r="A887" s="208" t="s">
        <v>4565</v>
      </c>
      <c r="B887" s="209" t="s">
        <v>2566</v>
      </c>
      <c r="C887" s="210" t="s">
        <v>110</v>
      </c>
      <c r="D887" s="213" t="s">
        <v>2567</v>
      </c>
      <c r="E887" s="210" t="s">
        <v>469</v>
      </c>
      <c r="F887" s="210" t="s">
        <v>110</v>
      </c>
      <c r="G887" s="213" t="s">
        <v>2568</v>
      </c>
      <c r="H887" s="211" t="str">
        <f>IF(OR(AND('A3'!AZ40="",'A3'!BA40=""),AND('A3'!AZ69="",'A3'!BA69=""),AND('A3'!BA40="X",'A3'!BA69="X"),OR('A3'!BA40="M",'A3'!BA69="M")),"",SUM('A3'!AZ40,'A3'!AZ69))</f>
        <v/>
      </c>
      <c r="I887" s="211" t="str">
        <f>IF(AND(AND('A3'!BA40="X",'A3'!BA69="X"),SUM('A3'!AZ40,'A3'!AZ69)=0,ISNUMBER('A3'!AZ98)),"",IF(OR('A3'!BA40="M",'A3'!BA69="M"),"M",IF(AND('A3'!BA40='A3'!BA69,OR('A3'!BA40="X",'A3'!BA40="W",'A3'!BA40="Z")),UPPER('A3'!BA40),"")))</f>
        <v/>
      </c>
      <c r="J887" s="212" t="s">
        <v>469</v>
      </c>
      <c r="K887" s="211" t="str">
        <f>IF(AND(ISBLANK('A3'!AZ98),$L$887&lt;&gt;"Z"),"",'A3'!AZ98)</f>
        <v/>
      </c>
      <c r="L887" s="211" t="str">
        <f>IF(ISBLANK('A3'!BA98),"",'A3'!BA98)</f>
        <v/>
      </c>
      <c r="M887" s="131" t="str">
        <f t="shared" si="15"/>
        <v>OK</v>
      </c>
      <c r="N887" s="132"/>
    </row>
    <row r="888" spans="1:14" x14ac:dyDescent="0.25">
      <c r="A888" s="208" t="s">
        <v>4565</v>
      </c>
      <c r="B888" s="209" t="s">
        <v>2569</v>
      </c>
      <c r="C888" s="210" t="s">
        <v>110</v>
      </c>
      <c r="D888" s="213" t="s">
        <v>2570</v>
      </c>
      <c r="E888" s="210" t="s">
        <v>469</v>
      </c>
      <c r="F888" s="210" t="s">
        <v>110</v>
      </c>
      <c r="G888" s="213" t="s">
        <v>426</v>
      </c>
      <c r="H888" s="211" t="str">
        <f>IF(OR(AND('A3'!AZ41="",'A3'!BA41=""),AND('A3'!AZ70="",'A3'!BA70=""),AND('A3'!BA41="X",'A3'!BA70="X"),OR('A3'!BA41="M",'A3'!BA70="M")),"",SUM('A3'!AZ41,'A3'!AZ70))</f>
        <v/>
      </c>
      <c r="I888" s="211" t="str">
        <f>IF(AND(AND('A3'!BA41="X",'A3'!BA70="X"),SUM('A3'!AZ41,'A3'!AZ70)=0,ISNUMBER('A3'!AZ99)),"",IF(OR('A3'!BA41="M",'A3'!BA70="M"),"M",IF(AND('A3'!BA41='A3'!BA70,OR('A3'!BA41="X",'A3'!BA41="W",'A3'!BA41="Z")),UPPER('A3'!BA41),"")))</f>
        <v/>
      </c>
      <c r="J888" s="212" t="s">
        <v>469</v>
      </c>
      <c r="K888" s="211" t="str">
        <f>IF(AND(ISBLANK('A3'!AZ99),$L$888&lt;&gt;"Z"),"",'A3'!AZ99)</f>
        <v/>
      </c>
      <c r="L888" s="211" t="str">
        <f>IF(ISBLANK('A3'!BA99),"",'A3'!BA99)</f>
        <v/>
      </c>
      <c r="M888" s="131" t="str">
        <f t="shared" si="15"/>
        <v>OK</v>
      </c>
      <c r="N888" s="132"/>
    </row>
    <row r="889" spans="1:14" x14ac:dyDescent="0.25">
      <c r="A889" s="208" t="s">
        <v>4565</v>
      </c>
      <c r="B889" s="209" t="s">
        <v>4599</v>
      </c>
      <c r="C889" s="210" t="s">
        <v>110</v>
      </c>
      <c r="D889" s="213" t="s">
        <v>4600</v>
      </c>
      <c r="E889" s="210" t="s">
        <v>469</v>
      </c>
      <c r="F889" s="210" t="s">
        <v>110</v>
      </c>
      <c r="G889" s="213" t="s">
        <v>4601</v>
      </c>
      <c r="H889" s="211" t="str">
        <f>IF(OR(SUMPRODUCT(--('A3'!BC14:'A3'!BC40=""),--('A3'!BD14:'A3'!BD40=""))&gt;0,COUNTIF('A3'!BD14:'A3'!BD40,"M")&gt;0,COUNTIF('A3'!BD14:'A3'!BD40,"X")=27),"",SUM('A3'!BC14:'A3'!BC40))</f>
        <v/>
      </c>
      <c r="I889" s="211" t="str">
        <f>IF(AND(COUNTIF('A3'!BD14:'A3'!BD40,"X")=27,SUM('A3'!BC14:'A3'!BC40)=0,ISNUMBER('A3'!BC41)),"",IF(COUNTIF('A3'!BD14:'A3'!BD40,"M")&gt;0,"M",IF(AND(COUNTIF('A3'!BD14:'A3'!BD40,'A3'!BD14)=27,OR('A3'!BD14="X",'A3'!BD14="W",'A3'!BD14="Z")),UPPER('A3'!BD14),"")))</f>
        <v/>
      </c>
      <c r="J889" s="212" t="s">
        <v>469</v>
      </c>
      <c r="K889" s="211" t="str">
        <f>IF(AND(ISBLANK('A3'!BC41),$L$889&lt;&gt;"Z"),"",'A3'!BC41)</f>
        <v/>
      </c>
      <c r="L889" s="211" t="str">
        <f>IF(ISBLANK('A3'!BD41),"",'A3'!BD41)</f>
        <v/>
      </c>
      <c r="M889" s="131" t="str">
        <f t="shared" si="15"/>
        <v>OK</v>
      </c>
      <c r="N889" s="132"/>
    </row>
    <row r="890" spans="1:14" x14ac:dyDescent="0.25">
      <c r="A890" s="208" t="s">
        <v>4565</v>
      </c>
      <c r="B890" s="209" t="s">
        <v>4602</v>
      </c>
      <c r="C890" s="210" t="s">
        <v>110</v>
      </c>
      <c r="D890" s="213" t="s">
        <v>4603</v>
      </c>
      <c r="E890" s="210" t="s">
        <v>469</v>
      </c>
      <c r="F890" s="210" t="s">
        <v>110</v>
      </c>
      <c r="G890" s="213" t="s">
        <v>4604</v>
      </c>
      <c r="H890" s="211" t="str">
        <f>IF(OR(SUMPRODUCT(--('A3'!BC43:'A3'!BC69=""),--('A3'!BD43:'A3'!BD69=""))&gt;0,COUNTIF('A3'!BD43:'A3'!BD69,"M")&gt;0,COUNTIF('A3'!BD43:'A3'!BD69,"X")=27),"",SUM('A3'!BC43:'A3'!BC69))</f>
        <v/>
      </c>
      <c r="I890" s="211" t="str">
        <f>IF(AND(COUNTIF('A3'!BD43:'A3'!BD69,"X")=27,SUM('A3'!BC43:'A3'!BC69)=0,ISNUMBER('A3'!BC70)),"",IF(COUNTIF('A3'!BD43:'A3'!BD69,"M")&gt;0,"M",IF(AND(COUNTIF('A3'!BD43:'A3'!BD69,'A3'!BD43)=27,OR('A3'!BD43="X",'A3'!BD43="W",'A3'!BD43="Z")),UPPER('A3'!BD43),"")))</f>
        <v/>
      </c>
      <c r="J890" s="212" t="s">
        <v>469</v>
      </c>
      <c r="K890" s="211" t="str">
        <f>IF(AND(ISBLANK('A3'!BC70),$L$890&lt;&gt;"Z"),"",'A3'!BC70)</f>
        <v/>
      </c>
      <c r="L890" s="211" t="str">
        <f>IF(ISBLANK('A3'!BD70),"",'A3'!BD70)</f>
        <v/>
      </c>
      <c r="M890" s="131" t="str">
        <f t="shared" si="15"/>
        <v>OK</v>
      </c>
      <c r="N890" s="132"/>
    </row>
    <row r="891" spans="1:14" x14ac:dyDescent="0.25">
      <c r="A891" s="208" t="s">
        <v>4565</v>
      </c>
      <c r="B891" s="209" t="s">
        <v>4605</v>
      </c>
      <c r="C891" s="210" t="s">
        <v>110</v>
      </c>
      <c r="D891" s="213" t="s">
        <v>4606</v>
      </c>
      <c r="E891" s="210" t="s">
        <v>469</v>
      </c>
      <c r="F891" s="210" t="s">
        <v>110</v>
      </c>
      <c r="G891" s="213" t="s">
        <v>4607</v>
      </c>
      <c r="H891" s="211" t="str">
        <f>IF(OR(AND('A3'!BC14="",'A3'!BD14=""),AND('A3'!BC43="",'A3'!BD43=""),AND('A3'!BD14="X",'A3'!BD43="X"),OR('A3'!BD14="M",'A3'!BD43="M")),"",SUM('A3'!BC14,'A3'!BC43))</f>
        <v/>
      </c>
      <c r="I891" s="211" t="str">
        <f>IF(AND(AND('A3'!BD14="X",'A3'!BD43="X"),SUM('A3'!BC14,'A3'!BC43)=0,ISNUMBER('A3'!BC72)),"",IF(OR('A3'!BD14="M",'A3'!BD43="M"),"M",IF(AND('A3'!BD14='A3'!BD43,OR('A3'!BD14="X",'A3'!BD14="W",'A3'!BD14="Z")),UPPER('A3'!BD14),"")))</f>
        <v/>
      </c>
      <c r="J891" s="212" t="s">
        <v>469</v>
      </c>
      <c r="K891" s="211" t="str">
        <f>IF(AND(ISBLANK('A3'!BC72),$L$891&lt;&gt;"Z"),"",'A3'!BC72)</f>
        <v/>
      </c>
      <c r="L891" s="211" t="str">
        <f>IF(ISBLANK('A3'!BD72),"",'A3'!BD72)</f>
        <v/>
      </c>
      <c r="M891" s="131" t="str">
        <f t="shared" si="15"/>
        <v>OK</v>
      </c>
      <c r="N891" s="132"/>
    </row>
    <row r="892" spans="1:14" x14ac:dyDescent="0.25">
      <c r="A892" s="208" t="s">
        <v>4565</v>
      </c>
      <c r="B892" s="209" t="s">
        <v>4608</v>
      </c>
      <c r="C892" s="210" t="s">
        <v>110</v>
      </c>
      <c r="D892" s="213" t="s">
        <v>4609</v>
      </c>
      <c r="E892" s="210" t="s">
        <v>469</v>
      </c>
      <c r="F892" s="210" t="s">
        <v>110</v>
      </c>
      <c r="G892" s="213" t="s">
        <v>4610</v>
      </c>
      <c r="H892" s="211" t="str">
        <f>IF(OR(AND('A3'!BC15="",'A3'!BD15=""),AND('A3'!BC44="",'A3'!BD44=""),AND('A3'!BD15="X",'A3'!BD44="X"),OR('A3'!BD15="M",'A3'!BD44="M")),"",SUM('A3'!BC15,'A3'!BC44))</f>
        <v/>
      </c>
      <c r="I892" s="211" t="str">
        <f>IF(AND(AND('A3'!BD15="X",'A3'!BD44="X"),SUM('A3'!BC15,'A3'!BC44)=0,ISNUMBER('A3'!BC73)),"",IF(OR('A3'!BD15="M",'A3'!BD44="M"),"M",IF(AND('A3'!BD15='A3'!BD44,OR('A3'!BD15="X",'A3'!BD15="W",'A3'!BD15="Z")),UPPER('A3'!BD15),"")))</f>
        <v/>
      </c>
      <c r="J892" s="212" t="s">
        <v>469</v>
      </c>
      <c r="K892" s="211" t="str">
        <f>IF(AND(ISBLANK('A3'!BC73),$L$892&lt;&gt;"Z"),"",'A3'!BC73)</f>
        <v/>
      </c>
      <c r="L892" s="211" t="str">
        <f>IF(ISBLANK('A3'!BD73),"",'A3'!BD73)</f>
        <v/>
      </c>
      <c r="M892" s="131" t="str">
        <f t="shared" si="15"/>
        <v>OK</v>
      </c>
      <c r="N892" s="132"/>
    </row>
    <row r="893" spans="1:14" x14ac:dyDescent="0.25">
      <c r="A893" s="208" t="s">
        <v>4565</v>
      </c>
      <c r="B893" s="209" t="s">
        <v>4611</v>
      </c>
      <c r="C893" s="210" t="s">
        <v>110</v>
      </c>
      <c r="D893" s="213" t="s">
        <v>4612</v>
      </c>
      <c r="E893" s="210" t="s">
        <v>469</v>
      </c>
      <c r="F893" s="210" t="s">
        <v>110</v>
      </c>
      <c r="G893" s="213" t="s">
        <v>4613</v>
      </c>
      <c r="H893" s="211" t="str">
        <f>IF(OR(AND('A3'!BC16="",'A3'!BD16=""),AND('A3'!BC45="",'A3'!BD45=""),AND('A3'!BD16="X",'A3'!BD45="X"),OR('A3'!BD16="M",'A3'!BD45="M")),"",SUM('A3'!BC16,'A3'!BC45))</f>
        <v/>
      </c>
      <c r="I893" s="211" t="str">
        <f>IF(AND(AND('A3'!BD16="X",'A3'!BD45="X"),SUM('A3'!BC16,'A3'!BC45)=0,ISNUMBER('A3'!BC74)),"",IF(OR('A3'!BD16="M",'A3'!BD45="M"),"M",IF(AND('A3'!BD16='A3'!BD45,OR('A3'!BD16="X",'A3'!BD16="W",'A3'!BD16="Z")),UPPER('A3'!BD16),"")))</f>
        <v/>
      </c>
      <c r="J893" s="212" t="s">
        <v>469</v>
      </c>
      <c r="K893" s="211" t="str">
        <f>IF(AND(ISBLANK('A3'!BC74),$L$893&lt;&gt;"Z"),"",'A3'!BC74)</f>
        <v/>
      </c>
      <c r="L893" s="211" t="str">
        <f>IF(ISBLANK('A3'!BD74),"",'A3'!BD74)</f>
        <v/>
      </c>
      <c r="M893" s="131" t="str">
        <f t="shared" si="15"/>
        <v>OK</v>
      </c>
      <c r="N893" s="132"/>
    </row>
    <row r="894" spans="1:14" x14ac:dyDescent="0.25">
      <c r="A894" s="208" t="s">
        <v>4565</v>
      </c>
      <c r="B894" s="209" t="s">
        <v>4614</v>
      </c>
      <c r="C894" s="210" t="s">
        <v>110</v>
      </c>
      <c r="D894" s="213" t="s">
        <v>4615</v>
      </c>
      <c r="E894" s="210" t="s">
        <v>469</v>
      </c>
      <c r="F894" s="210" t="s">
        <v>110</v>
      </c>
      <c r="G894" s="213" t="s">
        <v>4616</v>
      </c>
      <c r="H894" s="211" t="str">
        <f>IF(OR(AND('A3'!BC17="",'A3'!BD17=""),AND('A3'!BC46="",'A3'!BD46=""),AND('A3'!BD17="X",'A3'!BD46="X"),OR('A3'!BD17="M",'A3'!BD46="M")),"",SUM('A3'!BC17,'A3'!BC46))</f>
        <v/>
      </c>
      <c r="I894" s="211" t="str">
        <f>IF(AND(AND('A3'!BD17="X",'A3'!BD46="X"),SUM('A3'!BC17,'A3'!BC46)=0,ISNUMBER('A3'!BC75)),"",IF(OR('A3'!BD17="M",'A3'!BD46="M"),"M",IF(AND('A3'!BD17='A3'!BD46,OR('A3'!BD17="X",'A3'!BD17="W",'A3'!BD17="Z")),UPPER('A3'!BD17),"")))</f>
        <v/>
      </c>
      <c r="J894" s="212" t="s">
        <v>469</v>
      </c>
      <c r="K894" s="211" t="str">
        <f>IF(AND(ISBLANK('A3'!BC75),$L$894&lt;&gt;"Z"),"",'A3'!BC75)</f>
        <v/>
      </c>
      <c r="L894" s="211" t="str">
        <f>IF(ISBLANK('A3'!BD75),"",'A3'!BD75)</f>
        <v/>
      </c>
      <c r="M894" s="131" t="str">
        <f t="shared" si="15"/>
        <v>OK</v>
      </c>
      <c r="N894" s="132"/>
    </row>
    <row r="895" spans="1:14" x14ac:dyDescent="0.25">
      <c r="A895" s="208" t="s">
        <v>4565</v>
      </c>
      <c r="B895" s="209" t="s">
        <v>4617</v>
      </c>
      <c r="C895" s="210" t="s">
        <v>110</v>
      </c>
      <c r="D895" s="213" t="s">
        <v>4618</v>
      </c>
      <c r="E895" s="210" t="s">
        <v>469</v>
      </c>
      <c r="F895" s="210" t="s">
        <v>110</v>
      </c>
      <c r="G895" s="213" t="s">
        <v>4619</v>
      </c>
      <c r="H895" s="211" t="str">
        <f>IF(OR(AND('A3'!BC18="",'A3'!BD18=""),AND('A3'!BC47="",'A3'!BD47=""),AND('A3'!BD18="X",'A3'!BD47="X"),OR('A3'!BD18="M",'A3'!BD47="M")),"",SUM('A3'!BC18,'A3'!BC47))</f>
        <v/>
      </c>
      <c r="I895" s="211" t="str">
        <f>IF(AND(AND('A3'!BD18="X",'A3'!BD47="X"),SUM('A3'!BC18,'A3'!BC47)=0,ISNUMBER('A3'!BC76)),"",IF(OR('A3'!BD18="M",'A3'!BD47="M"),"M",IF(AND('A3'!BD18='A3'!BD47,OR('A3'!BD18="X",'A3'!BD18="W",'A3'!BD18="Z")),UPPER('A3'!BD18),"")))</f>
        <v/>
      </c>
      <c r="J895" s="212" t="s">
        <v>469</v>
      </c>
      <c r="K895" s="211" t="str">
        <f>IF(AND(ISBLANK('A3'!BC76),$L$895&lt;&gt;"Z"),"",'A3'!BC76)</f>
        <v/>
      </c>
      <c r="L895" s="211" t="str">
        <f>IF(ISBLANK('A3'!BD76),"",'A3'!BD76)</f>
        <v/>
      </c>
      <c r="M895" s="131" t="str">
        <f t="shared" si="15"/>
        <v>OK</v>
      </c>
      <c r="N895" s="132"/>
    </row>
    <row r="896" spans="1:14" x14ac:dyDescent="0.25">
      <c r="A896" s="208" t="s">
        <v>4565</v>
      </c>
      <c r="B896" s="209" t="s">
        <v>4620</v>
      </c>
      <c r="C896" s="210" t="s">
        <v>110</v>
      </c>
      <c r="D896" s="213" t="s">
        <v>4621</v>
      </c>
      <c r="E896" s="210" t="s">
        <v>469</v>
      </c>
      <c r="F896" s="210" t="s">
        <v>110</v>
      </c>
      <c r="G896" s="213" t="s">
        <v>4622</v>
      </c>
      <c r="H896" s="211" t="str">
        <f>IF(OR(AND('A3'!BC19="",'A3'!BD19=""),AND('A3'!BC48="",'A3'!BD48=""),AND('A3'!BD19="X",'A3'!BD48="X"),OR('A3'!BD19="M",'A3'!BD48="M")),"",SUM('A3'!BC19,'A3'!BC48))</f>
        <v/>
      </c>
      <c r="I896" s="211" t="str">
        <f>IF(AND(AND('A3'!BD19="X",'A3'!BD48="X"),SUM('A3'!BC19,'A3'!BC48)=0,ISNUMBER('A3'!BC77)),"",IF(OR('A3'!BD19="M",'A3'!BD48="M"),"M",IF(AND('A3'!BD19='A3'!BD48,OR('A3'!BD19="X",'A3'!BD19="W",'A3'!BD19="Z")),UPPER('A3'!BD19),"")))</f>
        <v/>
      </c>
      <c r="J896" s="212" t="s">
        <v>469</v>
      </c>
      <c r="K896" s="211" t="str">
        <f>IF(AND(ISBLANK('A3'!BC77),$L$896&lt;&gt;"Z"),"",'A3'!BC77)</f>
        <v/>
      </c>
      <c r="L896" s="211" t="str">
        <f>IF(ISBLANK('A3'!BD77),"",'A3'!BD77)</f>
        <v/>
      </c>
      <c r="M896" s="131" t="str">
        <f t="shared" si="15"/>
        <v>OK</v>
      </c>
      <c r="N896" s="132"/>
    </row>
    <row r="897" spans="1:14" x14ac:dyDescent="0.25">
      <c r="A897" s="208" t="s">
        <v>4565</v>
      </c>
      <c r="B897" s="209" t="s">
        <v>4623</v>
      </c>
      <c r="C897" s="210" t="s">
        <v>110</v>
      </c>
      <c r="D897" s="213" t="s">
        <v>4624</v>
      </c>
      <c r="E897" s="210" t="s">
        <v>469</v>
      </c>
      <c r="F897" s="210" t="s">
        <v>110</v>
      </c>
      <c r="G897" s="213" t="s">
        <v>4625</v>
      </c>
      <c r="H897" s="211" t="str">
        <f>IF(OR(AND('A3'!BC20="",'A3'!BD20=""),AND('A3'!BC49="",'A3'!BD49=""),AND('A3'!BD20="X",'A3'!BD49="X"),OR('A3'!BD20="M",'A3'!BD49="M")),"",SUM('A3'!BC20,'A3'!BC49))</f>
        <v/>
      </c>
      <c r="I897" s="211" t="str">
        <f>IF(AND(AND('A3'!BD20="X",'A3'!BD49="X"),SUM('A3'!BC20,'A3'!BC49)=0,ISNUMBER('A3'!BC78)),"",IF(OR('A3'!BD20="M",'A3'!BD49="M"),"M",IF(AND('A3'!BD20='A3'!BD49,OR('A3'!BD20="X",'A3'!BD20="W",'A3'!BD20="Z")),UPPER('A3'!BD20),"")))</f>
        <v/>
      </c>
      <c r="J897" s="212" t="s">
        <v>469</v>
      </c>
      <c r="K897" s="211" t="str">
        <f>IF(AND(ISBLANK('A3'!BC78),$L$897&lt;&gt;"Z"),"",'A3'!BC78)</f>
        <v/>
      </c>
      <c r="L897" s="211" t="str">
        <f>IF(ISBLANK('A3'!BD78),"",'A3'!BD78)</f>
        <v/>
      </c>
      <c r="M897" s="131" t="str">
        <f t="shared" si="15"/>
        <v>OK</v>
      </c>
      <c r="N897" s="132"/>
    </row>
    <row r="898" spans="1:14" x14ac:dyDescent="0.25">
      <c r="A898" s="208" t="s">
        <v>4565</v>
      </c>
      <c r="B898" s="209" t="s">
        <v>4626</v>
      </c>
      <c r="C898" s="210" t="s">
        <v>110</v>
      </c>
      <c r="D898" s="213" t="s">
        <v>4627</v>
      </c>
      <c r="E898" s="210" t="s">
        <v>469</v>
      </c>
      <c r="F898" s="210" t="s">
        <v>110</v>
      </c>
      <c r="G898" s="213" t="s">
        <v>4628</v>
      </c>
      <c r="H898" s="211" t="str">
        <f>IF(OR(AND('A3'!BC21="",'A3'!BD21=""),AND('A3'!BC50="",'A3'!BD50=""),AND('A3'!BD21="X",'A3'!BD50="X"),OR('A3'!BD21="M",'A3'!BD50="M")),"",SUM('A3'!BC21,'A3'!BC50))</f>
        <v/>
      </c>
      <c r="I898" s="211" t="str">
        <f>IF(AND(AND('A3'!BD21="X",'A3'!BD50="X"),SUM('A3'!BC21,'A3'!BC50)=0,ISNUMBER('A3'!BC79)),"",IF(OR('A3'!BD21="M",'A3'!BD50="M"),"M",IF(AND('A3'!BD21='A3'!BD50,OR('A3'!BD21="X",'A3'!BD21="W",'A3'!BD21="Z")),UPPER('A3'!BD21),"")))</f>
        <v/>
      </c>
      <c r="J898" s="212" t="s">
        <v>469</v>
      </c>
      <c r="K898" s="211" t="str">
        <f>IF(AND(ISBLANK('A3'!BC79),$L$898&lt;&gt;"Z"),"",'A3'!BC79)</f>
        <v/>
      </c>
      <c r="L898" s="211" t="str">
        <f>IF(ISBLANK('A3'!BD79),"",'A3'!BD79)</f>
        <v/>
      </c>
      <c r="M898" s="131" t="str">
        <f t="shared" si="15"/>
        <v>OK</v>
      </c>
      <c r="N898" s="132"/>
    </row>
    <row r="899" spans="1:14" x14ac:dyDescent="0.25">
      <c r="A899" s="208" t="s">
        <v>4565</v>
      </c>
      <c r="B899" s="209" t="s">
        <v>4629</v>
      </c>
      <c r="C899" s="210" t="s">
        <v>110</v>
      </c>
      <c r="D899" s="213" t="s">
        <v>4630</v>
      </c>
      <c r="E899" s="210" t="s">
        <v>469</v>
      </c>
      <c r="F899" s="210" t="s">
        <v>110</v>
      </c>
      <c r="G899" s="213" t="s">
        <v>4631</v>
      </c>
      <c r="H899" s="211" t="str">
        <f>IF(OR(AND('A3'!BC22="",'A3'!BD22=""),AND('A3'!BC51="",'A3'!BD51=""),AND('A3'!BD22="X",'A3'!BD51="X"),OR('A3'!BD22="M",'A3'!BD51="M")),"",SUM('A3'!BC22,'A3'!BC51))</f>
        <v/>
      </c>
      <c r="I899" s="211" t="str">
        <f>IF(AND(AND('A3'!BD22="X",'A3'!BD51="X"),SUM('A3'!BC22,'A3'!BC51)=0,ISNUMBER('A3'!BC80)),"",IF(OR('A3'!BD22="M",'A3'!BD51="M"),"M",IF(AND('A3'!BD22='A3'!BD51,OR('A3'!BD22="X",'A3'!BD22="W",'A3'!BD22="Z")),UPPER('A3'!BD22),"")))</f>
        <v/>
      </c>
      <c r="J899" s="212" t="s">
        <v>469</v>
      </c>
      <c r="K899" s="211" t="str">
        <f>IF(AND(ISBLANK('A3'!BC80),$L$899&lt;&gt;"Z"),"",'A3'!BC80)</f>
        <v/>
      </c>
      <c r="L899" s="211" t="str">
        <f>IF(ISBLANK('A3'!BD80),"",'A3'!BD80)</f>
        <v/>
      </c>
      <c r="M899" s="131" t="str">
        <f t="shared" si="15"/>
        <v>OK</v>
      </c>
      <c r="N899" s="132"/>
    </row>
    <row r="900" spans="1:14" x14ac:dyDescent="0.25">
      <c r="A900" s="208" t="s">
        <v>4565</v>
      </c>
      <c r="B900" s="209" t="s">
        <v>4632</v>
      </c>
      <c r="C900" s="210" t="s">
        <v>110</v>
      </c>
      <c r="D900" s="213" t="s">
        <v>4633</v>
      </c>
      <c r="E900" s="210" t="s">
        <v>469</v>
      </c>
      <c r="F900" s="210" t="s">
        <v>110</v>
      </c>
      <c r="G900" s="213" t="s">
        <v>4634</v>
      </c>
      <c r="H900" s="211" t="str">
        <f>IF(OR(AND('A3'!BC23="",'A3'!BD23=""),AND('A3'!BC52="",'A3'!BD52=""),AND('A3'!BD23="X",'A3'!BD52="X"),OR('A3'!BD23="M",'A3'!BD52="M")),"",SUM('A3'!BC23,'A3'!BC52))</f>
        <v/>
      </c>
      <c r="I900" s="211" t="str">
        <f>IF(AND(AND('A3'!BD23="X",'A3'!BD52="X"),SUM('A3'!BC23,'A3'!BC52)=0,ISNUMBER('A3'!BC81)),"",IF(OR('A3'!BD23="M",'A3'!BD52="M"),"M",IF(AND('A3'!BD23='A3'!BD52,OR('A3'!BD23="X",'A3'!BD23="W",'A3'!BD23="Z")),UPPER('A3'!BD23),"")))</f>
        <v/>
      </c>
      <c r="J900" s="212" t="s">
        <v>469</v>
      </c>
      <c r="K900" s="211" t="str">
        <f>IF(AND(ISBLANK('A3'!BC81),$L$900&lt;&gt;"Z"),"",'A3'!BC81)</f>
        <v/>
      </c>
      <c r="L900" s="211" t="str">
        <f>IF(ISBLANK('A3'!BD81),"",'A3'!BD81)</f>
        <v/>
      </c>
      <c r="M900" s="131" t="str">
        <f t="shared" si="15"/>
        <v>OK</v>
      </c>
      <c r="N900" s="132"/>
    </row>
    <row r="901" spans="1:14" x14ac:dyDescent="0.25">
      <c r="A901" s="208" t="s">
        <v>4565</v>
      </c>
      <c r="B901" s="209" t="s">
        <v>4635</v>
      </c>
      <c r="C901" s="210" t="s">
        <v>110</v>
      </c>
      <c r="D901" s="213" t="s">
        <v>4636</v>
      </c>
      <c r="E901" s="210" t="s">
        <v>469</v>
      </c>
      <c r="F901" s="210" t="s">
        <v>110</v>
      </c>
      <c r="G901" s="213" t="s">
        <v>4637</v>
      </c>
      <c r="H901" s="211" t="str">
        <f>IF(OR(AND('A3'!BC24="",'A3'!BD24=""),AND('A3'!BC53="",'A3'!BD53=""),AND('A3'!BD24="X",'A3'!BD53="X"),OR('A3'!BD24="M",'A3'!BD53="M")),"",SUM('A3'!BC24,'A3'!BC53))</f>
        <v/>
      </c>
      <c r="I901" s="211" t="str">
        <f>IF(AND(AND('A3'!BD24="X",'A3'!BD53="X"),SUM('A3'!BC24,'A3'!BC53)=0,ISNUMBER('A3'!BC82)),"",IF(OR('A3'!BD24="M",'A3'!BD53="M"),"M",IF(AND('A3'!BD24='A3'!BD53,OR('A3'!BD24="X",'A3'!BD24="W",'A3'!BD24="Z")),UPPER('A3'!BD24),"")))</f>
        <v/>
      </c>
      <c r="J901" s="212" t="s">
        <v>469</v>
      </c>
      <c r="K901" s="211" t="str">
        <f>IF(AND(ISBLANK('A3'!BC82),$L$901&lt;&gt;"Z"),"",'A3'!BC82)</f>
        <v/>
      </c>
      <c r="L901" s="211" t="str">
        <f>IF(ISBLANK('A3'!BD82),"",'A3'!BD82)</f>
        <v/>
      </c>
      <c r="M901" s="131" t="str">
        <f t="shared" si="15"/>
        <v>OK</v>
      </c>
      <c r="N901" s="132"/>
    </row>
    <row r="902" spans="1:14" x14ac:dyDescent="0.25">
      <c r="A902" s="208" t="s">
        <v>4565</v>
      </c>
      <c r="B902" s="209" t="s">
        <v>4638</v>
      </c>
      <c r="C902" s="210" t="s">
        <v>110</v>
      </c>
      <c r="D902" s="213" t="s">
        <v>4639</v>
      </c>
      <c r="E902" s="210" t="s">
        <v>469</v>
      </c>
      <c r="F902" s="210" t="s">
        <v>110</v>
      </c>
      <c r="G902" s="213" t="s">
        <v>4640</v>
      </c>
      <c r="H902" s="211" t="str">
        <f>IF(OR(AND('A3'!BC25="",'A3'!BD25=""),AND('A3'!BC54="",'A3'!BD54=""),AND('A3'!BD25="X",'A3'!BD54="X"),OR('A3'!BD25="M",'A3'!BD54="M")),"",SUM('A3'!BC25,'A3'!BC54))</f>
        <v/>
      </c>
      <c r="I902" s="211" t="str">
        <f>IF(AND(AND('A3'!BD25="X",'A3'!BD54="X"),SUM('A3'!BC25,'A3'!BC54)=0,ISNUMBER('A3'!BC83)),"",IF(OR('A3'!BD25="M",'A3'!BD54="M"),"M",IF(AND('A3'!BD25='A3'!BD54,OR('A3'!BD25="X",'A3'!BD25="W",'A3'!BD25="Z")),UPPER('A3'!BD25),"")))</f>
        <v/>
      </c>
      <c r="J902" s="212" t="s">
        <v>469</v>
      </c>
      <c r="K902" s="211" t="str">
        <f>IF(AND(ISBLANK('A3'!BC83),$L$902&lt;&gt;"Z"),"",'A3'!BC83)</f>
        <v/>
      </c>
      <c r="L902" s="211" t="str">
        <f>IF(ISBLANK('A3'!BD83),"",'A3'!BD83)</f>
        <v/>
      </c>
      <c r="M902" s="131" t="str">
        <f t="shared" si="15"/>
        <v>OK</v>
      </c>
      <c r="N902" s="132"/>
    </row>
    <row r="903" spans="1:14" x14ac:dyDescent="0.25">
      <c r="A903" s="208" t="s">
        <v>4565</v>
      </c>
      <c r="B903" s="209" t="s">
        <v>4641</v>
      </c>
      <c r="C903" s="210" t="s">
        <v>110</v>
      </c>
      <c r="D903" s="213" t="s">
        <v>4642</v>
      </c>
      <c r="E903" s="210" t="s">
        <v>469</v>
      </c>
      <c r="F903" s="210" t="s">
        <v>110</v>
      </c>
      <c r="G903" s="213" t="s">
        <v>4643</v>
      </c>
      <c r="H903" s="211" t="str">
        <f>IF(OR(AND('A3'!BC26="",'A3'!BD26=""),AND('A3'!BC55="",'A3'!BD55=""),AND('A3'!BD26="X",'A3'!BD55="X"),OR('A3'!BD26="M",'A3'!BD55="M")),"",SUM('A3'!BC26,'A3'!BC55))</f>
        <v/>
      </c>
      <c r="I903" s="211" t="str">
        <f>IF(AND(AND('A3'!BD26="X",'A3'!BD55="X"),SUM('A3'!BC26,'A3'!BC55)=0,ISNUMBER('A3'!BC84)),"",IF(OR('A3'!BD26="M",'A3'!BD55="M"),"M",IF(AND('A3'!BD26='A3'!BD55,OR('A3'!BD26="X",'A3'!BD26="W",'A3'!BD26="Z")),UPPER('A3'!BD26),"")))</f>
        <v/>
      </c>
      <c r="J903" s="212" t="s">
        <v>469</v>
      </c>
      <c r="K903" s="211" t="str">
        <f>IF(AND(ISBLANK('A3'!BC84),$L$903&lt;&gt;"Z"),"",'A3'!BC84)</f>
        <v/>
      </c>
      <c r="L903" s="211" t="str">
        <f>IF(ISBLANK('A3'!BD84),"",'A3'!BD84)</f>
        <v/>
      </c>
      <c r="M903" s="131" t="str">
        <f t="shared" si="15"/>
        <v>OK</v>
      </c>
      <c r="N903" s="132"/>
    </row>
    <row r="904" spans="1:14" x14ac:dyDescent="0.25">
      <c r="A904" s="208" t="s">
        <v>4565</v>
      </c>
      <c r="B904" s="209" t="s">
        <v>4644</v>
      </c>
      <c r="C904" s="210" t="s">
        <v>110</v>
      </c>
      <c r="D904" s="213" t="s">
        <v>4645</v>
      </c>
      <c r="E904" s="210" t="s">
        <v>469</v>
      </c>
      <c r="F904" s="210" t="s">
        <v>110</v>
      </c>
      <c r="G904" s="213" t="s">
        <v>4646</v>
      </c>
      <c r="H904" s="211" t="str">
        <f>IF(OR(AND('A3'!BC27="",'A3'!BD27=""),AND('A3'!BC56="",'A3'!BD56=""),AND('A3'!BD27="X",'A3'!BD56="X"),OR('A3'!BD27="M",'A3'!BD56="M")),"",SUM('A3'!BC27,'A3'!BC56))</f>
        <v/>
      </c>
      <c r="I904" s="211" t="str">
        <f>IF(AND(AND('A3'!BD27="X",'A3'!BD56="X"),SUM('A3'!BC27,'A3'!BC56)=0,ISNUMBER('A3'!BC85)),"",IF(OR('A3'!BD27="M",'A3'!BD56="M"),"M",IF(AND('A3'!BD27='A3'!BD56,OR('A3'!BD27="X",'A3'!BD27="W",'A3'!BD27="Z")),UPPER('A3'!BD27),"")))</f>
        <v/>
      </c>
      <c r="J904" s="212" t="s">
        <v>469</v>
      </c>
      <c r="K904" s="211" t="str">
        <f>IF(AND(ISBLANK('A3'!BC85),$L$904&lt;&gt;"Z"),"",'A3'!BC85)</f>
        <v/>
      </c>
      <c r="L904" s="211" t="str">
        <f>IF(ISBLANK('A3'!BD85),"",'A3'!BD85)</f>
        <v/>
      </c>
      <c r="M904" s="131" t="str">
        <f t="shared" si="15"/>
        <v>OK</v>
      </c>
      <c r="N904" s="132"/>
    </row>
    <row r="905" spans="1:14" x14ac:dyDescent="0.25">
      <c r="A905" s="208" t="s">
        <v>4565</v>
      </c>
      <c r="B905" s="209" t="s">
        <v>4647</v>
      </c>
      <c r="C905" s="210" t="s">
        <v>110</v>
      </c>
      <c r="D905" s="213" t="s">
        <v>4648</v>
      </c>
      <c r="E905" s="210" t="s">
        <v>469</v>
      </c>
      <c r="F905" s="210" t="s">
        <v>110</v>
      </c>
      <c r="G905" s="213" t="s">
        <v>4649</v>
      </c>
      <c r="H905" s="211" t="str">
        <f>IF(OR(AND('A3'!BC28="",'A3'!BD28=""),AND('A3'!BC57="",'A3'!BD57=""),AND('A3'!BD28="X",'A3'!BD57="X"),OR('A3'!BD28="M",'A3'!BD57="M")),"",SUM('A3'!BC28,'A3'!BC57))</f>
        <v/>
      </c>
      <c r="I905" s="211" t="str">
        <f>IF(AND(AND('A3'!BD28="X",'A3'!BD57="X"),SUM('A3'!BC28,'A3'!BC57)=0,ISNUMBER('A3'!BC86)),"",IF(OR('A3'!BD28="M",'A3'!BD57="M"),"M",IF(AND('A3'!BD28='A3'!BD57,OR('A3'!BD28="X",'A3'!BD28="W",'A3'!BD28="Z")),UPPER('A3'!BD28),"")))</f>
        <v/>
      </c>
      <c r="J905" s="212" t="s">
        <v>469</v>
      </c>
      <c r="K905" s="211" t="str">
        <f>IF(AND(ISBLANK('A3'!BC86),$L$905&lt;&gt;"Z"),"",'A3'!BC86)</f>
        <v/>
      </c>
      <c r="L905" s="211" t="str">
        <f>IF(ISBLANK('A3'!BD86),"",'A3'!BD86)</f>
        <v/>
      </c>
      <c r="M905" s="131" t="str">
        <f t="shared" si="15"/>
        <v>OK</v>
      </c>
      <c r="N905" s="132"/>
    </row>
    <row r="906" spans="1:14" x14ac:dyDescent="0.25">
      <c r="A906" s="208" t="s">
        <v>4565</v>
      </c>
      <c r="B906" s="209" t="s">
        <v>4650</v>
      </c>
      <c r="C906" s="210" t="s">
        <v>110</v>
      </c>
      <c r="D906" s="213" t="s">
        <v>4651</v>
      </c>
      <c r="E906" s="210" t="s">
        <v>469</v>
      </c>
      <c r="F906" s="210" t="s">
        <v>110</v>
      </c>
      <c r="G906" s="213" t="s">
        <v>4652</v>
      </c>
      <c r="H906" s="211" t="str">
        <f>IF(OR(AND('A3'!BC29="",'A3'!BD29=""),AND('A3'!BC58="",'A3'!BD58=""),AND('A3'!BD29="X",'A3'!BD58="X"),OR('A3'!BD29="M",'A3'!BD58="M")),"",SUM('A3'!BC29,'A3'!BC58))</f>
        <v/>
      </c>
      <c r="I906" s="211" t="str">
        <f>IF(AND(AND('A3'!BD29="X",'A3'!BD58="X"),SUM('A3'!BC29,'A3'!BC58)=0,ISNUMBER('A3'!BC87)),"",IF(OR('A3'!BD29="M",'A3'!BD58="M"),"M",IF(AND('A3'!BD29='A3'!BD58,OR('A3'!BD29="X",'A3'!BD29="W",'A3'!BD29="Z")),UPPER('A3'!BD29),"")))</f>
        <v/>
      </c>
      <c r="J906" s="212" t="s">
        <v>469</v>
      </c>
      <c r="K906" s="211" t="str">
        <f>IF(AND(ISBLANK('A3'!BC87),$L$906&lt;&gt;"Z"),"",'A3'!BC87)</f>
        <v/>
      </c>
      <c r="L906" s="211" t="str">
        <f>IF(ISBLANK('A3'!BD87),"",'A3'!BD87)</f>
        <v/>
      </c>
      <c r="M906" s="131" t="str">
        <f t="shared" si="15"/>
        <v>OK</v>
      </c>
      <c r="N906" s="132"/>
    </row>
    <row r="907" spans="1:14" x14ac:dyDescent="0.25">
      <c r="A907" s="208" t="s">
        <v>4565</v>
      </c>
      <c r="B907" s="209" t="s">
        <v>4653</v>
      </c>
      <c r="C907" s="210" t="s">
        <v>110</v>
      </c>
      <c r="D907" s="213" t="s">
        <v>4654</v>
      </c>
      <c r="E907" s="210" t="s">
        <v>469</v>
      </c>
      <c r="F907" s="210" t="s">
        <v>110</v>
      </c>
      <c r="G907" s="213" t="s">
        <v>4655</v>
      </c>
      <c r="H907" s="211" t="str">
        <f>IF(OR(AND('A3'!BC30="",'A3'!BD30=""),AND('A3'!BC59="",'A3'!BD59=""),AND('A3'!BD30="X",'A3'!BD59="X"),OR('A3'!BD30="M",'A3'!BD59="M")),"",SUM('A3'!BC30,'A3'!BC59))</f>
        <v/>
      </c>
      <c r="I907" s="211" t="str">
        <f>IF(AND(AND('A3'!BD30="X",'A3'!BD59="X"),SUM('A3'!BC30,'A3'!BC59)=0,ISNUMBER('A3'!BC88)),"",IF(OR('A3'!BD30="M",'A3'!BD59="M"),"M",IF(AND('A3'!BD30='A3'!BD59,OR('A3'!BD30="X",'A3'!BD30="W",'A3'!BD30="Z")),UPPER('A3'!BD30),"")))</f>
        <v/>
      </c>
      <c r="J907" s="212" t="s">
        <v>469</v>
      </c>
      <c r="K907" s="211" t="str">
        <f>IF(AND(ISBLANK('A3'!BC88),$L$907&lt;&gt;"Z"),"",'A3'!BC88)</f>
        <v/>
      </c>
      <c r="L907" s="211" t="str">
        <f>IF(ISBLANK('A3'!BD88),"",'A3'!BD88)</f>
        <v/>
      </c>
      <c r="M907" s="131" t="str">
        <f t="shared" si="15"/>
        <v>OK</v>
      </c>
      <c r="N907" s="132"/>
    </row>
    <row r="908" spans="1:14" x14ac:dyDescent="0.25">
      <c r="A908" s="208" t="s">
        <v>4565</v>
      </c>
      <c r="B908" s="209" t="s">
        <v>4656</v>
      </c>
      <c r="C908" s="210" t="s">
        <v>110</v>
      </c>
      <c r="D908" s="213" t="s">
        <v>4657</v>
      </c>
      <c r="E908" s="210" t="s">
        <v>469</v>
      </c>
      <c r="F908" s="210" t="s">
        <v>110</v>
      </c>
      <c r="G908" s="213" t="s">
        <v>4658</v>
      </c>
      <c r="H908" s="211" t="str">
        <f>IF(OR(AND('A3'!BC31="",'A3'!BD31=""),AND('A3'!BC60="",'A3'!BD60=""),AND('A3'!BD31="X",'A3'!BD60="X"),OR('A3'!BD31="M",'A3'!BD60="M")),"",SUM('A3'!BC31,'A3'!BC60))</f>
        <v/>
      </c>
      <c r="I908" s="211" t="str">
        <f>IF(AND(AND('A3'!BD31="X",'A3'!BD60="X"),SUM('A3'!BC31,'A3'!BC60)=0,ISNUMBER('A3'!BC89)),"",IF(OR('A3'!BD31="M",'A3'!BD60="M"),"M",IF(AND('A3'!BD31='A3'!BD60,OR('A3'!BD31="X",'A3'!BD31="W",'A3'!BD31="Z")),UPPER('A3'!BD31),"")))</f>
        <v/>
      </c>
      <c r="J908" s="212" t="s">
        <v>469</v>
      </c>
      <c r="K908" s="211" t="str">
        <f>IF(AND(ISBLANK('A3'!BC89),$L$908&lt;&gt;"Z"),"",'A3'!BC89)</f>
        <v/>
      </c>
      <c r="L908" s="211" t="str">
        <f>IF(ISBLANK('A3'!BD89),"",'A3'!BD89)</f>
        <v/>
      </c>
      <c r="M908" s="131" t="str">
        <f t="shared" si="15"/>
        <v>OK</v>
      </c>
      <c r="N908" s="132"/>
    </row>
    <row r="909" spans="1:14" x14ac:dyDescent="0.25">
      <c r="A909" s="208" t="s">
        <v>4565</v>
      </c>
      <c r="B909" s="209" t="s">
        <v>4659</v>
      </c>
      <c r="C909" s="210" t="s">
        <v>110</v>
      </c>
      <c r="D909" s="213" t="s">
        <v>4660</v>
      </c>
      <c r="E909" s="210" t="s">
        <v>469</v>
      </c>
      <c r="F909" s="210" t="s">
        <v>110</v>
      </c>
      <c r="G909" s="213" t="s">
        <v>4661</v>
      </c>
      <c r="H909" s="211" t="str">
        <f>IF(OR(AND('A3'!BC32="",'A3'!BD32=""),AND('A3'!BC61="",'A3'!BD61=""),AND('A3'!BD32="X",'A3'!BD61="X"),OR('A3'!BD32="M",'A3'!BD61="M")),"",SUM('A3'!BC32,'A3'!BC61))</f>
        <v/>
      </c>
      <c r="I909" s="211" t="str">
        <f>IF(AND(AND('A3'!BD32="X",'A3'!BD61="X"),SUM('A3'!BC32,'A3'!BC61)=0,ISNUMBER('A3'!BC90)),"",IF(OR('A3'!BD32="M",'A3'!BD61="M"),"M",IF(AND('A3'!BD32='A3'!BD61,OR('A3'!BD32="X",'A3'!BD32="W",'A3'!BD32="Z")),UPPER('A3'!BD32),"")))</f>
        <v/>
      </c>
      <c r="J909" s="212" t="s">
        <v>469</v>
      </c>
      <c r="K909" s="211" t="str">
        <f>IF(AND(ISBLANK('A3'!BC90),$L$909&lt;&gt;"Z"),"",'A3'!BC90)</f>
        <v/>
      </c>
      <c r="L909" s="211" t="str">
        <f>IF(ISBLANK('A3'!BD90),"",'A3'!BD90)</f>
        <v/>
      </c>
      <c r="M909" s="131" t="str">
        <f t="shared" si="15"/>
        <v>OK</v>
      </c>
      <c r="N909" s="132"/>
    </row>
    <row r="910" spans="1:14" x14ac:dyDescent="0.25">
      <c r="A910" s="208" t="s">
        <v>4565</v>
      </c>
      <c r="B910" s="209" t="s">
        <v>4662</v>
      </c>
      <c r="C910" s="210" t="s">
        <v>110</v>
      </c>
      <c r="D910" s="213" t="s">
        <v>4663</v>
      </c>
      <c r="E910" s="210" t="s">
        <v>469</v>
      </c>
      <c r="F910" s="210" t="s">
        <v>110</v>
      </c>
      <c r="G910" s="213" t="s">
        <v>4664</v>
      </c>
      <c r="H910" s="211" t="str">
        <f>IF(OR(AND('A3'!BC33="",'A3'!BD33=""),AND('A3'!BC62="",'A3'!BD62=""),AND('A3'!BD33="X",'A3'!BD62="X"),OR('A3'!BD33="M",'A3'!BD62="M")),"",SUM('A3'!BC33,'A3'!BC62))</f>
        <v/>
      </c>
      <c r="I910" s="211" t="str">
        <f>IF(AND(AND('A3'!BD33="X",'A3'!BD62="X"),SUM('A3'!BC33,'A3'!BC62)=0,ISNUMBER('A3'!BC91)),"",IF(OR('A3'!BD33="M",'A3'!BD62="M"),"M",IF(AND('A3'!BD33='A3'!BD62,OR('A3'!BD33="X",'A3'!BD33="W",'A3'!BD33="Z")),UPPER('A3'!BD33),"")))</f>
        <v/>
      </c>
      <c r="J910" s="212" t="s">
        <v>469</v>
      </c>
      <c r="K910" s="211" t="str">
        <f>IF(AND(ISBLANK('A3'!BC91),$L$910&lt;&gt;"Z"),"",'A3'!BC91)</f>
        <v/>
      </c>
      <c r="L910" s="211" t="str">
        <f>IF(ISBLANK('A3'!BD91),"",'A3'!BD91)</f>
        <v/>
      </c>
      <c r="M910" s="131" t="str">
        <f t="shared" si="15"/>
        <v>OK</v>
      </c>
      <c r="N910" s="132"/>
    </row>
    <row r="911" spans="1:14" x14ac:dyDescent="0.25">
      <c r="A911" s="208" t="s">
        <v>4565</v>
      </c>
      <c r="B911" s="209" t="s">
        <v>4665</v>
      </c>
      <c r="C911" s="210" t="s">
        <v>110</v>
      </c>
      <c r="D911" s="213" t="s">
        <v>4666</v>
      </c>
      <c r="E911" s="210" t="s">
        <v>469</v>
      </c>
      <c r="F911" s="210" t="s">
        <v>110</v>
      </c>
      <c r="G911" s="213" t="s">
        <v>4667</v>
      </c>
      <c r="H911" s="211" t="str">
        <f>IF(OR(AND('A3'!BC34="",'A3'!BD34=""),AND('A3'!BC63="",'A3'!BD63=""),AND('A3'!BD34="X",'A3'!BD63="X"),OR('A3'!BD34="M",'A3'!BD63="M")),"",SUM('A3'!BC34,'A3'!BC63))</f>
        <v/>
      </c>
      <c r="I911" s="211" t="str">
        <f>IF(AND(AND('A3'!BD34="X",'A3'!BD63="X"),SUM('A3'!BC34,'A3'!BC63)=0,ISNUMBER('A3'!BC92)),"",IF(OR('A3'!BD34="M",'A3'!BD63="M"),"M",IF(AND('A3'!BD34='A3'!BD63,OR('A3'!BD34="X",'A3'!BD34="W",'A3'!BD34="Z")),UPPER('A3'!BD34),"")))</f>
        <v/>
      </c>
      <c r="J911" s="212" t="s">
        <v>469</v>
      </c>
      <c r="K911" s="211" t="str">
        <f>IF(AND(ISBLANK('A3'!BC92),$L$911&lt;&gt;"Z"),"",'A3'!BC92)</f>
        <v/>
      </c>
      <c r="L911" s="211" t="str">
        <f>IF(ISBLANK('A3'!BD92),"",'A3'!BD92)</f>
        <v/>
      </c>
      <c r="M911" s="131" t="str">
        <f t="shared" si="15"/>
        <v>OK</v>
      </c>
      <c r="N911" s="132"/>
    </row>
    <row r="912" spans="1:14" x14ac:dyDescent="0.25">
      <c r="A912" s="208" t="s">
        <v>4565</v>
      </c>
      <c r="B912" s="209" t="s">
        <v>4668</v>
      </c>
      <c r="C912" s="210" t="s">
        <v>110</v>
      </c>
      <c r="D912" s="213" t="s">
        <v>4669</v>
      </c>
      <c r="E912" s="210" t="s">
        <v>469</v>
      </c>
      <c r="F912" s="210" t="s">
        <v>110</v>
      </c>
      <c r="G912" s="213" t="s">
        <v>4670</v>
      </c>
      <c r="H912" s="211" t="str">
        <f>IF(OR(AND('A3'!BC35="",'A3'!BD35=""),AND('A3'!BC64="",'A3'!BD64=""),AND('A3'!BD35="X",'A3'!BD64="X"),OR('A3'!BD35="M",'A3'!BD64="M")),"",SUM('A3'!BC35,'A3'!BC64))</f>
        <v/>
      </c>
      <c r="I912" s="211" t="str">
        <f>IF(AND(AND('A3'!BD35="X",'A3'!BD64="X"),SUM('A3'!BC35,'A3'!BC64)=0,ISNUMBER('A3'!BC93)),"",IF(OR('A3'!BD35="M",'A3'!BD64="M"),"M",IF(AND('A3'!BD35='A3'!BD64,OR('A3'!BD35="X",'A3'!BD35="W",'A3'!BD35="Z")),UPPER('A3'!BD35),"")))</f>
        <v/>
      </c>
      <c r="J912" s="212" t="s">
        <v>469</v>
      </c>
      <c r="K912" s="211" t="str">
        <f>IF(AND(ISBLANK('A3'!BC93),$L$912&lt;&gt;"Z"),"",'A3'!BC93)</f>
        <v/>
      </c>
      <c r="L912" s="211" t="str">
        <f>IF(ISBLANK('A3'!BD93),"",'A3'!BD93)</f>
        <v/>
      </c>
      <c r="M912" s="131" t="str">
        <f t="shared" si="15"/>
        <v>OK</v>
      </c>
      <c r="N912" s="132"/>
    </row>
    <row r="913" spans="1:14" x14ac:dyDescent="0.25">
      <c r="A913" s="208" t="s">
        <v>4565</v>
      </c>
      <c r="B913" s="209" t="s">
        <v>4671</v>
      </c>
      <c r="C913" s="210" t="s">
        <v>110</v>
      </c>
      <c r="D913" s="213" t="s">
        <v>4672</v>
      </c>
      <c r="E913" s="210" t="s">
        <v>469</v>
      </c>
      <c r="F913" s="210" t="s">
        <v>110</v>
      </c>
      <c r="G913" s="213" t="s">
        <v>4673</v>
      </c>
      <c r="H913" s="211" t="str">
        <f>IF(OR(AND('A3'!BC36="",'A3'!BD36=""),AND('A3'!BC65="",'A3'!BD65=""),AND('A3'!BD36="X",'A3'!BD65="X"),OR('A3'!BD36="M",'A3'!BD65="M")),"",SUM('A3'!BC36,'A3'!BC65))</f>
        <v/>
      </c>
      <c r="I913" s="211" t="str">
        <f>IF(AND(AND('A3'!BD36="X",'A3'!BD65="X"),SUM('A3'!BC36,'A3'!BC65)=0,ISNUMBER('A3'!BC94)),"",IF(OR('A3'!BD36="M",'A3'!BD65="M"),"M",IF(AND('A3'!BD36='A3'!BD65,OR('A3'!BD36="X",'A3'!BD36="W",'A3'!BD36="Z")),UPPER('A3'!BD36),"")))</f>
        <v/>
      </c>
      <c r="J913" s="212" t="s">
        <v>469</v>
      </c>
      <c r="K913" s="211" t="str">
        <f>IF(AND(ISBLANK('A3'!BC94),$L$913&lt;&gt;"Z"),"",'A3'!BC94)</f>
        <v/>
      </c>
      <c r="L913" s="211" t="str">
        <f>IF(ISBLANK('A3'!BD94),"",'A3'!BD94)</f>
        <v/>
      </c>
      <c r="M913" s="131" t="str">
        <f t="shared" si="15"/>
        <v>OK</v>
      </c>
      <c r="N913" s="132"/>
    </row>
    <row r="914" spans="1:14" x14ac:dyDescent="0.25">
      <c r="A914" s="208" t="s">
        <v>4565</v>
      </c>
      <c r="B914" s="209" t="s">
        <v>4674</v>
      </c>
      <c r="C914" s="210" t="s">
        <v>110</v>
      </c>
      <c r="D914" s="213" t="s">
        <v>4675</v>
      </c>
      <c r="E914" s="210" t="s">
        <v>469</v>
      </c>
      <c r="F914" s="210" t="s">
        <v>110</v>
      </c>
      <c r="G914" s="213" t="s">
        <v>4676</v>
      </c>
      <c r="H914" s="211" t="str">
        <f>IF(OR(AND('A3'!BC37="",'A3'!BD37=""),AND('A3'!BC66="",'A3'!BD66=""),AND('A3'!BD37="X",'A3'!BD66="X"),OR('A3'!BD37="M",'A3'!BD66="M")),"",SUM('A3'!BC37,'A3'!BC66))</f>
        <v/>
      </c>
      <c r="I914" s="211" t="str">
        <f>IF(AND(AND('A3'!BD37="X",'A3'!BD66="X"),SUM('A3'!BC37,'A3'!BC66)=0,ISNUMBER('A3'!BC95)),"",IF(OR('A3'!BD37="M",'A3'!BD66="M"),"M",IF(AND('A3'!BD37='A3'!BD66,OR('A3'!BD37="X",'A3'!BD37="W",'A3'!BD37="Z")),UPPER('A3'!BD37),"")))</f>
        <v/>
      </c>
      <c r="J914" s="212" t="s">
        <v>469</v>
      </c>
      <c r="K914" s="211" t="str">
        <f>IF(AND(ISBLANK('A3'!BC95),$L$914&lt;&gt;"Z"),"",'A3'!BC95)</f>
        <v/>
      </c>
      <c r="L914" s="211" t="str">
        <f>IF(ISBLANK('A3'!BD95),"",'A3'!BD95)</f>
        <v/>
      </c>
      <c r="M914" s="131" t="str">
        <f t="shared" si="15"/>
        <v>OK</v>
      </c>
      <c r="N914" s="132"/>
    </row>
    <row r="915" spans="1:14" x14ac:dyDescent="0.25">
      <c r="A915" s="208" t="s">
        <v>4565</v>
      </c>
      <c r="B915" s="209" t="s">
        <v>4677</v>
      </c>
      <c r="C915" s="210" t="s">
        <v>110</v>
      </c>
      <c r="D915" s="213" t="s">
        <v>4678</v>
      </c>
      <c r="E915" s="210" t="s">
        <v>469</v>
      </c>
      <c r="F915" s="210" t="s">
        <v>110</v>
      </c>
      <c r="G915" s="213" t="s">
        <v>4679</v>
      </c>
      <c r="H915" s="211" t="str">
        <f>IF(OR(AND('A3'!BC38="",'A3'!BD38=""),AND('A3'!BC67="",'A3'!BD67=""),AND('A3'!BD38="X",'A3'!BD67="X"),OR('A3'!BD38="M",'A3'!BD67="M")),"",SUM('A3'!BC38,'A3'!BC67))</f>
        <v/>
      </c>
      <c r="I915" s="211" t="str">
        <f>IF(AND(AND('A3'!BD38="X",'A3'!BD67="X"),SUM('A3'!BC38,'A3'!BC67)=0,ISNUMBER('A3'!BC96)),"",IF(OR('A3'!BD38="M",'A3'!BD67="M"),"M",IF(AND('A3'!BD38='A3'!BD67,OR('A3'!BD38="X",'A3'!BD38="W",'A3'!BD38="Z")),UPPER('A3'!BD38),"")))</f>
        <v/>
      </c>
      <c r="J915" s="212" t="s">
        <v>469</v>
      </c>
      <c r="K915" s="211" t="str">
        <f>IF(AND(ISBLANK('A3'!BC96),$L$915&lt;&gt;"Z"),"",'A3'!BC96)</f>
        <v/>
      </c>
      <c r="L915" s="211" t="str">
        <f>IF(ISBLANK('A3'!BD96),"",'A3'!BD96)</f>
        <v/>
      </c>
      <c r="M915" s="131" t="str">
        <f t="shared" si="15"/>
        <v>OK</v>
      </c>
      <c r="N915" s="132"/>
    </row>
    <row r="916" spans="1:14" x14ac:dyDescent="0.25">
      <c r="A916" s="208" t="s">
        <v>4565</v>
      </c>
      <c r="B916" s="209" t="s">
        <v>4680</v>
      </c>
      <c r="C916" s="210" t="s">
        <v>110</v>
      </c>
      <c r="D916" s="213" t="s">
        <v>4681</v>
      </c>
      <c r="E916" s="210" t="s">
        <v>469</v>
      </c>
      <c r="F916" s="210" t="s">
        <v>110</v>
      </c>
      <c r="G916" s="213" t="s">
        <v>4682</v>
      </c>
      <c r="H916" s="211" t="str">
        <f>IF(OR(AND('A3'!BC39="",'A3'!BD39=""),AND('A3'!BC68="",'A3'!BD68=""),AND('A3'!BD39="X",'A3'!BD68="X"),OR('A3'!BD39="M",'A3'!BD68="M")),"",SUM('A3'!BC39,'A3'!BC68))</f>
        <v/>
      </c>
      <c r="I916" s="211" t="str">
        <f>IF(AND(AND('A3'!BD39="X",'A3'!BD68="X"),SUM('A3'!BC39,'A3'!BC68)=0,ISNUMBER('A3'!BC97)),"",IF(OR('A3'!BD39="M",'A3'!BD68="M"),"M",IF(AND('A3'!BD39='A3'!BD68,OR('A3'!BD39="X",'A3'!BD39="W",'A3'!BD39="Z")),UPPER('A3'!BD39),"")))</f>
        <v/>
      </c>
      <c r="J916" s="212" t="s">
        <v>469</v>
      </c>
      <c r="K916" s="211" t="str">
        <f>IF(AND(ISBLANK('A3'!BC97),$L$916&lt;&gt;"Z"),"",'A3'!BC97)</f>
        <v/>
      </c>
      <c r="L916" s="211" t="str">
        <f>IF(ISBLANK('A3'!BD97),"",'A3'!BD97)</f>
        <v/>
      </c>
      <c r="M916" s="131" t="str">
        <f t="shared" si="15"/>
        <v>OK</v>
      </c>
      <c r="N916" s="132"/>
    </row>
    <row r="917" spans="1:14" x14ac:dyDescent="0.25">
      <c r="A917" s="208" t="s">
        <v>4565</v>
      </c>
      <c r="B917" s="209" t="s">
        <v>4683</v>
      </c>
      <c r="C917" s="210" t="s">
        <v>110</v>
      </c>
      <c r="D917" s="213" t="s">
        <v>4684</v>
      </c>
      <c r="E917" s="210" t="s">
        <v>469</v>
      </c>
      <c r="F917" s="210" t="s">
        <v>110</v>
      </c>
      <c r="G917" s="213" t="s">
        <v>4685</v>
      </c>
      <c r="H917" s="211" t="str">
        <f>IF(OR(AND('A3'!BC40="",'A3'!BD40=""),AND('A3'!BC69="",'A3'!BD69=""),AND('A3'!BD40="X",'A3'!BD69="X"),OR('A3'!BD40="M",'A3'!BD69="M")),"",SUM('A3'!BC40,'A3'!BC69))</f>
        <v/>
      </c>
      <c r="I917" s="211" t="str">
        <f>IF(AND(AND('A3'!BD40="X",'A3'!BD69="X"),SUM('A3'!BC40,'A3'!BC69)=0,ISNUMBER('A3'!BC98)),"",IF(OR('A3'!BD40="M",'A3'!BD69="M"),"M",IF(AND('A3'!BD40='A3'!BD69,OR('A3'!BD40="X",'A3'!BD40="W",'A3'!BD40="Z")),UPPER('A3'!BD40),"")))</f>
        <v/>
      </c>
      <c r="J917" s="212" t="s">
        <v>469</v>
      </c>
      <c r="K917" s="211" t="str">
        <f>IF(AND(ISBLANK('A3'!BC98),$L$917&lt;&gt;"Z"),"",'A3'!BC98)</f>
        <v/>
      </c>
      <c r="L917" s="211" t="str">
        <f>IF(ISBLANK('A3'!BD98),"",'A3'!BD98)</f>
        <v/>
      </c>
      <c r="M917" s="131" t="str">
        <f t="shared" si="15"/>
        <v>OK</v>
      </c>
      <c r="N917" s="132"/>
    </row>
    <row r="918" spans="1:14" x14ac:dyDescent="0.25">
      <c r="A918" s="208" t="s">
        <v>4565</v>
      </c>
      <c r="B918" s="209" t="s">
        <v>4686</v>
      </c>
      <c r="C918" s="210" t="s">
        <v>110</v>
      </c>
      <c r="D918" s="213" t="s">
        <v>4687</v>
      </c>
      <c r="E918" s="210" t="s">
        <v>469</v>
      </c>
      <c r="F918" s="210" t="s">
        <v>110</v>
      </c>
      <c r="G918" s="213" t="s">
        <v>4688</v>
      </c>
      <c r="H918" s="211" t="str">
        <f>IF(OR(AND('A3'!BC41="",'A3'!BD41=""),AND('A3'!BC70="",'A3'!BD70=""),AND('A3'!BD41="X",'A3'!BD70="X"),OR('A3'!BD41="M",'A3'!BD70="M")),"",SUM('A3'!BC41,'A3'!BC70))</f>
        <v/>
      </c>
      <c r="I918" s="211" t="str">
        <f>IF(AND(AND('A3'!BD41="X",'A3'!BD70="X"),SUM('A3'!BC41,'A3'!BC70)=0,ISNUMBER('A3'!BC99)),"",IF(OR('A3'!BD41="M",'A3'!BD70="M"),"M",IF(AND('A3'!BD41='A3'!BD70,OR('A3'!BD41="X",'A3'!BD41="W",'A3'!BD41="Z")),UPPER('A3'!BD41),"")))</f>
        <v/>
      </c>
      <c r="J918" s="212" t="s">
        <v>469</v>
      </c>
      <c r="K918" s="211" t="str">
        <f>IF(AND(ISBLANK('A3'!BC99),$L$918&lt;&gt;"Z"),"",'A3'!BC99)</f>
        <v/>
      </c>
      <c r="L918" s="211" t="str">
        <f>IF(ISBLANK('A3'!BD99),"",'A3'!BD99)</f>
        <v/>
      </c>
      <c r="M918" s="131" t="str">
        <f t="shared" si="15"/>
        <v>OK</v>
      </c>
      <c r="N918" s="132"/>
    </row>
    <row r="919" spans="1:14" x14ac:dyDescent="0.25">
      <c r="A919" s="208" t="s">
        <v>4565</v>
      </c>
      <c r="B919" s="209" t="s">
        <v>4689</v>
      </c>
      <c r="C919" s="210" t="s">
        <v>110</v>
      </c>
      <c r="D919" s="213" t="s">
        <v>1164</v>
      </c>
      <c r="E919" s="210" t="s">
        <v>469</v>
      </c>
      <c r="F919" s="210" t="s">
        <v>110</v>
      </c>
      <c r="G919" s="213" t="s">
        <v>1165</v>
      </c>
      <c r="H919" s="211" t="str">
        <f>IF(OR(EXACT('A3'!AZ14,'A3'!BA14),EXACT('A3'!BC14,'A3'!BD14),AND('A3'!BA14="X",'A3'!BD14="X"),OR('A3'!BA14="M",'A3'!BD14="M")),"",SUM('A3'!AZ14,'A3'!BC14))</f>
        <v/>
      </c>
      <c r="I919" s="211" t="str">
        <f>IF(AND(AND('A3'!BA14="X",'A3'!BD14="X"),SUM('A3'!AZ14,'A3'!BC14)=0,ISNUMBER('A3'!BF14)),"",IF(OR('A3'!BA14="M",'A3'!BD14="M"),"M",IF(AND('A3'!BA14='A3'!BD14,OR('A3'!BA14="X",'A3'!BA14="W",'A3'!BA14="Z")),UPPER('A3'!BA14),"")))</f>
        <v/>
      </c>
      <c r="J919" s="212" t="s">
        <v>469</v>
      </c>
      <c r="K919" s="211" t="str">
        <f>IF(AND(ISBLANK('A3'!BF14),$L$919&lt;&gt;"Z"),"",'A3'!BF14)</f>
        <v/>
      </c>
      <c r="L919" s="211" t="str">
        <f>IF(ISBLANK('A3'!BG14),"",'A3'!BG14)</f>
        <v/>
      </c>
      <c r="M919" s="131" t="str">
        <f t="shared" si="15"/>
        <v>OK</v>
      </c>
      <c r="N919" s="132"/>
    </row>
    <row r="920" spans="1:14" x14ac:dyDescent="0.25">
      <c r="A920" s="208" t="s">
        <v>4565</v>
      </c>
      <c r="B920" s="209" t="s">
        <v>4690</v>
      </c>
      <c r="C920" s="210" t="s">
        <v>110</v>
      </c>
      <c r="D920" s="213" t="s">
        <v>1167</v>
      </c>
      <c r="E920" s="210" t="s">
        <v>469</v>
      </c>
      <c r="F920" s="210" t="s">
        <v>110</v>
      </c>
      <c r="G920" s="213" t="s">
        <v>1168</v>
      </c>
      <c r="H920" s="211" t="str">
        <f>IF(OR(EXACT('A3'!AZ15,'A3'!BA15),EXACT('A3'!BC15,'A3'!BD15),AND('A3'!BA15="X",'A3'!BD15="X"),OR('A3'!BA15="M",'A3'!BD15="M")),"",SUM('A3'!AZ15,'A3'!BC15))</f>
        <v/>
      </c>
      <c r="I920" s="211" t="str">
        <f>IF(AND(AND('A3'!BA15="X",'A3'!BD15="X"),SUM('A3'!AZ15,'A3'!BC15)=0,ISNUMBER('A3'!BF15)),"",IF(OR('A3'!BA15="M",'A3'!BD15="M"),"M",IF(AND('A3'!BA15='A3'!BD15,OR('A3'!BA15="X",'A3'!BA15="W",'A3'!BA15="Z")),UPPER('A3'!BA15),"")))</f>
        <v/>
      </c>
      <c r="J920" s="212" t="s">
        <v>469</v>
      </c>
      <c r="K920" s="211" t="str">
        <f>IF(AND(ISBLANK('A3'!BF15),$L$920&lt;&gt;"Z"),"",'A3'!BF15)</f>
        <v/>
      </c>
      <c r="L920" s="211" t="str">
        <f>IF(ISBLANK('A3'!BG15),"",'A3'!BG15)</f>
        <v/>
      </c>
      <c r="M920" s="131" t="str">
        <f t="shared" si="15"/>
        <v>OK</v>
      </c>
      <c r="N920" s="132"/>
    </row>
    <row r="921" spans="1:14" x14ac:dyDescent="0.25">
      <c r="A921" s="208" t="s">
        <v>4565</v>
      </c>
      <c r="B921" s="209" t="s">
        <v>4691</v>
      </c>
      <c r="C921" s="210" t="s">
        <v>110</v>
      </c>
      <c r="D921" s="213" t="s">
        <v>4692</v>
      </c>
      <c r="E921" s="210" t="s">
        <v>469</v>
      </c>
      <c r="F921" s="210" t="s">
        <v>110</v>
      </c>
      <c r="G921" s="213" t="s">
        <v>1171</v>
      </c>
      <c r="H921" s="211" t="str">
        <f>IF(OR(EXACT('A3'!AZ16,'A3'!BA16),EXACT('A3'!BC16,'A3'!BD16),AND('A3'!BA16="X",'A3'!BD16="X"),OR('A3'!BA16="M",'A3'!BD16="M")),"",SUM('A3'!AZ16,'A3'!BC16))</f>
        <v/>
      </c>
      <c r="I921" s="211" t="str">
        <f>IF(AND(AND('A3'!BA16="X",'A3'!BD16="X"),SUM('A3'!AZ16,'A3'!BC16)=0,ISNUMBER('A3'!BF16)),"",IF(OR('A3'!BA16="M",'A3'!BD16="M"),"M",IF(AND('A3'!BA16='A3'!BD16,OR('A3'!BA16="X",'A3'!BA16="W",'A3'!BA16="Z")),UPPER('A3'!BA16),"")))</f>
        <v/>
      </c>
      <c r="J921" s="212" t="s">
        <v>469</v>
      </c>
      <c r="K921" s="211" t="str">
        <f>IF(AND(ISBLANK('A3'!BF16),$L$921&lt;&gt;"Z"),"",'A3'!BF16)</f>
        <v/>
      </c>
      <c r="L921" s="211" t="str">
        <f>IF(ISBLANK('A3'!BG16),"",'A3'!BG16)</f>
        <v/>
      </c>
      <c r="M921" s="131" t="str">
        <f t="shared" si="15"/>
        <v>OK</v>
      </c>
      <c r="N921" s="132"/>
    </row>
    <row r="922" spans="1:14" x14ac:dyDescent="0.25">
      <c r="A922" s="208" t="s">
        <v>4565</v>
      </c>
      <c r="B922" s="209" t="s">
        <v>4693</v>
      </c>
      <c r="C922" s="210" t="s">
        <v>110</v>
      </c>
      <c r="D922" s="213" t="s">
        <v>1173</v>
      </c>
      <c r="E922" s="210" t="s">
        <v>469</v>
      </c>
      <c r="F922" s="210" t="s">
        <v>110</v>
      </c>
      <c r="G922" s="213" t="s">
        <v>1174</v>
      </c>
      <c r="H922" s="211" t="str">
        <f>IF(OR(EXACT('A3'!AZ17,'A3'!BA17),EXACT('A3'!BC17,'A3'!BD17),AND('A3'!BA17="X",'A3'!BD17="X"),OR('A3'!BA17="M",'A3'!BD17="M")),"",SUM('A3'!AZ17,'A3'!BC17))</f>
        <v/>
      </c>
      <c r="I922" s="211" t="str">
        <f>IF(AND(AND('A3'!BA17="X",'A3'!BD17="X"),SUM('A3'!AZ17,'A3'!BC17)=0,ISNUMBER('A3'!BF17)),"",IF(OR('A3'!BA17="M",'A3'!BD17="M"),"M",IF(AND('A3'!BA17='A3'!BD17,OR('A3'!BA17="X",'A3'!BA17="W",'A3'!BA17="Z")),UPPER('A3'!BA17),"")))</f>
        <v/>
      </c>
      <c r="J922" s="212" t="s">
        <v>469</v>
      </c>
      <c r="K922" s="211" t="str">
        <f>IF(AND(ISBLANK('A3'!BF17),$L$922&lt;&gt;"Z"),"",'A3'!BF17)</f>
        <v/>
      </c>
      <c r="L922" s="211" t="str">
        <f>IF(ISBLANK('A3'!BG17),"",'A3'!BG17)</f>
        <v/>
      </c>
      <c r="M922" s="131" t="str">
        <f t="shared" si="15"/>
        <v>OK</v>
      </c>
      <c r="N922" s="132"/>
    </row>
    <row r="923" spans="1:14" x14ac:dyDescent="0.25">
      <c r="A923" s="208" t="s">
        <v>4565</v>
      </c>
      <c r="B923" s="209" t="s">
        <v>4694</v>
      </c>
      <c r="C923" s="210" t="s">
        <v>110</v>
      </c>
      <c r="D923" s="213" t="s">
        <v>1176</v>
      </c>
      <c r="E923" s="210" t="s">
        <v>469</v>
      </c>
      <c r="F923" s="210" t="s">
        <v>110</v>
      </c>
      <c r="G923" s="213" t="s">
        <v>1177</v>
      </c>
      <c r="H923" s="211" t="str">
        <f>IF(OR(EXACT('A3'!AZ18,'A3'!BA18),EXACT('A3'!BC18,'A3'!BD18),AND('A3'!BA18="X",'A3'!BD18="X"),OR('A3'!BA18="M",'A3'!BD18="M")),"",SUM('A3'!AZ18,'A3'!BC18))</f>
        <v/>
      </c>
      <c r="I923" s="211" t="str">
        <f>IF(AND(AND('A3'!BA18="X",'A3'!BD18="X"),SUM('A3'!AZ18,'A3'!BC18)=0,ISNUMBER('A3'!BF18)),"",IF(OR('A3'!BA18="M",'A3'!BD18="M"),"M",IF(AND('A3'!BA18='A3'!BD18,OR('A3'!BA18="X",'A3'!BA18="W",'A3'!BA18="Z")),UPPER('A3'!BA18),"")))</f>
        <v/>
      </c>
      <c r="J923" s="212" t="s">
        <v>469</v>
      </c>
      <c r="K923" s="211" t="str">
        <f>IF(AND(ISBLANK('A3'!BF18),$L$923&lt;&gt;"Z"),"",'A3'!BF18)</f>
        <v/>
      </c>
      <c r="L923" s="211" t="str">
        <f>IF(ISBLANK('A3'!BG18),"",'A3'!BG18)</f>
        <v/>
      </c>
      <c r="M923" s="131" t="str">
        <f t="shared" si="15"/>
        <v>OK</v>
      </c>
      <c r="N923" s="132"/>
    </row>
    <row r="924" spans="1:14" x14ac:dyDescent="0.25">
      <c r="A924" s="208" t="s">
        <v>4565</v>
      </c>
      <c r="B924" s="209" t="s">
        <v>4695</v>
      </c>
      <c r="C924" s="210" t="s">
        <v>110</v>
      </c>
      <c r="D924" s="213" t="s">
        <v>4696</v>
      </c>
      <c r="E924" s="210" t="s">
        <v>469</v>
      </c>
      <c r="F924" s="210" t="s">
        <v>110</v>
      </c>
      <c r="G924" s="213" t="s">
        <v>1180</v>
      </c>
      <c r="H924" s="211" t="str">
        <f>IF(OR(EXACT('A3'!AZ19,'A3'!BA19),EXACT('A3'!BC19,'A3'!BD19),AND('A3'!BA19="X",'A3'!BD19="X"),OR('A3'!BA19="M",'A3'!BD19="M")),"",SUM('A3'!AZ19,'A3'!BC19))</f>
        <v/>
      </c>
      <c r="I924" s="211" t="str">
        <f>IF(AND(AND('A3'!BA19="X",'A3'!BD19="X"),SUM('A3'!AZ19,'A3'!BC19)=0,ISNUMBER('A3'!BF19)),"",IF(OR('A3'!BA19="M",'A3'!BD19="M"),"M",IF(AND('A3'!BA19='A3'!BD19,OR('A3'!BA19="X",'A3'!BA19="W",'A3'!BA19="Z")),UPPER('A3'!BA19),"")))</f>
        <v/>
      </c>
      <c r="J924" s="212" t="s">
        <v>469</v>
      </c>
      <c r="K924" s="211" t="str">
        <f>IF(AND(ISBLANK('A3'!BF19),$L$924&lt;&gt;"Z"),"",'A3'!BF19)</f>
        <v/>
      </c>
      <c r="L924" s="211" t="str">
        <f>IF(ISBLANK('A3'!BG19),"",'A3'!BG19)</f>
        <v/>
      </c>
      <c r="M924" s="131" t="str">
        <f t="shared" si="15"/>
        <v>OK</v>
      </c>
      <c r="N924" s="132"/>
    </row>
    <row r="925" spans="1:14" x14ac:dyDescent="0.25">
      <c r="A925" s="208" t="s">
        <v>4565</v>
      </c>
      <c r="B925" s="209" t="s">
        <v>4697</v>
      </c>
      <c r="C925" s="210" t="s">
        <v>110</v>
      </c>
      <c r="D925" s="213" t="s">
        <v>4698</v>
      </c>
      <c r="E925" s="210" t="s">
        <v>469</v>
      </c>
      <c r="F925" s="210" t="s">
        <v>110</v>
      </c>
      <c r="G925" s="213" t="s">
        <v>1183</v>
      </c>
      <c r="H925" s="211" t="str">
        <f>IF(OR(EXACT('A3'!AZ20,'A3'!BA20),EXACT('A3'!BC20,'A3'!BD20),AND('A3'!BA20="X",'A3'!BD20="X"),OR('A3'!BA20="M",'A3'!BD20="M")),"",SUM('A3'!AZ20,'A3'!BC20))</f>
        <v/>
      </c>
      <c r="I925" s="211" t="str">
        <f>IF(AND(AND('A3'!BA20="X",'A3'!BD20="X"),SUM('A3'!AZ20,'A3'!BC20)=0,ISNUMBER('A3'!BF20)),"",IF(OR('A3'!BA20="M",'A3'!BD20="M"),"M",IF(AND('A3'!BA20='A3'!BD20,OR('A3'!BA20="X",'A3'!BA20="W",'A3'!BA20="Z")),UPPER('A3'!BA20),"")))</f>
        <v/>
      </c>
      <c r="J925" s="212" t="s">
        <v>469</v>
      </c>
      <c r="K925" s="211" t="str">
        <f>IF(AND(ISBLANK('A3'!BF20),$L$925&lt;&gt;"Z"),"",'A3'!BF20)</f>
        <v/>
      </c>
      <c r="L925" s="211" t="str">
        <f>IF(ISBLANK('A3'!BG20),"",'A3'!BG20)</f>
        <v/>
      </c>
      <c r="M925" s="131" t="str">
        <f t="shared" si="15"/>
        <v>OK</v>
      </c>
      <c r="N925" s="132"/>
    </row>
    <row r="926" spans="1:14" x14ac:dyDescent="0.25">
      <c r="A926" s="208" t="s">
        <v>4565</v>
      </c>
      <c r="B926" s="209" t="s">
        <v>4699</v>
      </c>
      <c r="C926" s="210" t="s">
        <v>110</v>
      </c>
      <c r="D926" s="213" t="s">
        <v>4700</v>
      </c>
      <c r="E926" s="210" t="s">
        <v>469</v>
      </c>
      <c r="F926" s="210" t="s">
        <v>110</v>
      </c>
      <c r="G926" s="213" t="s">
        <v>1186</v>
      </c>
      <c r="H926" s="211" t="str">
        <f>IF(OR(EXACT('A3'!AZ21,'A3'!BA21),EXACT('A3'!BC21,'A3'!BD21),AND('A3'!BA21="X",'A3'!BD21="X"),OR('A3'!BA21="M",'A3'!BD21="M")),"",SUM('A3'!AZ21,'A3'!BC21))</f>
        <v/>
      </c>
      <c r="I926" s="211" t="str">
        <f>IF(AND(AND('A3'!BA21="X",'A3'!BD21="X"),SUM('A3'!AZ21,'A3'!BC21)=0,ISNUMBER('A3'!BF21)),"",IF(OR('A3'!BA21="M",'A3'!BD21="M"),"M",IF(AND('A3'!BA21='A3'!BD21,OR('A3'!BA21="X",'A3'!BA21="W",'A3'!BA21="Z")),UPPER('A3'!BA21),"")))</f>
        <v/>
      </c>
      <c r="J926" s="212" t="s">
        <v>469</v>
      </c>
      <c r="K926" s="211" t="str">
        <f>IF(AND(ISBLANK('A3'!BF21),$L$926&lt;&gt;"Z"),"",'A3'!BF21)</f>
        <v/>
      </c>
      <c r="L926" s="211" t="str">
        <f>IF(ISBLANK('A3'!BG21),"",'A3'!BG21)</f>
        <v/>
      </c>
      <c r="M926" s="131" t="str">
        <f t="shared" si="15"/>
        <v>OK</v>
      </c>
      <c r="N926" s="132"/>
    </row>
    <row r="927" spans="1:14" x14ac:dyDescent="0.25">
      <c r="A927" s="208" t="s">
        <v>4565</v>
      </c>
      <c r="B927" s="209" t="s">
        <v>4701</v>
      </c>
      <c r="C927" s="210" t="s">
        <v>110</v>
      </c>
      <c r="D927" s="213" t="s">
        <v>4702</v>
      </c>
      <c r="E927" s="210" t="s">
        <v>469</v>
      </c>
      <c r="F927" s="210" t="s">
        <v>110</v>
      </c>
      <c r="G927" s="213" t="s">
        <v>1189</v>
      </c>
      <c r="H927" s="211" t="str">
        <f>IF(OR(EXACT('A3'!AZ22,'A3'!BA22),EXACT('A3'!BC22,'A3'!BD22),AND('A3'!BA22="X",'A3'!BD22="X"),OR('A3'!BA22="M",'A3'!BD22="M")),"",SUM('A3'!AZ22,'A3'!BC22))</f>
        <v/>
      </c>
      <c r="I927" s="211" t="str">
        <f>IF(AND(AND('A3'!BA22="X",'A3'!BD22="X"),SUM('A3'!AZ22,'A3'!BC22)=0,ISNUMBER('A3'!BF22)),"",IF(OR('A3'!BA22="M",'A3'!BD22="M"),"M",IF(AND('A3'!BA22='A3'!BD22,OR('A3'!BA22="X",'A3'!BA22="W",'A3'!BA22="Z")),UPPER('A3'!BA22),"")))</f>
        <v/>
      </c>
      <c r="J927" s="212" t="s">
        <v>469</v>
      </c>
      <c r="K927" s="211" t="str">
        <f>IF(AND(ISBLANK('A3'!BF22),$L$927&lt;&gt;"Z"),"",'A3'!BF22)</f>
        <v/>
      </c>
      <c r="L927" s="211" t="str">
        <f>IF(ISBLANK('A3'!BG22),"",'A3'!BG22)</f>
        <v/>
      </c>
      <c r="M927" s="131" t="str">
        <f t="shared" si="15"/>
        <v>OK</v>
      </c>
      <c r="N927" s="132"/>
    </row>
    <row r="928" spans="1:14" x14ac:dyDescent="0.25">
      <c r="A928" s="208" t="s">
        <v>4565</v>
      </c>
      <c r="B928" s="209" t="s">
        <v>4703</v>
      </c>
      <c r="C928" s="210" t="s">
        <v>110</v>
      </c>
      <c r="D928" s="213" t="s">
        <v>4704</v>
      </c>
      <c r="E928" s="210" t="s">
        <v>469</v>
      </c>
      <c r="F928" s="210" t="s">
        <v>110</v>
      </c>
      <c r="G928" s="213" t="s">
        <v>4705</v>
      </c>
      <c r="H928" s="211" t="str">
        <f>IF(OR(EXACT('A3'!AZ23,'A3'!BA23),EXACT('A3'!BC23,'A3'!BD23),AND('A3'!BA23="X",'A3'!BD23="X"),OR('A3'!BA23="M",'A3'!BD23="M")),"",SUM('A3'!AZ23,'A3'!BC23))</f>
        <v/>
      </c>
      <c r="I928" s="211" t="str">
        <f>IF(AND(AND('A3'!BA23="X",'A3'!BD23="X"),SUM('A3'!AZ23,'A3'!BC23)=0,ISNUMBER('A3'!BF23)),"",IF(OR('A3'!BA23="M",'A3'!BD23="M"),"M",IF(AND('A3'!BA23='A3'!BD23,OR('A3'!BA23="X",'A3'!BA23="W",'A3'!BA23="Z")),UPPER('A3'!BA23),"")))</f>
        <v/>
      </c>
      <c r="J928" s="212" t="s">
        <v>469</v>
      </c>
      <c r="K928" s="211" t="str">
        <f>IF(AND(ISBLANK('A3'!BF23),$L$928&lt;&gt;"Z"),"",'A3'!BF23)</f>
        <v/>
      </c>
      <c r="L928" s="211" t="str">
        <f>IF(ISBLANK('A3'!BG23),"",'A3'!BG23)</f>
        <v/>
      </c>
      <c r="M928" s="131" t="str">
        <f t="shared" si="15"/>
        <v>OK</v>
      </c>
      <c r="N928" s="132"/>
    </row>
    <row r="929" spans="1:14" x14ac:dyDescent="0.25">
      <c r="A929" s="208" t="s">
        <v>4565</v>
      </c>
      <c r="B929" s="209" t="s">
        <v>4706</v>
      </c>
      <c r="C929" s="210" t="s">
        <v>110</v>
      </c>
      <c r="D929" s="213" t="s">
        <v>4707</v>
      </c>
      <c r="E929" s="210" t="s">
        <v>469</v>
      </c>
      <c r="F929" s="210" t="s">
        <v>110</v>
      </c>
      <c r="G929" s="213" t="s">
        <v>4708</v>
      </c>
      <c r="H929" s="211" t="str">
        <f>IF(OR(EXACT('A3'!AZ24,'A3'!BA24),EXACT('A3'!BC24,'A3'!BD24),AND('A3'!BA24="X",'A3'!BD24="X"),OR('A3'!BA24="M",'A3'!BD24="M")),"",SUM('A3'!AZ24,'A3'!BC24))</f>
        <v/>
      </c>
      <c r="I929" s="211" t="str">
        <f>IF(AND(AND('A3'!BA24="X",'A3'!BD24="X"),SUM('A3'!AZ24,'A3'!BC24)=0,ISNUMBER('A3'!BF24)),"",IF(OR('A3'!BA24="M",'A3'!BD24="M"),"M",IF(AND('A3'!BA24='A3'!BD24,OR('A3'!BA24="X",'A3'!BA24="W",'A3'!BA24="Z")),UPPER('A3'!BA24),"")))</f>
        <v/>
      </c>
      <c r="J929" s="212" t="s">
        <v>469</v>
      </c>
      <c r="K929" s="211" t="str">
        <f>IF(AND(ISBLANK('A3'!BF24),$L$929&lt;&gt;"Z"),"",'A3'!BF24)</f>
        <v/>
      </c>
      <c r="L929" s="211" t="str">
        <f>IF(ISBLANK('A3'!BG24),"",'A3'!BG24)</f>
        <v/>
      </c>
      <c r="M929" s="131" t="str">
        <f t="shared" ref="M929:M992" si="16">IF(AND(ISNUMBER(H929),ISNUMBER(K929)),IF(OR(ROUND(H929,0)&lt;&gt;ROUND(K929,0),I929&lt;&gt;L929),"Check","OK"),IF(OR(AND(H929&lt;&gt;K929,I929&lt;&gt;"Z",L929&lt;&gt;"Z"),I929&lt;&gt;L929),"Check","OK"))</f>
        <v>OK</v>
      </c>
      <c r="N929" s="132"/>
    </row>
    <row r="930" spans="1:14" x14ac:dyDescent="0.25">
      <c r="A930" s="208" t="s">
        <v>4565</v>
      </c>
      <c r="B930" s="209" t="s">
        <v>4709</v>
      </c>
      <c r="C930" s="210" t="s">
        <v>110</v>
      </c>
      <c r="D930" s="213" t="s">
        <v>4710</v>
      </c>
      <c r="E930" s="210" t="s">
        <v>469</v>
      </c>
      <c r="F930" s="210" t="s">
        <v>110</v>
      </c>
      <c r="G930" s="213" t="s">
        <v>4711</v>
      </c>
      <c r="H930" s="211" t="str">
        <f>IF(OR(EXACT('A3'!AZ25,'A3'!BA25),EXACT('A3'!BC25,'A3'!BD25),AND('A3'!BA25="X",'A3'!BD25="X"),OR('A3'!BA25="M",'A3'!BD25="M")),"",SUM('A3'!AZ25,'A3'!BC25))</f>
        <v/>
      </c>
      <c r="I930" s="211" t="str">
        <f>IF(AND(AND('A3'!BA25="X",'A3'!BD25="X"),SUM('A3'!AZ25,'A3'!BC25)=0,ISNUMBER('A3'!BF25)),"",IF(OR('A3'!BA25="M",'A3'!BD25="M"),"M",IF(AND('A3'!BA25='A3'!BD25,OR('A3'!BA25="X",'A3'!BA25="W",'A3'!BA25="Z")),UPPER('A3'!BA25),"")))</f>
        <v/>
      </c>
      <c r="J930" s="212" t="s">
        <v>469</v>
      </c>
      <c r="K930" s="211" t="str">
        <f>IF(AND(ISBLANK('A3'!BF25),$L$930&lt;&gt;"Z"),"",'A3'!BF25)</f>
        <v/>
      </c>
      <c r="L930" s="211" t="str">
        <f>IF(ISBLANK('A3'!BG25),"",'A3'!BG25)</f>
        <v/>
      </c>
      <c r="M930" s="131" t="str">
        <f t="shared" si="16"/>
        <v>OK</v>
      </c>
      <c r="N930" s="132"/>
    </row>
    <row r="931" spans="1:14" x14ac:dyDescent="0.25">
      <c r="A931" s="208" t="s">
        <v>4565</v>
      </c>
      <c r="B931" s="209" t="s">
        <v>4712</v>
      </c>
      <c r="C931" s="210" t="s">
        <v>110</v>
      </c>
      <c r="D931" s="213" t="s">
        <v>4713</v>
      </c>
      <c r="E931" s="210" t="s">
        <v>469</v>
      </c>
      <c r="F931" s="210" t="s">
        <v>110</v>
      </c>
      <c r="G931" s="213" t="s">
        <v>4714</v>
      </c>
      <c r="H931" s="211" t="str">
        <f>IF(OR(EXACT('A3'!AZ26,'A3'!BA26),EXACT('A3'!BC26,'A3'!BD26),AND('A3'!BA26="X",'A3'!BD26="X"),OR('A3'!BA26="M",'A3'!BD26="M")),"",SUM('A3'!AZ26,'A3'!BC26))</f>
        <v/>
      </c>
      <c r="I931" s="211" t="str">
        <f>IF(AND(AND('A3'!BA26="X",'A3'!BD26="X"),SUM('A3'!AZ26,'A3'!BC26)=0,ISNUMBER('A3'!BF26)),"",IF(OR('A3'!BA26="M",'A3'!BD26="M"),"M",IF(AND('A3'!BA26='A3'!BD26,OR('A3'!BA26="X",'A3'!BA26="W",'A3'!BA26="Z")),UPPER('A3'!BA26),"")))</f>
        <v/>
      </c>
      <c r="J931" s="212" t="s">
        <v>469</v>
      </c>
      <c r="K931" s="211" t="str">
        <f>IF(AND(ISBLANK('A3'!BF26),$L$931&lt;&gt;"Z"),"",'A3'!BF26)</f>
        <v/>
      </c>
      <c r="L931" s="211" t="str">
        <f>IF(ISBLANK('A3'!BG26),"",'A3'!BG26)</f>
        <v/>
      </c>
      <c r="M931" s="131" t="str">
        <f t="shared" si="16"/>
        <v>OK</v>
      </c>
      <c r="N931" s="132"/>
    </row>
    <row r="932" spans="1:14" x14ac:dyDescent="0.25">
      <c r="A932" s="208" t="s">
        <v>4565</v>
      </c>
      <c r="B932" s="209" t="s">
        <v>4715</v>
      </c>
      <c r="C932" s="210" t="s">
        <v>110</v>
      </c>
      <c r="D932" s="213" t="s">
        <v>4716</v>
      </c>
      <c r="E932" s="210" t="s">
        <v>469</v>
      </c>
      <c r="F932" s="210" t="s">
        <v>110</v>
      </c>
      <c r="G932" s="213" t="s">
        <v>4717</v>
      </c>
      <c r="H932" s="211" t="str">
        <f>IF(OR(EXACT('A3'!AZ27,'A3'!BA27),EXACT('A3'!BC27,'A3'!BD27),AND('A3'!BA27="X",'A3'!BD27="X"),OR('A3'!BA27="M",'A3'!BD27="M")),"",SUM('A3'!AZ27,'A3'!BC27))</f>
        <v/>
      </c>
      <c r="I932" s="211" t="str">
        <f>IF(AND(AND('A3'!BA27="X",'A3'!BD27="X"),SUM('A3'!AZ27,'A3'!BC27)=0,ISNUMBER('A3'!BF27)),"",IF(OR('A3'!BA27="M",'A3'!BD27="M"),"M",IF(AND('A3'!BA27='A3'!BD27,OR('A3'!BA27="X",'A3'!BA27="W",'A3'!BA27="Z")),UPPER('A3'!BA27),"")))</f>
        <v/>
      </c>
      <c r="J932" s="212" t="s">
        <v>469</v>
      </c>
      <c r="K932" s="211" t="str">
        <f>IF(AND(ISBLANK('A3'!BF27),$L$932&lt;&gt;"Z"),"",'A3'!BF27)</f>
        <v/>
      </c>
      <c r="L932" s="211" t="str">
        <f>IF(ISBLANK('A3'!BG27),"",'A3'!BG27)</f>
        <v/>
      </c>
      <c r="M932" s="131" t="str">
        <f t="shared" si="16"/>
        <v>OK</v>
      </c>
      <c r="N932" s="132"/>
    </row>
    <row r="933" spans="1:14" x14ac:dyDescent="0.25">
      <c r="A933" s="208" t="s">
        <v>4565</v>
      </c>
      <c r="B933" s="209" t="s">
        <v>4718</v>
      </c>
      <c r="C933" s="210" t="s">
        <v>110</v>
      </c>
      <c r="D933" s="213" t="s">
        <v>4719</v>
      </c>
      <c r="E933" s="210" t="s">
        <v>469</v>
      </c>
      <c r="F933" s="210" t="s">
        <v>110</v>
      </c>
      <c r="G933" s="213" t="s">
        <v>4720</v>
      </c>
      <c r="H933" s="211" t="str">
        <f>IF(OR(EXACT('A3'!AZ28,'A3'!BA28),EXACT('A3'!BC28,'A3'!BD28),AND('A3'!BA28="X",'A3'!BD28="X"),OR('A3'!BA28="M",'A3'!BD28="M")),"",SUM('A3'!AZ28,'A3'!BC28))</f>
        <v/>
      </c>
      <c r="I933" s="211" t="str">
        <f>IF(AND(AND('A3'!BA28="X",'A3'!BD28="X"),SUM('A3'!AZ28,'A3'!BC28)=0,ISNUMBER('A3'!BF28)),"",IF(OR('A3'!BA28="M",'A3'!BD28="M"),"M",IF(AND('A3'!BA28='A3'!BD28,OR('A3'!BA28="X",'A3'!BA28="W",'A3'!BA28="Z")),UPPER('A3'!BA28),"")))</f>
        <v/>
      </c>
      <c r="J933" s="212" t="s">
        <v>469</v>
      </c>
      <c r="K933" s="211" t="str">
        <f>IF(AND(ISBLANK('A3'!BF28),$L$933&lt;&gt;"Z"),"",'A3'!BF28)</f>
        <v/>
      </c>
      <c r="L933" s="211" t="str">
        <f>IF(ISBLANK('A3'!BG28),"",'A3'!BG28)</f>
        <v/>
      </c>
      <c r="M933" s="131" t="str">
        <f t="shared" si="16"/>
        <v>OK</v>
      </c>
      <c r="N933" s="132"/>
    </row>
    <row r="934" spans="1:14" x14ac:dyDescent="0.25">
      <c r="A934" s="208" t="s">
        <v>4565</v>
      </c>
      <c r="B934" s="209" t="s">
        <v>4721</v>
      </c>
      <c r="C934" s="210" t="s">
        <v>110</v>
      </c>
      <c r="D934" s="213" t="s">
        <v>4722</v>
      </c>
      <c r="E934" s="210" t="s">
        <v>469</v>
      </c>
      <c r="F934" s="210" t="s">
        <v>110</v>
      </c>
      <c r="G934" s="213" t="s">
        <v>4723</v>
      </c>
      <c r="H934" s="211" t="str">
        <f>IF(OR(EXACT('A3'!AZ29,'A3'!BA29),EXACT('A3'!BC29,'A3'!BD29),AND('A3'!BA29="X",'A3'!BD29="X"),OR('A3'!BA29="M",'A3'!BD29="M")),"",SUM('A3'!AZ29,'A3'!BC29))</f>
        <v/>
      </c>
      <c r="I934" s="211" t="str">
        <f>IF(AND(AND('A3'!BA29="X",'A3'!BD29="X"),SUM('A3'!AZ29,'A3'!BC29)=0,ISNUMBER('A3'!BF29)),"",IF(OR('A3'!BA29="M",'A3'!BD29="M"),"M",IF(AND('A3'!BA29='A3'!BD29,OR('A3'!BA29="X",'A3'!BA29="W",'A3'!BA29="Z")),UPPER('A3'!BA29),"")))</f>
        <v/>
      </c>
      <c r="J934" s="212" t="s">
        <v>469</v>
      </c>
      <c r="K934" s="211" t="str">
        <f>IF(AND(ISBLANK('A3'!BF29),$L$934&lt;&gt;"Z"),"",'A3'!BF29)</f>
        <v/>
      </c>
      <c r="L934" s="211" t="str">
        <f>IF(ISBLANK('A3'!BG29),"",'A3'!BG29)</f>
        <v/>
      </c>
      <c r="M934" s="131" t="str">
        <f t="shared" si="16"/>
        <v>OK</v>
      </c>
      <c r="N934" s="132"/>
    </row>
    <row r="935" spans="1:14" x14ac:dyDescent="0.25">
      <c r="A935" s="208" t="s">
        <v>4565</v>
      </c>
      <c r="B935" s="209" t="s">
        <v>4724</v>
      </c>
      <c r="C935" s="210" t="s">
        <v>110</v>
      </c>
      <c r="D935" s="213" t="s">
        <v>4725</v>
      </c>
      <c r="E935" s="210" t="s">
        <v>469</v>
      </c>
      <c r="F935" s="210" t="s">
        <v>110</v>
      </c>
      <c r="G935" s="213" t="s">
        <v>4726</v>
      </c>
      <c r="H935" s="211" t="str">
        <f>IF(OR(EXACT('A3'!AZ30,'A3'!BA30),EXACT('A3'!BC30,'A3'!BD30),AND('A3'!BA30="X",'A3'!BD30="X"),OR('A3'!BA30="M",'A3'!BD30="M")),"",SUM('A3'!AZ30,'A3'!BC30))</f>
        <v/>
      </c>
      <c r="I935" s="211" t="str">
        <f>IF(AND(AND('A3'!BA30="X",'A3'!BD30="X"),SUM('A3'!AZ30,'A3'!BC30)=0,ISNUMBER('A3'!BF30)),"",IF(OR('A3'!BA30="M",'A3'!BD30="M"),"M",IF(AND('A3'!BA30='A3'!BD30,OR('A3'!BA30="X",'A3'!BA30="W",'A3'!BA30="Z")),UPPER('A3'!BA30),"")))</f>
        <v/>
      </c>
      <c r="J935" s="212" t="s">
        <v>469</v>
      </c>
      <c r="K935" s="211" t="str">
        <f>IF(AND(ISBLANK('A3'!BF30),$L$935&lt;&gt;"Z"),"",'A3'!BF30)</f>
        <v/>
      </c>
      <c r="L935" s="211" t="str">
        <f>IF(ISBLANK('A3'!BG30),"",'A3'!BG30)</f>
        <v/>
      </c>
      <c r="M935" s="131" t="str">
        <f t="shared" si="16"/>
        <v>OK</v>
      </c>
      <c r="N935" s="132"/>
    </row>
    <row r="936" spans="1:14" x14ac:dyDescent="0.25">
      <c r="A936" s="208" t="s">
        <v>4565</v>
      </c>
      <c r="B936" s="209" t="s">
        <v>4727</v>
      </c>
      <c r="C936" s="210" t="s">
        <v>110</v>
      </c>
      <c r="D936" s="213" t="s">
        <v>4728</v>
      </c>
      <c r="E936" s="210" t="s">
        <v>469</v>
      </c>
      <c r="F936" s="210" t="s">
        <v>110</v>
      </c>
      <c r="G936" s="213" t="s">
        <v>4729</v>
      </c>
      <c r="H936" s="211" t="str">
        <f>IF(OR(EXACT('A3'!AZ31,'A3'!BA31),EXACT('A3'!BC31,'A3'!BD31),AND('A3'!BA31="X",'A3'!BD31="X"),OR('A3'!BA31="M",'A3'!BD31="M")),"",SUM('A3'!AZ31,'A3'!BC31))</f>
        <v/>
      </c>
      <c r="I936" s="211" t="str">
        <f>IF(AND(AND('A3'!BA31="X",'A3'!BD31="X"),SUM('A3'!AZ31,'A3'!BC31)=0,ISNUMBER('A3'!BF31)),"",IF(OR('A3'!BA31="M",'A3'!BD31="M"),"M",IF(AND('A3'!BA31='A3'!BD31,OR('A3'!BA31="X",'A3'!BA31="W",'A3'!BA31="Z")),UPPER('A3'!BA31),"")))</f>
        <v/>
      </c>
      <c r="J936" s="212" t="s">
        <v>469</v>
      </c>
      <c r="K936" s="211" t="str">
        <f>IF(AND(ISBLANK('A3'!BF31),$L$936&lt;&gt;"Z"),"",'A3'!BF31)</f>
        <v/>
      </c>
      <c r="L936" s="211" t="str">
        <f>IF(ISBLANK('A3'!BG31),"",'A3'!BG31)</f>
        <v/>
      </c>
      <c r="M936" s="131" t="str">
        <f t="shared" si="16"/>
        <v>OK</v>
      </c>
      <c r="N936" s="132"/>
    </row>
    <row r="937" spans="1:14" x14ac:dyDescent="0.25">
      <c r="A937" s="208" t="s">
        <v>4565</v>
      </c>
      <c r="B937" s="209" t="s">
        <v>4730</v>
      </c>
      <c r="C937" s="210" t="s">
        <v>110</v>
      </c>
      <c r="D937" s="213" t="s">
        <v>4731</v>
      </c>
      <c r="E937" s="210" t="s">
        <v>469</v>
      </c>
      <c r="F937" s="210" t="s">
        <v>110</v>
      </c>
      <c r="G937" s="213" t="s">
        <v>4732</v>
      </c>
      <c r="H937" s="211" t="str">
        <f>IF(OR(EXACT('A3'!AZ32,'A3'!BA32),EXACT('A3'!BC32,'A3'!BD32),AND('A3'!BA32="X",'A3'!BD32="X"),OR('A3'!BA32="M",'A3'!BD32="M")),"",SUM('A3'!AZ32,'A3'!BC32))</f>
        <v/>
      </c>
      <c r="I937" s="211" t="str">
        <f>IF(AND(AND('A3'!BA32="X",'A3'!BD32="X"),SUM('A3'!AZ32,'A3'!BC32)=0,ISNUMBER('A3'!BF32)),"",IF(OR('A3'!BA32="M",'A3'!BD32="M"),"M",IF(AND('A3'!BA32='A3'!BD32,OR('A3'!BA32="X",'A3'!BA32="W",'A3'!BA32="Z")),UPPER('A3'!BA32),"")))</f>
        <v/>
      </c>
      <c r="J937" s="212" t="s">
        <v>469</v>
      </c>
      <c r="K937" s="211" t="str">
        <f>IF(AND(ISBLANK('A3'!BF32),$L$937&lt;&gt;"Z"),"",'A3'!BF32)</f>
        <v/>
      </c>
      <c r="L937" s="211" t="str">
        <f>IF(ISBLANK('A3'!BG32),"",'A3'!BG32)</f>
        <v/>
      </c>
      <c r="M937" s="131" t="str">
        <f t="shared" si="16"/>
        <v>OK</v>
      </c>
      <c r="N937" s="132"/>
    </row>
    <row r="938" spans="1:14" x14ac:dyDescent="0.25">
      <c r="A938" s="208" t="s">
        <v>4565</v>
      </c>
      <c r="B938" s="209" t="s">
        <v>4733</v>
      </c>
      <c r="C938" s="210" t="s">
        <v>110</v>
      </c>
      <c r="D938" s="213" t="s">
        <v>4734</v>
      </c>
      <c r="E938" s="210" t="s">
        <v>469</v>
      </c>
      <c r="F938" s="210" t="s">
        <v>110</v>
      </c>
      <c r="G938" s="213" t="s">
        <v>4735</v>
      </c>
      <c r="H938" s="211" t="str">
        <f>IF(OR(EXACT('A3'!AZ33,'A3'!BA33),EXACT('A3'!BC33,'A3'!BD33),AND('A3'!BA33="X",'A3'!BD33="X"),OR('A3'!BA33="M",'A3'!BD33="M")),"",SUM('A3'!AZ33,'A3'!BC33))</f>
        <v/>
      </c>
      <c r="I938" s="211" t="str">
        <f>IF(AND(AND('A3'!BA33="X",'A3'!BD33="X"),SUM('A3'!AZ33,'A3'!BC33)=0,ISNUMBER('A3'!BF33)),"",IF(OR('A3'!BA33="M",'A3'!BD33="M"),"M",IF(AND('A3'!BA33='A3'!BD33,OR('A3'!BA33="X",'A3'!BA33="W",'A3'!BA33="Z")),UPPER('A3'!BA33),"")))</f>
        <v/>
      </c>
      <c r="J938" s="212" t="s">
        <v>469</v>
      </c>
      <c r="K938" s="211" t="str">
        <f>IF(AND(ISBLANK('A3'!BF33),$L$938&lt;&gt;"Z"),"",'A3'!BF33)</f>
        <v/>
      </c>
      <c r="L938" s="211" t="str">
        <f>IF(ISBLANK('A3'!BG33),"",'A3'!BG33)</f>
        <v/>
      </c>
      <c r="M938" s="131" t="str">
        <f t="shared" si="16"/>
        <v>OK</v>
      </c>
      <c r="N938" s="132"/>
    </row>
    <row r="939" spans="1:14" x14ac:dyDescent="0.25">
      <c r="A939" s="208" t="s">
        <v>4565</v>
      </c>
      <c r="B939" s="209" t="s">
        <v>4736</v>
      </c>
      <c r="C939" s="210" t="s">
        <v>110</v>
      </c>
      <c r="D939" s="213" t="s">
        <v>4737</v>
      </c>
      <c r="E939" s="210" t="s">
        <v>469</v>
      </c>
      <c r="F939" s="210" t="s">
        <v>110</v>
      </c>
      <c r="G939" s="213" t="s">
        <v>4738</v>
      </c>
      <c r="H939" s="211" t="str">
        <f>IF(OR(EXACT('A3'!AZ34,'A3'!BA34),EXACT('A3'!BC34,'A3'!BD34),AND('A3'!BA34="X",'A3'!BD34="X"),OR('A3'!BA34="M",'A3'!BD34="M")),"",SUM('A3'!AZ34,'A3'!BC34))</f>
        <v/>
      </c>
      <c r="I939" s="211" t="str">
        <f>IF(AND(AND('A3'!BA34="X",'A3'!BD34="X"),SUM('A3'!AZ34,'A3'!BC34)=0,ISNUMBER('A3'!BF34)),"",IF(OR('A3'!BA34="M",'A3'!BD34="M"),"M",IF(AND('A3'!BA34='A3'!BD34,OR('A3'!BA34="X",'A3'!BA34="W",'A3'!BA34="Z")),UPPER('A3'!BA34),"")))</f>
        <v/>
      </c>
      <c r="J939" s="212" t="s">
        <v>469</v>
      </c>
      <c r="K939" s="211" t="str">
        <f>IF(AND(ISBLANK('A3'!BF34),$L$939&lt;&gt;"Z"),"",'A3'!BF34)</f>
        <v/>
      </c>
      <c r="L939" s="211" t="str">
        <f>IF(ISBLANK('A3'!BG34),"",'A3'!BG34)</f>
        <v/>
      </c>
      <c r="M939" s="131" t="str">
        <f t="shared" si="16"/>
        <v>OK</v>
      </c>
      <c r="N939" s="132"/>
    </row>
    <row r="940" spans="1:14" x14ac:dyDescent="0.25">
      <c r="A940" s="208" t="s">
        <v>4565</v>
      </c>
      <c r="B940" s="209" t="s">
        <v>4739</v>
      </c>
      <c r="C940" s="210" t="s">
        <v>110</v>
      </c>
      <c r="D940" s="213" t="s">
        <v>4740</v>
      </c>
      <c r="E940" s="210" t="s">
        <v>469</v>
      </c>
      <c r="F940" s="210" t="s">
        <v>110</v>
      </c>
      <c r="G940" s="213" t="s">
        <v>4741</v>
      </c>
      <c r="H940" s="211" t="str">
        <f>IF(OR(EXACT('A3'!AZ35,'A3'!BA35),EXACT('A3'!BC35,'A3'!BD35),AND('A3'!BA35="X",'A3'!BD35="X"),OR('A3'!BA35="M",'A3'!BD35="M")),"",SUM('A3'!AZ35,'A3'!BC35))</f>
        <v/>
      </c>
      <c r="I940" s="211" t="str">
        <f>IF(AND(AND('A3'!BA35="X",'A3'!BD35="X"),SUM('A3'!AZ35,'A3'!BC35)=0,ISNUMBER('A3'!BF35)),"",IF(OR('A3'!BA35="M",'A3'!BD35="M"),"M",IF(AND('A3'!BA35='A3'!BD35,OR('A3'!BA35="X",'A3'!BA35="W",'A3'!BA35="Z")),UPPER('A3'!BA35),"")))</f>
        <v/>
      </c>
      <c r="J940" s="212" t="s">
        <v>469</v>
      </c>
      <c r="K940" s="211" t="str">
        <f>IF(AND(ISBLANK('A3'!BF35),$L$940&lt;&gt;"Z"),"",'A3'!BF35)</f>
        <v/>
      </c>
      <c r="L940" s="211" t="str">
        <f>IF(ISBLANK('A3'!BG35),"",'A3'!BG35)</f>
        <v/>
      </c>
      <c r="M940" s="131" t="str">
        <f t="shared" si="16"/>
        <v>OK</v>
      </c>
      <c r="N940" s="132"/>
    </row>
    <row r="941" spans="1:14" x14ac:dyDescent="0.25">
      <c r="A941" s="208" t="s">
        <v>4565</v>
      </c>
      <c r="B941" s="209" t="s">
        <v>4742</v>
      </c>
      <c r="C941" s="210" t="s">
        <v>110</v>
      </c>
      <c r="D941" s="213" t="s">
        <v>4743</v>
      </c>
      <c r="E941" s="210" t="s">
        <v>469</v>
      </c>
      <c r="F941" s="210" t="s">
        <v>110</v>
      </c>
      <c r="G941" s="213" t="s">
        <v>4744</v>
      </c>
      <c r="H941" s="211" t="str">
        <f>IF(OR(EXACT('A3'!AZ36,'A3'!BA36),EXACT('A3'!BC36,'A3'!BD36),AND('A3'!BA36="X",'A3'!BD36="X"),OR('A3'!BA36="M",'A3'!BD36="M")),"",SUM('A3'!AZ36,'A3'!BC36))</f>
        <v/>
      </c>
      <c r="I941" s="211" t="str">
        <f>IF(AND(AND('A3'!BA36="X",'A3'!BD36="X"),SUM('A3'!AZ36,'A3'!BC36)=0,ISNUMBER('A3'!BF36)),"",IF(OR('A3'!BA36="M",'A3'!BD36="M"),"M",IF(AND('A3'!BA36='A3'!BD36,OR('A3'!BA36="X",'A3'!BA36="W",'A3'!BA36="Z")),UPPER('A3'!BA36),"")))</f>
        <v/>
      </c>
      <c r="J941" s="212" t="s">
        <v>469</v>
      </c>
      <c r="K941" s="211" t="str">
        <f>IF(AND(ISBLANK('A3'!BF36),$L$941&lt;&gt;"Z"),"",'A3'!BF36)</f>
        <v/>
      </c>
      <c r="L941" s="211" t="str">
        <f>IF(ISBLANK('A3'!BG36),"",'A3'!BG36)</f>
        <v/>
      </c>
      <c r="M941" s="131" t="str">
        <f t="shared" si="16"/>
        <v>OK</v>
      </c>
      <c r="N941" s="132"/>
    </row>
    <row r="942" spans="1:14" x14ac:dyDescent="0.25">
      <c r="A942" s="208" t="s">
        <v>4565</v>
      </c>
      <c r="B942" s="209" t="s">
        <v>4745</v>
      </c>
      <c r="C942" s="210" t="s">
        <v>110</v>
      </c>
      <c r="D942" s="213" t="s">
        <v>4746</v>
      </c>
      <c r="E942" s="210" t="s">
        <v>469</v>
      </c>
      <c r="F942" s="210" t="s">
        <v>110</v>
      </c>
      <c r="G942" s="213" t="s">
        <v>4747</v>
      </c>
      <c r="H942" s="211" t="str">
        <f>IF(OR(EXACT('A3'!AZ37,'A3'!BA37),EXACT('A3'!BC37,'A3'!BD37),AND('A3'!BA37="X",'A3'!BD37="X"),OR('A3'!BA37="M",'A3'!BD37="M")),"",SUM('A3'!AZ37,'A3'!BC37))</f>
        <v/>
      </c>
      <c r="I942" s="211" t="str">
        <f>IF(AND(AND('A3'!BA37="X",'A3'!BD37="X"),SUM('A3'!AZ37,'A3'!BC37)=0,ISNUMBER('A3'!BF37)),"",IF(OR('A3'!BA37="M",'A3'!BD37="M"),"M",IF(AND('A3'!BA37='A3'!BD37,OR('A3'!BA37="X",'A3'!BA37="W",'A3'!BA37="Z")),UPPER('A3'!BA37),"")))</f>
        <v/>
      </c>
      <c r="J942" s="212" t="s">
        <v>469</v>
      </c>
      <c r="K942" s="211" t="str">
        <f>IF(AND(ISBLANK('A3'!BF37),$L$942&lt;&gt;"Z"),"",'A3'!BF37)</f>
        <v/>
      </c>
      <c r="L942" s="211" t="str">
        <f>IF(ISBLANK('A3'!BG37),"",'A3'!BG37)</f>
        <v/>
      </c>
      <c r="M942" s="131" t="str">
        <f t="shared" si="16"/>
        <v>OK</v>
      </c>
      <c r="N942" s="132"/>
    </row>
    <row r="943" spans="1:14" x14ac:dyDescent="0.25">
      <c r="A943" s="208" t="s">
        <v>4565</v>
      </c>
      <c r="B943" s="209" t="s">
        <v>4748</v>
      </c>
      <c r="C943" s="210" t="s">
        <v>110</v>
      </c>
      <c r="D943" s="213" t="s">
        <v>4749</v>
      </c>
      <c r="E943" s="210" t="s">
        <v>469</v>
      </c>
      <c r="F943" s="210" t="s">
        <v>110</v>
      </c>
      <c r="G943" s="213" t="s">
        <v>4750</v>
      </c>
      <c r="H943" s="211" t="str">
        <f>IF(OR(EXACT('A3'!AZ38,'A3'!BA38),EXACT('A3'!BC38,'A3'!BD38),AND('A3'!BA38="X",'A3'!BD38="X"),OR('A3'!BA38="M",'A3'!BD38="M")),"",SUM('A3'!AZ38,'A3'!BC38))</f>
        <v/>
      </c>
      <c r="I943" s="211" t="str">
        <f>IF(AND(AND('A3'!BA38="X",'A3'!BD38="X"),SUM('A3'!AZ38,'A3'!BC38)=0,ISNUMBER('A3'!BF38)),"",IF(OR('A3'!BA38="M",'A3'!BD38="M"),"M",IF(AND('A3'!BA38='A3'!BD38,OR('A3'!BA38="X",'A3'!BA38="W",'A3'!BA38="Z")),UPPER('A3'!BA38),"")))</f>
        <v/>
      </c>
      <c r="J943" s="212" t="s">
        <v>469</v>
      </c>
      <c r="K943" s="211" t="str">
        <f>IF(AND(ISBLANK('A3'!BF38),$L$943&lt;&gt;"Z"),"",'A3'!BF38)</f>
        <v/>
      </c>
      <c r="L943" s="211" t="str">
        <f>IF(ISBLANK('A3'!BG38),"",'A3'!BG38)</f>
        <v/>
      </c>
      <c r="M943" s="131" t="str">
        <f t="shared" si="16"/>
        <v>OK</v>
      </c>
      <c r="N943" s="132"/>
    </row>
    <row r="944" spans="1:14" x14ac:dyDescent="0.25">
      <c r="A944" s="208" t="s">
        <v>4565</v>
      </c>
      <c r="B944" s="209" t="s">
        <v>4751</v>
      </c>
      <c r="C944" s="210" t="s">
        <v>110</v>
      </c>
      <c r="D944" s="213" t="s">
        <v>4752</v>
      </c>
      <c r="E944" s="210" t="s">
        <v>469</v>
      </c>
      <c r="F944" s="210" t="s">
        <v>110</v>
      </c>
      <c r="G944" s="213" t="s">
        <v>4753</v>
      </c>
      <c r="H944" s="211" t="str">
        <f>IF(OR(EXACT('A3'!AZ39,'A3'!BA39),EXACT('A3'!BC39,'A3'!BD39),AND('A3'!BA39="X",'A3'!BD39="X"),OR('A3'!BA39="M",'A3'!BD39="M")),"",SUM('A3'!AZ39,'A3'!BC39))</f>
        <v/>
      </c>
      <c r="I944" s="211" t="str">
        <f>IF(AND(AND('A3'!BA39="X",'A3'!BD39="X"),SUM('A3'!AZ39,'A3'!BC39)=0,ISNUMBER('A3'!BF39)),"",IF(OR('A3'!BA39="M",'A3'!BD39="M"),"M",IF(AND('A3'!BA39='A3'!BD39,OR('A3'!BA39="X",'A3'!BA39="W",'A3'!BA39="Z")),UPPER('A3'!BA39),"")))</f>
        <v/>
      </c>
      <c r="J944" s="212" t="s">
        <v>469</v>
      </c>
      <c r="K944" s="211" t="str">
        <f>IF(AND(ISBLANK('A3'!BF39),$L$944&lt;&gt;"Z"),"",'A3'!BF39)</f>
        <v/>
      </c>
      <c r="L944" s="211" t="str">
        <f>IF(ISBLANK('A3'!BG39),"",'A3'!BG39)</f>
        <v/>
      </c>
      <c r="M944" s="131" t="str">
        <f t="shared" si="16"/>
        <v>OK</v>
      </c>
      <c r="N944" s="132"/>
    </row>
    <row r="945" spans="1:14" x14ac:dyDescent="0.25">
      <c r="A945" s="208" t="s">
        <v>4565</v>
      </c>
      <c r="B945" s="209" t="s">
        <v>4754</v>
      </c>
      <c r="C945" s="210" t="s">
        <v>110</v>
      </c>
      <c r="D945" s="213" t="s">
        <v>4755</v>
      </c>
      <c r="E945" s="210" t="s">
        <v>469</v>
      </c>
      <c r="F945" s="210" t="s">
        <v>110</v>
      </c>
      <c r="G945" s="213" t="s">
        <v>4756</v>
      </c>
      <c r="H945" s="211" t="str">
        <f>IF(OR(EXACT('A3'!AZ40,'A3'!BA40),EXACT('A3'!BC40,'A3'!BD40),AND('A3'!BA40="X",'A3'!BD40="X"),OR('A3'!BA40="M",'A3'!BD40="M")),"",SUM('A3'!AZ40,'A3'!BC40))</f>
        <v/>
      </c>
      <c r="I945" s="211" t="str">
        <f>IF(AND(AND('A3'!BA40="X",'A3'!BD40="X"),SUM('A3'!AZ40,'A3'!BC40)=0,ISNUMBER('A3'!BF40)),"",IF(OR('A3'!BA40="M",'A3'!BD40="M"),"M",IF(AND('A3'!BA40='A3'!BD40,OR('A3'!BA40="X",'A3'!BA40="W",'A3'!BA40="Z")),UPPER('A3'!BA40),"")))</f>
        <v/>
      </c>
      <c r="J945" s="212" t="s">
        <v>469</v>
      </c>
      <c r="K945" s="211" t="str">
        <f>IF(AND(ISBLANK('A3'!BF40),$L$945&lt;&gt;"Z"),"",'A3'!BF40)</f>
        <v/>
      </c>
      <c r="L945" s="211" t="str">
        <f>IF(ISBLANK('A3'!BG40),"",'A3'!BG40)</f>
        <v/>
      </c>
      <c r="M945" s="131" t="str">
        <f t="shared" si="16"/>
        <v>OK</v>
      </c>
      <c r="N945" s="132"/>
    </row>
    <row r="946" spans="1:14" x14ac:dyDescent="0.25">
      <c r="A946" s="208" t="s">
        <v>4565</v>
      </c>
      <c r="B946" s="209" t="s">
        <v>4757</v>
      </c>
      <c r="C946" s="210" t="s">
        <v>110</v>
      </c>
      <c r="D946" s="213" t="s">
        <v>4758</v>
      </c>
      <c r="E946" s="210" t="s">
        <v>469</v>
      </c>
      <c r="F946" s="210" t="s">
        <v>110</v>
      </c>
      <c r="G946" s="213" t="s">
        <v>4759</v>
      </c>
      <c r="H946" s="211" t="str">
        <f>IF(OR(SUMPRODUCT(--('A3'!BF14:'A3'!BF40=""),--('A3'!BG14:'A3'!BG40=""))&gt;0,COUNTIF('A3'!BG14:'A3'!BG40,"M")&gt;0,COUNTIF('A3'!BG14:'A3'!BG40,"X")=27),"",SUM('A3'!BF14:'A3'!BF40))</f>
        <v/>
      </c>
      <c r="I946" s="211" t="str">
        <f>IF(AND(COUNTIF('A3'!BG14:'A3'!BG40,"X")=27,SUM('A3'!BF14:'A3'!BF40)=0,ISNUMBER('A3'!BF41)),"",IF(COUNTIF('A3'!BG14:'A3'!BG40,"M")&gt;0,"M",IF(AND(COUNTIF('A3'!BG14:'A3'!BG40,'A3'!BG14)=27,OR('A3'!BG14="X",'A3'!BG14="W",'A3'!BG14="Z")),UPPER('A3'!BG14),"")))</f>
        <v/>
      </c>
      <c r="J946" s="212" t="s">
        <v>469</v>
      </c>
      <c r="K946" s="211" t="str">
        <f>IF(AND(ISBLANK('A3'!BF41),$L$946&lt;&gt;"Z"),"",'A3'!BF41)</f>
        <v/>
      </c>
      <c r="L946" s="211" t="str">
        <f>IF(ISBLANK('A3'!BG41),"",'A3'!BG41)</f>
        <v/>
      </c>
      <c r="M946" s="131" t="str">
        <f t="shared" si="16"/>
        <v>OK</v>
      </c>
      <c r="N946" s="132"/>
    </row>
    <row r="947" spans="1:14" x14ac:dyDescent="0.25">
      <c r="A947" s="208" t="s">
        <v>4565</v>
      </c>
      <c r="B947" s="209" t="s">
        <v>4760</v>
      </c>
      <c r="C947" s="210" t="s">
        <v>110</v>
      </c>
      <c r="D947" s="213" t="s">
        <v>4761</v>
      </c>
      <c r="E947" s="210" t="s">
        <v>469</v>
      </c>
      <c r="F947" s="210" t="s">
        <v>110</v>
      </c>
      <c r="G947" s="213" t="s">
        <v>4762</v>
      </c>
      <c r="H947" s="211" t="str">
        <f>IF(OR(EXACT('A3'!AZ43,'A3'!BA43),EXACT('A3'!BC43,'A3'!BD43),AND('A3'!BA43="X",'A3'!BD43="X"),OR('A3'!BA43="M",'A3'!BD43="M")),"",SUM('A3'!AZ43,'A3'!BC43))</f>
        <v/>
      </c>
      <c r="I947" s="211" t="str">
        <f>IF(AND(AND('A3'!BA43="X",'A3'!BD43="X"),SUM('A3'!AZ43,'A3'!BC43)=0,ISNUMBER('A3'!BF43)),"",IF(OR('A3'!BA43="M",'A3'!BD43="M"),"M",IF(AND('A3'!BA43='A3'!BD43,OR('A3'!BA43="X",'A3'!BA43="W",'A3'!BA43="Z")),UPPER('A3'!BA43),"")))</f>
        <v/>
      </c>
      <c r="J947" s="212" t="s">
        <v>469</v>
      </c>
      <c r="K947" s="211" t="str">
        <f>IF(AND(ISBLANK('A3'!BF43),$L$947&lt;&gt;"Z"),"",'A3'!BF43)</f>
        <v/>
      </c>
      <c r="L947" s="211" t="str">
        <f>IF(ISBLANK('A3'!BG43),"",'A3'!BG43)</f>
        <v/>
      </c>
      <c r="M947" s="131" t="str">
        <f t="shared" si="16"/>
        <v>OK</v>
      </c>
      <c r="N947" s="132"/>
    </row>
    <row r="948" spans="1:14" x14ac:dyDescent="0.25">
      <c r="A948" s="208" t="s">
        <v>4565</v>
      </c>
      <c r="B948" s="209" t="s">
        <v>4763</v>
      </c>
      <c r="C948" s="210" t="s">
        <v>110</v>
      </c>
      <c r="D948" s="213" t="s">
        <v>4764</v>
      </c>
      <c r="E948" s="210" t="s">
        <v>469</v>
      </c>
      <c r="F948" s="210" t="s">
        <v>110</v>
      </c>
      <c r="G948" s="213" t="s">
        <v>4765</v>
      </c>
      <c r="H948" s="211" t="str">
        <f>IF(OR(EXACT('A3'!AZ44,'A3'!BA44),EXACT('A3'!BC44,'A3'!BD44),AND('A3'!BA44="X",'A3'!BD44="X"),OR('A3'!BA44="M",'A3'!BD44="M")),"",SUM('A3'!AZ44,'A3'!BC44))</f>
        <v/>
      </c>
      <c r="I948" s="211" t="str">
        <f>IF(AND(AND('A3'!BA44="X",'A3'!BD44="X"),SUM('A3'!AZ44,'A3'!BC44)=0,ISNUMBER('A3'!BF44)),"",IF(OR('A3'!BA44="M",'A3'!BD44="M"),"M",IF(AND('A3'!BA44='A3'!BD44,OR('A3'!BA44="X",'A3'!BA44="W",'A3'!BA44="Z")),UPPER('A3'!BA44),"")))</f>
        <v/>
      </c>
      <c r="J948" s="212" t="s">
        <v>469</v>
      </c>
      <c r="K948" s="211" t="str">
        <f>IF(AND(ISBLANK('A3'!BF44),$L$948&lt;&gt;"Z"),"",'A3'!BF44)</f>
        <v/>
      </c>
      <c r="L948" s="211" t="str">
        <f>IF(ISBLANK('A3'!BG44),"",'A3'!BG44)</f>
        <v/>
      </c>
      <c r="M948" s="131" t="str">
        <f t="shared" si="16"/>
        <v>OK</v>
      </c>
      <c r="N948" s="132"/>
    </row>
    <row r="949" spans="1:14" x14ac:dyDescent="0.25">
      <c r="A949" s="208" t="s">
        <v>4565</v>
      </c>
      <c r="B949" s="209" t="s">
        <v>4766</v>
      </c>
      <c r="C949" s="210" t="s">
        <v>110</v>
      </c>
      <c r="D949" s="213" t="s">
        <v>4767</v>
      </c>
      <c r="E949" s="210" t="s">
        <v>469</v>
      </c>
      <c r="F949" s="210" t="s">
        <v>110</v>
      </c>
      <c r="G949" s="213" t="s">
        <v>4768</v>
      </c>
      <c r="H949" s="211" t="str">
        <f>IF(OR(EXACT('A3'!AZ45,'A3'!BA45),EXACT('A3'!BC45,'A3'!BD45),AND('A3'!BA45="X",'A3'!BD45="X"),OR('A3'!BA45="M",'A3'!BD45="M")),"",SUM('A3'!AZ45,'A3'!BC45))</f>
        <v/>
      </c>
      <c r="I949" s="211" t="str">
        <f>IF(AND(AND('A3'!BA45="X",'A3'!BD45="X"),SUM('A3'!AZ45,'A3'!BC45)=0,ISNUMBER('A3'!BF45)),"",IF(OR('A3'!BA45="M",'A3'!BD45="M"),"M",IF(AND('A3'!BA45='A3'!BD45,OR('A3'!BA45="X",'A3'!BA45="W",'A3'!BA45="Z")),UPPER('A3'!BA45),"")))</f>
        <v/>
      </c>
      <c r="J949" s="212" t="s">
        <v>469</v>
      </c>
      <c r="K949" s="211" t="str">
        <f>IF(AND(ISBLANK('A3'!BF45),$L$949&lt;&gt;"Z"),"",'A3'!BF45)</f>
        <v/>
      </c>
      <c r="L949" s="211" t="str">
        <f>IF(ISBLANK('A3'!BG45),"",'A3'!BG45)</f>
        <v/>
      </c>
      <c r="M949" s="131" t="str">
        <f t="shared" si="16"/>
        <v>OK</v>
      </c>
      <c r="N949" s="132"/>
    </row>
    <row r="950" spans="1:14" x14ac:dyDescent="0.25">
      <c r="A950" s="208" t="s">
        <v>4565</v>
      </c>
      <c r="B950" s="209" t="s">
        <v>4769</v>
      </c>
      <c r="C950" s="210" t="s">
        <v>110</v>
      </c>
      <c r="D950" s="213" t="s">
        <v>4770</v>
      </c>
      <c r="E950" s="210" t="s">
        <v>469</v>
      </c>
      <c r="F950" s="210" t="s">
        <v>110</v>
      </c>
      <c r="G950" s="213" t="s">
        <v>4771</v>
      </c>
      <c r="H950" s="211" t="str">
        <f>IF(OR(EXACT('A3'!AZ46,'A3'!BA46),EXACT('A3'!BC46,'A3'!BD46),AND('A3'!BA46="X",'A3'!BD46="X"),OR('A3'!BA46="M",'A3'!BD46="M")),"",SUM('A3'!AZ46,'A3'!BC46))</f>
        <v/>
      </c>
      <c r="I950" s="211" t="str">
        <f>IF(AND(AND('A3'!BA46="X",'A3'!BD46="X"),SUM('A3'!AZ46,'A3'!BC46)=0,ISNUMBER('A3'!BF46)),"",IF(OR('A3'!BA46="M",'A3'!BD46="M"),"M",IF(AND('A3'!BA46='A3'!BD46,OR('A3'!BA46="X",'A3'!BA46="W",'A3'!BA46="Z")),UPPER('A3'!BA46),"")))</f>
        <v/>
      </c>
      <c r="J950" s="212" t="s">
        <v>469</v>
      </c>
      <c r="K950" s="211" t="str">
        <f>IF(AND(ISBLANK('A3'!BF46),$L$950&lt;&gt;"Z"),"",'A3'!BF46)</f>
        <v/>
      </c>
      <c r="L950" s="211" t="str">
        <f>IF(ISBLANK('A3'!BG46),"",'A3'!BG46)</f>
        <v/>
      </c>
      <c r="M950" s="131" t="str">
        <f t="shared" si="16"/>
        <v>OK</v>
      </c>
      <c r="N950" s="132"/>
    </row>
    <row r="951" spans="1:14" x14ac:dyDescent="0.25">
      <c r="A951" s="208" t="s">
        <v>4565</v>
      </c>
      <c r="B951" s="209" t="s">
        <v>4772</v>
      </c>
      <c r="C951" s="210" t="s">
        <v>110</v>
      </c>
      <c r="D951" s="213" t="s">
        <v>4773</v>
      </c>
      <c r="E951" s="210" t="s">
        <v>469</v>
      </c>
      <c r="F951" s="210" t="s">
        <v>110</v>
      </c>
      <c r="G951" s="213" t="s">
        <v>4774</v>
      </c>
      <c r="H951" s="211" t="str">
        <f>IF(OR(EXACT('A3'!AZ47,'A3'!BA47),EXACT('A3'!BC47,'A3'!BD47),AND('A3'!BA47="X",'A3'!BD47="X"),OR('A3'!BA47="M",'A3'!BD47="M")),"",SUM('A3'!AZ47,'A3'!BC47))</f>
        <v/>
      </c>
      <c r="I951" s="211" t="str">
        <f>IF(AND(AND('A3'!BA47="X",'A3'!BD47="X"),SUM('A3'!AZ47,'A3'!BC47)=0,ISNUMBER('A3'!BF47)),"",IF(OR('A3'!BA47="M",'A3'!BD47="M"),"M",IF(AND('A3'!BA47='A3'!BD47,OR('A3'!BA47="X",'A3'!BA47="W",'A3'!BA47="Z")),UPPER('A3'!BA47),"")))</f>
        <v/>
      </c>
      <c r="J951" s="212" t="s">
        <v>469</v>
      </c>
      <c r="K951" s="211" t="str">
        <f>IF(AND(ISBLANK('A3'!BF47),$L$951&lt;&gt;"Z"),"",'A3'!BF47)</f>
        <v/>
      </c>
      <c r="L951" s="211" t="str">
        <f>IF(ISBLANK('A3'!BG47),"",'A3'!BG47)</f>
        <v/>
      </c>
      <c r="M951" s="131" t="str">
        <f t="shared" si="16"/>
        <v>OK</v>
      </c>
      <c r="N951" s="132"/>
    </row>
    <row r="952" spans="1:14" x14ac:dyDescent="0.25">
      <c r="A952" s="208" t="s">
        <v>4565</v>
      </c>
      <c r="B952" s="209" t="s">
        <v>4775</v>
      </c>
      <c r="C952" s="210" t="s">
        <v>110</v>
      </c>
      <c r="D952" s="213" t="s">
        <v>4776</v>
      </c>
      <c r="E952" s="210" t="s">
        <v>469</v>
      </c>
      <c r="F952" s="210" t="s">
        <v>110</v>
      </c>
      <c r="G952" s="213" t="s">
        <v>4777</v>
      </c>
      <c r="H952" s="211" t="str">
        <f>IF(OR(EXACT('A3'!AZ48,'A3'!BA48),EXACT('A3'!BC48,'A3'!BD48),AND('A3'!BA48="X",'A3'!BD48="X"),OR('A3'!BA48="M",'A3'!BD48="M")),"",SUM('A3'!AZ48,'A3'!BC48))</f>
        <v/>
      </c>
      <c r="I952" s="211" t="str">
        <f>IF(AND(AND('A3'!BA48="X",'A3'!BD48="X"),SUM('A3'!AZ48,'A3'!BC48)=0,ISNUMBER('A3'!BF48)),"",IF(OR('A3'!BA48="M",'A3'!BD48="M"),"M",IF(AND('A3'!BA48='A3'!BD48,OR('A3'!BA48="X",'A3'!BA48="W",'A3'!BA48="Z")),UPPER('A3'!BA48),"")))</f>
        <v/>
      </c>
      <c r="J952" s="212" t="s">
        <v>469</v>
      </c>
      <c r="K952" s="211" t="str">
        <f>IF(AND(ISBLANK('A3'!BF48),$L$952&lt;&gt;"Z"),"",'A3'!BF48)</f>
        <v/>
      </c>
      <c r="L952" s="211" t="str">
        <f>IF(ISBLANK('A3'!BG48),"",'A3'!BG48)</f>
        <v/>
      </c>
      <c r="M952" s="131" t="str">
        <f t="shared" si="16"/>
        <v>OK</v>
      </c>
      <c r="N952" s="132"/>
    </row>
    <row r="953" spans="1:14" x14ac:dyDescent="0.25">
      <c r="A953" s="208" t="s">
        <v>4565</v>
      </c>
      <c r="B953" s="209" t="s">
        <v>4778</v>
      </c>
      <c r="C953" s="210" t="s">
        <v>110</v>
      </c>
      <c r="D953" s="213" t="s">
        <v>4779</v>
      </c>
      <c r="E953" s="210" t="s">
        <v>469</v>
      </c>
      <c r="F953" s="210" t="s">
        <v>110</v>
      </c>
      <c r="G953" s="213" t="s">
        <v>4780</v>
      </c>
      <c r="H953" s="211" t="str">
        <f>IF(OR(EXACT('A3'!AZ49,'A3'!BA49),EXACT('A3'!BC49,'A3'!BD49),AND('A3'!BA49="X",'A3'!BD49="X"),OR('A3'!BA49="M",'A3'!BD49="M")),"",SUM('A3'!AZ49,'A3'!BC49))</f>
        <v/>
      </c>
      <c r="I953" s="211" t="str">
        <f>IF(AND(AND('A3'!BA49="X",'A3'!BD49="X"),SUM('A3'!AZ49,'A3'!BC49)=0,ISNUMBER('A3'!BF49)),"",IF(OR('A3'!BA49="M",'A3'!BD49="M"),"M",IF(AND('A3'!BA49='A3'!BD49,OR('A3'!BA49="X",'A3'!BA49="W",'A3'!BA49="Z")),UPPER('A3'!BA49),"")))</f>
        <v/>
      </c>
      <c r="J953" s="212" t="s">
        <v>469</v>
      </c>
      <c r="K953" s="211" t="str">
        <f>IF(AND(ISBLANK('A3'!BF49),$L$953&lt;&gt;"Z"),"",'A3'!BF49)</f>
        <v/>
      </c>
      <c r="L953" s="211" t="str">
        <f>IF(ISBLANK('A3'!BG49),"",'A3'!BG49)</f>
        <v/>
      </c>
      <c r="M953" s="131" t="str">
        <f t="shared" si="16"/>
        <v>OK</v>
      </c>
      <c r="N953" s="132"/>
    </row>
    <row r="954" spans="1:14" x14ac:dyDescent="0.25">
      <c r="A954" s="208" t="s">
        <v>4565</v>
      </c>
      <c r="B954" s="209" t="s">
        <v>4781</v>
      </c>
      <c r="C954" s="210" t="s">
        <v>110</v>
      </c>
      <c r="D954" s="213" t="s">
        <v>4782</v>
      </c>
      <c r="E954" s="210" t="s">
        <v>469</v>
      </c>
      <c r="F954" s="210" t="s">
        <v>110</v>
      </c>
      <c r="G954" s="213" t="s">
        <v>4783</v>
      </c>
      <c r="H954" s="211" t="str">
        <f>IF(OR(EXACT('A3'!AZ50,'A3'!BA50),EXACT('A3'!BC50,'A3'!BD50),AND('A3'!BA50="X",'A3'!BD50="X"),OR('A3'!BA50="M",'A3'!BD50="M")),"",SUM('A3'!AZ50,'A3'!BC50))</f>
        <v/>
      </c>
      <c r="I954" s="211" t="str">
        <f>IF(AND(AND('A3'!BA50="X",'A3'!BD50="X"),SUM('A3'!AZ50,'A3'!BC50)=0,ISNUMBER('A3'!BF50)),"",IF(OR('A3'!BA50="M",'A3'!BD50="M"),"M",IF(AND('A3'!BA50='A3'!BD50,OR('A3'!BA50="X",'A3'!BA50="W",'A3'!BA50="Z")),UPPER('A3'!BA50),"")))</f>
        <v/>
      </c>
      <c r="J954" s="212" t="s">
        <v>469</v>
      </c>
      <c r="K954" s="211" t="str">
        <f>IF(AND(ISBLANK('A3'!BF50),$L$954&lt;&gt;"Z"),"",'A3'!BF50)</f>
        <v/>
      </c>
      <c r="L954" s="211" t="str">
        <f>IF(ISBLANK('A3'!BG50),"",'A3'!BG50)</f>
        <v/>
      </c>
      <c r="M954" s="131" t="str">
        <f t="shared" si="16"/>
        <v>OK</v>
      </c>
      <c r="N954" s="132"/>
    </row>
    <row r="955" spans="1:14" x14ac:dyDescent="0.25">
      <c r="A955" s="208" t="s">
        <v>4565</v>
      </c>
      <c r="B955" s="209" t="s">
        <v>4784</v>
      </c>
      <c r="C955" s="210" t="s">
        <v>110</v>
      </c>
      <c r="D955" s="213" t="s">
        <v>4785</v>
      </c>
      <c r="E955" s="210" t="s">
        <v>469</v>
      </c>
      <c r="F955" s="210" t="s">
        <v>110</v>
      </c>
      <c r="G955" s="213" t="s">
        <v>4786</v>
      </c>
      <c r="H955" s="211" t="str">
        <f>IF(OR(EXACT('A3'!AZ51,'A3'!BA51),EXACT('A3'!BC51,'A3'!BD51),AND('A3'!BA51="X",'A3'!BD51="X"),OR('A3'!BA51="M",'A3'!BD51="M")),"",SUM('A3'!AZ51,'A3'!BC51))</f>
        <v/>
      </c>
      <c r="I955" s="211" t="str">
        <f>IF(AND(AND('A3'!BA51="X",'A3'!BD51="X"),SUM('A3'!AZ51,'A3'!BC51)=0,ISNUMBER('A3'!BF51)),"",IF(OR('A3'!BA51="M",'A3'!BD51="M"),"M",IF(AND('A3'!BA51='A3'!BD51,OR('A3'!BA51="X",'A3'!BA51="W",'A3'!BA51="Z")),UPPER('A3'!BA51),"")))</f>
        <v/>
      </c>
      <c r="J955" s="212" t="s">
        <v>469</v>
      </c>
      <c r="K955" s="211" t="str">
        <f>IF(AND(ISBLANK('A3'!BF51),$L$955&lt;&gt;"Z"),"",'A3'!BF51)</f>
        <v/>
      </c>
      <c r="L955" s="211" t="str">
        <f>IF(ISBLANK('A3'!BG51),"",'A3'!BG51)</f>
        <v/>
      </c>
      <c r="M955" s="131" t="str">
        <f t="shared" si="16"/>
        <v>OK</v>
      </c>
      <c r="N955" s="132"/>
    </row>
    <row r="956" spans="1:14" x14ac:dyDescent="0.25">
      <c r="A956" s="208" t="s">
        <v>4565</v>
      </c>
      <c r="B956" s="209" t="s">
        <v>4787</v>
      </c>
      <c r="C956" s="210" t="s">
        <v>110</v>
      </c>
      <c r="D956" s="213" t="s">
        <v>4788</v>
      </c>
      <c r="E956" s="210" t="s">
        <v>469</v>
      </c>
      <c r="F956" s="210" t="s">
        <v>110</v>
      </c>
      <c r="G956" s="213" t="s">
        <v>4789</v>
      </c>
      <c r="H956" s="211" t="str">
        <f>IF(OR(EXACT('A3'!AZ52,'A3'!BA52),EXACT('A3'!BC52,'A3'!BD52),AND('A3'!BA52="X",'A3'!BD52="X"),OR('A3'!BA52="M",'A3'!BD52="M")),"",SUM('A3'!AZ52,'A3'!BC52))</f>
        <v/>
      </c>
      <c r="I956" s="211" t="str">
        <f>IF(AND(AND('A3'!BA52="X",'A3'!BD52="X"),SUM('A3'!AZ52,'A3'!BC52)=0,ISNUMBER('A3'!BF52)),"",IF(OR('A3'!BA52="M",'A3'!BD52="M"),"M",IF(AND('A3'!BA52='A3'!BD52,OR('A3'!BA52="X",'A3'!BA52="W",'A3'!BA52="Z")),UPPER('A3'!BA52),"")))</f>
        <v/>
      </c>
      <c r="J956" s="212" t="s">
        <v>469</v>
      </c>
      <c r="K956" s="211" t="str">
        <f>IF(AND(ISBLANK('A3'!BF52),$L$956&lt;&gt;"Z"),"",'A3'!BF52)</f>
        <v/>
      </c>
      <c r="L956" s="211" t="str">
        <f>IF(ISBLANK('A3'!BG52),"",'A3'!BG52)</f>
        <v/>
      </c>
      <c r="M956" s="131" t="str">
        <f t="shared" si="16"/>
        <v>OK</v>
      </c>
      <c r="N956" s="132"/>
    </row>
    <row r="957" spans="1:14" x14ac:dyDescent="0.25">
      <c r="A957" s="208" t="s">
        <v>4565</v>
      </c>
      <c r="B957" s="209" t="s">
        <v>4790</v>
      </c>
      <c r="C957" s="210" t="s">
        <v>110</v>
      </c>
      <c r="D957" s="213" t="s">
        <v>4791</v>
      </c>
      <c r="E957" s="210" t="s">
        <v>469</v>
      </c>
      <c r="F957" s="210" t="s">
        <v>110</v>
      </c>
      <c r="G957" s="213" t="s">
        <v>4792</v>
      </c>
      <c r="H957" s="211" t="str">
        <f>IF(OR(EXACT('A3'!AZ53,'A3'!BA53),EXACT('A3'!BC53,'A3'!BD53),AND('A3'!BA53="X",'A3'!BD53="X"),OR('A3'!BA53="M",'A3'!BD53="M")),"",SUM('A3'!AZ53,'A3'!BC53))</f>
        <v/>
      </c>
      <c r="I957" s="211" t="str">
        <f>IF(AND(AND('A3'!BA53="X",'A3'!BD53="X"),SUM('A3'!AZ53,'A3'!BC53)=0,ISNUMBER('A3'!BF53)),"",IF(OR('A3'!BA53="M",'A3'!BD53="M"),"M",IF(AND('A3'!BA53='A3'!BD53,OR('A3'!BA53="X",'A3'!BA53="W",'A3'!BA53="Z")),UPPER('A3'!BA53),"")))</f>
        <v/>
      </c>
      <c r="J957" s="212" t="s">
        <v>469</v>
      </c>
      <c r="K957" s="211" t="str">
        <f>IF(AND(ISBLANK('A3'!BF53),$L$957&lt;&gt;"Z"),"",'A3'!BF53)</f>
        <v/>
      </c>
      <c r="L957" s="211" t="str">
        <f>IF(ISBLANK('A3'!BG53),"",'A3'!BG53)</f>
        <v/>
      </c>
      <c r="M957" s="131" t="str">
        <f t="shared" si="16"/>
        <v>OK</v>
      </c>
      <c r="N957" s="132"/>
    </row>
    <row r="958" spans="1:14" x14ac:dyDescent="0.25">
      <c r="A958" s="208" t="s">
        <v>4565</v>
      </c>
      <c r="B958" s="209" t="s">
        <v>4793</v>
      </c>
      <c r="C958" s="210" t="s">
        <v>110</v>
      </c>
      <c r="D958" s="213" t="s">
        <v>4794</v>
      </c>
      <c r="E958" s="210" t="s">
        <v>469</v>
      </c>
      <c r="F958" s="210" t="s">
        <v>110</v>
      </c>
      <c r="G958" s="213" t="s">
        <v>4795</v>
      </c>
      <c r="H958" s="211" t="str">
        <f>IF(OR(EXACT('A3'!AZ54,'A3'!BA54),EXACT('A3'!BC54,'A3'!BD54),AND('A3'!BA54="X",'A3'!BD54="X"),OR('A3'!BA54="M",'A3'!BD54="M")),"",SUM('A3'!AZ54,'A3'!BC54))</f>
        <v/>
      </c>
      <c r="I958" s="211" t="str">
        <f>IF(AND(AND('A3'!BA54="X",'A3'!BD54="X"),SUM('A3'!AZ54,'A3'!BC54)=0,ISNUMBER('A3'!BF54)),"",IF(OR('A3'!BA54="M",'A3'!BD54="M"),"M",IF(AND('A3'!BA54='A3'!BD54,OR('A3'!BA54="X",'A3'!BA54="W",'A3'!BA54="Z")),UPPER('A3'!BA54),"")))</f>
        <v/>
      </c>
      <c r="J958" s="212" t="s">
        <v>469</v>
      </c>
      <c r="K958" s="211" t="str">
        <f>IF(AND(ISBLANK('A3'!BF54),$L$958&lt;&gt;"Z"),"",'A3'!BF54)</f>
        <v/>
      </c>
      <c r="L958" s="211" t="str">
        <f>IF(ISBLANK('A3'!BG54),"",'A3'!BG54)</f>
        <v/>
      </c>
      <c r="M958" s="131" t="str">
        <f t="shared" si="16"/>
        <v>OK</v>
      </c>
      <c r="N958" s="132"/>
    </row>
    <row r="959" spans="1:14" x14ac:dyDescent="0.25">
      <c r="A959" s="208" t="s">
        <v>4565</v>
      </c>
      <c r="B959" s="209" t="s">
        <v>4796</v>
      </c>
      <c r="C959" s="210" t="s">
        <v>110</v>
      </c>
      <c r="D959" s="213" t="s">
        <v>4797</v>
      </c>
      <c r="E959" s="210" t="s">
        <v>469</v>
      </c>
      <c r="F959" s="210" t="s">
        <v>110</v>
      </c>
      <c r="G959" s="213" t="s">
        <v>4798</v>
      </c>
      <c r="H959" s="211" t="str">
        <f>IF(OR(EXACT('A3'!AZ55,'A3'!BA55),EXACT('A3'!BC55,'A3'!BD55),AND('A3'!BA55="X",'A3'!BD55="X"),OR('A3'!BA55="M",'A3'!BD55="M")),"",SUM('A3'!AZ55,'A3'!BC55))</f>
        <v/>
      </c>
      <c r="I959" s="211" t="str">
        <f>IF(AND(AND('A3'!BA55="X",'A3'!BD55="X"),SUM('A3'!AZ55,'A3'!BC55)=0,ISNUMBER('A3'!BF55)),"",IF(OR('A3'!BA55="M",'A3'!BD55="M"),"M",IF(AND('A3'!BA55='A3'!BD55,OR('A3'!BA55="X",'A3'!BA55="W",'A3'!BA55="Z")),UPPER('A3'!BA55),"")))</f>
        <v/>
      </c>
      <c r="J959" s="212" t="s">
        <v>469</v>
      </c>
      <c r="K959" s="211" t="str">
        <f>IF(AND(ISBLANK('A3'!BF55),$L$959&lt;&gt;"Z"),"",'A3'!BF55)</f>
        <v/>
      </c>
      <c r="L959" s="211" t="str">
        <f>IF(ISBLANK('A3'!BG55),"",'A3'!BG55)</f>
        <v/>
      </c>
      <c r="M959" s="131" t="str">
        <f t="shared" si="16"/>
        <v>OK</v>
      </c>
      <c r="N959" s="132"/>
    </row>
    <row r="960" spans="1:14" x14ac:dyDescent="0.25">
      <c r="A960" s="208" t="s">
        <v>4565</v>
      </c>
      <c r="B960" s="209" t="s">
        <v>4799</v>
      </c>
      <c r="C960" s="210" t="s">
        <v>110</v>
      </c>
      <c r="D960" s="213" t="s">
        <v>4800</v>
      </c>
      <c r="E960" s="210" t="s">
        <v>469</v>
      </c>
      <c r="F960" s="210" t="s">
        <v>110</v>
      </c>
      <c r="G960" s="213" t="s">
        <v>4801</v>
      </c>
      <c r="H960" s="211" t="str">
        <f>IF(OR(EXACT('A3'!AZ56,'A3'!BA56),EXACT('A3'!BC56,'A3'!BD56),AND('A3'!BA56="X",'A3'!BD56="X"),OR('A3'!BA56="M",'A3'!BD56="M")),"",SUM('A3'!AZ56,'A3'!BC56))</f>
        <v/>
      </c>
      <c r="I960" s="211" t="str">
        <f>IF(AND(AND('A3'!BA56="X",'A3'!BD56="X"),SUM('A3'!AZ56,'A3'!BC56)=0,ISNUMBER('A3'!BF56)),"",IF(OR('A3'!BA56="M",'A3'!BD56="M"),"M",IF(AND('A3'!BA56='A3'!BD56,OR('A3'!BA56="X",'A3'!BA56="W",'A3'!BA56="Z")),UPPER('A3'!BA56),"")))</f>
        <v/>
      </c>
      <c r="J960" s="212" t="s">
        <v>469</v>
      </c>
      <c r="K960" s="211" t="str">
        <f>IF(AND(ISBLANK('A3'!BF56),$L$960&lt;&gt;"Z"),"",'A3'!BF56)</f>
        <v/>
      </c>
      <c r="L960" s="211" t="str">
        <f>IF(ISBLANK('A3'!BG56),"",'A3'!BG56)</f>
        <v/>
      </c>
      <c r="M960" s="131" t="str">
        <f t="shared" si="16"/>
        <v>OK</v>
      </c>
      <c r="N960" s="132"/>
    </row>
    <row r="961" spans="1:14" x14ac:dyDescent="0.25">
      <c r="A961" s="208" t="s">
        <v>4565</v>
      </c>
      <c r="B961" s="209" t="s">
        <v>4802</v>
      </c>
      <c r="C961" s="210" t="s">
        <v>110</v>
      </c>
      <c r="D961" s="213" t="s">
        <v>4803</v>
      </c>
      <c r="E961" s="210" t="s">
        <v>469</v>
      </c>
      <c r="F961" s="210" t="s">
        <v>110</v>
      </c>
      <c r="G961" s="213" t="s">
        <v>4804</v>
      </c>
      <c r="H961" s="211" t="str">
        <f>IF(OR(EXACT('A3'!AZ57,'A3'!BA57),EXACT('A3'!BC57,'A3'!BD57),AND('A3'!BA57="X",'A3'!BD57="X"),OR('A3'!BA57="M",'A3'!BD57="M")),"",SUM('A3'!AZ57,'A3'!BC57))</f>
        <v/>
      </c>
      <c r="I961" s="211" t="str">
        <f>IF(AND(AND('A3'!BA57="X",'A3'!BD57="X"),SUM('A3'!AZ57,'A3'!BC57)=0,ISNUMBER('A3'!BF57)),"",IF(OR('A3'!BA57="M",'A3'!BD57="M"),"M",IF(AND('A3'!BA57='A3'!BD57,OR('A3'!BA57="X",'A3'!BA57="W",'A3'!BA57="Z")),UPPER('A3'!BA57),"")))</f>
        <v/>
      </c>
      <c r="J961" s="212" t="s">
        <v>469</v>
      </c>
      <c r="K961" s="211" t="str">
        <f>IF(AND(ISBLANK('A3'!BF57),$L$961&lt;&gt;"Z"),"",'A3'!BF57)</f>
        <v/>
      </c>
      <c r="L961" s="211" t="str">
        <f>IF(ISBLANK('A3'!BG57),"",'A3'!BG57)</f>
        <v/>
      </c>
      <c r="M961" s="131" t="str">
        <f t="shared" si="16"/>
        <v>OK</v>
      </c>
      <c r="N961" s="132"/>
    </row>
    <row r="962" spans="1:14" x14ac:dyDescent="0.25">
      <c r="A962" s="208" t="s">
        <v>4565</v>
      </c>
      <c r="B962" s="209" t="s">
        <v>4805</v>
      </c>
      <c r="C962" s="210" t="s">
        <v>110</v>
      </c>
      <c r="D962" s="213" t="s">
        <v>4806</v>
      </c>
      <c r="E962" s="210" t="s">
        <v>469</v>
      </c>
      <c r="F962" s="210" t="s">
        <v>110</v>
      </c>
      <c r="G962" s="213" t="s">
        <v>4807</v>
      </c>
      <c r="H962" s="211" t="str">
        <f>IF(OR(EXACT('A3'!AZ58,'A3'!BA58),EXACT('A3'!BC58,'A3'!BD58),AND('A3'!BA58="X",'A3'!BD58="X"),OR('A3'!BA58="M",'A3'!BD58="M")),"",SUM('A3'!AZ58,'A3'!BC58))</f>
        <v/>
      </c>
      <c r="I962" s="211" t="str">
        <f>IF(AND(AND('A3'!BA58="X",'A3'!BD58="X"),SUM('A3'!AZ58,'A3'!BC58)=0,ISNUMBER('A3'!BF58)),"",IF(OR('A3'!BA58="M",'A3'!BD58="M"),"M",IF(AND('A3'!BA58='A3'!BD58,OR('A3'!BA58="X",'A3'!BA58="W",'A3'!BA58="Z")),UPPER('A3'!BA58),"")))</f>
        <v/>
      </c>
      <c r="J962" s="212" t="s">
        <v>469</v>
      </c>
      <c r="K962" s="211" t="str">
        <f>IF(AND(ISBLANK('A3'!BF58),$L$962&lt;&gt;"Z"),"",'A3'!BF58)</f>
        <v/>
      </c>
      <c r="L962" s="211" t="str">
        <f>IF(ISBLANK('A3'!BG58),"",'A3'!BG58)</f>
        <v/>
      </c>
      <c r="M962" s="131" t="str">
        <f t="shared" si="16"/>
        <v>OK</v>
      </c>
      <c r="N962" s="132"/>
    </row>
    <row r="963" spans="1:14" x14ac:dyDescent="0.25">
      <c r="A963" s="208" t="s">
        <v>4565</v>
      </c>
      <c r="B963" s="209" t="s">
        <v>4808</v>
      </c>
      <c r="C963" s="210" t="s">
        <v>110</v>
      </c>
      <c r="D963" s="213" t="s">
        <v>4809</v>
      </c>
      <c r="E963" s="210" t="s">
        <v>469</v>
      </c>
      <c r="F963" s="210" t="s">
        <v>110</v>
      </c>
      <c r="G963" s="213" t="s">
        <v>4810</v>
      </c>
      <c r="H963" s="211" t="str">
        <f>IF(OR(EXACT('A3'!AZ59,'A3'!BA59),EXACT('A3'!BC59,'A3'!BD59),AND('A3'!BA59="X",'A3'!BD59="X"),OR('A3'!BA59="M",'A3'!BD59="M")),"",SUM('A3'!AZ59,'A3'!BC59))</f>
        <v/>
      </c>
      <c r="I963" s="211" t="str">
        <f>IF(AND(AND('A3'!BA59="X",'A3'!BD59="X"),SUM('A3'!AZ59,'A3'!BC59)=0,ISNUMBER('A3'!BF59)),"",IF(OR('A3'!BA59="M",'A3'!BD59="M"),"M",IF(AND('A3'!BA59='A3'!BD59,OR('A3'!BA59="X",'A3'!BA59="W",'A3'!BA59="Z")),UPPER('A3'!BA59),"")))</f>
        <v/>
      </c>
      <c r="J963" s="212" t="s">
        <v>469</v>
      </c>
      <c r="K963" s="211" t="str">
        <f>IF(AND(ISBLANK('A3'!BF59),$L$963&lt;&gt;"Z"),"",'A3'!BF59)</f>
        <v/>
      </c>
      <c r="L963" s="211" t="str">
        <f>IF(ISBLANK('A3'!BG59),"",'A3'!BG59)</f>
        <v/>
      </c>
      <c r="M963" s="131" t="str">
        <f t="shared" si="16"/>
        <v>OK</v>
      </c>
      <c r="N963" s="132"/>
    </row>
    <row r="964" spans="1:14" x14ac:dyDescent="0.25">
      <c r="A964" s="208" t="s">
        <v>4565</v>
      </c>
      <c r="B964" s="209" t="s">
        <v>4811</v>
      </c>
      <c r="C964" s="210" t="s">
        <v>110</v>
      </c>
      <c r="D964" s="213" t="s">
        <v>4812</v>
      </c>
      <c r="E964" s="210" t="s">
        <v>469</v>
      </c>
      <c r="F964" s="210" t="s">
        <v>110</v>
      </c>
      <c r="G964" s="213" t="s">
        <v>4813</v>
      </c>
      <c r="H964" s="211" t="str">
        <f>IF(OR(EXACT('A3'!AZ60,'A3'!BA60),EXACT('A3'!BC60,'A3'!BD60),AND('A3'!BA60="X",'A3'!BD60="X"),OR('A3'!BA60="M",'A3'!BD60="M")),"",SUM('A3'!AZ60,'A3'!BC60))</f>
        <v/>
      </c>
      <c r="I964" s="211" t="str">
        <f>IF(AND(AND('A3'!BA60="X",'A3'!BD60="X"),SUM('A3'!AZ60,'A3'!BC60)=0,ISNUMBER('A3'!BF60)),"",IF(OR('A3'!BA60="M",'A3'!BD60="M"),"M",IF(AND('A3'!BA60='A3'!BD60,OR('A3'!BA60="X",'A3'!BA60="W",'A3'!BA60="Z")),UPPER('A3'!BA60),"")))</f>
        <v/>
      </c>
      <c r="J964" s="212" t="s">
        <v>469</v>
      </c>
      <c r="K964" s="211" t="str">
        <f>IF(AND(ISBLANK('A3'!BF60),$L$964&lt;&gt;"Z"),"",'A3'!BF60)</f>
        <v/>
      </c>
      <c r="L964" s="211" t="str">
        <f>IF(ISBLANK('A3'!BG60),"",'A3'!BG60)</f>
        <v/>
      </c>
      <c r="M964" s="131" t="str">
        <f t="shared" si="16"/>
        <v>OK</v>
      </c>
      <c r="N964" s="132"/>
    </row>
    <row r="965" spans="1:14" x14ac:dyDescent="0.25">
      <c r="A965" s="208" t="s">
        <v>4565</v>
      </c>
      <c r="B965" s="209" t="s">
        <v>4814</v>
      </c>
      <c r="C965" s="210" t="s">
        <v>110</v>
      </c>
      <c r="D965" s="213" t="s">
        <v>4815</v>
      </c>
      <c r="E965" s="210" t="s">
        <v>469</v>
      </c>
      <c r="F965" s="210" t="s">
        <v>110</v>
      </c>
      <c r="G965" s="213" t="s">
        <v>4816</v>
      </c>
      <c r="H965" s="211" t="str">
        <f>IF(OR(EXACT('A3'!AZ61,'A3'!BA61),EXACT('A3'!BC61,'A3'!BD61),AND('A3'!BA61="X",'A3'!BD61="X"),OR('A3'!BA61="M",'A3'!BD61="M")),"",SUM('A3'!AZ61,'A3'!BC61))</f>
        <v/>
      </c>
      <c r="I965" s="211" t="str">
        <f>IF(AND(AND('A3'!BA61="X",'A3'!BD61="X"),SUM('A3'!AZ61,'A3'!BC61)=0,ISNUMBER('A3'!BF61)),"",IF(OR('A3'!BA61="M",'A3'!BD61="M"),"M",IF(AND('A3'!BA61='A3'!BD61,OR('A3'!BA61="X",'A3'!BA61="W",'A3'!BA61="Z")),UPPER('A3'!BA61),"")))</f>
        <v/>
      </c>
      <c r="J965" s="212" t="s">
        <v>469</v>
      </c>
      <c r="K965" s="211" t="str">
        <f>IF(AND(ISBLANK('A3'!BF61),$L$965&lt;&gt;"Z"),"",'A3'!BF61)</f>
        <v/>
      </c>
      <c r="L965" s="211" t="str">
        <f>IF(ISBLANK('A3'!BG61),"",'A3'!BG61)</f>
        <v/>
      </c>
      <c r="M965" s="131" t="str">
        <f t="shared" si="16"/>
        <v>OK</v>
      </c>
      <c r="N965" s="132"/>
    </row>
    <row r="966" spans="1:14" x14ac:dyDescent="0.25">
      <c r="A966" s="208" t="s">
        <v>4565</v>
      </c>
      <c r="B966" s="209" t="s">
        <v>4817</v>
      </c>
      <c r="C966" s="210" t="s">
        <v>110</v>
      </c>
      <c r="D966" s="213" t="s">
        <v>4818</v>
      </c>
      <c r="E966" s="210" t="s">
        <v>469</v>
      </c>
      <c r="F966" s="210" t="s">
        <v>110</v>
      </c>
      <c r="G966" s="213" t="s">
        <v>4819</v>
      </c>
      <c r="H966" s="211" t="str">
        <f>IF(OR(EXACT('A3'!AZ62,'A3'!BA62),EXACT('A3'!BC62,'A3'!BD62),AND('A3'!BA62="X",'A3'!BD62="X"),OR('A3'!BA62="M",'A3'!BD62="M")),"",SUM('A3'!AZ62,'A3'!BC62))</f>
        <v/>
      </c>
      <c r="I966" s="211" t="str">
        <f>IF(AND(AND('A3'!BA62="X",'A3'!BD62="X"),SUM('A3'!AZ62,'A3'!BC62)=0,ISNUMBER('A3'!BF62)),"",IF(OR('A3'!BA62="M",'A3'!BD62="M"),"M",IF(AND('A3'!BA62='A3'!BD62,OR('A3'!BA62="X",'A3'!BA62="W",'A3'!BA62="Z")),UPPER('A3'!BA62),"")))</f>
        <v/>
      </c>
      <c r="J966" s="212" t="s">
        <v>469</v>
      </c>
      <c r="K966" s="211" t="str">
        <f>IF(AND(ISBLANK('A3'!BF62),$L$966&lt;&gt;"Z"),"",'A3'!BF62)</f>
        <v/>
      </c>
      <c r="L966" s="211" t="str">
        <f>IF(ISBLANK('A3'!BG62),"",'A3'!BG62)</f>
        <v/>
      </c>
      <c r="M966" s="131" t="str">
        <f t="shared" si="16"/>
        <v>OK</v>
      </c>
      <c r="N966" s="132"/>
    </row>
    <row r="967" spans="1:14" x14ac:dyDescent="0.25">
      <c r="A967" s="208" t="s">
        <v>4565</v>
      </c>
      <c r="B967" s="209" t="s">
        <v>4820</v>
      </c>
      <c r="C967" s="210" t="s">
        <v>110</v>
      </c>
      <c r="D967" s="213" t="s">
        <v>4821</v>
      </c>
      <c r="E967" s="210" t="s">
        <v>469</v>
      </c>
      <c r="F967" s="210" t="s">
        <v>110</v>
      </c>
      <c r="G967" s="213" t="s">
        <v>4822</v>
      </c>
      <c r="H967" s="211" t="str">
        <f>IF(OR(EXACT('A3'!AZ63,'A3'!BA63),EXACT('A3'!BC63,'A3'!BD63),AND('A3'!BA63="X",'A3'!BD63="X"),OR('A3'!BA63="M",'A3'!BD63="M")),"",SUM('A3'!AZ63,'A3'!BC63))</f>
        <v/>
      </c>
      <c r="I967" s="211" t="str">
        <f>IF(AND(AND('A3'!BA63="X",'A3'!BD63="X"),SUM('A3'!AZ63,'A3'!BC63)=0,ISNUMBER('A3'!BF63)),"",IF(OR('A3'!BA63="M",'A3'!BD63="M"),"M",IF(AND('A3'!BA63='A3'!BD63,OR('A3'!BA63="X",'A3'!BA63="W",'A3'!BA63="Z")),UPPER('A3'!BA63),"")))</f>
        <v/>
      </c>
      <c r="J967" s="212" t="s">
        <v>469</v>
      </c>
      <c r="K967" s="211" t="str">
        <f>IF(AND(ISBLANK('A3'!BF63),$L$967&lt;&gt;"Z"),"",'A3'!BF63)</f>
        <v/>
      </c>
      <c r="L967" s="211" t="str">
        <f>IF(ISBLANK('A3'!BG63),"",'A3'!BG63)</f>
        <v/>
      </c>
      <c r="M967" s="131" t="str">
        <f t="shared" si="16"/>
        <v>OK</v>
      </c>
      <c r="N967" s="132"/>
    </row>
    <row r="968" spans="1:14" x14ac:dyDescent="0.25">
      <c r="A968" s="208" t="s">
        <v>4565</v>
      </c>
      <c r="B968" s="209" t="s">
        <v>4823</v>
      </c>
      <c r="C968" s="210" t="s">
        <v>110</v>
      </c>
      <c r="D968" s="213" t="s">
        <v>4824</v>
      </c>
      <c r="E968" s="210" t="s">
        <v>469</v>
      </c>
      <c r="F968" s="210" t="s">
        <v>110</v>
      </c>
      <c r="G968" s="213" t="s">
        <v>4825</v>
      </c>
      <c r="H968" s="211" t="str">
        <f>IF(OR(EXACT('A3'!AZ64,'A3'!BA64),EXACT('A3'!BC64,'A3'!BD64),AND('A3'!BA64="X",'A3'!BD64="X"),OR('A3'!BA64="M",'A3'!BD64="M")),"",SUM('A3'!AZ64,'A3'!BC64))</f>
        <v/>
      </c>
      <c r="I968" s="211" t="str">
        <f>IF(AND(AND('A3'!BA64="X",'A3'!BD64="X"),SUM('A3'!AZ64,'A3'!BC64)=0,ISNUMBER('A3'!BF64)),"",IF(OR('A3'!BA64="M",'A3'!BD64="M"),"M",IF(AND('A3'!BA64='A3'!BD64,OR('A3'!BA64="X",'A3'!BA64="W",'A3'!BA64="Z")),UPPER('A3'!BA64),"")))</f>
        <v/>
      </c>
      <c r="J968" s="212" t="s">
        <v>469</v>
      </c>
      <c r="K968" s="211" t="str">
        <f>IF(AND(ISBLANK('A3'!BF64),$L$968&lt;&gt;"Z"),"",'A3'!BF64)</f>
        <v/>
      </c>
      <c r="L968" s="211" t="str">
        <f>IF(ISBLANK('A3'!BG64),"",'A3'!BG64)</f>
        <v/>
      </c>
      <c r="M968" s="131" t="str">
        <f t="shared" si="16"/>
        <v>OK</v>
      </c>
      <c r="N968" s="132"/>
    </row>
    <row r="969" spans="1:14" x14ac:dyDescent="0.25">
      <c r="A969" s="208" t="s">
        <v>4565</v>
      </c>
      <c r="B969" s="209" t="s">
        <v>4826</v>
      </c>
      <c r="C969" s="210" t="s">
        <v>110</v>
      </c>
      <c r="D969" s="213" t="s">
        <v>4827</v>
      </c>
      <c r="E969" s="210" t="s">
        <v>469</v>
      </c>
      <c r="F969" s="210" t="s">
        <v>110</v>
      </c>
      <c r="G969" s="213" t="s">
        <v>4828</v>
      </c>
      <c r="H969" s="211" t="str">
        <f>IF(OR(EXACT('A3'!AZ65,'A3'!BA65),EXACT('A3'!BC65,'A3'!BD65),AND('A3'!BA65="X",'A3'!BD65="X"),OR('A3'!BA65="M",'A3'!BD65="M")),"",SUM('A3'!AZ65,'A3'!BC65))</f>
        <v/>
      </c>
      <c r="I969" s="211" t="str">
        <f>IF(AND(AND('A3'!BA65="X",'A3'!BD65="X"),SUM('A3'!AZ65,'A3'!BC65)=0,ISNUMBER('A3'!BF65)),"",IF(OR('A3'!BA65="M",'A3'!BD65="M"),"M",IF(AND('A3'!BA65='A3'!BD65,OR('A3'!BA65="X",'A3'!BA65="W",'A3'!BA65="Z")),UPPER('A3'!BA65),"")))</f>
        <v/>
      </c>
      <c r="J969" s="212" t="s">
        <v>469</v>
      </c>
      <c r="K969" s="211" t="str">
        <f>IF(AND(ISBLANK('A3'!BF65),$L$969&lt;&gt;"Z"),"",'A3'!BF65)</f>
        <v/>
      </c>
      <c r="L969" s="211" t="str">
        <f>IF(ISBLANK('A3'!BG65),"",'A3'!BG65)</f>
        <v/>
      </c>
      <c r="M969" s="131" t="str">
        <f t="shared" si="16"/>
        <v>OK</v>
      </c>
      <c r="N969" s="132"/>
    </row>
    <row r="970" spans="1:14" x14ac:dyDescent="0.25">
      <c r="A970" s="208" t="s">
        <v>4565</v>
      </c>
      <c r="B970" s="209" t="s">
        <v>4829</v>
      </c>
      <c r="C970" s="210" t="s">
        <v>110</v>
      </c>
      <c r="D970" s="213" t="s">
        <v>4830</v>
      </c>
      <c r="E970" s="210" t="s">
        <v>469</v>
      </c>
      <c r="F970" s="210" t="s">
        <v>110</v>
      </c>
      <c r="G970" s="213" t="s">
        <v>4831</v>
      </c>
      <c r="H970" s="211" t="str">
        <f>IF(OR(EXACT('A3'!AZ66,'A3'!BA66),EXACT('A3'!BC66,'A3'!BD66),AND('A3'!BA66="X",'A3'!BD66="X"),OR('A3'!BA66="M",'A3'!BD66="M")),"",SUM('A3'!AZ66,'A3'!BC66))</f>
        <v/>
      </c>
      <c r="I970" s="211" t="str">
        <f>IF(AND(AND('A3'!BA66="X",'A3'!BD66="X"),SUM('A3'!AZ66,'A3'!BC66)=0,ISNUMBER('A3'!BF66)),"",IF(OR('A3'!BA66="M",'A3'!BD66="M"),"M",IF(AND('A3'!BA66='A3'!BD66,OR('A3'!BA66="X",'A3'!BA66="W",'A3'!BA66="Z")),UPPER('A3'!BA66),"")))</f>
        <v/>
      </c>
      <c r="J970" s="212" t="s">
        <v>469</v>
      </c>
      <c r="K970" s="211" t="str">
        <f>IF(AND(ISBLANK('A3'!BF66),$L$970&lt;&gt;"Z"),"",'A3'!BF66)</f>
        <v/>
      </c>
      <c r="L970" s="211" t="str">
        <f>IF(ISBLANK('A3'!BG66),"",'A3'!BG66)</f>
        <v/>
      </c>
      <c r="M970" s="131" t="str">
        <f t="shared" si="16"/>
        <v>OK</v>
      </c>
      <c r="N970" s="132"/>
    </row>
    <row r="971" spans="1:14" x14ac:dyDescent="0.25">
      <c r="A971" s="208" t="s">
        <v>4565</v>
      </c>
      <c r="B971" s="209" t="s">
        <v>4832</v>
      </c>
      <c r="C971" s="210" t="s">
        <v>110</v>
      </c>
      <c r="D971" s="213" t="s">
        <v>4833</v>
      </c>
      <c r="E971" s="210" t="s">
        <v>469</v>
      </c>
      <c r="F971" s="210" t="s">
        <v>110</v>
      </c>
      <c r="G971" s="213" t="s">
        <v>4834</v>
      </c>
      <c r="H971" s="211" t="str">
        <f>IF(OR(EXACT('A3'!AZ67,'A3'!BA67),EXACT('A3'!BC67,'A3'!BD67),AND('A3'!BA67="X",'A3'!BD67="X"),OR('A3'!BA67="M",'A3'!BD67="M")),"",SUM('A3'!AZ67,'A3'!BC67))</f>
        <v/>
      </c>
      <c r="I971" s="211" t="str">
        <f>IF(AND(AND('A3'!BA67="X",'A3'!BD67="X"),SUM('A3'!AZ67,'A3'!BC67)=0,ISNUMBER('A3'!BF67)),"",IF(OR('A3'!BA67="M",'A3'!BD67="M"),"M",IF(AND('A3'!BA67='A3'!BD67,OR('A3'!BA67="X",'A3'!BA67="W",'A3'!BA67="Z")),UPPER('A3'!BA67),"")))</f>
        <v/>
      </c>
      <c r="J971" s="212" t="s">
        <v>469</v>
      </c>
      <c r="K971" s="211" t="str">
        <f>IF(AND(ISBLANK('A3'!BF67),$L$971&lt;&gt;"Z"),"",'A3'!BF67)</f>
        <v/>
      </c>
      <c r="L971" s="211" t="str">
        <f>IF(ISBLANK('A3'!BG67),"",'A3'!BG67)</f>
        <v/>
      </c>
      <c r="M971" s="131" t="str">
        <f t="shared" si="16"/>
        <v>OK</v>
      </c>
      <c r="N971" s="132"/>
    </row>
    <row r="972" spans="1:14" x14ac:dyDescent="0.25">
      <c r="A972" s="208" t="s">
        <v>4565</v>
      </c>
      <c r="B972" s="209" t="s">
        <v>4835</v>
      </c>
      <c r="C972" s="210" t="s">
        <v>110</v>
      </c>
      <c r="D972" s="213" t="s">
        <v>4836</v>
      </c>
      <c r="E972" s="210" t="s">
        <v>469</v>
      </c>
      <c r="F972" s="210" t="s">
        <v>110</v>
      </c>
      <c r="G972" s="213" t="s">
        <v>4837</v>
      </c>
      <c r="H972" s="211" t="str">
        <f>IF(OR(EXACT('A3'!AZ68,'A3'!BA68),EXACT('A3'!BC68,'A3'!BD68),AND('A3'!BA68="X",'A3'!BD68="X"),OR('A3'!BA68="M",'A3'!BD68="M")),"",SUM('A3'!AZ68,'A3'!BC68))</f>
        <v/>
      </c>
      <c r="I972" s="211" t="str">
        <f>IF(AND(AND('A3'!BA68="X",'A3'!BD68="X"),SUM('A3'!AZ68,'A3'!BC68)=0,ISNUMBER('A3'!BF68)),"",IF(OR('A3'!BA68="M",'A3'!BD68="M"),"M",IF(AND('A3'!BA68='A3'!BD68,OR('A3'!BA68="X",'A3'!BA68="W",'A3'!BA68="Z")),UPPER('A3'!BA68),"")))</f>
        <v/>
      </c>
      <c r="J972" s="212" t="s">
        <v>469</v>
      </c>
      <c r="K972" s="211" t="str">
        <f>IF(AND(ISBLANK('A3'!BF68),$L$972&lt;&gt;"Z"),"",'A3'!BF68)</f>
        <v/>
      </c>
      <c r="L972" s="211" t="str">
        <f>IF(ISBLANK('A3'!BG68),"",'A3'!BG68)</f>
        <v/>
      </c>
      <c r="M972" s="131" t="str">
        <f t="shared" si="16"/>
        <v>OK</v>
      </c>
      <c r="N972" s="132"/>
    </row>
    <row r="973" spans="1:14" x14ac:dyDescent="0.25">
      <c r="A973" s="208" t="s">
        <v>4565</v>
      </c>
      <c r="B973" s="209" t="s">
        <v>4838</v>
      </c>
      <c r="C973" s="210" t="s">
        <v>110</v>
      </c>
      <c r="D973" s="213" t="s">
        <v>4839</v>
      </c>
      <c r="E973" s="210" t="s">
        <v>469</v>
      </c>
      <c r="F973" s="210" t="s">
        <v>110</v>
      </c>
      <c r="G973" s="213" t="s">
        <v>4840</v>
      </c>
      <c r="H973" s="211" t="str">
        <f>IF(OR(EXACT('A3'!AZ69,'A3'!BA69),EXACT('A3'!BC69,'A3'!BD69),AND('A3'!BA69="X",'A3'!BD69="X"),OR('A3'!BA69="M",'A3'!BD69="M")),"",SUM('A3'!AZ69,'A3'!BC69))</f>
        <v/>
      </c>
      <c r="I973" s="211" t="str">
        <f>IF(AND(AND('A3'!BA69="X",'A3'!BD69="X"),SUM('A3'!AZ69,'A3'!BC69)=0,ISNUMBER('A3'!BF69)),"",IF(OR('A3'!BA69="M",'A3'!BD69="M"),"M",IF(AND('A3'!BA69='A3'!BD69,OR('A3'!BA69="X",'A3'!BA69="W",'A3'!BA69="Z")),UPPER('A3'!BA69),"")))</f>
        <v/>
      </c>
      <c r="J973" s="212" t="s">
        <v>469</v>
      </c>
      <c r="K973" s="211" t="str">
        <f>IF(AND(ISBLANK('A3'!BF69),$L$973&lt;&gt;"Z"),"",'A3'!BF69)</f>
        <v/>
      </c>
      <c r="L973" s="211" t="str">
        <f>IF(ISBLANK('A3'!BG69),"",'A3'!BG69)</f>
        <v/>
      </c>
      <c r="M973" s="131" t="str">
        <f t="shared" si="16"/>
        <v>OK</v>
      </c>
      <c r="N973" s="132"/>
    </row>
    <row r="974" spans="1:14" x14ac:dyDescent="0.25">
      <c r="A974" s="208" t="s">
        <v>4565</v>
      </c>
      <c r="B974" s="209" t="s">
        <v>4841</v>
      </c>
      <c r="C974" s="210" t="s">
        <v>110</v>
      </c>
      <c r="D974" s="213" t="s">
        <v>4842</v>
      </c>
      <c r="E974" s="210" t="s">
        <v>469</v>
      </c>
      <c r="F974" s="210" t="s">
        <v>110</v>
      </c>
      <c r="G974" s="213" t="s">
        <v>4843</v>
      </c>
      <c r="H974" s="211" t="str">
        <f>IF(OR(SUMPRODUCT(--('A3'!BF43:'A3'!BF69=""),--('A3'!BG43:'A3'!BG69=""))&gt;0,COUNTIF('A3'!BG43:'A3'!BG69,"M")&gt;0,COUNTIF('A3'!BG43:'A3'!BG69,"X")=27),"",SUM('A3'!BF43:'A3'!BF69))</f>
        <v/>
      </c>
      <c r="I974" s="211" t="str">
        <f>IF(AND(COUNTIF('A3'!BG43:'A3'!BG69,"X")=27,SUM('A3'!BF43:'A3'!BF69)=0,ISNUMBER('A3'!BF70)),"",IF(COUNTIF('A3'!BG43:'A3'!BG69,"M")&gt;0,"M",IF(AND(COUNTIF('A3'!BG43:'A3'!BG69,'A3'!BG43)=27,OR('A3'!BG43="X",'A3'!BG43="W",'A3'!BG43="Z")),UPPER('A3'!BG43),"")))</f>
        <v/>
      </c>
      <c r="J974" s="212" t="s">
        <v>469</v>
      </c>
      <c r="K974" s="211" t="str">
        <f>IF(AND(ISBLANK('A3'!BF70),$L$974&lt;&gt;"Z"),"",'A3'!BF70)</f>
        <v/>
      </c>
      <c r="L974" s="211" t="str">
        <f>IF(ISBLANK('A3'!BG70),"",'A3'!BG70)</f>
        <v/>
      </c>
      <c r="M974" s="131" t="str">
        <f t="shared" si="16"/>
        <v>OK</v>
      </c>
      <c r="N974" s="132"/>
    </row>
    <row r="975" spans="1:14" x14ac:dyDescent="0.25">
      <c r="A975" s="208" t="s">
        <v>4565</v>
      </c>
      <c r="B975" s="209" t="s">
        <v>4844</v>
      </c>
      <c r="C975" s="210" t="s">
        <v>110</v>
      </c>
      <c r="D975" s="213" t="s">
        <v>4845</v>
      </c>
      <c r="E975" s="210" t="s">
        <v>469</v>
      </c>
      <c r="F975" s="210" t="s">
        <v>110</v>
      </c>
      <c r="G975" s="213" t="s">
        <v>4846</v>
      </c>
      <c r="H975" s="211" t="str">
        <f>IF(OR(AND('A3'!BF14="",'A3'!BG14=""),AND('A3'!BF43="",'A3'!BG43=""),AND('A3'!BG14="X",'A3'!BG43="X"),OR('A3'!BG14="M",'A3'!BG43="M")),"",SUM('A3'!BF14,'A3'!BF43))</f>
        <v/>
      </c>
      <c r="I975" s="211" t="str">
        <f>IF(AND(AND('A3'!BG14="X",'A3'!BG43="X"),SUM('A3'!BF14,'A3'!BF43)=0,ISNUMBER('A3'!BF72)),"",IF(OR('A3'!BG14="M",'A3'!BG43="M"),"M",IF(AND('A3'!BG14='A3'!BG43,OR('A3'!BG14="X",'A3'!BG14="W",'A3'!BG14="Z")),UPPER('A3'!BG14),"")))</f>
        <v/>
      </c>
      <c r="J975" s="212" t="s">
        <v>469</v>
      </c>
      <c r="K975" s="211" t="str">
        <f>IF(AND(ISBLANK('A3'!BF72),$L$975&lt;&gt;"Z"),"",'A3'!BF72)</f>
        <v/>
      </c>
      <c r="L975" s="211" t="str">
        <f>IF(ISBLANK('A3'!BG72),"",'A3'!BG72)</f>
        <v/>
      </c>
      <c r="M975" s="131" t="str">
        <f t="shared" si="16"/>
        <v>OK</v>
      </c>
      <c r="N975" s="132"/>
    </row>
    <row r="976" spans="1:14" x14ac:dyDescent="0.25">
      <c r="A976" s="208" t="s">
        <v>4565</v>
      </c>
      <c r="B976" s="209" t="s">
        <v>4847</v>
      </c>
      <c r="C976" s="210" t="s">
        <v>110</v>
      </c>
      <c r="D976" s="213" t="s">
        <v>4848</v>
      </c>
      <c r="E976" s="210" t="s">
        <v>469</v>
      </c>
      <c r="F976" s="210" t="s">
        <v>110</v>
      </c>
      <c r="G976" s="213" t="s">
        <v>4849</v>
      </c>
      <c r="H976" s="211" t="str">
        <f>IF(OR(AND('A3'!BF15="",'A3'!BG15=""),AND('A3'!BF44="",'A3'!BG44=""),AND('A3'!BG15="X",'A3'!BG44="X"),OR('A3'!BG15="M",'A3'!BG44="M")),"",SUM('A3'!BF15,'A3'!BF44))</f>
        <v/>
      </c>
      <c r="I976" s="211" t="str">
        <f>IF(AND(AND('A3'!BG15="X",'A3'!BG44="X"),SUM('A3'!BF15,'A3'!BF44)=0,ISNUMBER('A3'!BF73)),"",IF(OR('A3'!BG15="M",'A3'!BG44="M"),"M",IF(AND('A3'!BG15='A3'!BG44,OR('A3'!BG15="X",'A3'!BG15="W",'A3'!BG15="Z")),UPPER('A3'!BG15),"")))</f>
        <v/>
      </c>
      <c r="J976" s="212" t="s">
        <v>469</v>
      </c>
      <c r="K976" s="211" t="str">
        <f>IF(AND(ISBLANK('A3'!BF73),$L$976&lt;&gt;"Z"),"",'A3'!BF73)</f>
        <v/>
      </c>
      <c r="L976" s="211" t="str">
        <f>IF(ISBLANK('A3'!BG73),"",'A3'!BG73)</f>
        <v/>
      </c>
      <c r="M976" s="131" t="str">
        <f t="shared" si="16"/>
        <v>OK</v>
      </c>
      <c r="N976" s="132"/>
    </row>
    <row r="977" spans="1:14" x14ac:dyDescent="0.25">
      <c r="A977" s="208" t="s">
        <v>4565</v>
      </c>
      <c r="B977" s="209" t="s">
        <v>4850</v>
      </c>
      <c r="C977" s="210" t="s">
        <v>110</v>
      </c>
      <c r="D977" s="213" t="s">
        <v>4851</v>
      </c>
      <c r="E977" s="210" t="s">
        <v>469</v>
      </c>
      <c r="F977" s="210" t="s">
        <v>110</v>
      </c>
      <c r="G977" s="213" t="s">
        <v>4852</v>
      </c>
      <c r="H977" s="211" t="str">
        <f>IF(OR(AND('A3'!BF16="",'A3'!BG16=""),AND('A3'!BF45="",'A3'!BG45=""),AND('A3'!BG16="X",'A3'!BG45="X"),OR('A3'!BG16="M",'A3'!BG45="M")),"",SUM('A3'!BF16,'A3'!BF45))</f>
        <v/>
      </c>
      <c r="I977" s="211" t="str">
        <f>IF(AND(AND('A3'!BG16="X",'A3'!BG45="X"),SUM('A3'!BF16,'A3'!BF45)=0,ISNUMBER('A3'!BF74)),"",IF(OR('A3'!BG16="M",'A3'!BG45="M"),"M",IF(AND('A3'!BG16='A3'!BG45,OR('A3'!BG16="X",'A3'!BG16="W",'A3'!BG16="Z")),UPPER('A3'!BG16),"")))</f>
        <v/>
      </c>
      <c r="J977" s="212" t="s">
        <v>469</v>
      </c>
      <c r="K977" s="211" t="str">
        <f>IF(AND(ISBLANK('A3'!BF74),$L$977&lt;&gt;"Z"),"",'A3'!BF74)</f>
        <v/>
      </c>
      <c r="L977" s="211" t="str">
        <f>IF(ISBLANK('A3'!BG74),"",'A3'!BG74)</f>
        <v/>
      </c>
      <c r="M977" s="131" t="str">
        <f t="shared" si="16"/>
        <v>OK</v>
      </c>
      <c r="N977" s="132"/>
    </row>
    <row r="978" spans="1:14" x14ac:dyDescent="0.25">
      <c r="A978" s="208" t="s">
        <v>4565</v>
      </c>
      <c r="B978" s="209" t="s">
        <v>4853</v>
      </c>
      <c r="C978" s="210" t="s">
        <v>110</v>
      </c>
      <c r="D978" s="213" t="s">
        <v>4854</v>
      </c>
      <c r="E978" s="210" t="s">
        <v>469</v>
      </c>
      <c r="F978" s="210" t="s">
        <v>110</v>
      </c>
      <c r="G978" s="213" t="s">
        <v>4855</v>
      </c>
      <c r="H978" s="211" t="str">
        <f>IF(OR(AND('A3'!BF17="",'A3'!BG17=""),AND('A3'!BF46="",'A3'!BG46=""),AND('A3'!BG17="X",'A3'!BG46="X"),OR('A3'!BG17="M",'A3'!BG46="M")),"",SUM('A3'!BF17,'A3'!BF46))</f>
        <v/>
      </c>
      <c r="I978" s="211" t="str">
        <f>IF(AND(AND('A3'!BG17="X",'A3'!BG46="X"),SUM('A3'!BF17,'A3'!BF46)=0,ISNUMBER('A3'!BF75)),"",IF(OR('A3'!BG17="M",'A3'!BG46="M"),"M",IF(AND('A3'!BG17='A3'!BG46,OR('A3'!BG17="X",'A3'!BG17="W",'A3'!BG17="Z")),UPPER('A3'!BG17),"")))</f>
        <v/>
      </c>
      <c r="J978" s="212" t="s">
        <v>469</v>
      </c>
      <c r="K978" s="211" t="str">
        <f>IF(AND(ISBLANK('A3'!BF75),$L$978&lt;&gt;"Z"),"",'A3'!BF75)</f>
        <v/>
      </c>
      <c r="L978" s="211" t="str">
        <f>IF(ISBLANK('A3'!BG75),"",'A3'!BG75)</f>
        <v/>
      </c>
      <c r="M978" s="131" t="str">
        <f t="shared" si="16"/>
        <v>OK</v>
      </c>
      <c r="N978" s="132"/>
    </row>
    <row r="979" spans="1:14" x14ac:dyDescent="0.25">
      <c r="A979" s="208" t="s">
        <v>4565</v>
      </c>
      <c r="B979" s="209" t="s">
        <v>4856</v>
      </c>
      <c r="C979" s="210" t="s">
        <v>110</v>
      </c>
      <c r="D979" s="213" t="s">
        <v>4857</v>
      </c>
      <c r="E979" s="210" t="s">
        <v>469</v>
      </c>
      <c r="F979" s="210" t="s">
        <v>110</v>
      </c>
      <c r="G979" s="213" t="s">
        <v>4858</v>
      </c>
      <c r="H979" s="211" t="str">
        <f>IF(OR(AND('A3'!BF18="",'A3'!BG18=""),AND('A3'!BF47="",'A3'!BG47=""),AND('A3'!BG18="X",'A3'!BG47="X"),OR('A3'!BG18="M",'A3'!BG47="M")),"",SUM('A3'!BF18,'A3'!BF47))</f>
        <v/>
      </c>
      <c r="I979" s="211" t="str">
        <f>IF(AND(AND('A3'!BG18="X",'A3'!BG47="X"),SUM('A3'!BF18,'A3'!BF47)=0,ISNUMBER('A3'!BF76)),"",IF(OR('A3'!BG18="M",'A3'!BG47="M"),"M",IF(AND('A3'!BG18='A3'!BG47,OR('A3'!BG18="X",'A3'!BG18="W",'A3'!BG18="Z")),UPPER('A3'!BG18),"")))</f>
        <v/>
      </c>
      <c r="J979" s="212" t="s">
        <v>469</v>
      </c>
      <c r="K979" s="211" t="str">
        <f>IF(AND(ISBLANK('A3'!BF76),$L$979&lt;&gt;"Z"),"",'A3'!BF76)</f>
        <v/>
      </c>
      <c r="L979" s="211" t="str">
        <f>IF(ISBLANK('A3'!BG76),"",'A3'!BG76)</f>
        <v/>
      </c>
      <c r="M979" s="131" t="str">
        <f t="shared" si="16"/>
        <v>OK</v>
      </c>
      <c r="N979" s="132"/>
    </row>
    <row r="980" spans="1:14" x14ac:dyDescent="0.25">
      <c r="A980" s="208" t="s">
        <v>4565</v>
      </c>
      <c r="B980" s="209" t="s">
        <v>4859</v>
      </c>
      <c r="C980" s="210" t="s">
        <v>110</v>
      </c>
      <c r="D980" s="213" t="s">
        <v>4860</v>
      </c>
      <c r="E980" s="210" t="s">
        <v>469</v>
      </c>
      <c r="F980" s="210" t="s">
        <v>110</v>
      </c>
      <c r="G980" s="213" t="s">
        <v>4861</v>
      </c>
      <c r="H980" s="211" t="str">
        <f>IF(OR(AND('A3'!BF19="",'A3'!BG19=""),AND('A3'!BF48="",'A3'!BG48=""),AND('A3'!BG19="X",'A3'!BG48="X"),OR('A3'!BG19="M",'A3'!BG48="M")),"",SUM('A3'!BF19,'A3'!BF48))</f>
        <v/>
      </c>
      <c r="I980" s="211" t="str">
        <f>IF(AND(AND('A3'!BG19="X",'A3'!BG48="X"),SUM('A3'!BF19,'A3'!BF48)=0,ISNUMBER('A3'!BF77)),"",IF(OR('A3'!BG19="M",'A3'!BG48="M"),"M",IF(AND('A3'!BG19='A3'!BG48,OR('A3'!BG19="X",'A3'!BG19="W",'A3'!BG19="Z")),UPPER('A3'!BG19),"")))</f>
        <v/>
      </c>
      <c r="J980" s="212" t="s">
        <v>469</v>
      </c>
      <c r="K980" s="211" t="str">
        <f>IF(AND(ISBLANK('A3'!BF77),$L$980&lt;&gt;"Z"),"",'A3'!BF77)</f>
        <v/>
      </c>
      <c r="L980" s="211" t="str">
        <f>IF(ISBLANK('A3'!BG77),"",'A3'!BG77)</f>
        <v/>
      </c>
      <c r="M980" s="131" t="str">
        <f t="shared" si="16"/>
        <v>OK</v>
      </c>
      <c r="N980" s="132"/>
    </row>
    <row r="981" spans="1:14" x14ac:dyDescent="0.25">
      <c r="A981" s="208" t="s">
        <v>4565</v>
      </c>
      <c r="B981" s="209" t="s">
        <v>4862</v>
      </c>
      <c r="C981" s="210" t="s">
        <v>110</v>
      </c>
      <c r="D981" s="213" t="s">
        <v>4863</v>
      </c>
      <c r="E981" s="210" t="s">
        <v>469</v>
      </c>
      <c r="F981" s="210" t="s">
        <v>110</v>
      </c>
      <c r="G981" s="213" t="s">
        <v>4864</v>
      </c>
      <c r="H981" s="211" t="str">
        <f>IF(OR(AND('A3'!BF20="",'A3'!BG20=""),AND('A3'!BF49="",'A3'!BG49=""),AND('A3'!BG20="X",'A3'!BG49="X"),OR('A3'!BG20="M",'A3'!BG49="M")),"",SUM('A3'!BF20,'A3'!BF49))</f>
        <v/>
      </c>
      <c r="I981" s="211" t="str">
        <f>IF(AND(AND('A3'!BG20="X",'A3'!BG49="X"),SUM('A3'!BF20,'A3'!BF49)=0,ISNUMBER('A3'!BF78)),"",IF(OR('A3'!BG20="M",'A3'!BG49="M"),"M",IF(AND('A3'!BG20='A3'!BG49,OR('A3'!BG20="X",'A3'!BG20="W",'A3'!BG20="Z")),UPPER('A3'!BG20),"")))</f>
        <v/>
      </c>
      <c r="J981" s="212" t="s">
        <v>469</v>
      </c>
      <c r="K981" s="211" t="str">
        <f>IF(AND(ISBLANK('A3'!BF78),$L$981&lt;&gt;"Z"),"",'A3'!BF78)</f>
        <v/>
      </c>
      <c r="L981" s="211" t="str">
        <f>IF(ISBLANK('A3'!BG78),"",'A3'!BG78)</f>
        <v/>
      </c>
      <c r="M981" s="131" t="str">
        <f t="shared" si="16"/>
        <v>OK</v>
      </c>
      <c r="N981" s="132"/>
    </row>
    <row r="982" spans="1:14" x14ac:dyDescent="0.25">
      <c r="A982" s="208" t="s">
        <v>4565</v>
      </c>
      <c r="B982" s="209" t="s">
        <v>4865</v>
      </c>
      <c r="C982" s="210" t="s">
        <v>110</v>
      </c>
      <c r="D982" s="213" t="s">
        <v>4866</v>
      </c>
      <c r="E982" s="210" t="s">
        <v>469</v>
      </c>
      <c r="F982" s="210" t="s">
        <v>110</v>
      </c>
      <c r="G982" s="213" t="s">
        <v>4867</v>
      </c>
      <c r="H982" s="211" t="str">
        <f>IF(OR(AND('A3'!BF21="",'A3'!BG21=""),AND('A3'!BF50="",'A3'!BG50=""),AND('A3'!BG21="X",'A3'!BG50="X"),OR('A3'!BG21="M",'A3'!BG50="M")),"",SUM('A3'!BF21,'A3'!BF50))</f>
        <v/>
      </c>
      <c r="I982" s="211" t="str">
        <f>IF(AND(AND('A3'!BG21="X",'A3'!BG50="X"),SUM('A3'!BF21,'A3'!BF50)=0,ISNUMBER('A3'!BF79)),"",IF(OR('A3'!BG21="M",'A3'!BG50="M"),"M",IF(AND('A3'!BG21='A3'!BG50,OR('A3'!BG21="X",'A3'!BG21="W",'A3'!BG21="Z")),UPPER('A3'!BG21),"")))</f>
        <v/>
      </c>
      <c r="J982" s="212" t="s">
        <v>469</v>
      </c>
      <c r="K982" s="211" t="str">
        <f>IF(AND(ISBLANK('A3'!BF79),$L$982&lt;&gt;"Z"),"",'A3'!BF79)</f>
        <v/>
      </c>
      <c r="L982" s="211" t="str">
        <f>IF(ISBLANK('A3'!BG79),"",'A3'!BG79)</f>
        <v/>
      </c>
      <c r="M982" s="131" t="str">
        <f t="shared" si="16"/>
        <v>OK</v>
      </c>
      <c r="N982" s="132"/>
    </row>
    <row r="983" spans="1:14" x14ac:dyDescent="0.25">
      <c r="A983" s="208" t="s">
        <v>4565</v>
      </c>
      <c r="B983" s="209" t="s">
        <v>4868</v>
      </c>
      <c r="C983" s="210" t="s">
        <v>110</v>
      </c>
      <c r="D983" s="213" t="s">
        <v>4869</v>
      </c>
      <c r="E983" s="210" t="s">
        <v>469</v>
      </c>
      <c r="F983" s="210" t="s">
        <v>110</v>
      </c>
      <c r="G983" s="213" t="s">
        <v>4870</v>
      </c>
      <c r="H983" s="211" t="str">
        <f>IF(OR(AND('A3'!BF22="",'A3'!BG22=""),AND('A3'!BF51="",'A3'!BG51=""),AND('A3'!BG22="X",'A3'!BG51="X"),OR('A3'!BG22="M",'A3'!BG51="M")),"",SUM('A3'!BF22,'A3'!BF51))</f>
        <v/>
      </c>
      <c r="I983" s="211" t="str">
        <f>IF(AND(AND('A3'!BG22="X",'A3'!BG51="X"),SUM('A3'!BF22,'A3'!BF51)=0,ISNUMBER('A3'!BF80)),"",IF(OR('A3'!BG22="M",'A3'!BG51="M"),"M",IF(AND('A3'!BG22='A3'!BG51,OR('A3'!BG22="X",'A3'!BG22="W",'A3'!BG22="Z")),UPPER('A3'!BG22),"")))</f>
        <v/>
      </c>
      <c r="J983" s="212" t="s">
        <v>469</v>
      </c>
      <c r="K983" s="211" t="str">
        <f>IF(AND(ISBLANK('A3'!BF80),$L$983&lt;&gt;"Z"),"",'A3'!BF80)</f>
        <v/>
      </c>
      <c r="L983" s="211" t="str">
        <f>IF(ISBLANK('A3'!BG80),"",'A3'!BG80)</f>
        <v/>
      </c>
      <c r="M983" s="131" t="str">
        <f t="shared" si="16"/>
        <v>OK</v>
      </c>
      <c r="N983" s="132"/>
    </row>
    <row r="984" spans="1:14" x14ac:dyDescent="0.25">
      <c r="A984" s="208" t="s">
        <v>4565</v>
      </c>
      <c r="B984" s="209" t="s">
        <v>4871</v>
      </c>
      <c r="C984" s="210" t="s">
        <v>110</v>
      </c>
      <c r="D984" s="213" t="s">
        <v>4872</v>
      </c>
      <c r="E984" s="210" t="s">
        <v>469</v>
      </c>
      <c r="F984" s="210" t="s">
        <v>110</v>
      </c>
      <c r="G984" s="213" t="s">
        <v>4873</v>
      </c>
      <c r="H984" s="211" t="str">
        <f>IF(OR(AND('A3'!BF23="",'A3'!BG23=""),AND('A3'!BF52="",'A3'!BG52=""),AND('A3'!BG23="X",'A3'!BG52="X"),OR('A3'!BG23="M",'A3'!BG52="M")),"",SUM('A3'!BF23,'A3'!BF52))</f>
        <v/>
      </c>
      <c r="I984" s="211" t="str">
        <f>IF(AND(AND('A3'!BG23="X",'A3'!BG52="X"),SUM('A3'!BF23,'A3'!BF52)=0,ISNUMBER('A3'!BF81)),"",IF(OR('A3'!BG23="M",'A3'!BG52="M"),"M",IF(AND('A3'!BG23='A3'!BG52,OR('A3'!BG23="X",'A3'!BG23="W",'A3'!BG23="Z")),UPPER('A3'!BG23),"")))</f>
        <v/>
      </c>
      <c r="J984" s="212" t="s">
        <v>469</v>
      </c>
      <c r="K984" s="211" t="str">
        <f>IF(AND(ISBLANK('A3'!BF81),$L$984&lt;&gt;"Z"),"",'A3'!BF81)</f>
        <v/>
      </c>
      <c r="L984" s="211" t="str">
        <f>IF(ISBLANK('A3'!BG81),"",'A3'!BG81)</f>
        <v/>
      </c>
      <c r="M984" s="131" t="str">
        <f t="shared" si="16"/>
        <v>OK</v>
      </c>
      <c r="N984" s="132"/>
    </row>
    <row r="985" spans="1:14" x14ac:dyDescent="0.25">
      <c r="A985" s="208" t="s">
        <v>4565</v>
      </c>
      <c r="B985" s="209" t="s">
        <v>4874</v>
      </c>
      <c r="C985" s="210" t="s">
        <v>110</v>
      </c>
      <c r="D985" s="213" t="s">
        <v>4875</v>
      </c>
      <c r="E985" s="210" t="s">
        <v>469</v>
      </c>
      <c r="F985" s="210" t="s">
        <v>110</v>
      </c>
      <c r="G985" s="213" t="s">
        <v>4876</v>
      </c>
      <c r="H985" s="211" t="str">
        <f>IF(OR(AND('A3'!BF24="",'A3'!BG24=""),AND('A3'!BF53="",'A3'!BG53=""),AND('A3'!BG24="X",'A3'!BG53="X"),OR('A3'!BG24="M",'A3'!BG53="M")),"",SUM('A3'!BF24,'A3'!BF53))</f>
        <v/>
      </c>
      <c r="I985" s="211" t="str">
        <f>IF(AND(AND('A3'!BG24="X",'A3'!BG53="X"),SUM('A3'!BF24,'A3'!BF53)=0,ISNUMBER('A3'!BF82)),"",IF(OR('A3'!BG24="M",'A3'!BG53="M"),"M",IF(AND('A3'!BG24='A3'!BG53,OR('A3'!BG24="X",'A3'!BG24="W",'A3'!BG24="Z")),UPPER('A3'!BG24),"")))</f>
        <v/>
      </c>
      <c r="J985" s="212" t="s">
        <v>469</v>
      </c>
      <c r="K985" s="211" t="str">
        <f>IF(AND(ISBLANK('A3'!BF82),$L$985&lt;&gt;"Z"),"",'A3'!BF82)</f>
        <v/>
      </c>
      <c r="L985" s="211" t="str">
        <f>IF(ISBLANK('A3'!BG82),"",'A3'!BG82)</f>
        <v/>
      </c>
      <c r="M985" s="131" t="str">
        <f t="shared" si="16"/>
        <v>OK</v>
      </c>
      <c r="N985" s="132"/>
    </row>
    <row r="986" spans="1:14" x14ac:dyDescent="0.25">
      <c r="A986" s="208" t="s">
        <v>4565</v>
      </c>
      <c r="B986" s="209" t="s">
        <v>4877</v>
      </c>
      <c r="C986" s="210" t="s">
        <v>110</v>
      </c>
      <c r="D986" s="213" t="s">
        <v>4878</v>
      </c>
      <c r="E986" s="210" t="s">
        <v>469</v>
      </c>
      <c r="F986" s="210" t="s">
        <v>110</v>
      </c>
      <c r="G986" s="213" t="s">
        <v>4879</v>
      </c>
      <c r="H986" s="211" t="str">
        <f>IF(OR(AND('A3'!BF25="",'A3'!BG25=""),AND('A3'!BF54="",'A3'!BG54=""),AND('A3'!BG25="X",'A3'!BG54="X"),OR('A3'!BG25="M",'A3'!BG54="M")),"",SUM('A3'!BF25,'A3'!BF54))</f>
        <v/>
      </c>
      <c r="I986" s="211" t="str">
        <f>IF(AND(AND('A3'!BG25="X",'A3'!BG54="X"),SUM('A3'!BF25,'A3'!BF54)=0,ISNUMBER('A3'!BF83)),"",IF(OR('A3'!BG25="M",'A3'!BG54="M"),"M",IF(AND('A3'!BG25='A3'!BG54,OR('A3'!BG25="X",'A3'!BG25="W",'A3'!BG25="Z")),UPPER('A3'!BG25),"")))</f>
        <v/>
      </c>
      <c r="J986" s="212" t="s">
        <v>469</v>
      </c>
      <c r="K986" s="211" t="str">
        <f>IF(AND(ISBLANK('A3'!BF83),$L$986&lt;&gt;"Z"),"",'A3'!BF83)</f>
        <v/>
      </c>
      <c r="L986" s="211" t="str">
        <f>IF(ISBLANK('A3'!BG83),"",'A3'!BG83)</f>
        <v/>
      </c>
      <c r="M986" s="131" t="str">
        <f t="shared" si="16"/>
        <v>OK</v>
      </c>
      <c r="N986" s="132"/>
    </row>
    <row r="987" spans="1:14" x14ac:dyDescent="0.25">
      <c r="A987" s="208" t="s">
        <v>4565</v>
      </c>
      <c r="B987" s="209" t="s">
        <v>4880</v>
      </c>
      <c r="C987" s="210" t="s">
        <v>110</v>
      </c>
      <c r="D987" s="213" t="s">
        <v>4881</v>
      </c>
      <c r="E987" s="210" t="s">
        <v>469</v>
      </c>
      <c r="F987" s="210" t="s">
        <v>110</v>
      </c>
      <c r="G987" s="213" t="s">
        <v>4882</v>
      </c>
      <c r="H987" s="211" t="str">
        <f>IF(OR(AND('A3'!BF26="",'A3'!BG26=""),AND('A3'!BF55="",'A3'!BG55=""),AND('A3'!BG26="X",'A3'!BG55="X"),OR('A3'!BG26="M",'A3'!BG55="M")),"",SUM('A3'!BF26,'A3'!BF55))</f>
        <v/>
      </c>
      <c r="I987" s="211" t="str">
        <f>IF(AND(AND('A3'!BG26="X",'A3'!BG55="X"),SUM('A3'!BF26,'A3'!BF55)=0,ISNUMBER('A3'!BF84)),"",IF(OR('A3'!BG26="M",'A3'!BG55="M"),"M",IF(AND('A3'!BG26='A3'!BG55,OR('A3'!BG26="X",'A3'!BG26="W",'A3'!BG26="Z")),UPPER('A3'!BG26),"")))</f>
        <v/>
      </c>
      <c r="J987" s="212" t="s">
        <v>469</v>
      </c>
      <c r="K987" s="211" t="str">
        <f>IF(AND(ISBLANK('A3'!BF84),$L$987&lt;&gt;"Z"),"",'A3'!BF84)</f>
        <v/>
      </c>
      <c r="L987" s="211" t="str">
        <f>IF(ISBLANK('A3'!BG84),"",'A3'!BG84)</f>
        <v/>
      </c>
      <c r="M987" s="131" t="str">
        <f t="shared" si="16"/>
        <v>OK</v>
      </c>
      <c r="N987" s="132"/>
    </row>
    <row r="988" spans="1:14" x14ac:dyDescent="0.25">
      <c r="A988" s="208" t="s">
        <v>4565</v>
      </c>
      <c r="B988" s="209" t="s">
        <v>4883</v>
      </c>
      <c r="C988" s="210" t="s">
        <v>110</v>
      </c>
      <c r="D988" s="213" t="s">
        <v>4884</v>
      </c>
      <c r="E988" s="210" t="s">
        <v>469</v>
      </c>
      <c r="F988" s="210" t="s">
        <v>110</v>
      </c>
      <c r="G988" s="213" t="s">
        <v>4885</v>
      </c>
      <c r="H988" s="211" t="str">
        <f>IF(OR(AND('A3'!BF27="",'A3'!BG27=""),AND('A3'!BF56="",'A3'!BG56=""),AND('A3'!BG27="X",'A3'!BG56="X"),OR('A3'!BG27="M",'A3'!BG56="M")),"",SUM('A3'!BF27,'A3'!BF56))</f>
        <v/>
      </c>
      <c r="I988" s="211" t="str">
        <f>IF(AND(AND('A3'!BG27="X",'A3'!BG56="X"),SUM('A3'!BF27,'A3'!BF56)=0,ISNUMBER('A3'!BF85)),"",IF(OR('A3'!BG27="M",'A3'!BG56="M"),"M",IF(AND('A3'!BG27='A3'!BG56,OR('A3'!BG27="X",'A3'!BG27="W",'A3'!BG27="Z")),UPPER('A3'!BG27),"")))</f>
        <v/>
      </c>
      <c r="J988" s="212" t="s">
        <v>469</v>
      </c>
      <c r="K988" s="211" t="str">
        <f>IF(AND(ISBLANK('A3'!BF85),$L$988&lt;&gt;"Z"),"",'A3'!BF85)</f>
        <v/>
      </c>
      <c r="L988" s="211" t="str">
        <f>IF(ISBLANK('A3'!BG85),"",'A3'!BG85)</f>
        <v/>
      </c>
      <c r="M988" s="131" t="str">
        <f t="shared" si="16"/>
        <v>OK</v>
      </c>
      <c r="N988" s="132"/>
    </row>
    <row r="989" spans="1:14" x14ac:dyDescent="0.25">
      <c r="A989" s="208" t="s">
        <v>4565</v>
      </c>
      <c r="B989" s="209" t="s">
        <v>4886</v>
      </c>
      <c r="C989" s="210" t="s">
        <v>110</v>
      </c>
      <c r="D989" s="213" t="s">
        <v>4887</v>
      </c>
      <c r="E989" s="210" t="s">
        <v>469</v>
      </c>
      <c r="F989" s="210" t="s">
        <v>110</v>
      </c>
      <c r="G989" s="213" t="s">
        <v>4888</v>
      </c>
      <c r="H989" s="211" t="str">
        <f>IF(OR(AND('A3'!BF28="",'A3'!BG28=""),AND('A3'!BF57="",'A3'!BG57=""),AND('A3'!BG28="X",'A3'!BG57="X"),OR('A3'!BG28="M",'A3'!BG57="M")),"",SUM('A3'!BF28,'A3'!BF57))</f>
        <v/>
      </c>
      <c r="I989" s="211" t="str">
        <f>IF(AND(AND('A3'!BG28="X",'A3'!BG57="X"),SUM('A3'!BF28,'A3'!BF57)=0,ISNUMBER('A3'!BF86)),"",IF(OR('A3'!BG28="M",'A3'!BG57="M"),"M",IF(AND('A3'!BG28='A3'!BG57,OR('A3'!BG28="X",'A3'!BG28="W",'A3'!BG28="Z")),UPPER('A3'!BG28),"")))</f>
        <v/>
      </c>
      <c r="J989" s="212" t="s">
        <v>469</v>
      </c>
      <c r="K989" s="211" t="str">
        <f>IF(AND(ISBLANK('A3'!BF86),$L$989&lt;&gt;"Z"),"",'A3'!BF86)</f>
        <v/>
      </c>
      <c r="L989" s="211" t="str">
        <f>IF(ISBLANK('A3'!BG86),"",'A3'!BG86)</f>
        <v/>
      </c>
      <c r="M989" s="131" t="str">
        <f t="shared" si="16"/>
        <v>OK</v>
      </c>
      <c r="N989" s="132"/>
    </row>
    <row r="990" spans="1:14" x14ac:dyDescent="0.25">
      <c r="A990" s="208" t="s">
        <v>4565</v>
      </c>
      <c r="B990" s="209" t="s">
        <v>4889</v>
      </c>
      <c r="C990" s="210" t="s">
        <v>110</v>
      </c>
      <c r="D990" s="213" t="s">
        <v>4890</v>
      </c>
      <c r="E990" s="210" t="s">
        <v>469</v>
      </c>
      <c r="F990" s="210" t="s">
        <v>110</v>
      </c>
      <c r="G990" s="213" t="s">
        <v>4891</v>
      </c>
      <c r="H990" s="211" t="str">
        <f>IF(OR(AND('A3'!BF29="",'A3'!BG29=""),AND('A3'!BF58="",'A3'!BG58=""),AND('A3'!BG29="X",'A3'!BG58="X"),OR('A3'!BG29="M",'A3'!BG58="M")),"",SUM('A3'!BF29,'A3'!BF58))</f>
        <v/>
      </c>
      <c r="I990" s="211" t="str">
        <f>IF(AND(AND('A3'!BG29="X",'A3'!BG58="X"),SUM('A3'!BF29,'A3'!BF58)=0,ISNUMBER('A3'!BF87)),"",IF(OR('A3'!BG29="M",'A3'!BG58="M"),"M",IF(AND('A3'!BG29='A3'!BG58,OR('A3'!BG29="X",'A3'!BG29="W",'A3'!BG29="Z")),UPPER('A3'!BG29),"")))</f>
        <v/>
      </c>
      <c r="J990" s="212" t="s">
        <v>469</v>
      </c>
      <c r="K990" s="211" t="str">
        <f>IF(AND(ISBLANK('A3'!BF87),$L$990&lt;&gt;"Z"),"",'A3'!BF87)</f>
        <v/>
      </c>
      <c r="L990" s="211" t="str">
        <f>IF(ISBLANK('A3'!BG87),"",'A3'!BG87)</f>
        <v/>
      </c>
      <c r="M990" s="131" t="str">
        <f t="shared" si="16"/>
        <v>OK</v>
      </c>
      <c r="N990" s="132"/>
    </row>
    <row r="991" spans="1:14" x14ac:dyDescent="0.25">
      <c r="A991" s="208" t="s">
        <v>4565</v>
      </c>
      <c r="B991" s="209" t="s">
        <v>4892</v>
      </c>
      <c r="C991" s="210" t="s">
        <v>110</v>
      </c>
      <c r="D991" s="213" t="s">
        <v>4893</v>
      </c>
      <c r="E991" s="210" t="s">
        <v>469</v>
      </c>
      <c r="F991" s="210" t="s">
        <v>110</v>
      </c>
      <c r="G991" s="213" t="s">
        <v>4894</v>
      </c>
      <c r="H991" s="211" t="str">
        <f>IF(OR(AND('A3'!BF30="",'A3'!BG30=""),AND('A3'!BF59="",'A3'!BG59=""),AND('A3'!BG30="X",'A3'!BG59="X"),OR('A3'!BG30="M",'A3'!BG59="M")),"",SUM('A3'!BF30,'A3'!BF59))</f>
        <v/>
      </c>
      <c r="I991" s="211" t="str">
        <f>IF(AND(AND('A3'!BG30="X",'A3'!BG59="X"),SUM('A3'!BF30,'A3'!BF59)=0,ISNUMBER('A3'!BF88)),"",IF(OR('A3'!BG30="M",'A3'!BG59="M"),"M",IF(AND('A3'!BG30='A3'!BG59,OR('A3'!BG30="X",'A3'!BG30="W",'A3'!BG30="Z")),UPPER('A3'!BG30),"")))</f>
        <v/>
      </c>
      <c r="J991" s="212" t="s">
        <v>469</v>
      </c>
      <c r="K991" s="211" t="str">
        <f>IF(AND(ISBLANK('A3'!BF88),$L$991&lt;&gt;"Z"),"",'A3'!BF88)</f>
        <v/>
      </c>
      <c r="L991" s="211" t="str">
        <f>IF(ISBLANK('A3'!BG88),"",'A3'!BG88)</f>
        <v/>
      </c>
      <c r="M991" s="131" t="str">
        <f t="shared" si="16"/>
        <v>OK</v>
      </c>
      <c r="N991" s="132"/>
    </row>
    <row r="992" spans="1:14" x14ac:dyDescent="0.25">
      <c r="A992" s="208" t="s">
        <v>4565</v>
      </c>
      <c r="B992" s="209" t="s">
        <v>4895</v>
      </c>
      <c r="C992" s="210" t="s">
        <v>110</v>
      </c>
      <c r="D992" s="213" t="s">
        <v>4896</v>
      </c>
      <c r="E992" s="210" t="s">
        <v>469</v>
      </c>
      <c r="F992" s="210" t="s">
        <v>110</v>
      </c>
      <c r="G992" s="213" t="s">
        <v>4897</v>
      </c>
      <c r="H992" s="211" t="str">
        <f>IF(OR(AND('A3'!BF31="",'A3'!BG31=""),AND('A3'!BF60="",'A3'!BG60=""),AND('A3'!BG31="X",'A3'!BG60="X"),OR('A3'!BG31="M",'A3'!BG60="M")),"",SUM('A3'!BF31,'A3'!BF60))</f>
        <v/>
      </c>
      <c r="I992" s="211" t="str">
        <f>IF(AND(AND('A3'!BG31="X",'A3'!BG60="X"),SUM('A3'!BF31,'A3'!BF60)=0,ISNUMBER('A3'!BF89)),"",IF(OR('A3'!BG31="M",'A3'!BG60="M"),"M",IF(AND('A3'!BG31='A3'!BG60,OR('A3'!BG31="X",'A3'!BG31="W",'A3'!BG31="Z")),UPPER('A3'!BG31),"")))</f>
        <v/>
      </c>
      <c r="J992" s="212" t="s">
        <v>469</v>
      </c>
      <c r="K992" s="211" t="str">
        <f>IF(AND(ISBLANK('A3'!BF89),$L$992&lt;&gt;"Z"),"",'A3'!BF89)</f>
        <v/>
      </c>
      <c r="L992" s="211" t="str">
        <f>IF(ISBLANK('A3'!BG89),"",'A3'!BG89)</f>
        <v/>
      </c>
      <c r="M992" s="131" t="str">
        <f t="shared" si="16"/>
        <v>OK</v>
      </c>
      <c r="N992" s="132"/>
    </row>
    <row r="993" spans="1:14" x14ac:dyDescent="0.25">
      <c r="A993" s="208" t="s">
        <v>4565</v>
      </c>
      <c r="B993" s="209" t="s">
        <v>4898</v>
      </c>
      <c r="C993" s="210" t="s">
        <v>110</v>
      </c>
      <c r="D993" s="213" t="s">
        <v>4899</v>
      </c>
      <c r="E993" s="210" t="s">
        <v>469</v>
      </c>
      <c r="F993" s="210" t="s">
        <v>110</v>
      </c>
      <c r="G993" s="213" t="s">
        <v>4900</v>
      </c>
      <c r="H993" s="211" t="str">
        <f>IF(OR(AND('A3'!BF32="",'A3'!BG32=""),AND('A3'!BF61="",'A3'!BG61=""),AND('A3'!BG32="X",'A3'!BG61="X"),OR('A3'!BG32="M",'A3'!BG61="M")),"",SUM('A3'!BF32,'A3'!BF61))</f>
        <v/>
      </c>
      <c r="I993" s="211" t="str">
        <f>IF(AND(AND('A3'!BG32="X",'A3'!BG61="X"),SUM('A3'!BF32,'A3'!BF61)=0,ISNUMBER('A3'!BF90)),"",IF(OR('A3'!BG32="M",'A3'!BG61="M"),"M",IF(AND('A3'!BG32='A3'!BG61,OR('A3'!BG32="X",'A3'!BG32="W",'A3'!BG32="Z")),UPPER('A3'!BG32),"")))</f>
        <v/>
      </c>
      <c r="J993" s="212" t="s">
        <v>469</v>
      </c>
      <c r="K993" s="211" t="str">
        <f>IF(AND(ISBLANK('A3'!BF90),$L$993&lt;&gt;"Z"),"",'A3'!BF90)</f>
        <v/>
      </c>
      <c r="L993" s="211" t="str">
        <f>IF(ISBLANK('A3'!BG90),"",'A3'!BG90)</f>
        <v/>
      </c>
      <c r="M993" s="131" t="str">
        <f t="shared" ref="M993:M1056" si="17">IF(AND(ISNUMBER(H993),ISNUMBER(K993)),IF(OR(ROUND(H993,0)&lt;&gt;ROUND(K993,0),I993&lt;&gt;L993),"Check","OK"),IF(OR(AND(H993&lt;&gt;K993,I993&lt;&gt;"Z",L993&lt;&gt;"Z"),I993&lt;&gt;L993),"Check","OK"))</f>
        <v>OK</v>
      </c>
      <c r="N993" s="132"/>
    </row>
    <row r="994" spans="1:14" x14ac:dyDescent="0.25">
      <c r="A994" s="208" t="s">
        <v>4565</v>
      </c>
      <c r="B994" s="209" t="s">
        <v>4901</v>
      </c>
      <c r="C994" s="210" t="s">
        <v>110</v>
      </c>
      <c r="D994" s="213" t="s">
        <v>4902</v>
      </c>
      <c r="E994" s="210" t="s">
        <v>469</v>
      </c>
      <c r="F994" s="210" t="s">
        <v>110</v>
      </c>
      <c r="G994" s="213" t="s">
        <v>4903</v>
      </c>
      <c r="H994" s="211" t="str">
        <f>IF(OR(AND('A3'!BF33="",'A3'!BG33=""),AND('A3'!BF62="",'A3'!BG62=""),AND('A3'!BG33="X",'A3'!BG62="X"),OR('A3'!BG33="M",'A3'!BG62="M")),"",SUM('A3'!BF33,'A3'!BF62))</f>
        <v/>
      </c>
      <c r="I994" s="211" t="str">
        <f>IF(AND(AND('A3'!BG33="X",'A3'!BG62="X"),SUM('A3'!BF33,'A3'!BF62)=0,ISNUMBER('A3'!BF91)),"",IF(OR('A3'!BG33="M",'A3'!BG62="M"),"M",IF(AND('A3'!BG33='A3'!BG62,OR('A3'!BG33="X",'A3'!BG33="W",'A3'!BG33="Z")),UPPER('A3'!BG33),"")))</f>
        <v/>
      </c>
      <c r="J994" s="212" t="s">
        <v>469</v>
      </c>
      <c r="K994" s="211" t="str">
        <f>IF(AND(ISBLANK('A3'!BF91),$L$994&lt;&gt;"Z"),"",'A3'!BF91)</f>
        <v/>
      </c>
      <c r="L994" s="211" t="str">
        <f>IF(ISBLANK('A3'!BG91),"",'A3'!BG91)</f>
        <v/>
      </c>
      <c r="M994" s="131" t="str">
        <f t="shared" si="17"/>
        <v>OK</v>
      </c>
      <c r="N994" s="132"/>
    </row>
    <row r="995" spans="1:14" x14ac:dyDescent="0.25">
      <c r="A995" s="208" t="s">
        <v>4565</v>
      </c>
      <c r="B995" s="209" t="s">
        <v>4904</v>
      </c>
      <c r="C995" s="210" t="s">
        <v>110</v>
      </c>
      <c r="D995" s="213" t="s">
        <v>4905</v>
      </c>
      <c r="E995" s="210" t="s">
        <v>469</v>
      </c>
      <c r="F995" s="210" t="s">
        <v>110</v>
      </c>
      <c r="G995" s="213" t="s">
        <v>4906</v>
      </c>
      <c r="H995" s="211" t="str">
        <f>IF(OR(AND('A3'!BF34="",'A3'!BG34=""),AND('A3'!BF63="",'A3'!BG63=""),AND('A3'!BG34="X",'A3'!BG63="X"),OR('A3'!BG34="M",'A3'!BG63="M")),"",SUM('A3'!BF34,'A3'!BF63))</f>
        <v/>
      </c>
      <c r="I995" s="211" t="str">
        <f>IF(AND(AND('A3'!BG34="X",'A3'!BG63="X"),SUM('A3'!BF34,'A3'!BF63)=0,ISNUMBER('A3'!BF92)),"",IF(OR('A3'!BG34="M",'A3'!BG63="M"),"M",IF(AND('A3'!BG34='A3'!BG63,OR('A3'!BG34="X",'A3'!BG34="W",'A3'!BG34="Z")),UPPER('A3'!BG34),"")))</f>
        <v/>
      </c>
      <c r="J995" s="212" t="s">
        <v>469</v>
      </c>
      <c r="K995" s="211" t="str">
        <f>IF(AND(ISBLANK('A3'!BF92),$L$995&lt;&gt;"Z"),"",'A3'!BF92)</f>
        <v/>
      </c>
      <c r="L995" s="211" t="str">
        <f>IF(ISBLANK('A3'!BG92),"",'A3'!BG92)</f>
        <v/>
      </c>
      <c r="M995" s="131" t="str">
        <f t="shared" si="17"/>
        <v>OK</v>
      </c>
      <c r="N995" s="132"/>
    </row>
    <row r="996" spans="1:14" x14ac:dyDescent="0.25">
      <c r="A996" s="208" t="s">
        <v>4565</v>
      </c>
      <c r="B996" s="209" t="s">
        <v>4907</v>
      </c>
      <c r="C996" s="210" t="s">
        <v>110</v>
      </c>
      <c r="D996" s="213" t="s">
        <v>4908</v>
      </c>
      <c r="E996" s="210" t="s">
        <v>469</v>
      </c>
      <c r="F996" s="210" t="s">
        <v>110</v>
      </c>
      <c r="G996" s="213" t="s">
        <v>4909</v>
      </c>
      <c r="H996" s="211" t="str">
        <f>IF(OR(AND('A3'!BF35="",'A3'!BG35=""),AND('A3'!BF64="",'A3'!BG64=""),AND('A3'!BG35="X",'A3'!BG64="X"),OR('A3'!BG35="M",'A3'!BG64="M")),"",SUM('A3'!BF35,'A3'!BF64))</f>
        <v/>
      </c>
      <c r="I996" s="211" t="str">
        <f>IF(AND(AND('A3'!BG35="X",'A3'!BG64="X"),SUM('A3'!BF35,'A3'!BF64)=0,ISNUMBER('A3'!BF93)),"",IF(OR('A3'!BG35="M",'A3'!BG64="M"),"M",IF(AND('A3'!BG35='A3'!BG64,OR('A3'!BG35="X",'A3'!BG35="W",'A3'!BG35="Z")),UPPER('A3'!BG35),"")))</f>
        <v/>
      </c>
      <c r="J996" s="212" t="s">
        <v>469</v>
      </c>
      <c r="K996" s="211" t="str">
        <f>IF(AND(ISBLANK('A3'!BF93),$L$996&lt;&gt;"Z"),"",'A3'!BF93)</f>
        <v/>
      </c>
      <c r="L996" s="211" t="str">
        <f>IF(ISBLANK('A3'!BG93),"",'A3'!BG93)</f>
        <v/>
      </c>
      <c r="M996" s="131" t="str">
        <f t="shared" si="17"/>
        <v>OK</v>
      </c>
      <c r="N996" s="132"/>
    </row>
    <row r="997" spans="1:14" x14ac:dyDescent="0.25">
      <c r="A997" s="208" t="s">
        <v>4565</v>
      </c>
      <c r="B997" s="209" t="s">
        <v>4910</v>
      </c>
      <c r="C997" s="210" t="s">
        <v>110</v>
      </c>
      <c r="D997" s="213" t="s">
        <v>4911</v>
      </c>
      <c r="E997" s="210" t="s">
        <v>469</v>
      </c>
      <c r="F997" s="210" t="s">
        <v>110</v>
      </c>
      <c r="G997" s="213" t="s">
        <v>4912</v>
      </c>
      <c r="H997" s="211" t="str">
        <f>IF(OR(AND('A3'!BF36="",'A3'!BG36=""),AND('A3'!BF65="",'A3'!BG65=""),AND('A3'!BG36="X",'A3'!BG65="X"),OR('A3'!BG36="M",'A3'!BG65="M")),"",SUM('A3'!BF36,'A3'!BF65))</f>
        <v/>
      </c>
      <c r="I997" s="211" t="str">
        <f>IF(AND(AND('A3'!BG36="X",'A3'!BG65="X"),SUM('A3'!BF36,'A3'!BF65)=0,ISNUMBER('A3'!BF94)),"",IF(OR('A3'!BG36="M",'A3'!BG65="M"),"M",IF(AND('A3'!BG36='A3'!BG65,OR('A3'!BG36="X",'A3'!BG36="W",'A3'!BG36="Z")),UPPER('A3'!BG36),"")))</f>
        <v/>
      </c>
      <c r="J997" s="212" t="s">
        <v>469</v>
      </c>
      <c r="K997" s="211" t="str">
        <f>IF(AND(ISBLANK('A3'!BF94),$L$997&lt;&gt;"Z"),"",'A3'!BF94)</f>
        <v/>
      </c>
      <c r="L997" s="211" t="str">
        <f>IF(ISBLANK('A3'!BG94),"",'A3'!BG94)</f>
        <v/>
      </c>
      <c r="M997" s="131" t="str">
        <f t="shared" si="17"/>
        <v>OK</v>
      </c>
      <c r="N997" s="132"/>
    </row>
    <row r="998" spans="1:14" x14ac:dyDescent="0.25">
      <c r="A998" s="208" t="s">
        <v>4565</v>
      </c>
      <c r="B998" s="209" t="s">
        <v>4913</v>
      </c>
      <c r="C998" s="210" t="s">
        <v>110</v>
      </c>
      <c r="D998" s="213" t="s">
        <v>4914</v>
      </c>
      <c r="E998" s="210" t="s">
        <v>469</v>
      </c>
      <c r="F998" s="210" t="s">
        <v>110</v>
      </c>
      <c r="G998" s="213" t="s">
        <v>4915</v>
      </c>
      <c r="H998" s="211" t="str">
        <f>IF(OR(AND('A3'!BF37="",'A3'!BG37=""),AND('A3'!BF66="",'A3'!BG66=""),AND('A3'!BG37="X",'A3'!BG66="X"),OR('A3'!BG37="M",'A3'!BG66="M")),"",SUM('A3'!BF37,'A3'!BF66))</f>
        <v/>
      </c>
      <c r="I998" s="211" t="str">
        <f>IF(AND(AND('A3'!BG37="X",'A3'!BG66="X"),SUM('A3'!BF37,'A3'!BF66)=0,ISNUMBER('A3'!BF95)),"",IF(OR('A3'!BG37="M",'A3'!BG66="M"),"M",IF(AND('A3'!BG37='A3'!BG66,OR('A3'!BG37="X",'A3'!BG37="W",'A3'!BG37="Z")),UPPER('A3'!BG37),"")))</f>
        <v/>
      </c>
      <c r="J998" s="212" t="s">
        <v>469</v>
      </c>
      <c r="K998" s="211" t="str">
        <f>IF(AND(ISBLANK('A3'!BF95),$L$998&lt;&gt;"Z"),"",'A3'!BF95)</f>
        <v/>
      </c>
      <c r="L998" s="211" t="str">
        <f>IF(ISBLANK('A3'!BG95),"",'A3'!BG95)</f>
        <v/>
      </c>
      <c r="M998" s="131" t="str">
        <f t="shared" si="17"/>
        <v>OK</v>
      </c>
      <c r="N998" s="132"/>
    </row>
    <row r="999" spans="1:14" x14ac:dyDescent="0.25">
      <c r="A999" s="208" t="s">
        <v>4565</v>
      </c>
      <c r="B999" s="209" t="s">
        <v>4916</v>
      </c>
      <c r="C999" s="210" t="s">
        <v>110</v>
      </c>
      <c r="D999" s="213" t="s">
        <v>4917</v>
      </c>
      <c r="E999" s="210" t="s">
        <v>469</v>
      </c>
      <c r="F999" s="210" t="s">
        <v>110</v>
      </c>
      <c r="G999" s="213" t="s">
        <v>4918</v>
      </c>
      <c r="H999" s="211" t="str">
        <f>IF(OR(AND('A3'!BF38="",'A3'!BG38=""),AND('A3'!BF67="",'A3'!BG67=""),AND('A3'!BG38="X",'A3'!BG67="X"),OR('A3'!BG38="M",'A3'!BG67="M")),"",SUM('A3'!BF38,'A3'!BF67))</f>
        <v/>
      </c>
      <c r="I999" s="211" t="str">
        <f>IF(AND(AND('A3'!BG38="X",'A3'!BG67="X"),SUM('A3'!BF38,'A3'!BF67)=0,ISNUMBER('A3'!BF96)),"",IF(OR('A3'!BG38="M",'A3'!BG67="M"),"M",IF(AND('A3'!BG38='A3'!BG67,OR('A3'!BG38="X",'A3'!BG38="W",'A3'!BG38="Z")),UPPER('A3'!BG38),"")))</f>
        <v/>
      </c>
      <c r="J999" s="212" t="s">
        <v>469</v>
      </c>
      <c r="K999" s="211" t="str">
        <f>IF(AND(ISBLANK('A3'!BF96),$L$999&lt;&gt;"Z"),"",'A3'!BF96)</f>
        <v/>
      </c>
      <c r="L999" s="211" t="str">
        <f>IF(ISBLANK('A3'!BG96),"",'A3'!BG96)</f>
        <v/>
      </c>
      <c r="M999" s="131" t="str">
        <f t="shared" si="17"/>
        <v>OK</v>
      </c>
      <c r="N999" s="132"/>
    </row>
    <row r="1000" spans="1:14" x14ac:dyDescent="0.25">
      <c r="A1000" s="208" t="s">
        <v>4565</v>
      </c>
      <c r="B1000" s="209" t="s">
        <v>4919</v>
      </c>
      <c r="C1000" s="210" t="s">
        <v>110</v>
      </c>
      <c r="D1000" s="213" t="s">
        <v>4920</v>
      </c>
      <c r="E1000" s="210" t="s">
        <v>469</v>
      </c>
      <c r="F1000" s="210" t="s">
        <v>110</v>
      </c>
      <c r="G1000" s="213" t="s">
        <v>4921</v>
      </c>
      <c r="H1000" s="211" t="str">
        <f>IF(OR(AND('A3'!BF39="",'A3'!BG39=""),AND('A3'!BF68="",'A3'!BG68=""),AND('A3'!BG39="X",'A3'!BG68="X"),OR('A3'!BG39="M",'A3'!BG68="M")),"",SUM('A3'!BF39,'A3'!BF68))</f>
        <v/>
      </c>
      <c r="I1000" s="211" t="str">
        <f>IF(AND(AND('A3'!BG39="X",'A3'!BG68="X"),SUM('A3'!BF39,'A3'!BF68)=0,ISNUMBER('A3'!BF97)),"",IF(OR('A3'!BG39="M",'A3'!BG68="M"),"M",IF(AND('A3'!BG39='A3'!BG68,OR('A3'!BG39="X",'A3'!BG39="W",'A3'!BG39="Z")),UPPER('A3'!BG39),"")))</f>
        <v/>
      </c>
      <c r="J1000" s="212" t="s">
        <v>469</v>
      </c>
      <c r="K1000" s="211" t="str">
        <f>IF(AND(ISBLANK('A3'!BF97),$L$1000&lt;&gt;"Z"),"",'A3'!BF97)</f>
        <v/>
      </c>
      <c r="L1000" s="211" t="str">
        <f>IF(ISBLANK('A3'!BG97),"",'A3'!BG97)</f>
        <v/>
      </c>
      <c r="M1000" s="131" t="str">
        <f t="shared" si="17"/>
        <v>OK</v>
      </c>
      <c r="N1000" s="132"/>
    </row>
    <row r="1001" spans="1:14" x14ac:dyDescent="0.25">
      <c r="A1001" s="208" t="s">
        <v>4565</v>
      </c>
      <c r="B1001" s="209" t="s">
        <v>4922</v>
      </c>
      <c r="C1001" s="210" t="s">
        <v>110</v>
      </c>
      <c r="D1001" s="213" t="s">
        <v>4923</v>
      </c>
      <c r="E1001" s="210" t="s">
        <v>469</v>
      </c>
      <c r="F1001" s="210" t="s">
        <v>110</v>
      </c>
      <c r="G1001" s="213" t="s">
        <v>4924</v>
      </c>
      <c r="H1001" s="211" t="str">
        <f>IF(OR(AND('A3'!BF40="",'A3'!BG40=""),AND('A3'!BF69="",'A3'!BG69=""),AND('A3'!BG40="X",'A3'!BG69="X"),OR('A3'!BG40="M",'A3'!BG69="M")),"",SUM('A3'!BF40,'A3'!BF69))</f>
        <v/>
      </c>
      <c r="I1001" s="211" t="str">
        <f>IF(AND(AND('A3'!BG40="X",'A3'!BG69="X"),SUM('A3'!BF40,'A3'!BF69)=0,ISNUMBER('A3'!BF98)),"",IF(OR('A3'!BG40="M",'A3'!BG69="M"),"M",IF(AND('A3'!BG40='A3'!BG69,OR('A3'!BG40="X",'A3'!BG40="W",'A3'!BG40="Z")),UPPER('A3'!BG40),"")))</f>
        <v/>
      </c>
      <c r="J1001" s="212" t="s">
        <v>469</v>
      </c>
      <c r="K1001" s="211" t="str">
        <f>IF(AND(ISBLANK('A3'!BF98),$L$1001&lt;&gt;"Z"),"",'A3'!BF98)</f>
        <v/>
      </c>
      <c r="L1001" s="211" t="str">
        <f>IF(ISBLANK('A3'!BG98),"",'A3'!BG98)</f>
        <v/>
      </c>
      <c r="M1001" s="131" t="str">
        <f t="shared" si="17"/>
        <v>OK</v>
      </c>
      <c r="N1001" s="132"/>
    </row>
    <row r="1002" spans="1:14" x14ac:dyDescent="0.25">
      <c r="A1002" s="208" t="s">
        <v>4565</v>
      </c>
      <c r="B1002" s="209" t="s">
        <v>4925</v>
      </c>
      <c r="C1002" s="210" t="s">
        <v>110</v>
      </c>
      <c r="D1002" s="213" t="s">
        <v>4926</v>
      </c>
      <c r="E1002" s="210" t="s">
        <v>469</v>
      </c>
      <c r="F1002" s="210" t="s">
        <v>110</v>
      </c>
      <c r="G1002" s="213" t="s">
        <v>4927</v>
      </c>
      <c r="H1002" s="211" t="str">
        <f>IF(OR(AND('A3'!BF41="",'A3'!BG41=""),AND('A3'!BF70="",'A3'!BG70=""),AND('A3'!BG41="X",'A3'!BG70="X"),OR('A3'!BG41="M",'A3'!BG70="M")),"",SUM('A3'!BF41,'A3'!BF70))</f>
        <v/>
      </c>
      <c r="I1002" s="211" t="str">
        <f>IF(AND(AND('A3'!BG41="X",'A3'!BG70="X"),SUM('A3'!BF41,'A3'!BF70)=0,ISNUMBER('A3'!BF99)),"",IF(OR('A3'!BG41="M",'A3'!BG70="M"),"M",IF(AND('A3'!BG41='A3'!BG70,OR('A3'!BG41="X",'A3'!BG41="W",'A3'!BG41="Z")),UPPER('A3'!BG41),"")))</f>
        <v/>
      </c>
      <c r="J1002" s="212" t="s">
        <v>469</v>
      </c>
      <c r="K1002" s="211" t="str">
        <f>IF(AND(ISBLANK('A3'!BF99),$L$1002&lt;&gt;"Z"),"",'A3'!BF99)</f>
        <v/>
      </c>
      <c r="L1002" s="211" t="str">
        <f>IF(ISBLANK('A3'!BG99),"",'A3'!BG99)</f>
        <v/>
      </c>
      <c r="M1002" s="131" t="str">
        <f t="shared" si="17"/>
        <v>OK</v>
      </c>
      <c r="N1002" s="132"/>
    </row>
    <row r="1003" spans="1:14" x14ac:dyDescent="0.25">
      <c r="A1003" s="208" t="s">
        <v>4565</v>
      </c>
      <c r="B1003" s="209" t="s">
        <v>2571</v>
      </c>
      <c r="C1003" s="210" t="s">
        <v>111</v>
      </c>
      <c r="D1003" s="213" t="s">
        <v>2572</v>
      </c>
      <c r="E1003" s="210" t="s">
        <v>469</v>
      </c>
      <c r="F1003" s="210" t="s">
        <v>111</v>
      </c>
      <c r="G1003" s="213" t="s">
        <v>523</v>
      </c>
      <c r="H1003" s="211" t="str">
        <f>IF(OR(SUMPRODUCT(--('A4'!V14:'A4'!V31=""),--('A4'!W14:'A4'!W31=""))&gt;0,COUNTIF('A4'!W14:'A4'!W31,"M")&gt;0,COUNTIF('A4'!W14:'A4'!W31,"X")=18),"",SUM('A4'!V14:'A4'!V31))</f>
        <v/>
      </c>
      <c r="I1003" s="211" t="str">
        <f>IF(AND(COUNTIF('A4'!W14:'A4'!W31,"X")=18,SUM('A4'!V14:'A4'!V31)=0,ISNUMBER('A4'!V32)),"",IF(COUNTIF('A4'!W14:'A4'!W31,"M")&gt;0,"M",IF(AND(COUNTIF('A4'!W14:'A4'!W31,'A4'!W14)=18,OR('A4'!W14="X",'A4'!W14="W",'A4'!W14="Z")),UPPER('A4'!W14),"")))</f>
        <v/>
      </c>
      <c r="J1003" s="212" t="s">
        <v>469</v>
      </c>
      <c r="K1003" s="211" t="str">
        <f>IF(AND(ISBLANK('A4'!V32),$L$1003&lt;&gt;"Z"),"",'A4'!V32)</f>
        <v/>
      </c>
      <c r="L1003" s="211" t="str">
        <f>IF(ISBLANK('A4'!W32),"",'A4'!W32)</f>
        <v/>
      </c>
      <c r="M1003" s="131" t="str">
        <f t="shared" si="17"/>
        <v>OK</v>
      </c>
      <c r="N1003" s="132"/>
    </row>
    <row r="1004" spans="1:14" x14ac:dyDescent="0.25">
      <c r="A1004" s="208" t="s">
        <v>4565</v>
      </c>
      <c r="B1004" s="209" t="s">
        <v>2573</v>
      </c>
      <c r="C1004" s="210" t="s">
        <v>111</v>
      </c>
      <c r="D1004" s="213" t="s">
        <v>2574</v>
      </c>
      <c r="E1004" s="210" t="s">
        <v>469</v>
      </c>
      <c r="F1004" s="210" t="s">
        <v>111</v>
      </c>
      <c r="G1004" s="213" t="s">
        <v>2575</v>
      </c>
      <c r="H1004" s="211" t="str">
        <f>IF(OR(SUMPRODUCT(--('A4'!V34:'A4'!V51=""),--('A4'!W34:'A4'!W51=""))&gt;0,COUNTIF('A4'!W34:'A4'!W51,"M")&gt;0,COUNTIF('A4'!W34:'A4'!W51,"X")=18),"",SUM('A4'!V34:'A4'!V51))</f>
        <v/>
      </c>
      <c r="I1004" s="211" t="str">
        <f>IF(AND(COUNTIF('A4'!W34:'A4'!W51,"X")=18,SUM('A4'!V34:'A4'!V51)=0,ISNUMBER('A4'!V52)),"",IF(COUNTIF('A4'!W34:'A4'!W51,"M")&gt;0,"M",IF(AND(COUNTIF('A4'!W34:'A4'!W51,'A4'!W34)=18,OR('A4'!W34="X",'A4'!W34="W",'A4'!W34="Z")),UPPER('A4'!W34),"")))</f>
        <v/>
      </c>
      <c r="J1004" s="212" t="s">
        <v>469</v>
      </c>
      <c r="K1004" s="211" t="str">
        <f>IF(AND(ISBLANK('A4'!V52),$L$1004&lt;&gt;"Z"),"",'A4'!V52)</f>
        <v/>
      </c>
      <c r="L1004" s="211" t="str">
        <f>IF(ISBLANK('A4'!W52),"",'A4'!W52)</f>
        <v/>
      </c>
      <c r="M1004" s="131" t="str">
        <f t="shared" si="17"/>
        <v>OK</v>
      </c>
      <c r="N1004" s="132"/>
    </row>
    <row r="1005" spans="1:14" x14ac:dyDescent="0.25">
      <c r="A1005" s="208" t="s">
        <v>4565</v>
      </c>
      <c r="B1005" s="209" t="s">
        <v>2576</v>
      </c>
      <c r="C1005" s="210" t="s">
        <v>111</v>
      </c>
      <c r="D1005" s="213" t="s">
        <v>2577</v>
      </c>
      <c r="E1005" s="210" t="s">
        <v>469</v>
      </c>
      <c r="F1005" s="210" t="s">
        <v>111</v>
      </c>
      <c r="G1005" s="213" t="s">
        <v>636</v>
      </c>
      <c r="H1005" s="211" t="str">
        <f>IF(OR(AND('A4'!V14="",'A4'!W14=""),AND('A4'!V34="",'A4'!W34=""),AND('A4'!W14="X",'A4'!W34="X"),OR('A4'!W14="M",'A4'!W34="M")),"",SUM('A4'!V14,'A4'!V34))</f>
        <v/>
      </c>
      <c r="I1005" s="211" t="str">
        <f>IF(AND(AND('A4'!W14="X",'A4'!W34="X"),SUM('A4'!V14,'A4'!V34)=0,ISNUMBER('A4'!V54)),"",IF(OR('A4'!W14="M",'A4'!W34="M"),"M",IF(AND('A4'!W14='A4'!W34,OR('A4'!W14="X",'A4'!W14="W",'A4'!W14="Z")),UPPER('A4'!W14),"")))</f>
        <v/>
      </c>
      <c r="J1005" s="212" t="s">
        <v>469</v>
      </c>
      <c r="K1005" s="211" t="str">
        <f>IF(AND(ISBLANK('A4'!V54),$L$1005&lt;&gt;"Z"),"",'A4'!V54)</f>
        <v/>
      </c>
      <c r="L1005" s="211" t="str">
        <f>IF(ISBLANK('A4'!W54),"",'A4'!W54)</f>
        <v/>
      </c>
      <c r="M1005" s="131" t="str">
        <f t="shared" si="17"/>
        <v>OK</v>
      </c>
      <c r="N1005" s="132"/>
    </row>
    <row r="1006" spans="1:14" x14ac:dyDescent="0.25">
      <c r="A1006" s="208" t="s">
        <v>4565</v>
      </c>
      <c r="B1006" s="209" t="s">
        <v>2578</v>
      </c>
      <c r="C1006" s="210" t="s">
        <v>111</v>
      </c>
      <c r="D1006" s="213" t="s">
        <v>2579</v>
      </c>
      <c r="E1006" s="210" t="s">
        <v>469</v>
      </c>
      <c r="F1006" s="210" t="s">
        <v>111</v>
      </c>
      <c r="G1006" s="213" t="s">
        <v>2580</v>
      </c>
      <c r="H1006" s="211" t="str">
        <f>IF(OR(AND('A4'!V15="",'A4'!W15=""),AND('A4'!V35="",'A4'!W35=""),AND('A4'!W15="X",'A4'!W35="X"),OR('A4'!W15="M",'A4'!W35="M")),"",SUM('A4'!V15,'A4'!V35))</f>
        <v/>
      </c>
      <c r="I1006" s="211" t="str">
        <f>IF(AND(AND('A4'!W15="X",'A4'!W35="X"),SUM('A4'!V15,'A4'!V35)=0,ISNUMBER('A4'!V55)),"",IF(OR('A4'!W15="M",'A4'!W35="M"),"M",IF(AND('A4'!W15='A4'!W35,OR('A4'!W15="X",'A4'!W15="W",'A4'!W15="Z")),UPPER('A4'!W15),"")))</f>
        <v/>
      </c>
      <c r="J1006" s="212" t="s">
        <v>469</v>
      </c>
      <c r="K1006" s="211" t="str">
        <f>IF(AND(ISBLANK('A4'!V55),$L$1006&lt;&gt;"Z"),"",'A4'!V55)</f>
        <v/>
      </c>
      <c r="L1006" s="211" t="str">
        <f>IF(ISBLANK('A4'!W55),"",'A4'!W55)</f>
        <v/>
      </c>
      <c r="M1006" s="131" t="str">
        <f t="shared" si="17"/>
        <v>OK</v>
      </c>
      <c r="N1006" s="132"/>
    </row>
    <row r="1007" spans="1:14" x14ac:dyDescent="0.25">
      <c r="A1007" s="208" t="s">
        <v>4565</v>
      </c>
      <c r="B1007" s="209" t="s">
        <v>2581</v>
      </c>
      <c r="C1007" s="210" t="s">
        <v>111</v>
      </c>
      <c r="D1007" s="213" t="s">
        <v>2582</v>
      </c>
      <c r="E1007" s="210" t="s">
        <v>469</v>
      </c>
      <c r="F1007" s="210" t="s">
        <v>111</v>
      </c>
      <c r="G1007" s="213" t="s">
        <v>2583</v>
      </c>
      <c r="H1007" s="211" t="str">
        <f>IF(OR(AND('A4'!V16="",'A4'!W16=""),AND('A4'!V36="",'A4'!W36=""),AND('A4'!W16="X",'A4'!W36="X"),OR('A4'!W16="M",'A4'!W36="M")),"",SUM('A4'!V16,'A4'!V36))</f>
        <v/>
      </c>
      <c r="I1007" s="211" t="str">
        <f>IF(AND(AND('A4'!W16="X",'A4'!W36="X"),SUM('A4'!V16,'A4'!V36)=0,ISNUMBER('A4'!V56)),"",IF(OR('A4'!W16="M",'A4'!W36="M"),"M",IF(AND('A4'!W16='A4'!W36,OR('A4'!W16="X",'A4'!W16="W",'A4'!W16="Z")),UPPER('A4'!W16),"")))</f>
        <v/>
      </c>
      <c r="J1007" s="212" t="s">
        <v>469</v>
      </c>
      <c r="K1007" s="211" t="str">
        <f>IF(AND(ISBLANK('A4'!V56),$L$1007&lt;&gt;"Z"),"",'A4'!V56)</f>
        <v/>
      </c>
      <c r="L1007" s="211" t="str">
        <f>IF(ISBLANK('A4'!W56),"",'A4'!W56)</f>
        <v/>
      </c>
      <c r="M1007" s="131" t="str">
        <f t="shared" si="17"/>
        <v>OK</v>
      </c>
      <c r="N1007" s="132"/>
    </row>
    <row r="1008" spans="1:14" x14ac:dyDescent="0.25">
      <c r="A1008" s="208" t="s">
        <v>4565</v>
      </c>
      <c r="B1008" s="209" t="s">
        <v>2584</v>
      </c>
      <c r="C1008" s="210" t="s">
        <v>111</v>
      </c>
      <c r="D1008" s="213" t="s">
        <v>2585</v>
      </c>
      <c r="E1008" s="210" t="s">
        <v>469</v>
      </c>
      <c r="F1008" s="210" t="s">
        <v>111</v>
      </c>
      <c r="G1008" s="213" t="s">
        <v>2586</v>
      </c>
      <c r="H1008" s="211" t="str">
        <f>IF(OR(AND('A4'!V17="",'A4'!W17=""),AND('A4'!V37="",'A4'!W37=""),AND('A4'!W17="X",'A4'!W37="X"),OR('A4'!W17="M",'A4'!W37="M")),"",SUM('A4'!V17,'A4'!V37))</f>
        <v/>
      </c>
      <c r="I1008" s="211" t="str">
        <f>IF(AND(AND('A4'!W17="X",'A4'!W37="X"),SUM('A4'!V17,'A4'!V37)=0,ISNUMBER('A4'!V57)),"",IF(OR('A4'!W17="M",'A4'!W37="M"),"M",IF(AND('A4'!W17='A4'!W37,OR('A4'!W17="X",'A4'!W17="W",'A4'!W17="Z")),UPPER('A4'!W17),"")))</f>
        <v/>
      </c>
      <c r="J1008" s="212" t="s">
        <v>469</v>
      </c>
      <c r="K1008" s="211" t="str">
        <f>IF(AND(ISBLANK('A4'!V57),$L$1008&lt;&gt;"Z"),"",'A4'!V57)</f>
        <v/>
      </c>
      <c r="L1008" s="211" t="str">
        <f>IF(ISBLANK('A4'!W57),"",'A4'!W57)</f>
        <v/>
      </c>
      <c r="M1008" s="131" t="str">
        <f t="shared" si="17"/>
        <v>OK</v>
      </c>
      <c r="N1008" s="132"/>
    </row>
    <row r="1009" spans="1:14" x14ac:dyDescent="0.25">
      <c r="A1009" s="208" t="s">
        <v>4565</v>
      </c>
      <c r="B1009" s="209" t="s">
        <v>2587</v>
      </c>
      <c r="C1009" s="210" t="s">
        <v>111</v>
      </c>
      <c r="D1009" s="213" t="s">
        <v>2588</v>
      </c>
      <c r="E1009" s="210" t="s">
        <v>469</v>
      </c>
      <c r="F1009" s="210" t="s">
        <v>111</v>
      </c>
      <c r="G1009" s="213" t="s">
        <v>2589</v>
      </c>
      <c r="H1009" s="211" t="str">
        <f>IF(OR(AND('A4'!V18="",'A4'!W18=""),AND('A4'!V38="",'A4'!W38=""),AND('A4'!W18="X",'A4'!W38="X"),OR('A4'!W18="M",'A4'!W38="M")),"",SUM('A4'!V18,'A4'!V38))</f>
        <v/>
      </c>
      <c r="I1009" s="211" t="str">
        <f>IF(AND(AND('A4'!W18="X",'A4'!W38="X"),SUM('A4'!V18,'A4'!V38)=0,ISNUMBER('A4'!V58)),"",IF(OR('A4'!W18="M",'A4'!W38="M"),"M",IF(AND('A4'!W18='A4'!W38,OR('A4'!W18="X",'A4'!W18="W",'A4'!W18="Z")),UPPER('A4'!W18),"")))</f>
        <v/>
      </c>
      <c r="J1009" s="212" t="s">
        <v>469</v>
      </c>
      <c r="K1009" s="211" t="str">
        <f>IF(AND(ISBLANK('A4'!V58),$L$1009&lt;&gt;"Z"),"",'A4'!V58)</f>
        <v/>
      </c>
      <c r="L1009" s="211" t="str">
        <f>IF(ISBLANK('A4'!W58),"",'A4'!W58)</f>
        <v/>
      </c>
      <c r="M1009" s="131" t="str">
        <f t="shared" si="17"/>
        <v>OK</v>
      </c>
      <c r="N1009" s="132"/>
    </row>
    <row r="1010" spans="1:14" x14ac:dyDescent="0.25">
      <c r="A1010" s="208" t="s">
        <v>4565</v>
      </c>
      <c r="B1010" s="209" t="s">
        <v>2590</v>
      </c>
      <c r="C1010" s="210" t="s">
        <v>111</v>
      </c>
      <c r="D1010" s="213" t="s">
        <v>2591</v>
      </c>
      <c r="E1010" s="210" t="s">
        <v>469</v>
      </c>
      <c r="F1010" s="210" t="s">
        <v>111</v>
      </c>
      <c r="G1010" s="213" t="s">
        <v>2592</v>
      </c>
      <c r="H1010" s="211" t="str">
        <f>IF(OR(AND('A4'!V19="",'A4'!W19=""),AND('A4'!V39="",'A4'!W39=""),AND('A4'!W19="X",'A4'!W39="X"),OR('A4'!W19="M",'A4'!W39="M")),"",SUM('A4'!V19,'A4'!V39))</f>
        <v/>
      </c>
      <c r="I1010" s="211" t="str">
        <f>IF(AND(AND('A4'!W19="X",'A4'!W39="X"),SUM('A4'!V19,'A4'!V39)=0,ISNUMBER('A4'!V59)),"",IF(OR('A4'!W19="M",'A4'!W39="M"),"M",IF(AND('A4'!W19='A4'!W39,OR('A4'!W19="X",'A4'!W19="W",'A4'!W19="Z")),UPPER('A4'!W19),"")))</f>
        <v/>
      </c>
      <c r="J1010" s="212" t="s">
        <v>469</v>
      </c>
      <c r="K1010" s="211" t="str">
        <f>IF(AND(ISBLANK('A4'!V59),$L$1010&lt;&gt;"Z"),"",'A4'!V59)</f>
        <v/>
      </c>
      <c r="L1010" s="211" t="str">
        <f>IF(ISBLANK('A4'!W59),"",'A4'!W59)</f>
        <v/>
      </c>
      <c r="M1010" s="131" t="str">
        <f t="shared" si="17"/>
        <v>OK</v>
      </c>
      <c r="N1010" s="132"/>
    </row>
    <row r="1011" spans="1:14" x14ac:dyDescent="0.25">
      <c r="A1011" s="208" t="s">
        <v>4565</v>
      </c>
      <c r="B1011" s="209" t="s">
        <v>2593</v>
      </c>
      <c r="C1011" s="210" t="s">
        <v>111</v>
      </c>
      <c r="D1011" s="213" t="s">
        <v>2594</v>
      </c>
      <c r="E1011" s="210" t="s">
        <v>469</v>
      </c>
      <c r="F1011" s="210" t="s">
        <v>111</v>
      </c>
      <c r="G1011" s="213" t="s">
        <v>2595</v>
      </c>
      <c r="H1011" s="211" t="str">
        <f>IF(OR(AND('A4'!V20="",'A4'!W20=""),AND('A4'!V40="",'A4'!W40=""),AND('A4'!W20="X",'A4'!W40="X"),OR('A4'!W20="M",'A4'!W40="M")),"",SUM('A4'!V20,'A4'!V40))</f>
        <v/>
      </c>
      <c r="I1011" s="211" t="str">
        <f>IF(AND(AND('A4'!W20="X",'A4'!W40="X"),SUM('A4'!V20,'A4'!V40)=0,ISNUMBER('A4'!V60)),"",IF(OR('A4'!W20="M",'A4'!W40="M"),"M",IF(AND('A4'!W20='A4'!W40,OR('A4'!W20="X",'A4'!W20="W",'A4'!W20="Z")),UPPER('A4'!W20),"")))</f>
        <v/>
      </c>
      <c r="J1011" s="212" t="s">
        <v>469</v>
      </c>
      <c r="K1011" s="211" t="str">
        <f>IF(AND(ISBLANK('A4'!V60),$L$1011&lt;&gt;"Z"),"",'A4'!V60)</f>
        <v/>
      </c>
      <c r="L1011" s="211" t="str">
        <f>IF(ISBLANK('A4'!W60),"",'A4'!W60)</f>
        <v/>
      </c>
      <c r="M1011" s="131" t="str">
        <f t="shared" si="17"/>
        <v>OK</v>
      </c>
      <c r="N1011" s="132"/>
    </row>
    <row r="1012" spans="1:14" x14ac:dyDescent="0.25">
      <c r="A1012" s="208" t="s">
        <v>4565</v>
      </c>
      <c r="B1012" s="209" t="s">
        <v>2596</v>
      </c>
      <c r="C1012" s="210" t="s">
        <v>111</v>
      </c>
      <c r="D1012" s="213" t="s">
        <v>2597</v>
      </c>
      <c r="E1012" s="210" t="s">
        <v>469</v>
      </c>
      <c r="F1012" s="210" t="s">
        <v>111</v>
      </c>
      <c r="G1012" s="213" t="s">
        <v>2598</v>
      </c>
      <c r="H1012" s="211" t="str">
        <f>IF(OR(AND('A4'!V21="",'A4'!W21=""),AND('A4'!V41="",'A4'!W41=""),AND('A4'!W21="X",'A4'!W41="X"),OR('A4'!W21="M",'A4'!W41="M")),"",SUM('A4'!V21,'A4'!V41))</f>
        <v/>
      </c>
      <c r="I1012" s="211" t="str">
        <f>IF(AND(AND('A4'!W21="X",'A4'!W41="X"),SUM('A4'!V21,'A4'!V41)=0,ISNUMBER('A4'!V61)),"",IF(OR('A4'!W21="M",'A4'!W41="M"),"M",IF(AND('A4'!W21='A4'!W41,OR('A4'!W21="X",'A4'!W21="W",'A4'!W21="Z")),UPPER('A4'!W21),"")))</f>
        <v/>
      </c>
      <c r="J1012" s="212" t="s">
        <v>469</v>
      </c>
      <c r="K1012" s="211" t="str">
        <f>IF(AND(ISBLANK('A4'!V61),$L$1012&lt;&gt;"Z"),"",'A4'!V61)</f>
        <v/>
      </c>
      <c r="L1012" s="211" t="str">
        <f>IF(ISBLANK('A4'!W61),"",'A4'!W61)</f>
        <v/>
      </c>
      <c r="M1012" s="131" t="str">
        <f t="shared" si="17"/>
        <v>OK</v>
      </c>
      <c r="N1012" s="132"/>
    </row>
    <row r="1013" spans="1:14" x14ac:dyDescent="0.25">
      <c r="A1013" s="208" t="s">
        <v>4565</v>
      </c>
      <c r="B1013" s="209" t="s">
        <v>2599</v>
      </c>
      <c r="C1013" s="210" t="s">
        <v>111</v>
      </c>
      <c r="D1013" s="213" t="s">
        <v>2600</v>
      </c>
      <c r="E1013" s="210" t="s">
        <v>469</v>
      </c>
      <c r="F1013" s="210" t="s">
        <v>111</v>
      </c>
      <c r="G1013" s="213" t="s">
        <v>2601</v>
      </c>
      <c r="H1013" s="211" t="str">
        <f>IF(OR(AND('A4'!V22="",'A4'!W22=""),AND('A4'!V42="",'A4'!W42=""),AND('A4'!W22="X",'A4'!W42="X"),OR('A4'!W22="M",'A4'!W42="M")),"",SUM('A4'!V22,'A4'!V42))</f>
        <v/>
      </c>
      <c r="I1013" s="211" t="str">
        <f>IF(AND(AND('A4'!W22="X",'A4'!W42="X"),SUM('A4'!V22,'A4'!V42)=0,ISNUMBER('A4'!V62)),"",IF(OR('A4'!W22="M",'A4'!W42="M"),"M",IF(AND('A4'!W22='A4'!W42,OR('A4'!W22="X",'A4'!W22="W",'A4'!W22="Z")),UPPER('A4'!W22),"")))</f>
        <v/>
      </c>
      <c r="J1013" s="212" t="s">
        <v>469</v>
      </c>
      <c r="K1013" s="211" t="str">
        <f>IF(AND(ISBLANK('A4'!V62),$L$1013&lt;&gt;"Z"),"",'A4'!V62)</f>
        <v/>
      </c>
      <c r="L1013" s="211" t="str">
        <f>IF(ISBLANK('A4'!W62),"",'A4'!W62)</f>
        <v/>
      </c>
      <c r="M1013" s="131" t="str">
        <f t="shared" si="17"/>
        <v>OK</v>
      </c>
      <c r="N1013" s="132"/>
    </row>
    <row r="1014" spans="1:14" x14ac:dyDescent="0.25">
      <c r="A1014" s="208" t="s">
        <v>4565</v>
      </c>
      <c r="B1014" s="209" t="s">
        <v>2602</v>
      </c>
      <c r="C1014" s="210" t="s">
        <v>111</v>
      </c>
      <c r="D1014" s="213" t="s">
        <v>2603</v>
      </c>
      <c r="E1014" s="210" t="s">
        <v>469</v>
      </c>
      <c r="F1014" s="210" t="s">
        <v>111</v>
      </c>
      <c r="G1014" s="213" t="s">
        <v>2604</v>
      </c>
      <c r="H1014" s="211" t="str">
        <f>IF(OR(AND('A4'!V23="",'A4'!W23=""),AND('A4'!V43="",'A4'!W43=""),AND('A4'!W23="X",'A4'!W43="X"),OR('A4'!W23="M",'A4'!W43="M")),"",SUM('A4'!V23,'A4'!V43))</f>
        <v/>
      </c>
      <c r="I1014" s="211" t="str">
        <f>IF(AND(AND('A4'!W23="X",'A4'!W43="X"),SUM('A4'!V23,'A4'!V43)=0,ISNUMBER('A4'!V63)),"",IF(OR('A4'!W23="M",'A4'!W43="M"),"M",IF(AND('A4'!W23='A4'!W43,OR('A4'!W23="X",'A4'!W23="W",'A4'!W23="Z")),UPPER('A4'!W23),"")))</f>
        <v/>
      </c>
      <c r="J1014" s="212" t="s">
        <v>469</v>
      </c>
      <c r="K1014" s="211" t="str">
        <f>IF(AND(ISBLANK('A4'!V63),$L$1014&lt;&gt;"Z"),"",'A4'!V63)</f>
        <v/>
      </c>
      <c r="L1014" s="211" t="str">
        <f>IF(ISBLANK('A4'!W63),"",'A4'!W63)</f>
        <v/>
      </c>
      <c r="M1014" s="131" t="str">
        <f t="shared" si="17"/>
        <v>OK</v>
      </c>
      <c r="N1014" s="132"/>
    </row>
    <row r="1015" spans="1:14" x14ac:dyDescent="0.25">
      <c r="A1015" s="208" t="s">
        <v>4565</v>
      </c>
      <c r="B1015" s="209" t="s">
        <v>2605</v>
      </c>
      <c r="C1015" s="210" t="s">
        <v>111</v>
      </c>
      <c r="D1015" s="213" t="s">
        <v>2606</v>
      </c>
      <c r="E1015" s="210" t="s">
        <v>469</v>
      </c>
      <c r="F1015" s="210" t="s">
        <v>111</v>
      </c>
      <c r="G1015" s="213" t="s">
        <v>2607</v>
      </c>
      <c r="H1015" s="211" t="str">
        <f>IF(OR(AND('A4'!V24="",'A4'!W24=""),AND('A4'!V44="",'A4'!W44=""),AND('A4'!W24="X",'A4'!W44="X"),OR('A4'!W24="M",'A4'!W44="M")),"",SUM('A4'!V24,'A4'!V44))</f>
        <v/>
      </c>
      <c r="I1015" s="211" t="str">
        <f>IF(AND(AND('A4'!W24="X",'A4'!W44="X"),SUM('A4'!V24,'A4'!V44)=0,ISNUMBER('A4'!V64)),"",IF(OR('A4'!W24="M",'A4'!W44="M"),"M",IF(AND('A4'!W24='A4'!W44,OR('A4'!W24="X",'A4'!W24="W",'A4'!W24="Z")),UPPER('A4'!W24),"")))</f>
        <v/>
      </c>
      <c r="J1015" s="212" t="s">
        <v>469</v>
      </c>
      <c r="K1015" s="211" t="str">
        <f>IF(AND(ISBLANK('A4'!V64),$L$1015&lt;&gt;"Z"),"",'A4'!V64)</f>
        <v/>
      </c>
      <c r="L1015" s="211" t="str">
        <f>IF(ISBLANK('A4'!W64),"",'A4'!W64)</f>
        <v/>
      </c>
      <c r="M1015" s="131" t="str">
        <f t="shared" si="17"/>
        <v>OK</v>
      </c>
      <c r="N1015" s="132"/>
    </row>
    <row r="1016" spans="1:14" x14ac:dyDescent="0.25">
      <c r="A1016" s="208" t="s">
        <v>4565</v>
      </c>
      <c r="B1016" s="209" t="s">
        <v>2608</v>
      </c>
      <c r="C1016" s="210" t="s">
        <v>111</v>
      </c>
      <c r="D1016" s="213" t="s">
        <v>2609</v>
      </c>
      <c r="E1016" s="210" t="s">
        <v>469</v>
      </c>
      <c r="F1016" s="210" t="s">
        <v>111</v>
      </c>
      <c r="G1016" s="213" t="s">
        <v>530</v>
      </c>
      <c r="H1016" s="211" t="str">
        <f>IF(OR(AND('A4'!V25="",'A4'!W25=""),AND('A4'!V45="",'A4'!W45=""),AND('A4'!W25="X",'A4'!W45="X"),OR('A4'!W25="M",'A4'!W45="M")),"",SUM('A4'!V25,'A4'!V45))</f>
        <v/>
      </c>
      <c r="I1016" s="211" t="str">
        <f>IF(AND(AND('A4'!W25="X",'A4'!W45="X"),SUM('A4'!V25,'A4'!V45)=0,ISNUMBER('A4'!V65)),"",IF(OR('A4'!W25="M",'A4'!W45="M"),"M",IF(AND('A4'!W25='A4'!W45,OR('A4'!W25="X",'A4'!W25="W",'A4'!W25="Z")),UPPER('A4'!W25),"")))</f>
        <v/>
      </c>
      <c r="J1016" s="212" t="s">
        <v>469</v>
      </c>
      <c r="K1016" s="211" t="str">
        <f>IF(AND(ISBLANK('A4'!V65),$L$1016&lt;&gt;"Z"),"",'A4'!V65)</f>
        <v/>
      </c>
      <c r="L1016" s="211" t="str">
        <f>IF(ISBLANK('A4'!W65),"",'A4'!W65)</f>
        <v/>
      </c>
      <c r="M1016" s="131" t="str">
        <f t="shared" si="17"/>
        <v>OK</v>
      </c>
      <c r="N1016" s="132"/>
    </row>
    <row r="1017" spans="1:14" x14ac:dyDescent="0.25">
      <c r="A1017" s="208" t="s">
        <v>4565</v>
      </c>
      <c r="B1017" s="209" t="s">
        <v>2610</v>
      </c>
      <c r="C1017" s="210" t="s">
        <v>111</v>
      </c>
      <c r="D1017" s="213" t="s">
        <v>2611</v>
      </c>
      <c r="E1017" s="210" t="s">
        <v>469</v>
      </c>
      <c r="F1017" s="210" t="s">
        <v>111</v>
      </c>
      <c r="G1017" s="213" t="s">
        <v>562</v>
      </c>
      <c r="H1017" s="211" t="str">
        <f>IF(OR(AND('A4'!V26="",'A4'!W26=""),AND('A4'!V46="",'A4'!W46=""),AND('A4'!W26="X",'A4'!W46="X"),OR('A4'!W26="M",'A4'!W46="M")),"",SUM('A4'!V26,'A4'!V46))</f>
        <v/>
      </c>
      <c r="I1017" s="211" t="str">
        <f>IF(AND(AND('A4'!W26="X",'A4'!W46="X"),SUM('A4'!V26,'A4'!V46)=0,ISNUMBER('A4'!V66)),"",IF(OR('A4'!W26="M",'A4'!W46="M"),"M",IF(AND('A4'!W26='A4'!W46,OR('A4'!W26="X",'A4'!W26="W",'A4'!W26="Z")),UPPER('A4'!W26),"")))</f>
        <v/>
      </c>
      <c r="J1017" s="212" t="s">
        <v>469</v>
      </c>
      <c r="K1017" s="211" t="str">
        <f>IF(AND(ISBLANK('A4'!V66),$L$1017&lt;&gt;"Z"),"",'A4'!V66)</f>
        <v/>
      </c>
      <c r="L1017" s="211" t="str">
        <f>IF(ISBLANK('A4'!W66),"",'A4'!W66)</f>
        <v/>
      </c>
      <c r="M1017" s="131" t="str">
        <f t="shared" si="17"/>
        <v>OK</v>
      </c>
      <c r="N1017" s="132"/>
    </row>
    <row r="1018" spans="1:14" x14ac:dyDescent="0.25">
      <c r="A1018" s="208" t="s">
        <v>4565</v>
      </c>
      <c r="B1018" s="209" t="s">
        <v>2612</v>
      </c>
      <c r="C1018" s="210" t="s">
        <v>111</v>
      </c>
      <c r="D1018" s="213" t="s">
        <v>2613</v>
      </c>
      <c r="E1018" s="210" t="s">
        <v>469</v>
      </c>
      <c r="F1018" s="210" t="s">
        <v>111</v>
      </c>
      <c r="G1018" s="213" t="s">
        <v>2614</v>
      </c>
      <c r="H1018" s="211" t="str">
        <f>IF(OR(AND('A4'!V27="",'A4'!W27=""),AND('A4'!V47="",'A4'!W47=""),AND('A4'!W27="X",'A4'!W47="X"),OR('A4'!W27="M",'A4'!W47="M")),"",SUM('A4'!V27,'A4'!V47))</f>
        <v/>
      </c>
      <c r="I1018" s="211" t="str">
        <f>IF(AND(AND('A4'!W27="X",'A4'!W47="X"),SUM('A4'!V27,'A4'!V47)=0,ISNUMBER('A4'!V67)),"",IF(OR('A4'!W27="M",'A4'!W47="M"),"M",IF(AND('A4'!W27='A4'!W47,OR('A4'!W27="X",'A4'!W27="W",'A4'!W27="Z")),UPPER('A4'!W27),"")))</f>
        <v/>
      </c>
      <c r="J1018" s="212" t="s">
        <v>469</v>
      </c>
      <c r="K1018" s="211" t="str">
        <f>IF(AND(ISBLANK('A4'!V67),$L$1018&lt;&gt;"Z"),"",'A4'!V67)</f>
        <v/>
      </c>
      <c r="L1018" s="211" t="str">
        <f>IF(ISBLANK('A4'!W67),"",'A4'!W67)</f>
        <v/>
      </c>
      <c r="M1018" s="131" t="str">
        <f t="shared" si="17"/>
        <v>OK</v>
      </c>
      <c r="N1018" s="132"/>
    </row>
    <row r="1019" spans="1:14" x14ac:dyDescent="0.25">
      <c r="A1019" s="208" t="s">
        <v>4565</v>
      </c>
      <c r="B1019" s="209" t="s">
        <v>2615</v>
      </c>
      <c r="C1019" s="210" t="s">
        <v>111</v>
      </c>
      <c r="D1019" s="213" t="s">
        <v>2616</v>
      </c>
      <c r="E1019" s="210" t="s">
        <v>469</v>
      </c>
      <c r="F1019" s="210" t="s">
        <v>111</v>
      </c>
      <c r="G1019" s="213" t="s">
        <v>2617</v>
      </c>
      <c r="H1019" s="211" t="str">
        <f>IF(OR(AND('A4'!V28="",'A4'!W28=""),AND('A4'!V48="",'A4'!W48=""),AND('A4'!W28="X",'A4'!W48="X"),OR('A4'!W28="M",'A4'!W48="M")),"",SUM('A4'!V28,'A4'!V48))</f>
        <v/>
      </c>
      <c r="I1019" s="211" t="str">
        <f>IF(AND(AND('A4'!W28="X",'A4'!W48="X"),SUM('A4'!V28,'A4'!V48)=0,ISNUMBER('A4'!V68)),"",IF(OR('A4'!W28="M",'A4'!W48="M"),"M",IF(AND('A4'!W28='A4'!W48,OR('A4'!W28="X",'A4'!W28="W",'A4'!W28="Z")),UPPER('A4'!W28),"")))</f>
        <v/>
      </c>
      <c r="J1019" s="212" t="s">
        <v>469</v>
      </c>
      <c r="K1019" s="211" t="str">
        <f>IF(AND(ISBLANK('A4'!V68),$L$1019&lt;&gt;"Z"),"",'A4'!V68)</f>
        <v/>
      </c>
      <c r="L1019" s="211" t="str">
        <f>IF(ISBLANK('A4'!W68),"",'A4'!W68)</f>
        <v/>
      </c>
      <c r="M1019" s="131" t="str">
        <f t="shared" si="17"/>
        <v>OK</v>
      </c>
      <c r="N1019" s="132"/>
    </row>
    <row r="1020" spans="1:14" x14ac:dyDescent="0.25">
      <c r="A1020" s="208" t="s">
        <v>4565</v>
      </c>
      <c r="B1020" s="209" t="s">
        <v>2618</v>
      </c>
      <c r="C1020" s="210" t="s">
        <v>111</v>
      </c>
      <c r="D1020" s="213" t="s">
        <v>2619</v>
      </c>
      <c r="E1020" s="210" t="s">
        <v>469</v>
      </c>
      <c r="F1020" s="210" t="s">
        <v>111</v>
      </c>
      <c r="G1020" s="213" t="s">
        <v>2620</v>
      </c>
      <c r="H1020" s="211" t="str">
        <f>IF(OR(AND('A4'!V29="",'A4'!W29=""),AND('A4'!V49="",'A4'!W49=""),AND('A4'!W29="X",'A4'!W49="X"),OR('A4'!W29="M",'A4'!W49="M")),"",SUM('A4'!V29,'A4'!V49))</f>
        <v/>
      </c>
      <c r="I1020" s="211" t="str">
        <f>IF(AND(AND('A4'!W29="X",'A4'!W49="X"),SUM('A4'!V29,'A4'!V49)=0,ISNUMBER('A4'!V69)),"",IF(OR('A4'!W29="M",'A4'!W49="M"),"M",IF(AND('A4'!W29='A4'!W49,OR('A4'!W29="X",'A4'!W29="W",'A4'!W29="Z")),UPPER('A4'!W29),"")))</f>
        <v/>
      </c>
      <c r="J1020" s="212" t="s">
        <v>469</v>
      </c>
      <c r="K1020" s="211" t="str">
        <f>IF(AND(ISBLANK('A4'!V69),$L$1020&lt;&gt;"Z"),"",'A4'!V69)</f>
        <v/>
      </c>
      <c r="L1020" s="211" t="str">
        <f>IF(ISBLANK('A4'!W69),"",'A4'!W69)</f>
        <v/>
      </c>
      <c r="M1020" s="131" t="str">
        <f t="shared" si="17"/>
        <v>OK</v>
      </c>
      <c r="N1020" s="132"/>
    </row>
    <row r="1021" spans="1:14" x14ac:dyDescent="0.25">
      <c r="A1021" s="208" t="s">
        <v>4565</v>
      </c>
      <c r="B1021" s="209" t="s">
        <v>2621</v>
      </c>
      <c r="C1021" s="210" t="s">
        <v>111</v>
      </c>
      <c r="D1021" s="213" t="s">
        <v>2622</v>
      </c>
      <c r="E1021" s="210" t="s">
        <v>469</v>
      </c>
      <c r="F1021" s="210" t="s">
        <v>111</v>
      </c>
      <c r="G1021" s="213" t="s">
        <v>430</v>
      </c>
      <c r="H1021" s="211" t="str">
        <f>IF(OR(AND('A4'!V30="",'A4'!W30=""),AND('A4'!V50="",'A4'!W50=""),AND('A4'!W30="X",'A4'!W50="X"),OR('A4'!W30="M",'A4'!W50="M")),"",SUM('A4'!V30,'A4'!V50))</f>
        <v/>
      </c>
      <c r="I1021" s="211" t="str">
        <f>IF(AND(AND('A4'!W30="X",'A4'!W50="X"),SUM('A4'!V30,'A4'!V50)=0,ISNUMBER('A4'!V70)),"",IF(OR('A4'!W30="M",'A4'!W50="M"),"M",IF(AND('A4'!W30='A4'!W50,OR('A4'!W30="X",'A4'!W30="W",'A4'!W30="Z")),UPPER('A4'!W30),"")))</f>
        <v/>
      </c>
      <c r="J1021" s="212" t="s">
        <v>469</v>
      </c>
      <c r="K1021" s="211" t="str">
        <f>IF(AND(ISBLANK('A4'!V70),$L$1021&lt;&gt;"Z"),"",'A4'!V70)</f>
        <v/>
      </c>
      <c r="L1021" s="211" t="str">
        <f>IF(ISBLANK('A4'!W70),"",'A4'!W70)</f>
        <v/>
      </c>
      <c r="M1021" s="131" t="str">
        <f t="shared" si="17"/>
        <v>OK</v>
      </c>
      <c r="N1021" s="132"/>
    </row>
    <row r="1022" spans="1:14" x14ac:dyDescent="0.25">
      <c r="A1022" s="208" t="s">
        <v>4565</v>
      </c>
      <c r="B1022" s="209" t="s">
        <v>2623</v>
      </c>
      <c r="C1022" s="210" t="s">
        <v>111</v>
      </c>
      <c r="D1022" s="213" t="s">
        <v>2624</v>
      </c>
      <c r="E1022" s="210" t="s">
        <v>469</v>
      </c>
      <c r="F1022" s="210" t="s">
        <v>111</v>
      </c>
      <c r="G1022" s="213" t="s">
        <v>2625</v>
      </c>
      <c r="H1022" s="211" t="str">
        <f>IF(OR(AND('A4'!V31="",'A4'!W31=""),AND('A4'!V51="",'A4'!W51=""),AND('A4'!W31="X",'A4'!W51="X"),OR('A4'!W31="M",'A4'!W51="M")),"",SUM('A4'!V31,'A4'!V51))</f>
        <v/>
      </c>
      <c r="I1022" s="211" t="str">
        <f>IF(AND(AND('A4'!W31="X",'A4'!W51="X"),SUM('A4'!V31,'A4'!V51)=0,ISNUMBER('A4'!V71)),"",IF(OR('A4'!W31="M",'A4'!W51="M"),"M",IF(AND('A4'!W31='A4'!W51,OR('A4'!W31="X",'A4'!W31="W",'A4'!W31="Z")),UPPER('A4'!W31),"")))</f>
        <v/>
      </c>
      <c r="J1022" s="212" t="s">
        <v>469</v>
      </c>
      <c r="K1022" s="211" t="str">
        <f>IF(AND(ISBLANK('A4'!V71),$L$1022&lt;&gt;"Z"),"",'A4'!V71)</f>
        <v/>
      </c>
      <c r="L1022" s="211" t="str">
        <f>IF(ISBLANK('A4'!W71),"",'A4'!W71)</f>
        <v/>
      </c>
      <c r="M1022" s="131" t="str">
        <f t="shared" si="17"/>
        <v>OK</v>
      </c>
      <c r="N1022" s="132"/>
    </row>
    <row r="1023" spans="1:14" x14ac:dyDescent="0.25">
      <c r="A1023" s="208" t="s">
        <v>4565</v>
      </c>
      <c r="B1023" s="209" t="s">
        <v>2626</v>
      </c>
      <c r="C1023" s="210" t="s">
        <v>111</v>
      </c>
      <c r="D1023" s="213" t="s">
        <v>2627</v>
      </c>
      <c r="E1023" s="210" t="s">
        <v>469</v>
      </c>
      <c r="F1023" s="210" t="s">
        <v>111</v>
      </c>
      <c r="G1023" s="213" t="s">
        <v>1250</v>
      </c>
      <c r="H1023" s="211" t="str">
        <f>IF(OR(AND('A4'!V32="",'A4'!W32=""),AND('A4'!V52="",'A4'!W52=""),AND('A4'!W32="X",'A4'!W52="X"),OR('A4'!W32="M",'A4'!W52="M")),"",SUM('A4'!V32,'A4'!V52))</f>
        <v/>
      </c>
      <c r="I1023" s="211" t="str">
        <f>IF(AND(AND('A4'!W32="X",'A4'!W52="X"),SUM('A4'!V32,'A4'!V52)=0,ISNUMBER('A4'!V72)),"",IF(OR('A4'!W32="M",'A4'!W52="M"),"M",IF(AND('A4'!W32='A4'!W52,OR('A4'!W32="X",'A4'!W32="W",'A4'!W32="Z")),UPPER('A4'!W32),"")))</f>
        <v/>
      </c>
      <c r="J1023" s="212" t="s">
        <v>469</v>
      </c>
      <c r="K1023" s="211" t="str">
        <f>IF(AND(ISBLANK('A4'!V72),$L$1023&lt;&gt;"Z"),"",'A4'!V72)</f>
        <v/>
      </c>
      <c r="L1023" s="211" t="str">
        <f>IF(ISBLANK('A4'!W72),"",'A4'!W72)</f>
        <v/>
      </c>
      <c r="M1023" s="131" t="str">
        <f t="shared" si="17"/>
        <v>OK</v>
      </c>
      <c r="N1023" s="132"/>
    </row>
    <row r="1024" spans="1:14" x14ac:dyDescent="0.25">
      <c r="A1024" s="208" t="s">
        <v>4565</v>
      </c>
      <c r="B1024" s="209" t="s">
        <v>2628</v>
      </c>
      <c r="C1024" s="210" t="s">
        <v>111</v>
      </c>
      <c r="D1024" s="213" t="s">
        <v>2629</v>
      </c>
      <c r="E1024" s="210" t="s">
        <v>469</v>
      </c>
      <c r="F1024" s="210" t="s">
        <v>111</v>
      </c>
      <c r="G1024" s="213" t="s">
        <v>532</v>
      </c>
      <c r="H1024" s="211" t="str">
        <f>IF(OR(SUMPRODUCT(--('A4'!Y14:'A4'!Y31=""),--('A4'!Z14:'A4'!Z31=""))&gt;0,COUNTIF('A4'!Z14:'A4'!Z31,"M")&gt;0,COUNTIF('A4'!Z14:'A4'!Z31,"X")=18),"",SUM('A4'!Y14:'A4'!Y31))</f>
        <v/>
      </c>
      <c r="I1024" s="211" t="str">
        <f>IF(AND(COUNTIF('A4'!Z14:'A4'!Z31,"X")=18,SUM('A4'!Y14:'A4'!Y31)=0,ISNUMBER('A4'!Y32)),"",IF(COUNTIF('A4'!Z14:'A4'!Z31,"M")&gt;0,"M",IF(AND(COUNTIF('A4'!Z14:'A4'!Z31,'A4'!Z14)=18,OR('A4'!Z14="X",'A4'!Z14="W",'A4'!Z14="Z")),UPPER('A4'!Z14),"")))</f>
        <v/>
      </c>
      <c r="J1024" s="212" t="s">
        <v>469</v>
      </c>
      <c r="K1024" s="211" t="str">
        <f>IF(AND(ISBLANK('A4'!Y32),$L$1024&lt;&gt;"Z"),"",'A4'!Y32)</f>
        <v/>
      </c>
      <c r="L1024" s="211" t="str">
        <f>IF(ISBLANK('A4'!Z32),"",'A4'!Z32)</f>
        <v/>
      </c>
      <c r="M1024" s="131" t="str">
        <f t="shared" si="17"/>
        <v>OK</v>
      </c>
      <c r="N1024" s="132"/>
    </row>
    <row r="1025" spans="1:14" x14ac:dyDescent="0.25">
      <c r="A1025" s="208" t="s">
        <v>4565</v>
      </c>
      <c r="B1025" s="209" t="s">
        <v>2630</v>
      </c>
      <c r="C1025" s="210" t="s">
        <v>111</v>
      </c>
      <c r="D1025" s="213" t="s">
        <v>2631</v>
      </c>
      <c r="E1025" s="210" t="s">
        <v>469</v>
      </c>
      <c r="F1025" s="210" t="s">
        <v>111</v>
      </c>
      <c r="G1025" s="213" t="s">
        <v>2632</v>
      </c>
      <c r="H1025" s="211" t="str">
        <f>IF(OR(SUMPRODUCT(--('A4'!Y34:'A4'!Y51=""),--('A4'!Z34:'A4'!Z51=""))&gt;0,COUNTIF('A4'!Z34:'A4'!Z51,"M")&gt;0,COUNTIF('A4'!Z34:'A4'!Z51,"X")=18),"",SUM('A4'!Y34:'A4'!Y51))</f>
        <v/>
      </c>
      <c r="I1025" s="211" t="str">
        <f>IF(AND(COUNTIF('A4'!Z34:'A4'!Z51,"X")=18,SUM('A4'!Y34:'A4'!Y51)=0,ISNUMBER('A4'!Y52)),"",IF(COUNTIF('A4'!Z34:'A4'!Z51,"M")&gt;0,"M",IF(AND(COUNTIF('A4'!Z34:'A4'!Z51,'A4'!Z34)=18,OR('A4'!Z34="X",'A4'!Z34="W",'A4'!Z34="Z")),UPPER('A4'!Z34),"")))</f>
        <v/>
      </c>
      <c r="J1025" s="212" t="s">
        <v>469</v>
      </c>
      <c r="K1025" s="211" t="str">
        <f>IF(AND(ISBLANK('A4'!Y52),$L$1025&lt;&gt;"Z"),"",'A4'!Y52)</f>
        <v/>
      </c>
      <c r="L1025" s="211" t="str">
        <f>IF(ISBLANK('A4'!Z52),"",'A4'!Z52)</f>
        <v/>
      </c>
      <c r="M1025" s="131" t="str">
        <f t="shared" si="17"/>
        <v>OK</v>
      </c>
      <c r="N1025" s="132"/>
    </row>
    <row r="1026" spans="1:14" x14ac:dyDescent="0.25">
      <c r="A1026" s="208" t="s">
        <v>4565</v>
      </c>
      <c r="B1026" s="209" t="s">
        <v>2633</v>
      </c>
      <c r="C1026" s="210" t="s">
        <v>111</v>
      </c>
      <c r="D1026" s="213" t="s">
        <v>2634</v>
      </c>
      <c r="E1026" s="210" t="s">
        <v>469</v>
      </c>
      <c r="F1026" s="210" t="s">
        <v>111</v>
      </c>
      <c r="G1026" s="213" t="s">
        <v>638</v>
      </c>
      <c r="H1026" s="211" t="str">
        <f>IF(OR(AND('A4'!Y14="",'A4'!Z14=""),AND('A4'!Y34="",'A4'!Z34=""),AND('A4'!Z14="X",'A4'!Z34="X"),OR('A4'!Z14="M",'A4'!Z34="M")),"",SUM('A4'!Y14,'A4'!Y34))</f>
        <v/>
      </c>
      <c r="I1026" s="211" t="str">
        <f>IF(AND(AND('A4'!Z14="X",'A4'!Z34="X"),SUM('A4'!Y14,'A4'!Y34)=0,ISNUMBER('A4'!Y54)),"",IF(OR('A4'!Z14="M",'A4'!Z34="M"),"M",IF(AND('A4'!Z14='A4'!Z34,OR('A4'!Z14="X",'A4'!Z14="W",'A4'!Z14="Z")),UPPER('A4'!Z14),"")))</f>
        <v/>
      </c>
      <c r="J1026" s="212" t="s">
        <v>469</v>
      </c>
      <c r="K1026" s="211" t="str">
        <f>IF(AND(ISBLANK('A4'!Y54),$L$1026&lt;&gt;"Z"),"",'A4'!Y54)</f>
        <v/>
      </c>
      <c r="L1026" s="211" t="str">
        <f>IF(ISBLANK('A4'!Z54),"",'A4'!Z54)</f>
        <v/>
      </c>
      <c r="M1026" s="131" t="str">
        <f t="shared" si="17"/>
        <v>OK</v>
      </c>
      <c r="N1026" s="132"/>
    </row>
    <row r="1027" spans="1:14" x14ac:dyDescent="0.25">
      <c r="A1027" s="208" t="s">
        <v>4565</v>
      </c>
      <c r="B1027" s="209" t="s">
        <v>2635</v>
      </c>
      <c r="C1027" s="210" t="s">
        <v>111</v>
      </c>
      <c r="D1027" s="213" t="s">
        <v>2636</v>
      </c>
      <c r="E1027" s="210" t="s">
        <v>469</v>
      </c>
      <c r="F1027" s="210" t="s">
        <v>111</v>
      </c>
      <c r="G1027" s="213" t="s">
        <v>2637</v>
      </c>
      <c r="H1027" s="211" t="str">
        <f>IF(OR(AND('A4'!Y15="",'A4'!Z15=""),AND('A4'!Y35="",'A4'!Z35=""),AND('A4'!Z15="X",'A4'!Z35="X"),OR('A4'!Z15="M",'A4'!Z35="M")),"",SUM('A4'!Y15,'A4'!Y35))</f>
        <v/>
      </c>
      <c r="I1027" s="211" t="str">
        <f>IF(AND(AND('A4'!Z15="X",'A4'!Z35="X"),SUM('A4'!Y15,'A4'!Y35)=0,ISNUMBER('A4'!Y55)),"",IF(OR('A4'!Z15="M",'A4'!Z35="M"),"M",IF(AND('A4'!Z15='A4'!Z35,OR('A4'!Z15="X",'A4'!Z15="W",'A4'!Z15="Z")),UPPER('A4'!Z15),"")))</f>
        <v/>
      </c>
      <c r="J1027" s="212" t="s">
        <v>469</v>
      </c>
      <c r="K1027" s="211" t="str">
        <f>IF(AND(ISBLANK('A4'!Y55),$L$1027&lt;&gt;"Z"),"",'A4'!Y55)</f>
        <v/>
      </c>
      <c r="L1027" s="211" t="str">
        <f>IF(ISBLANK('A4'!Z55),"",'A4'!Z55)</f>
        <v/>
      </c>
      <c r="M1027" s="131" t="str">
        <f t="shared" si="17"/>
        <v>OK</v>
      </c>
      <c r="N1027" s="132"/>
    </row>
    <row r="1028" spans="1:14" x14ac:dyDescent="0.25">
      <c r="A1028" s="208" t="s">
        <v>4565</v>
      </c>
      <c r="B1028" s="209" t="s">
        <v>2638</v>
      </c>
      <c r="C1028" s="210" t="s">
        <v>111</v>
      </c>
      <c r="D1028" s="213" t="s">
        <v>2639</v>
      </c>
      <c r="E1028" s="210" t="s">
        <v>469</v>
      </c>
      <c r="F1028" s="210" t="s">
        <v>111</v>
      </c>
      <c r="G1028" s="213" t="s">
        <v>2640</v>
      </c>
      <c r="H1028" s="211" t="str">
        <f>IF(OR(AND('A4'!Y16="",'A4'!Z16=""),AND('A4'!Y36="",'A4'!Z36=""),AND('A4'!Z16="X",'A4'!Z36="X"),OR('A4'!Z16="M",'A4'!Z36="M")),"",SUM('A4'!Y16,'A4'!Y36))</f>
        <v/>
      </c>
      <c r="I1028" s="211" t="str">
        <f>IF(AND(AND('A4'!Z16="X",'A4'!Z36="X"),SUM('A4'!Y16,'A4'!Y36)=0,ISNUMBER('A4'!Y56)),"",IF(OR('A4'!Z16="M",'A4'!Z36="M"),"M",IF(AND('A4'!Z16='A4'!Z36,OR('A4'!Z16="X",'A4'!Z16="W",'A4'!Z16="Z")),UPPER('A4'!Z16),"")))</f>
        <v/>
      </c>
      <c r="J1028" s="212" t="s">
        <v>469</v>
      </c>
      <c r="K1028" s="211" t="str">
        <f>IF(AND(ISBLANK('A4'!Y56),$L$1028&lt;&gt;"Z"),"",'A4'!Y56)</f>
        <v/>
      </c>
      <c r="L1028" s="211" t="str">
        <f>IF(ISBLANK('A4'!Z56),"",'A4'!Z56)</f>
        <v/>
      </c>
      <c r="M1028" s="131" t="str">
        <f t="shared" si="17"/>
        <v>OK</v>
      </c>
      <c r="N1028" s="132"/>
    </row>
    <row r="1029" spans="1:14" x14ac:dyDescent="0.25">
      <c r="A1029" s="208" t="s">
        <v>4565</v>
      </c>
      <c r="B1029" s="209" t="s">
        <v>2641</v>
      </c>
      <c r="C1029" s="210" t="s">
        <v>111</v>
      </c>
      <c r="D1029" s="213" t="s">
        <v>2642</v>
      </c>
      <c r="E1029" s="210" t="s">
        <v>469</v>
      </c>
      <c r="F1029" s="210" t="s">
        <v>111</v>
      </c>
      <c r="G1029" s="213" t="s">
        <v>2643</v>
      </c>
      <c r="H1029" s="211" t="str">
        <f>IF(OR(AND('A4'!Y17="",'A4'!Z17=""),AND('A4'!Y37="",'A4'!Z37=""),AND('A4'!Z17="X",'A4'!Z37="X"),OR('A4'!Z17="M",'A4'!Z37="M")),"",SUM('A4'!Y17,'A4'!Y37))</f>
        <v/>
      </c>
      <c r="I1029" s="211" t="str">
        <f>IF(AND(AND('A4'!Z17="X",'A4'!Z37="X"),SUM('A4'!Y17,'A4'!Y37)=0,ISNUMBER('A4'!Y57)),"",IF(OR('A4'!Z17="M",'A4'!Z37="M"),"M",IF(AND('A4'!Z17='A4'!Z37,OR('A4'!Z17="X",'A4'!Z17="W",'A4'!Z17="Z")),UPPER('A4'!Z17),"")))</f>
        <v/>
      </c>
      <c r="J1029" s="212" t="s">
        <v>469</v>
      </c>
      <c r="K1029" s="211" t="str">
        <f>IF(AND(ISBLANK('A4'!Y57),$L$1029&lt;&gt;"Z"),"",'A4'!Y57)</f>
        <v/>
      </c>
      <c r="L1029" s="211" t="str">
        <f>IF(ISBLANK('A4'!Z57),"",'A4'!Z57)</f>
        <v/>
      </c>
      <c r="M1029" s="131" t="str">
        <f t="shared" si="17"/>
        <v>OK</v>
      </c>
      <c r="N1029" s="132"/>
    </row>
    <row r="1030" spans="1:14" x14ac:dyDescent="0.25">
      <c r="A1030" s="208" t="s">
        <v>4565</v>
      </c>
      <c r="B1030" s="209" t="s">
        <v>2644</v>
      </c>
      <c r="C1030" s="210" t="s">
        <v>111</v>
      </c>
      <c r="D1030" s="213" t="s">
        <v>2645</v>
      </c>
      <c r="E1030" s="210" t="s">
        <v>469</v>
      </c>
      <c r="F1030" s="210" t="s">
        <v>111</v>
      </c>
      <c r="G1030" s="213" t="s">
        <v>2646</v>
      </c>
      <c r="H1030" s="211" t="str">
        <f>IF(OR(AND('A4'!Y18="",'A4'!Z18=""),AND('A4'!Y38="",'A4'!Z38=""),AND('A4'!Z18="X",'A4'!Z38="X"),OR('A4'!Z18="M",'A4'!Z38="M")),"",SUM('A4'!Y18,'A4'!Y38))</f>
        <v/>
      </c>
      <c r="I1030" s="211" t="str">
        <f>IF(AND(AND('A4'!Z18="X",'A4'!Z38="X"),SUM('A4'!Y18,'A4'!Y38)=0,ISNUMBER('A4'!Y58)),"",IF(OR('A4'!Z18="M",'A4'!Z38="M"),"M",IF(AND('A4'!Z18='A4'!Z38,OR('A4'!Z18="X",'A4'!Z18="W",'A4'!Z18="Z")),UPPER('A4'!Z18),"")))</f>
        <v/>
      </c>
      <c r="J1030" s="212" t="s">
        <v>469</v>
      </c>
      <c r="K1030" s="211" t="str">
        <f>IF(AND(ISBLANK('A4'!Y58),$L$1030&lt;&gt;"Z"),"",'A4'!Y58)</f>
        <v/>
      </c>
      <c r="L1030" s="211" t="str">
        <f>IF(ISBLANK('A4'!Z58),"",'A4'!Z58)</f>
        <v/>
      </c>
      <c r="M1030" s="131" t="str">
        <f t="shared" si="17"/>
        <v>OK</v>
      </c>
      <c r="N1030" s="132"/>
    </row>
    <row r="1031" spans="1:14" x14ac:dyDescent="0.25">
      <c r="A1031" s="208" t="s">
        <v>4565</v>
      </c>
      <c r="B1031" s="209" t="s">
        <v>2647</v>
      </c>
      <c r="C1031" s="210" t="s">
        <v>111</v>
      </c>
      <c r="D1031" s="213" t="s">
        <v>2648</v>
      </c>
      <c r="E1031" s="210" t="s">
        <v>469</v>
      </c>
      <c r="F1031" s="210" t="s">
        <v>111</v>
      </c>
      <c r="G1031" s="213" t="s">
        <v>2649</v>
      </c>
      <c r="H1031" s="211" t="str">
        <f>IF(OR(AND('A4'!Y19="",'A4'!Z19=""),AND('A4'!Y39="",'A4'!Z39=""),AND('A4'!Z19="X",'A4'!Z39="X"),OR('A4'!Z19="M",'A4'!Z39="M")),"",SUM('A4'!Y19,'A4'!Y39))</f>
        <v/>
      </c>
      <c r="I1031" s="211" t="str">
        <f>IF(AND(AND('A4'!Z19="X",'A4'!Z39="X"),SUM('A4'!Y19,'A4'!Y39)=0,ISNUMBER('A4'!Y59)),"",IF(OR('A4'!Z19="M",'A4'!Z39="M"),"M",IF(AND('A4'!Z19='A4'!Z39,OR('A4'!Z19="X",'A4'!Z19="W",'A4'!Z19="Z")),UPPER('A4'!Z19),"")))</f>
        <v/>
      </c>
      <c r="J1031" s="212" t="s">
        <v>469</v>
      </c>
      <c r="K1031" s="211" t="str">
        <f>IF(AND(ISBLANK('A4'!Y59),$L$1031&lt;&gt;"Z"),"",'A4'!Y59)</f>
        <v/>
      </c>
      <c r="L1031" s="211" t="str">
        <f>IF(ISBLANK('A4'!Z59),"",'A4'!Z59)</f>
        <v/>
      </c>
      <c r="M1031" s="131" t="str">
        <f t="shared" si="17"/>
        <v>OK</v>
      </c>
      <c r="N1031" s="132"/>
    </row>
    <row r="1032" spans="1:14" x14ac:dyDescent="0.25">
      <c r="A1032" s="208" t="s">
        <v>4565</v>
      </c>
      <c r="B1032" s="209" t="s">
        <v>2650</v>
      </c>
      <c r="C1032" s="210" t="s">
        <v>111</v>
      </c>
      <c r="D1032" s="213" t="s">
        <v>2651</v>
      </c>
      <c r="E1032" s="210" t="s">
        <v>469</v>
      </c>
      <c r="F1032" s="210" t="s">
        <v>111</v>
      </c>
      <c r="G1032" s="213" t="s">
        <v>2652</v>
      </c>
      <c r="H1032" s="211" t="str">
        <f>IF(OR(AND('A4'!Y20="",'A4'!Z20=""),AND('A4'!Y40="",'A4'!Z40=""),AND('A4'!Z20="X",'A4'!Z40="X"),OR('A4'!Z20="M",'A4'!Z40="M")),"",SUM('A4'!Y20,'A4'!Y40))</f>
        <v/>
      </c>
      <c r="I1032" s="211" t="str">
        <f>IF(AND(AND('A4'!Z20="X",'A4'!Z40="X"),SUM('A4'!Y20,'A4'!Y40)=0,ISNUMBER('A4'!Y60)),"",IF(OR('A4'!Z20="M",'A4'!Z40="M"),"M",IF(AND('A4'!Z20='A4'!Z40,OR('A4'!Z20="X",'A4'!Z20="W",'A4'!Z20="Z")),UPPER('A4'!Z20),"")))</f>
        <v/>
      </c>
      <c r="J1032" s="212" t="s">
        <v>469</v>
      </c>
      <c r="K1032" s="211" t="str">
        <f>IF(AND(ISBLANK('A4'!Y60),$L$1032&lt;&gt;"Z"),"",'A4'!Y60)</f>
        <v/>
      </c>
      <c r="L1032" s="211" t="str">
        <f>IF(ISBLANK('A4'!Z60),"",'A4'!Z60)</f>
        <v/>
      </c>
      <c r="M1032" s="131" t="str">
        <f t="shared" si="17"/>
        <v>OK</v>
      </c>
      <c r="N1032" s="132"/>
    </row>
    <row r="1033" spans="1:14" x14ac:dyDescent="0.25">
      <c r="A1033" s="208" t="s">
        <v>4565</v>
      </c>
      <c r="B1033" s="209" t="s">
        <v>2653</v>
      </c>
      <c r="C1033" s="210" t="s">
        <v>111</v>
      </c>
      <c r="D1033" s="213" t="s">
        <v>2654</v>
      </c>
      <c r="E1033" s="210" t="s">
        <v>469</v>
      </c>
      <c r="F1033" s="210" t="s">
        <v>111</v>
      </c>
      <c r="G1033" s="213" t="s">
        <v>2655</v>
      </c>
      <c r="H1033" s="211" t="str">
        <f>IF(OR(AND('A4'!Y21="",'A4'!Z21=""),AND('A4'!Y41="",'A4'!Z41=""),AND('A4'!Z21="X",'A4'!Z41="X"),OR('A4'!Z21="M",'A4'!Z41="M")),"",SUM('A4'!Y21,'A4'!Y41))</f>
        <v/>
      </c>
      <c r="I1033" s="211" t="str">
        <f>IF(AND(AND('A4'!Z21="X",'A4'!Z41="X"),SUM('A4'!Y21,'A4'!Y41)=0,ISNUMBER('A4'!Y61)),"",IF(OR('A4'!Z21="M",'A4'!Z41="M"),"M",IF(AND('A4'!Z21='A4'!Z41,OR('A4'!Z21="X",'A4'!Z21="W",'A4'!Z21="Z")),UPPER('A4'!Z21),"")))</f>
        <v/>
      </c>
      <c r="J1033" s="212" t="s">
        <v>469</v>
      </c>
      <c r="K1033" s="211" t="str">
        <f>IF(AND(ISBLANK('A4'!Y61),$L$1033&lt;&gt;"Z"),"",'A4'!Y61)</f>
        <v/>
      </c>
      <c r="L1033" s="211" t="str">
        <f>IF(ISBLANK('A4'!Z61),"",'A4'!Z61)</f>
        <v/>
      </c>
      <c r="M1033" s="131" t="str">
        <f t="shared" si="17"/>
        <v>OK</v>
      </c>
      <c r="N1033" s="132"/>
    </row>
    <row r="1034" spans="1:14" x14ac:dyDescent="0.25">
      <c r="A1034" s="208" t="s">
        <v>4565</v>
      </c>
      <c r="B1034" s="209" t="s">
        <v>2656</v>
      </c>
      <c r="C1034" s="210" t="s">
        <v>111</v>
      </c>
      <c r="D1034" s="213" t="s">
        <v>2657</v>
      </c>
      <c r="E1034" s="210" t="s">
        <v>469</v>
      </c>
      <c r="F1034" s="210" t="s">
        <v>111</v>
      </c>
      <c r="G1034" s="213" t="s">
        <v>2658</v>
      </c>
      <c r="H1034" s="211" t="str">
        <f>IF(OR(AND('A4'!Y22="",'A4'!Z22=""),AND('A4'!Y42="",'A4'!Z42=""),AND('A4'!Z22="X",'A4'!Z42="X"),OR('A4'!Z22="M",'A4'!Z42="M")),"",SUM('A4'!Y22,'A4'!Y42))</f>
        <v/>
      </c>
      <c r="I1034" s="211" t="str">
        <f>IF(AND(AND('A4'!Z22="X",'A4'!Z42="X"),SUM('A4'!Y22,'A4'!Y42)=0,ISNUMBER('A4'!Y62)),"",IF(OR('A4'!Z22="M",'A4'!Z42="M"),"M",IF(AND('A4'!Z22='A4'!Z42,OR('A4'!Z22="X",'A4'!Z22="W",'A4'!Z22="Z")),UPPER('A4'!Z22),"")))</f>
        <v/>
      </c>
      <c r="J1034" s="212" t="s">
        <v>469</v>
      </c>
      <c r="K1034" s="211" t="str">
        <f>IF(AND(ISBLANK('A4'!Y62),$L$1034&lt;&gt;"Z"),"",'A4'!Y62)</f>
        <v/>
      </c>
      <c r="L1034" s="211" t="str">
        <f>IF(ISBLANK('A4'!Z62),"",'A4'!Z62)</f>
        <v/>
      </c>
      <c r="M1034" s="131" t="str">
        <f t="shared" si="17"/>
        <v>OK</v>
      </c>
      <c r="N1034" s="132"/>
    </row>
    <row r="1035" spans="1:14" x14ac:dyDescent="0.25">
      <c r="A1035" s="208" t="s">
        <v>4565</v>
      </c>
      <c r="B1035" s="209" t="s">
        <v>2659</v>
      </c>
      <c r="C1035" s="210" t="s">
        <v>111</v>
      </c>
      <c r="D1035" s="213" t="s">
        <v>2660</v>
      </c>
      <c r="E1035" s="210" t="s">
        <v>469</v>
      </c>
      <c r="F1035" s="210" t="s">
        <v>111</v>
      </c>
      <c r="G1035" s="213" t="s">
        <v>2661</v>
      </c>
      <c r="H1035" s="211" t="str">
        <f>IF(OR(AND('A4'!Y23="",'A4'!Z23=""),AND('A4'!Y43="",'A4'!Z43=""),AND('A4'!Z23="X",'A4'!Z43="X"),OR('A4'!Z23="M",'A4'!Z43="M")),"",SUM('A4'!Y23,'A4'!Y43))</f>
        <v/>
      </c>
      <c r="I1035" s="211" t="str">
        <f>IF(AND(AND('A4'!Z23="X",'A4'!Z43="X"),SUM('A4'!Y23,'A4'!Y43)=0,ISNUMBER('A4'!Y63)),"",IF(OR('A4'!Z23="M",'A4'!Z43="M"),"M",IF(AND('A4'!Z23='A4'!Z43,OR('A4'!Z23="X",'A4'!Z23="W",'A4'!Z23="Z")),UPPER('A4'!Z23),"")))</f>
        <v/>
      </c>
      <c r="J1035" s="212" t="s">
        <v>469</v>
      </c>
      <c r="K1035" s="211" t="str">
        <f>IF(AND(ISBLANK('A4'!Y63),$L$1035&lt;&gt;"Z"),"",'A4'!Y63)</f>
        <v/>
      </c>
      <c r="L1035" s="211" t="str">
        <f>IF(ISBLANK('A4'!Z63),"",'A4'!Z63)</f>
        <v/>
      </c>
      <c r="M1035" s="131" t="str">
        <f t="shared" si="17"/>
        <v>OK</v>
      </c>
      <c r="N1035" s="132"/>
    </row>
    <row r="1036" spans="1:14" x14ac:dyDescent="0.25">
      <c r="A1036" s="208" t="s">
        <v>4565</v>
      </c>
      <c r="B1036" s="209" t="s">
        <v>2662</v>
      </c>
      <c r="C1036" s="210" t="s">
        <v>111</v>
      </c>
      <c r="D1036" s="213" t="s">
        <v>2663</v>
      </c>
      <c r="E1036" s="210" t="s">
        <v>469</v>
      </c>
      <c r="F1036" s="210" t="s">
        <v>111</v>
      </c>
      <c r="G1036" s="213" t="s">
        <v>2664</v>
      </c>
      <c r="H1036" s="211" t="str">
        <f>IF(OR(AND('A4'!Y24="",'A4'!Z24=""),AND('A4'!Y44="",'A4'!Z44=""),AND('A4'!Z24="X",'A4'!Z44="X"),OR('A4'!Z24="M",'A4'!Z44="M")),"",SUM('A4'!Y24,'A4'!Y44))</f>
        <v/>
      </c>
      <c r="I1036" s="211" t="str">
        <f>IF(AND(AND('A4'!Z24="X",'A4'!Z44="X"),SUM('A4'!Y24,'A4'!Y44)=0,ISNUMBER('A4'!Y64)),"",IF(OR('A4'!Z24="M",'A4'!Z44="M"),"M",IF(AND('A4'!Z24='A4'!Z44,OR('A4'!Z24="X",'A4'!Z24="W",'A4'!Z24="Z")),UPPER('A4'!Z24),"")))</f>
        <v/>
      </c>
      <c r="J1036" s="212" t="s">
        <v>469</v>
      </c>
      <c r="K1036" s="211" t="str">
        <f>IF(AND(ISBLANK('A4'!Y64),$L$1036&lt;&gt;"Z"),"",'A4'!Y64)</f>
        <v/>
      </c>
      <c r="L1036" s="211" t="str">
        <f>IF(ISBLANK('A4'!Z64),"",'A4'!Z64)</f>
        <v/>
      </c>
      <c r="M1036" s="131" t="str">
        <f t="shared" si="17"/>
        <v>OK</v>
      </c>
      <c r="N1036" s="132"/>
    </row>
    <row r="1037" spans="1:14" x14ac:dyDescent="0.25">
      <c r="A1037" s="208" t="s">
        <v>4565</v>
      </c>
      <c r="B1037" s="209" t="s">
        <v>2665</v>
      </c>
      <c r="C1037" s="210" t="s">
        <v>111</v>
      </c>
      <c r="D1037" s="213" t="s">
        <v>2666</v>
      </c>
      <c r="E1037" s="210" t="s">
        <v>469</v>
      </c>
      <c r="F1037" s="210" t="s">
        <v>111</v>
      </c>
      <c r="G1037" s="213" t="s">
        <v>565</v>
      </c>
      <c r="H1037" s="211" t="str">
        <f>IF(OR(AND('A4'!Y25="",'A4'!Z25=""),AND('A4'!Y45="",'A4'!Z45=""),AND('A4'!Z25="X",'A4'!Z45="X"),OR('A4'!Z25="M",'A4'!Z45="M")),"",SUM('A4'!Y25,'A4'!Y45))</f>
        <v/>
      </c>
      <c r="I1037" s="211" t="str">
        <f>IF(AND(AND('A4'!Z25="X",'A4'!Z45="X"),SUM('A4'!Y25,'A4'!Y45)=0,ISNUMBER('A4'!Y65)),"",IF(OR('A4'!Z25="M",'A4'!Z45="M"),"M",IF(AND('A4'!Z25='A4'!Z45,OR('A4'!Z25="X",'A4'!Z25="W",'A4'!Z25="Z")),UPPER('A4'!Z25),"")))</f>
        <v/>
      </c>
      <c r="J1037" s="212" t="s">
        <v>469</v>
      </c>
      <c r="K1037" s="211" t="str">
        <f>IF(AND(ISBLANK('A4'!Y65),$L$1037&lt;&gt;"Z"),"",'A4'!Y65)</f>
        <v/>
      </c>
      <c r="L1037" s="211" t="str">
        <f>IF(ISBLANK('A4'!Z65),"",'A4'!Z65)</f>
        <v/>
      </c>
      <c r="M1037" s="131" t="str">
        <f t="shared" si="17"/>
        <v>OK</v>
      </c>
      <c r="N1037" s="132"/>
    </row>
    <row r="1038" spans="1:14" x14ac:dyDescent="0.25">
      <c r="A1038" s="208" t="s">
        <v>4565</v>
      </c>
      <c r="B1038" s="209" t="s">
        <v>2667</v>
      </c>
      <c r="C1038" s="210" t="s">
        <v>111</v>
      </c>
      <c r="D1038" s="213" t="s">
        <v>2668</v>
      </c>
      <c r="E1038" s="210" t="s">
        <v>469</v>
      </c>
      <c r="F1038" s="210" t="s">
        <v>111</v>
      </c>
      <c r="G1038" s="213" t="s">
        <v>564</v>
      </c>
      <c r="H1038" s="211" t="str">
        <f>IF(OR(AND('A4'!Y26="",'A4'!Z26=""),AND('A4'!Y46="",'A4'!Z46=""),AND('A4'!Z26="X",'A4'!Z46="X"),OR('A4'!Z26="M",'A4'!Z46="M")),"",SUM('A4'!Y26,'A4'!Y46))</f>
        <v/>
      </c>
      <c r="I1038" s="211" t="str">
        <f>IF(AND(AND('A4'!Z26="X",'A4'!Z46="X"),SUM('A4'!Y26,'A4'!Y46)=0,ISNUMBER('A4'!Y66)),"",IF(OR('A4'!Z26="M",'A4'!Z46="M"),"M",IF(AND('A4'!Z26='A4'!Z46,OR('A4'!Z26="X",'A4'!Z26="W",'A4'!Z26="Z")),UPPER('A4'!Z26),"")))</f>
        <v/>
      </c>
      <c r="J1038" s="212" t="s">
        <v>469</v>
      </c>
      <c r="K1038" s="211" t="str">
        <f>IF(AND(ISBLANK('A4'!Y66),$L$1038&lt;&gt;"Z"),"",'A4'!Y66)</f>
        <v/>
      </c>
      <c r="L1038" s="211" t="str">
        <f>IF(ISBLANK('A4'!Z66),"",'A4'!Z66)</f>
        <v/>
      </c>
      <c r="M1038" s="131" t="str">
        <f t="shared" si="17"/>
        <v>OK</v>
      </c>
      <c r="N1038" s="132"/>
    </row>
    <row r="1039" spans="1:14" x14ac:dyDescent="0.25">
      <c r="A1039" s="208" t="s">
        <v>4565</v>
      </c>
      <c r="B1039" s="209" t="s">
        <v>2669</v>
      </c>
      <c r="C1039" s="210" t="s">
        <v>111</v>
      </c>
      <c r="D1039" s="213" t="s">
        <v>2670</v>
      </c>
      <c r="E1039" s="210" t="s">
        <v>469</v>
      </c>
      <c r="F1039" s="210" t="s">
        <v>111</v>
      </c>
      <c r="G1039" s="213" t="s">
        <v>2671</v>
      </c>
      <c r="H1039" s="211" t="str">
        <f>IF(OR(AND('A4'!Y27="",'A4'!Z27=""),AND('A4'!Y47="",'A4'!Z47=""),AND('A4'!Z27="X",'A4'!Z47="X"),OR('A4'!Z27="M",'A4'!Z47="M")),"",SUM('A4'!Y27,'A4'!Y47))</f>
        <v/>
      </c>
      <c r="I1039" s="211" t="str">
        <f>IF(AND(AND('A4'!Z27="X",'A4'!Z47="X"),SUM('A4'!Y27,'A4'!Y47)=0,ISNUMBER('A4'!Y67)),"",IF(OR('A4'!Z27="M",'A4'!Z47="M"),"M",IF(AND('A4'!Z27='A4'!Z47,OR('A4'!Z27="X",'A4'!Z27="W",'A4'!Z27="Z")),UPPER('A4'!Z27),"")))</f>
        <v/>
      </c>
      <c r="J1039" s="212" t="s">
        <v>469</v>
      </c>
      <c r="K1039" s="211" t="str">
        <f>IF(AND(ISBLANK('A4'!Y67),$L$1039&lt;&gt;"Z"),"",'A4'!Y67)</f>
        <v/>
      </c>
      <c r="L1039" s="211" t="str">
        <f>IF(ISBLANK('A4'!Z67),"",'A4'!Z67)</f>
        <v/>
      </c>
      <c r="M1039" s="131" t="str">
        <f t="shared" si="17"/>
        <v>OK</v>
      </c>
      <c r="N1039" s="132"/>
    </row>
    <row r="1040" spans="1:14" x14ac:dyDescent="0.25">
      <c r="A1040" s="208" t="s">
        <v>4565</v>
      </c>
      <c r="B1040" s="209" t="s">
        <v>2672</v>
      </c>
      <c r="C1040" s="210" t="s">
        <v>111</v>
      </c>
      <c r="D1040" s="213" t="s">
        <v>2673</v>
      </c>
      <c r="E1040" s="210" t="s">
        <v>469</v>
      </c>
      <c r="F1040" s="210" t="s">
        <v>111</v>
      </c>
      <c r="G1040" s="213" t="s">
        <v>2674</v>
      </c>
      <c r="H1040" s="211" t="str">
        <f>IF(OR(AND('A4'!Y28="",'A4'!Z28=""),AND('A4'!Y48="",'A4'!Z48=""),AND('A4'!Z28="X",'A4'!Z48="X"),OR('A4'!Z28="M",'A4'!Z48="M")),"",SUM('A4'!Y28,'A4'!Y48))</f>
        <v/>
      </c>
      <c r="I1040" s="211" t="str">
        <f>IF(AND(AND('A4'!Z28="X",'A4'!Z48="X"),SUM('A4'!Y28,'A4'!Y48)=0,ISNUMBER('A4'!Y68)),"",IF(OR('A4'!Z28="M",'A4'!Z48="M"),"M",IF(AND('A4'!Z28='A4'!Z48,OR('A4'!Z28="X",'A4'!Z28="W",'A4'!Z28="Z")),UPPER('A4'!Z28),"")))</f>
        <v/>
      </c>
      <c r="J1040" s="212" t="s">
        <v>469</v>
      </c>
      <c r="K1040" s="211" t="str">
        <f>IF(AND(ISBLANK('A4'!Y68),$L$1040&lt;&gt;"Z"),"",'A4'!Y68)</f>
        <v/>
      </c>
      <c r="L1040" s="211" t="str">
        <f>IF(ISBLANK('A4'!Z68),"",'A4'!Z68)</f>
        <v/>
      </c>
      <c r="M1040" s="131" t="str">
        <f t="shared" si="17"/>
        <v>OK</v>
      </c>
      <c r="N1040" s="132"/>
    </row>
    <row r="1041" spans="1:14" x14ac:dyDescent="0.25">
      <c r="A1041" s="208" t="s">
        <v>4565</v>
      </c>
      <c r="B1041" s="209" t="s">
        <v>2675</v>
      </c>
      <c r="C1041" s="210" t="s">
        <v>111</v>
      </c>
      <c r="D1041" s="213" t="s">
        <v>2676</v>
      </c>
      <c r="E1041" s="210" t="s">
        <v>469</v>
      </c>
      <c r="F1041" s="210" t="s">
        <v>111</v>
      </c>
      <c r="G1041" s="213" t="s">
        <v>2677</v>
      </c>
      <c r="H1041" s="211" t="str">
        <f>IF(OR(AND('A4'!Y29="",'A4'!Z29=""),AND('A4'!Y49="",'A4'!Z49=""),AND('A4'!Z29="X",'A4'!Z49="X"),OR('A4'!Z29="M",'A4'!Z49="M")),"",SUM('A4'!Y29,'A4'!Y49))</f>
        <v/>
      </c>
      <c r="I1041" s="211" t="str">
        <f>IF(AND(AND('A4'!Z29="X",'A4'!Z49="X"),SUM('A4'!Y29,'A4'!Y49)=0,ISNUMBER('A4'!Y69)),"",IF(OR('A4'!Z29="M",'A4'!Z49="M"),"M",IF(AND('A4'!Z29='A4'!Z49,OR('A4'!Z29="X",'A4'!Z29="W",'A4'!Z29="Z")),UPPER('A4'!Z29),"")))</f>
        <v/>
      </c>
      <c r="J1041" s="212" t="s">
        <v>469</v>
      </c>
      <c r="K1041" s="211" t="str">
        <f>IF(AND(ISBLANK('A4'!Y69),$L$1041&lt;&gt;"Z"),"",'A4'!Y69)</f>
        <v/>
      </c>
      <c r="L1041" s="211" t="str">
        <f>IF(ISBLANK('A4'!Z69),"",'A4'!Z69)</f>
        <v/>
      </c>
      <c r="M1041" s="131" t="str">
        <f t="shared" si="17"/>
        <v>OK</v>
      </c>
      <c r="N1041" s="132"/>
    </row>
    <row r="1042" spans="1:14" x14ac:dyDescent="0.25">
      <c r="A1042" s="208" t="s">
        <v>4565</v>
      </c>
      <c r="B1042" s="209" t="s">
        <v>2678</v>
      </c>
      <c r="C1042" s="210" t="s">
        <v>111</v>
      </c>
      <c r="D1042" s="213" t="s">
        <v>2679</v>
      </c>
      <c r="E1042" s="210" t="s">
        <v>469</v>
      </c>
      <c r="F1042" s="210" t="s">
        <v>111</v>
      </c>
      <c r="G1042" s="213" t="s">
        <v>431</v>
      </c>
      <c r="H1042" s="211" t="str">
        <f>IF(OR(AND('A4'!Y30="",'A4'!Z30=""),AND('A4'!Y50="",'A4'!Z50=""),AND('A4'!Z30="X",'A4'!Z50="X"),OR('A4'!Z30="M",'A4'!Z50="M")),"",SUM('A4'!Y30,'A4'!Y50))</f>
        <v/>
      </c>
      <c r="I1042" s="211" t="str">
        <f>IF(AND(AND('A4'!Z30="X",'A4'!Z50="X"),SUM('A4'!Y30,'A4'!Y50)=0,ISNUMBER('A4'!Y70)),"",IF(OR('A4'!Z30="M",'A4'!Z50="M"),"M",IF(AND('A4'!Z30='A4'!Z50,OR('A4'!Z30="X",'A4'!Z30="W",'A4'!Z30="Z")),UPPER('A4'!Z30),"")))</f>
        <v/>
      </c>
      <c r="J1042" s="212" t="s">
        <v>469</v>
      </c>
      <c r="K1042" s="211" t="str">
        <f>IF(AND(ISBLANK('A4'!Y70),$L$1042&lt;&gt;"Z"),"",'A4'!Y70)</f>
        <v/>
      </c>
      <c r="L1042" s="211" t="str">
        <f>IF(ISBLANK('A4'!Z70),"",'A4'!Z70)</f>
        <v/>
      </c>
      <c r="M1042" s="131" t="str">
        <f t="shared" si="17"/>
        <v>OK</v>
      </c>
      <c r="N1042" s="132"/>
    </row>
    <row r="1043" spans="1:14" x14ac:dyDescent="0.25">
      <c r="A1043" s="208" t="s">
        <v>4565</v>
      </c>
      <c r="B1043" s="209" t="s">
        <v>2680</v>
      </c>
      <c r="C1043" s="210" t="s">
        <v>111</v>
      </c>
      <c r="D1043" s="213" t="s">
        <v>2681</v>
      </c>
      <c r="E1043" s="210" t="s">
        <v>469</v>
      </c>
      <c r="F1043" s="210" t="s">
        <v>111</v>
      </c>
      <c r="G1043" s="213" t="s">
        <v>2682</v>
      </c>
      <c r="H1043" s="211" t="str">
        <f>IF(OR(AND('A4'!Y31="",'A4'!Z31=""),AND('A4'!Y51="",'A4'!Z51=""),AND('A4'!Z31="X",'A4'!Z51="X"),OR('A4'!Z31="M",'A4'!Z51="M")),"",SUM('A4'!Y31,'A4'!Y51))</f>
        <v/>
      </c>
      <c r="I1043" s="211" t="str">
        <f>IF(AND(AND('A4'!Z31="X",'A4'!Z51="X"),SUM('A4'!Y31,'A4'!Y51)=0,ISNUMBER('A4'!Y71)),"",IF(OR('A4'!Z31="M",'A4'!Z51="M"),"M",IF(AND('A4'!Z31='A4'!Z51,OR('A4'!Z31="X",'A4'!Z31="W",'A4'!Z31="Z")),UPPER('A4'!Z31),"")))</f>
        <v/>
      </c>
      <c r="J1043" s="212" t="s">
        <v>469</v>
      </c>
      <c r="K1043" s="211" t="str">
        <f>IF(AND(ISBLANK('A4'!Y71),$L$1043&lt;&gt;"Z"),"",'A4'!Y71)</f>
        <v/>
      </c>
      <c r="L1043" s="211" t="str">
        <f>IF(ISBLANK('A4'!Z71),"",'A4'!Z71)</f>
        <v/>
      </c>
      <c r="M1043" s="131" t="str">
        <f t="shared" si="17"/>
        <v>OK</v>
      </c>
      <c r="N1043" s="132"/>
    </row>
    <row r="1044" spans="1:14" x14ac:dyDescent="0.25">
      <c r="A1044" s="208" t="s">
        <v>4565</v>
      </c>
      <c r="B1044" s="209" t="s">
        <v>2683</v>
      </c>
      <c r="C1044" s="210" t="s">
        <v>111</v>
      </c>
      <c r="D1044" s="213" t="s">
        <v>2684</v>
      </c>
      <c r="E1044" s="210" t="s">
        <v>469</v>
      </c>
      <c r="F1044" s="210" t="s">
        <v>111</v>
      </c>
      <c r="G1044" s="213" t="s">
        <v>1333</v>
      </c>
      <c r="H1044" s="211" t="str">
        <f>IF(OR(AND('A4'!Y32="",'A4'!Z32=""),AND('A4'!Y52="",'A4'!Z52=""),AND('A4'!Z32="X",'A4'!Z52="X"),OR('A4'!Z32="M",'A4'!Z52="M")),"",SUM('A4'!Y32,'A4'!Y52))</f>
        <v/>
      </c>
      <c r="I1044" s="211" t="str">
        <f>IF(AND(AND('A4'!Z32="X",'A4'!Z52="X"),SUM('A4'!Y32,'A4'!Y52)=0,ISNUMBER('A4'!Y72)),"",IF(OR('A4'!Z32="M",'A4'!Z52="M"),"M",IF(AND('A4'!Z32='A4'!Z52,OR('A4'!Z32="X",'A4'!Z32="W",'A4'!Z32="Z")),UPPER('A4'!Z32),"")))</f>
        <v/>
      </c>
      <c r="J1044" s="212" t="s">
        <v>469</v>
      </c>
      <c r="K1044" s="211" t="str">
        <f>IF(AND(ISBLANK('A4'!Y72),$L$1044&lt;&gt;"Z"),"",'A4'!Y72)</f>
        <v/>
      </c>
      <c r="L1044" s="211" t="str">
        <f>IF(ISBLANK('A4'!Z72),"",'A4'!Z72)</f>
        <v/>
      </c>
      <c r="M1044" s="131" t="str">
        <f t="shared" si="17"/>
        <v>OK</v>
      </c>
      <c r="N1044" s="132"/>
    </row>
    <row r="1045" spans="1:14" x14ac:dyDescent="0.25">
      <c r="A1045" s="208" t="s">
        <v>4565</v>
      </c>
      <c r="B1045" s="209" t="s">
        <v>2685</v>
      </c>
      <c r="C1045" s="210" t="s">
        <v>111</v>
      </c>
      <c r="D1045" s="213" t="s">
        <v>2686</v>
      </c>
      <c r="E1045" s="210" t="s">
        <v>469</v>
      </c>
      <c r="F1045" s="210" t="s">
        <v>111</v>
      </c>
      <c r="G1045" s="213" t="s">
        <v>618</v>
      </c>
      <c r="H1045" s="211" t="str">
        <f>IF(OR(SUMPRODUCT(--('A4'!AB14:'A4'!AB31=""),--('A4'!AC14:'A4'!AC31=""))&gt;0,COUNTIF('A4'!AC14:'A4'!AC31,"M")&gt;0,COUNTIF('A4'!AC14:'A4'!AC31,"X")=18),"",SUM('A4'!AB14:'A4'!AB31))</f>
        <v/>
      </c>
      <c r="I1045" s="211" t="str">
        <f>IF(AND(COUNTIF('A4'!AC14:'A4'!AC31,"X")=18,SUM('A4'!AB14:'A4'!AB31)=0,ISNUMBER('A4'!AB32)),"",IF(COUNTIF('A4'!AC14:'A4'!AC31,"M")&gt;0,"M",IF(AND(COUNTIF('A4'!AC14:'A4'!AC31,'A4'!AC14)=18,OR('A4'!AC14="X",'A4'!AC14="W",'A4'!AC14="Z")),UPPER('A4'!AC14),"")))</f>
        <v/>
      </c>
      <c r="J1045" s="212" t="s">
        <v>469</v>
      </c>
      <c r="K1045" s="211" t="str">
        <f>IF(AND(ISBLANK('A4'!AB32),$L$1045&lt;&gt;"Z"),"",'A4'!AB32)</f>
        <v/>
      </c>
      <c r="L1045" s="211" t="str">
        <f>IF(ISBLANK('A4'!AC32),"",'A4'!AC32)</f>
        <v/>
      </c>
      <c r="M1045" s="131" t="str">
        <f t="shared" si="17"/>
        <v>OK</v>
      </c>
      <c r="N1045" s="132"/>
    </row>
    <row r="1046" spans="1:14" x14ac:dyDescent="0.25">
      <c r="A1046" s="208" t="s">
        <v>4565</v>
      </c>
      <c r="B1046" s="209" t="s">
        <v>2687</v>
      </c>
      <c r="C1046" s="210" t="s">
        <v>111</v>
      </c>
      <c r="D1046" s="213" t="s">
        <v>2688</v>
      </c>
      <c r="E1046" s="210" t="s">
        <v>469</v>
      </c>
      <c r="F1046" s="210" t="s">
        <v>111</v>
      </c>
      <c r="G1046" s="213" t="s">
        <v>1497</v>
      </c>
      <c r="H1046" s="211" t="str">
        <f>IF(OR(SUMPRODUCT(--('A4'!AB34:'A4'!AB51=""),--('A4'!AC34:'A4'!AC51=""))&gt;0,COUNTIF('A4'!AC34:'A4'!AC51,"M")&gt;0,COUNTIF('A4'!AC34:'A4'!AC51,"X")=18),"",SUM('A4'!AB34:'A4'!AB51))</f>
        <v/>
      </c>
      <c r="I1046" s="211" t="str">
        <f>IF(AND(COUNTIF('A4'!AC34:'A4'!AC51,"X")=18,SUM('A4'!AB34:'A4'!AB51)=0,ISNUMBER('A4'!AB52)),"",IF(COUNTIF('A4'!AC34:'A4'!AC51,"M")&gt;0,"M",IF(AND(COUNTIF('A4'!AC34:'A4'!AC51,'A4'!AC34)=18,OR('A4'!AC34="X",'A4'!AC34="W",'A4'!AC34="Z")),UPPER('A4'!AC34),"")))</f>
        <v/>
      </c>
      <c r="J1046" s="212" t="s">
        <v>469</v>
      </c>
      <c r="K1046" s="211" t="str">
        <f>IF(AND(ISBLANK('A4'!AB52),$L$1046&lt;&gt;"Z"),"",'A4'!AB52)</f>
        <v/>
      </c>
      <c r="L1046" s="211" t="str">
        <f>IF(ISBLANK('A4'!AC52),"",'A4'!AC52)</f>
        <v/>
      </c>
      <c r="M1046" s="131" t="str">
        <f t="shared" si="17"/>
        <v>OK</v>
      </c>
      <c r="N1046" s="132"/>
    </row>
    <row r="1047" spans="1:14" x14ac:dyDescent="0.25">
      <c r="A1047" s="208" t="s">
        <v>4565</v>
      </c>
      <c r="B1047" s="209" t="s">
        <v>2689</v>
      </c>
      <c r="C1047" s="210" t="s">
        <v>111</v>
      </c>
      <c r="D1047" s="213" t="s">
        <v>2690</v>
      </c>
      <c r="E1047" s="210" t="s">
        <v>469</v>
      </c>
      <c r="F1047" s="210" t="s">
        <v>111</v>
      </c>
      <c r="G1047" s="213" t="s">
        <v>640</v>
      </c>
      <c r="H1047" s="211" t="str">
        <f>IF(OR(AND('A4'!AB14="",'A4'!AC14=""),AND('A4'!AB34="",'A4'!AC34=""),AND('A4'!AC14="X",'A4'!AC34="X"),OR('A4'!AC14="M",'A4'!AC34="M")),"",SUM('A4'!AB14,'A4'!AB34))</f>
        <v/>
      </c>
      <c r="I1047" s="211" t="str">
        <f>IF(AND(AND('A4'!AC14="X",'A4'!AC34="X"),SUM('A4'!AB14,'A4'!AB34)=0,ISNUMBER('A4'!AB54)),"",IF(OR('A4'!AC14="M",'A4'!AC34="M"),"M",IF(AND('A4'!AC14='A4'!AC34,OR('A4'!AC14="X",'A4'!AC14="W",'A4'!AC14="Z")),UPPER('A4'!AC14),"")))</f>
        <v/>
      </c>
      <c r="J1047" s="212" t="s">
        <v>469</v>
      </c>
      <c r="K1047" s="211" t="str">
        <f>IF(AND(ISBLANK('A4'!AB54),$L$1047&lt;&gt;"Z"),"",'A4'!AB54)</f>
        <v/>
      </c>
      <c r="L1047" s="211" t="str">
        <f>IF(ISBLANK('A4'!AC54),"",'A4'!AC54)</f>
        <v/>
      </c>
      <c r="M1047" s="131" t="str">
        <f t="shared" si="17"/>
        <v>OK</v>
      </c>
      <c r="N1047" s="132"/>
    </row>
    <row r="1048" spans="1:14" x14ac:dyDescent="0.25">
      <c r="A1048" s="208" t="s">
        <v>4565</v>
      </c>
      <c r="B1048" s="209" t="s">
        <v>2691</v>
      </c>
      <c r="C1048" s="210" t="s">
        <v>111</v>
      </c>
      <c r="D1048" s="213" t="s">
        <v>2692</v>
      </c>
      <c r="E1048" s="210" t="s">
        <v>469</v>
      </c>
      <c r="F1048" s="210" t="s">
        <v>111</v>
      </c>
      <c r="G1048" s="213" t="s">
        <v>1504</v>
      </c>
      <c r="H1048" s="211" t="str">
        <f>IF(OR(AND('A4'!AB15="",'A4'!AC15=""),AND('A4'!AB35="",'A4'!AC35=""),AND('A4'!AC15="X",'A4'!AC35="X"),OR('A4'!AC15="M",'A4'!AC35="M")),"",SUM('A4'!AB15,'A4'!AB35))</f>
        <v/>
      </c>
      <c r="I1048" s="211" t="str">
        <f>IF(AND(AND('A4'!AC15="X",'A4'!AC35="X"),SUM('A4'!AB15,'A4'!AB35)=0,ISNUMBER('A4'!AB55)),"",IF(OR('A4'!AC15="M",'A4'!AC35="M"),"M",IF(AND('A4'!AC15='A4'!AC35,OR('A4'!AC15="X",'A4'!AC15="W",'A4'!AC15="Z")),UPPER('A4'!AC15),"")))</f>
        <v/>
      </c>
      <c r="J1048" s="212" t="s">
        <v>469</v>
      </c>
      <c r="K1048" s="211" t="str">
        <f>IF(AND(ISBLANK('A4'!AB55),$L$1048&lt;&gt;"Z"),"",'A4'!AB55)</f>
        <v/>
      </c>
      <c r="L1048" s="211" t="str">
        <f>IF(ISBLANK('A4'!AC55),"",'A4'!AC55)</f>
        <v/>
      </c>
      <c r="M1048" s="131" t="str">
        <f t="shared" si="17"/>
        <v>OK</v>
      </c>
      <c r="N1048" s="132"/>
    </row>
    <row r="1049" spans="1:14" x14ac:dyDescent="0.25">
      <c r="A1049" s="208" t="s">
        <v>4565</v>
      </c>
      <c r="B1049" s="209" t="s">
        <v>2693</v>
      </c>
      <c r="C1049" s="210" t="s">
        <v>111</v>
      </c>
      <c r="D1049" s="213" t="s">
        <v>2694</v>
      </c>
      <c r="E1049" s="210" t="s">
        <v>469</v>
      </c>
      <c r="F1049" s="210" t="s">
        <v>111</v>
      </c>
      <c r="G1049" s="213" t="s">
        <v>1507</v>
      </c>
      <c r="H1049" s="211" t="str">
        <f>IF(OR(AND('A4'!AB16="",'A4'!AC16=""),AND('A4'!AB36="",'A4'!AC36=""),AND('A4'!AC16="X",'A4'!AC36="X"),OR('A4'!AC16="M",'A4'!AC36="M")),"",SUM('A4'!AB16,'A4'!AB36))</f>
        <v/>
      </c>
      <c r="I1049" s="211" t="str">
        <f>IF(AND(AND('A4'!AC16="X",'A4'!AC36="X"),SUM('A4'!AB16,'A4'!AB36)=0,ISNUMBER('A4'!AB56)),"",IF(OR('A4'!AC16="M",'A4'!AC36="M"),"M",IF(AND('A4'!AC16='A4'!AC36,OR('A4'!AC16="X",'A4'!AC16="W",'A4'!AC16="Z")),UPPER('A4'!AC16),"")))</f>
        <v/>
      </c>
      <c r="J1049" s="212" t="s">
        <v>469</v>
      </c>
      <c r="K1049" s="211" t="str">
        <f>IF(AND(ISBLANK('A4'!AB56),$L$1049&lt;&gt;"Z"),"",'A4'!AB56)</f>
        <v/>
      </c>
      <c r="L1049" s="211" t="str">
        <f>IF(ISBLANK('A4'!AC56),"",'A4'!AC56)</f>
        <v/>
      </c>
      <c r="M1049" s="131" t="str">
        <f t="shared" si="17"/>
        <v>OK</v>
      </c>
      <c r="N1049" s="132"/>
    </row>
    <row r="1050" spans="1:14" x14ac:dyDescent="0.25">
      <c r="A1050" s="208" t="s">
        <v>4565</v>
      </c>
      <c r="B1050" s="209" t="s">
        <v>2695</v>
      </c>
      <c r="C1050" s="210" t="s">
        <v>111</v>
      </c>
      <c r="D1050" s="213" t="s">
        <v>2696</v>
      </c>
      <c r="E1050" s="210" t="s">
        <v>469</v>
      </c>
      <c r="F1050" s="210" t="s">
        <v>111</v>
      </c>
      <c r="G1050" s="213" t="s">
        <v>1510</v>
      </c>
      <c r="H1050" s="211" t="str">
        <f>IF(OR(AND('A4'!AB17="",'A4'!AC17=""),AND('A4'!AB37="",'A4'!AC37=""),AND('A4'!AC17="X",'A4'!AC37="X"),OR('A4'!AC17="M",'A4'!AC37="M")),"",SUM('A4'!AB17,'A4'!AB37))</f>
        <v/>
      </c>
      <c r="I1050" s="211" t="str">
        <f>IF(AND(AND('A4'!AC17="X",'A4'!AC37="X"),SUM('A4'!AB17,'A4'!AB37)=0,ISNUMBER('A4'!AB57)),"",IF(OR('A4'!AC17="M",'A4'!AC37="M"),"M",IF(AND('A4'!AC17='A4'!AC37,OR('A4'!AC17="X",'A4'!AC17="W",'A4'!AC17="Z")),UPPER('A4'!AC17),"")))</f>
        <v/>
      </c>
      <c r="J1050" s="212" t="s">
        <v>469</v>
      </c>
      <c r="K1050" s="211" t="str">
        <f>IF(AND(ISBLANK('A4'!AB57),$L$1050&lt;&gt;"Z"),"",'A4'!AB57)</f>
        <v/>
      </c>
      <c r="L1050" s="211" t="str">
        <f>IF(ISBLANK('A4'!AC57),"",'A4'!AC57)</f>
        <v/>
      </c>
      <c r="M1050" s="131" t="str">
        <f t="shared" si="17"/>
        <v>OK</v>
      </c>
      <c r="N1050" s="132"/>
    </row>
    <row r="1051" spans="1:14" x14ac:dyDescent="0.25">
      <c r="A1051" s="208" t="s">
        <v>4565</v>
      </c>
      <c r="B1051" s="209" t="s">
        <v>2697</v>
      </c>
      <c r="C1051" s="210" t="s">
        <v>111</v>
      </c>
      <c r="D1051" s="213" t="s">
        <v>2698</v>
      </c>
      <c r="E1051" s="210" t="s">
        <v>469</v>
      </c>
      <c r="F1051" s="210" t="s">
        <v>111</v>
      </c>
      <c r="G1051" s="213" t="s">
        <v>1513</v>
      </c>
      <c r="H1051" s="211" t="str">
        <f>IF(OR(AND('A4'!AB18="",'A4'!AC18=""),AND('A4'!AB38="",'A4'!AC38=""),AND('A4'!AC18="X",'A4'!AC38="X"),OR('A4'!AC18="M",'A4'!AC38="M")),"",SUM('A4'!AB18,'A4'!AB38))</f>
        <v/>
      </c>
      <c r="I1051" s="211" t="str">
        <f>IF(AND(AND('A4'!AC18="X",'A4'!AC38="X"),SUM('A4'!AB18,'A4'!AB38)=0,ISNUMBER('A4'!AB58)),"",IF(OR('A4'!AC18="M",'A4'!AC38="M"),"M",IF(AND('A4'!AC18='A4'!AC38,OR('A4'!AC18="X",'A4'!AC18="W",'A4'!AC18="Z")),UPPER('A4'!AC18),"")))</f>
        <v/>
      </c>
      <c r="J1051" s="212" t="s">
        <v>469</v>
      </c>
      <c r="K1051" s="211" t="str">
        <f>IF(AND(ISBLANK('A4'!AB58),$L$1051&lt;&gt;"Z"),"",'A4'!AB58)</f>
        <v/>
      </c>
      <c r="L1051" s="211" t="str">
        <f>IF(ISBLANK('A4'!AC58),"",'A4'!AC58)</f>
        <v/>
      </c>
      <c r="M1051" s="131" t="str">
        <f t="shared" si="17"/>
        <v>OK</v>
      </c>
      <c r="N1051" s="132"/>
    </row>
    <row r="1052" spans="1:14" x14ac:dyDescent="0.25">
      <c r="A1052" s="208" t="s">
        <v>4565</v>
      </c>
      <c r="B1052" s="209" t="s">
        <v>2699</v>
      </c>
      <c r="C1052" s="210" t="s">
        <v>111</v>
      </c>
      <c r="D1052" s="213" t="s">
        <v>2700</v>
      </c>
      <c r="E1052" s="210" t="s">
        <v>469</v>
      </c>
      <c r="F1052" s="210" t="s">
        <v>111</v>
      </c>
      <c r="G1052" s="213" t="s">
        <v>1516</v>
      </c>
      <c r="H1052" s="211" t="str">
        <f>IF(OR(AND('A4'!AB19="",'A4'!AC19=""),AND('A4'!AB39="",'A4'!AC39=""),AND('A4'!AC19="X",'A4'!AC39="X"),OR('A4'!AC19="M",'A4'!AC39="M")),"",SUM('A4'!AB19,'A4'!AB39))</f>
        <v/>
      </c>
      <c r="I1052" s="211" t="str">
        <f>IF(AND(AND('A4'!AC19="X",'A4'!AC39="X"),SUM('A4'!AB19,'A4'!AB39)=0,ISNUMBER('A4'!AB59)),"",IF(OR('A4'!AC19="M",'A4'!AC39="M"),"M",IF(AND('A4'!AC19='A4'!AC39,OR('A4'!AC19="X",'A4'!AC19="W",'A4'!AC19="Z")),UPPER('A4'!AC19),"")))</f>
        <v/>
      </c>
      <c r="J1052" s="212" t="s">
        <v>469</v>
      </c>
      <c r="K1052" s="211" t="str">
        <f>IF(AND(ISBLANK('A4'!AB59),$L$1052&lt;&gt;"Z"),"",'A4'!AB59)</f>
        <v/>
      </c>
      <c r="L1052" s="211" t="str">
        <f>IF(ISBLANK('A4'!AC59),"",'A4'!AC59)</f>
        <v/>
      </c>
      <c r="M1052" s="131" t="str">
        <f t="shared" si="17"/>
        <v>OK</v>
      </c>
      <c r="N1052" s="132"/>
    </row>
    <row r="1053" spans="1:14" x14ac:dyDescent="0.25">
      <c r="A1053" s="208" t="s">
        <v>4565</v>
      </c>
      <c r="B1053" s="209" t="s">
        <v>2701</v>
      </c>
      <c r="C1053" s="210" t="s">
        <v>111</v>
      </c>
      <c r="D1053" s="213" t="s">
        <v>2702</v>
      </c>
      <c r="E1053" s="210" t="s">
        <v>469</v>
      </c>
      <c r="F1053" s="210" t="s">
        <v>111</v>
      </c>
      <c r="G1053" s="213" t="s">
        <v>1519</v>
      </c>
      <c r="H1053" s="211" t="str">
        <f>IF(OR(AND('A4'!AB20="",'A4'!AC20=""),AND('A4'!AB40="",'A4'!AC40=""),AND('A4'!AC20="X",'A4'!AC40="X"),OR('A4'!AC20="M",'A4'!AC40="M")),"",SUM('A4'!AB20,'A4'!AB40))</f>
        <v/>
      </c>
      <c r="I1053" s="211" t="str">
        <f>IF(AND(AND('A4'!AC20="X",'A4'!AC40="X"),SUM('A4'!AB20,'A4'!AB40)=0,ISNUMBER('A4'!AB60)),"",IF(OR('A4'!AC20="M",'A4'!AC40="M"),"M",IF(AND('A4'!AC20='A4'!AC40,OR('A4'!AC20="X",'A4'!AC20="W",'A4'!AC20="Z")),UPPER('A4'!AC20),"")))</f>
        <v/>
      </c>
      <c r="J1053" s="212" t="s">
        <v>469</v>
      </c>
      <c r="K1053" s="211" t="str">
        <f>IF(AND(ISBLANK('A4'!AB60),$L$1053&lt;&gt;"Z"),"",'A4'!AB60)</f>
        <v/>
      </c>
      <c r="L1053" s="211" t="str">
        <f>IF(ISBLANK('A4'!AC60),"",'A4'!AC60)</f>
        <v/>
      </c>
      <c r="M1053" s="131" t="str">
        <f t="shared" si="17"/>
        <v>OK</v>
      </c>
      <c r="N1053" s="132"/>
    </row>
    <row r="1054" spans="1:14" x14ac:dyDescent="0.25">
      <c r="A1054" s="208" t="s">
        <v>4565</v>
      </c>
      <c r="B1054" s="209" t="s">
        <v>2703</v>
      </c>
      <c r="C1054" s="210" t="s">
        <v>111</v>
      </c>
      <c r="D1054" s="213" t="s">
        <v>2704</v>
      </c>
      <c r="E1054" s="210" t="s">
        <v>469</v>
      </c>
      <c r="F1054" s="210" t="s">
        <v>111</v>
      </c>
      <c r="G1054" s="213" t="s">
        <v>1522</v>
      </c>
      <c r="H1054" s="211" t="str">
        <f>IF(OR(AND('A4'!AB21="",'A4'!AC21=""),AND('A4'!AB41="",'A4'!AC41=""),AND('A4'!AC21="X",'A4'!AC41="X"),OR('A4'!AC21="M",'A4'!AC41="M")),"",SUM('A4'!AB21,'A4'!AB41))</f>
        <v/>
      </c>
      <c r="I1054" s="211" t="str">
        <f>IF(AND(AND('A4'!AC21="X",'A4'!AC41="X"),SUM('A4'!AB21,'A4'!AB41)=0,ISNUMBER('A4'!AB61)),"",IF(OR('A4'!AC21="M",'A4'!AC41="M"),"M",IF(AND('A4'!AC21='A4'!AC41,OR('A4'!AC21="X",'A4'!AC21="W",'A4'!AC21="Z")),UPPER('A4'!AC21),"")))</f>
        <v/>
      </c>
      <c r="J1054" s="212" t="s">
        <v>469</v>
      </c>
      <c r="K1054" s="211" t="str">
        <f>IF(AND(ISBLANK('A4'!AB61),$L$1054&lt;&gt;"Z"),"",'A4'!AB61)</f>
        <v/>
      </c>
      <c r="L1054" s="211" t="str">
        <f>IF(ISBLANK('A4'!AC61),"",'A4'!AC61)</f>
        <v/>
      </c>
      <c r="M1054" s="131" t="str">
        <f t="shared" si="17"/>
        <v>OK</v>
      </c>
      <c r="N1054" s="132"/>
    </row>
    <row r="1055" spans="1:14" x14ac:dyDescent="0.25">
      <c r="A1055" s="208" t="s">
        <v>4565</v>
      </c>
      <c r="B1055" s="209" t="s">
        <v>2705</v>
      </c>
      <c r="C1055" s="210" t="s">
        <v>111</v>
      </c>
      <c r="D1055" s="213" t="s">
        <v>2706</v>
      </c>
      <c r="E1055" s="210" t="s">
        <v>469</v>
      </c>
      <c r="F1055" s="210" t="s">
        <v>111</v>
      </c>
      <c r="G1055" s="213" t="s">
        <v>1525</v>
      </c>
      <c r="H1055" s="211" t="str">
        <f>IF(OR(AND('A4'!AB22="",'A4'!AC22=""),AND('A4'!AB42="",'A4'!AC42=""),AND('A4'!AC22="X",'A4'!AC42="X"),OR('A4'!AC22="M",'A4'!AC42="M")),"",SUM('A4'!AB22,'A4'!AB42))</f>
        <v/>
      </c>
      <c r="I1055" s="211" t="str">
        <f>IF(AND(AND('A4'!AC22="X",'A4'!AC42="X"),SUM('A4'!AB22,'A4'!AB42)=0,ISNUMBER('A4'!AB62)),"",IF(OR('A4'!AC22="M",'A4'!AC42="M"),"M",IF(AND('A4'!AC22='A4'!AC42,OR('A4'!AC22="X",'A4'!AC22="W",'A4'!AC22="Z")),UPPER('A4'!AC22),"")))</f>
        <v/>
      </c>
      <c r="J1055" s="212" t="s">
        <v>469</v>
      </c>
      <c r="K1055" s="211" t="str">
        <f>IF(AND(ISBLANK('A4'!AB62),$L$1055&lt;&gt;"Z"),"",'A4'!AB62)</f>
        <v/>
      </c>
      <c r="L1055" s="211" t="str">
        <f>IF(ISBLANK('A4'!AC62),"",'A4'!AC62)</f>
        <v/>
      </c>
      <c r="M1055" s="131" t="str">
        <f t="shared" si="17"/>
        <v>OK</v>
      </c>
      <c r="N1055" s="132"/>
    </row>
    <row r="1056" spans="1:14" x14ac:dyDescent="0.25">
      <c r="A1056" s="208" t="s">
        <v>4565</v>
      </c>
      <c r="B1056" s="209" t="s">
        <v>2707</v>
      </c>
      <c r="C1056" s="210" t="s">
        <v>111</v>
      </c>
      <c r="D1056" s="213" t="s">
        <v>2708</v>
      </c>
      <c r="E1056" s="210" t="s">
        <v>469</v>
      </c>
      <c r="F1056" s="210" t="s">
        <v>111</v>
      </c>
      <c r="G1056" s="213" t="s">
        <v>1528</v>
      </c>
      <c r="H1056" s="211" t="str">
        <f>IF(OR(AND('A4'!AB23="",'A4'!AC23=""),AND('A4'!AB43="",'A4'!AC43=""),AND('A4'!AC23="X",'A4'!AC43="X"),OR('A4'!AC23="M",'A4'!AC43="M")),"",SUM('A4'!AB23,'A4'!AB43))</f>
        <v/>
      </c>
      <c r="I1056" s="211" t="str">
        <f>IF(AND(AND('A4'!AC23="X",'A4'!AC43="X"),SUM('A4'!AB23,'A4'!AB43)=0,ISNUMBER('A4'!AB63)),"",IF(OR('A4'!AC23="M",'A4'!AC43="M"),"M",IF(AND('A4'!AC23='A4'!AC43,OR('A4'!AC23="X",'A4'!AC23="W",'A4'!AC23="Z")),UPPER('A4'!AC23),"")))</f>
        <v/>
      </c>
      <c r="J1056" s="212" t="s">
        <v>469</v>
      </c>
      <c r="K1056" s="211" t="str">
        <f>IF(AND(ISBLANK('A4'!AB63),$L$1056&lt;&gt;"Z"),"",'A4'!AB63)</f>
        <v/>
      </c>
      <c r="L1056" s="211" t="str">
        <f>IF(ISBLANK('A4'!AC63),"",'A4'!AC63)</f>
        <v/>
      </c>
      <c r="M1056" s="131" t="str">
        <f t="shared" si="17"/>
        <v>OK</v>
      </c>
      <c r="N1056" s="132"/>
    </row>
    <row r="1057" spans="1:14" x14ac:dyDescent="0.25">
      <c r="A1057" s="208" t="s">
        <v>4565</v>
      </c>
      <c r="B1057" s="209" t="s">
        <v>2709</v>
      </c>
      <c r="C1057" s="210" t="s">
        <v>111</v>
      </c>
      <c r="D1057" s="213" t="s">
        <v>2710</v>
      </c>
      <c r="E1057" s="210" t="s">
        <v>469</v>
      </c>
      <c r="F1057" s="210" t="s">
        <v>111</v>
      </c>
      <c r="G1057" s="213" t="s">
        <v>1531</v>
      </c>
      <c r="H1057" s="211" t="str">
        <f>IF(OR(AND('A4'!AB24="",'A4'!AC24=""),AND('A4'!AB44="",'A4'!AC44=""),AND('A4'!AC24="X",'A4'!AC44="X"),OR('A4'!AC24="M",'A4'!AC44="M")),"",SUM('A4'!AB24,'A4'!AB44))</f>
        <v/>
      </c>
      <c r="I1057" s="211" t="str">
        <f>IF(AND(AND('A4'!AC24="X",'A4'!AC44="X"),SUM('A4'!AB24,'A4'!AB44)=0,ISNUMBER('A4'!AB64)),"",IF(OR('A4'!AC24="M",'A4'!AC44="M"),"M",IF(AND('A4'!AC24='A4'!AC44,OR('A4'!AC24="X",'A4'!AC24="W",'A4'!AC24="Z")),UPPER('A4'!AC24),"")))</f>
        <v/>
      </c>
      <c r="J1057" s="212" t="s">
        <v>469</v>
      </c>
      <c r="K1057" s="211" t="str">
        <f>IF(AND(ISBLANK('A4'!AB64),$L$1057&lt;&gt;"Z"),"",'A4'!AB64)</f>
        <v/>
      </c>
      <c r="L1057" s="211" t="str">
        <f>IF(ISBLANK('A4'!AC64),"",'A4'!AC64)</f>
        <v/>
      </c>
      <c r="M1057" s="131" t="str">
        <f t="shared" ref="M1057:M1120" si="18">IF(AND(ISNUMBER(H1057),ISNUMBER(K1057)),IF(OR(ROUND(H1057,0)&lt;&gt;ROUND(K1057,0),I1057&lt;&gt;L1057),"Check","OK"),IF(OR(AND(H1057&lt;&gt;K1057,I1057&lt;&gt;"Z",L1057&lt;&gt;"Z"),I1057&lt;&gt;L1057),"Check","OK"))</f>
        <v>OK</v>
      </c>
      <c r="N1057" s="132"/>
    </row>
    <row r="1058" spans="1:14" x14ac:dyDescent="0.25">
      <c r="A1058" s="208" t="s">
        <v>4565</v>
      </c>
      <c r="B1058" s="209" t="s">
        <v>2711</v>
      </c>
      <c r="C1058" s="210" t="s">
        <v>111</v>
      </c>
      <c r="D1058" s="213" t="s">
        <v>2712</v>
      </c>
      <c r="E1058" s="210" t="s">
        <v>469</v>
      </c>
      <c r="F1058" s="210" t="s">
        <v>111</v>
      </c>
      <c r="G1058" s="213" t="s">
        <v>568</v>
      </c>
      <c r="H1058" s="211" t="str">
        <f>IF(OR(AND('A4'!AB25="",'A4'!AC25=""),AND('A4'!AB45="",'A4'!AC45=""),AND('A4'!AC25="X",'A4'!AC45="X"),OR('A4'!AC25="M",'A4'!AC45="M")),"",SUM('A4'!AB25,'A4'!AB45))</f>
        <v/>
      </c>
      <c r="I1058" s="211" t="str">
        <f>IF(AND(AND('A4'!AC25="X",'A4'!AC45="X"),SUM('A4'!AB25,'A4'!AB45)=0,ISNUMBER('A4'!AB65)),"",IF(OR('A4'!AC25="M",'A4'!AC45="M"),"M",IF(AND('A4'!AC25='A4'!AC45,OR('A4'!AC25="X",'A4'!AC25="W",'A4'!AC25="Z")),UPPER('A4'!AC25),"")))</f>
        <v/>
      </c>
      <c r="J1058" s="212" t="s">
        <v>469</v>
      </c>
      <c r="K1058" s="211" t="str">
        <f>IF(AND(ISBLANK('A4'!AB65),$L$1058&lt;&gt;"Z"),"",'A4'!AB65)</f>
        <v/>
      </c>
      <c r="L1058" s="211" t="str">
        <f>IF(ISBLANK('A4'!AC65),"",'A4'!AC65)</f>
        <v/>
      </c>
      <c r="M1058" s="131" t="str">
        <f t="shared" si="18"/>
        <v>OK</v>
      </c>
      <c r="N1058" s="132"/>
    </row>
    <row r="1059" spans="1:14" x14ac:dyDescent="0.25">
      <c r="A1059" s="208" t="s">
        <v>4565</v>
      </c>
      <c r="B1059" s="209" t="s">
        <v>2713</v>
      </c>
      <c r="C1059" s="210" t="s">
        <v>111</v>
      </c>
      <c r="D1059" s="213" t="s">
        <v>2714</v>
      </c>
      <c r="E1059" s="210" t="s">
        <v>469</v>
      </c>
      <c r="F1059" s="210" t="s">
        <v>111</v>
      </c>
      <c r="G1059" s="213" t="s">
        <v>567</v>
      </c>
      <c r="H1059" s="211" t="str">
        <f>IF(OR(AND('A4'!AB26="",'A4'!AC26=""),AND('A4'!AB46="",'A4'!AC46=""),AND('A4'!AC26="X",'A4'!AC46="X"),OR('A4'!AC26="M",'A4'!AC46="M")),"",SUM('A4'!AB26,'A4'!AB46))</f>
        <v/>
      </c>
      <c r="I1059" s="211" t="str">
        <f>IF(AND(AND('A4'!AC26="X",'A4'!AC46="X"),SUM('A4'!AB26,'A4'!AB46)=0,ISNUMBER('A4'!AB66)),"",IF(OR('A4'!AC26="M",'A4'!AC46="M"),"M",IF(AND('A4'!AC26='A4'!AC46,OR('A4'!AC26="X",'A4'!AC26="W",'A4'!AC26="Z")),UPPER('A4'!AC26),"")))</f>
        <v/>
      </c>
      <c r="J1059" s="212" t="s">
        <v>469</v>
      </c>
      <c r="K1059" s="211" t="str">
        <f>IF(AND(ISBLANK('A4'!AB66),$L$1059&lt;&gt;"Z"),"",'A4'!AB66)</f>
        <v/>
      </c>
      <c r="L1059" s="211" t="str">
        <f>IF(ISBLANK('A4'!AC66),"",'A4'!AC66)</f>
        <v/>
      </c>
      <c r="M1059" s="131" t="str">
        <f t="shared" si="18"/>
        <v>OK</v>
      </c>
      <c r="N1059" s="132"/>
    </row>
    <row r="1060" spans="1:14" x14ac:dyDescent="0.25">
      <c r="A1060" s="208" t="s">
        <v>4565</v>
      </c>
      <c r="B1060" s="209" t="s">
        <v>2715</v>
      </c>
      <c r="C1060" s="210" t="s">
        <v>111</v>
      </c>
      <c r="D1060" s="213" t="s">
        <v>2716</v>
      </c>
      <c r="E1060" s="210" t="s">
        <v>469</v>
      </c>
      <c r="F1060" s="210" t="s">
        <v>111</v>
      </c>
      <c r="G1060" s="213" t="s">
        <v>1538</v>
      </c>
      <c r="H1060" s="211" t="str">
        <f>IF(OR(AND('A4'!AB27="",'A4'!AC27=""),AND('A4'!AB47="",'A4'!AC47=""),AND('A4'!AC27="X",'A4'!AC47="X"),OR('A4'!AC27="M",'A4'!AC47="M")),"",SUM('A4'!AB27,'A4'!AB47))</f>
        <v/>
      </c>
      <c r="I1060" s="211" t="str">
        <f>IF(AND(AND('A4'!AC27="X",'A4'!AC47="X"),SUM('A4'!AB27,'A4'!AB47)=0,ISNUMBER('A4'!AB67)),"",IF(OR('A4'!AC27="M",'A4'!AC47="M"),"M",IF(AND('A4'!AC27='A4'!AC47,OR('A4'!AC27="X",'A4'!AC27="W",'A4'!AC27="Z")),UPPER('A4'!AC27),"")))</f>
        <v/>
      </c>
      <c r="J1060" s="212" t="s">
        <v>469</v>
      </c>
      <c r="K1060" s="211" t="str">
        <f>IF(AND(ISBLANK('A4'!AB67),$L$1060&lt;&gt;"Z"),"",'A4'!AB67)</f>
        <v/>
      </c>
      <c r="L1060" s="211" t="str">
        <f>IF(ISBLANK('A4'!AC67),"",'A4'!AC67)</f>
        <v/>
      </c>
      <c r="M1060" s="131" t="str">
        <f t="shared" si="18"/>
        <v>OK</v>
      </c>
      <c r="N1060" s="132"/>
    </row>
    <row r="1061" spans="1:14" x14ac:dyDescent="0.25">
      <c r="A1061" s="208" t="s">
        <v>4565</v>
      </c>
      <c r="B1061" s="209" t="s">
        <v>2717</v>
      </c>
      <c r="C1061" s="210" t="s">
        <v>111</v>
      </c>
      <c r="D1061" s="213" t="s">
        <v>2718</v>
      </c>
      <c r="E1061" s="210" t="s">
        <v>469</v>
      </c>
      <c r="F1061" s="210" t="s">
        <v>111</v>
      </c>
      <c r="G1061" s="213" t="s">
        <v>1541</v>
      </c>
      <c r="H1061" s="211" t="str">
        <f>IF(OR(AND('A4'!AB28="",'A4'!AC28=""),AND('A4'!AB48="",'A4'!AC48=""),AND('A4'!AC28="X",'A4'!AC48="X"),OR('A4'!AC28="M",'A4'!AC48="M")),"",SUM('A4'!AB28,'A4'!AB48))</f>
        <v/>
      </c>
      <c r="I1061" s="211" t="str">
        <f>IF(AND(AND('A4'!AC28="X",'A4'!AC48="X"),SUM('A4'!AB28,'A4'!AB48)=0,ISNUMBER('A4'!AB68)),"",IF(OR('A4'!AC28="M",'A4'!AC48="M"),"M",IF(AND('A4'!AC28='A4'!AC48,OR('A4'!AC28="X",'A4'!AC28="W",'A4'!AC28="Z")),UPPER('A4'!AC28),"")))</f>
        <v/>
      </c>
      <c r="J1061" s="212" t="s">
        <v>469</v>
      </c>
      <c r="K1061" s="211" t="str">
        <f>IF(AND(ISBLANK('A4'!AB68),$L$1061&lt;&gt;"Z"),"",'A4'!AB68)</f>
        <v/>
      </c>
      <c r="L1061" s="211" t="str">
        <f>IF(ISBLANK('A4'!AC68),"",'A4'!AC68)</f>
        <v/>
      </c>
      <c r="M1061" s="131" t="str">
        <f t="shared" si="18"/>
        <v>OK</v>
      </c>
      <c r="N1061" s="132"/>
    </row>
    <row r="1062" spans="1:14" x14ac:dyDescent="0.25">
      <c r="A1062" s="208" t="s">
        <v>4565</v>
      </c>
      <c r="B1062" s="209" t="s">
        <v>2719</v>
      </c>
      <c r="C1062" s="210" t="s">
        <v>111</v>
      </c>
      <c r="D1062" s="213" t="s">
        <v>2720</v>
      </c>
      <c r="E1062" s="210" t="s">
        <v>469</v>
      </c>
      <c r="F1062" s="210" t="s">
        <v>111</v>
      </c>
      <c r="G1062" s="213" t="s">
        <v>1544</v>
      </c>
      <c r="H1062" s="211" t="str">
        <f>IF(OR(AND('A4'!AB29="",'A4'!AC29=""),AND('A4'!AB49="",'A4'!AC49=""),AND('A4'!AC29="X",'A4'!AC49="X"),OR('A4'!AC29="M",'A4'!AC49="M")),"",SUM('A4'!AB29,'A4'!AB49))</f>
        <v/>
      </c>
      <c r="I1062" s="211" t="str">
        <f>IF(AND(AND('A4'!AC29="X",'A4'!AC49="X"),SUM('A4'!AB29,'A4'!AB49)=0,ISNUMBER('A4'!AB69)),"",IF(OR('A4'!AC29="M",'A4'!AC49="M"),"M",IF(AND('A4'!AC29='A4'!AC49,OR('A4'!AC29="X",'A4'!AC29="W",'A4'!AC29="Z")),UPPER('A4'!AC29),"")))</f>
        <v/>
      </c>
      <c r="J1062" s="212" t="s">
        <v>469</v>
      </c>
      <c r="K1062" s="211" t="str">
        <f>IF(AND(ISBLANK('A4'!AB69),$L$1062&lt;&gt;"Z"),"",'A4'!AB69)</f>
        <v/>
      </c>
      <c r="L1062" s="211" t="str">
        <f>IF(ISBLANK('A4'!AC69),"",'A4'!AC69)</f>
        <v/>
      </c>
      <c r="M1062" s="131" t="str">
        <f t="shared" si="18"/>
        <v>OK</v>
      </c>
      <c r="N1062" s="132"/>
    </row>
    <row r="1063" spans="1:14" x14ac:dyDescent="0.25">
      <c r="A1063" s="208" t="s">
        <v>4565</v>
      </c>
      <c r="B1063" s="209" t="s">
        <v>2721</v>
      </c>
      <c r="C1063" s="210" t="s">
        <v>111</v>
      </c>
      <c r="D1063" s="213" t="s">
        <v>2722</v>
      </c>
      <c r="E1063" s="210" t="s">
        <v>469</v>
      </c>
      <c r="F1063" s="210" t="s">
        <v>111</v>
      </c>
      <c r="G1063" s="213" t="s">
        <v>428</v>
      </c>
      <c r="H1063" s="211" t="str">
        <f>IF(OR(AND('A4'!AB30="",'A4'!AC30=""),AND('A4'!AB50="",'A4'!AC50=""),AND('A4'!AC30="X",'A4'!AC50="X"),OR('A4'!AC30="M",'A4'!AC50="M")),"",SUM('A4'!AB30,'A4'!AB50))</f>
        <v/>
      </c>
      <c r="I1063" s="211" t="str">
        <f>IF(AND(AND('A4'!AC30="X",'A4'!AC50="X"),SUM('A4'!AB30,'A4'!AB50)=0,ISNUMBER('A4'!AB70)),"",IF(OR('A4'!AC30="M",'A4'!AC50="M"),"M",IF(AND('A4'!AC30='A4'!AC50,OR('A4'!AC30="X",'A4'!AC30="W",'A4'!AC30="Z")),UPPER('A4'!AC30),"")))</f>
        <v/>
      </c>
      <c r="J1063" s="212" t="s">
        <v>469</v>
      </c>
      <c r="K1063" s="211" t="str">
        <f>IF(AND(ISBLANK('A4'!AB70),$L$1063&lt;&gt;"Z"),"",'A4'!AB70)</f>
        <v/>
      </c>
      <c r="L1063" s="211" t="str">
        <f>IF(ISBLANK('A4'!AC70),"",'A4'!AC70)</f>
        <v/>
      </c>
      <c r="M1063" s="131" t="str">
        <f t="shared" si="18"/>
        <v>OK</v>
      </c>
      <c r="N1063" s="132"/>
    </row>
    <row r="1064" spans="1:14" x14ac:dyDescent="0.25">
      <c r="A1064" s="208" t="s">
        <v>4565</v>
      </c>
      <c r="B1064" s="209" t="s">
        <v>2723</v>
      </c>
      <c r="C1064" s="210" t="s">
        <v>111</v>
      </c>
      <c r="D1064" s="213" t="s">
        <v>2724</v>
      </c>
      <c r="E1064" s="210" t="s">
        <v>469</v>
      </c>
      <c r="F1064" s="210" t="s">
        <v>111</v>
      </c>
      <c r="G1064" s="213" t="s">
        <v>2725</v>
      </c>
      <c r="H1064" s="211" t="str">
        <f>IF(OR(AND('A4'!AB31="",'A4'!AC31=""),AND('A4'!AB51="",'A4'!AC51=""),AND('A4'!AC31="X",'A4'!AC51="X"),OR('A4'!AC31="M",'A4'!AC51="M")),"",SUM('A4'!AB31,'A4'!AB51))</f>
        <v/>
      </c>
      <c r="I1064" s="211" t="str">
        <f>IF(AND(AND('A4'!AC31="X",'A4'!AC51="X"),SUM('A4'!AB31,'A4'!AB51)=0,ISNUMBER('A4'!AB71)),"",IF(OR('A4'!AC31="M",'A4'!AC51="M"),"M",IF(AND('A4'!AC31='A4'!AC51,OR('A4'!AC31="X",'A4'!AC31="W",'A4'!AC31="Z")),UPPER('A4'!AC31),"")))</f>
        <v/>
      </c>
      <c r="J1064" s="212" t="s">
        <v>469</v>
      </c>
      <c r="K1064" s="211" t="str">
        <f>IF(AND(ISBLANK('A4'!AB71),$L$1064&lt;&gt;"Z"),"",'A4'!AB71)</f>
        <v/>
      </c>
      <c r="L1064" s="211" t="str">
        <f>IF(ISBLANK('A4'!AC71),"",'A4'!AC71)</f>
        <v/>
      </c>
      <c r="M1064" s="131" t="str">
        <f t="shared" si="18"/>
        <v>OK</v>
      </c>
      <c r="N1064" s="132"/>
    </row>
    <row r="1065" spans="1:14" x14ac:dyDescent="0.25">
      <c r="A1065" s="208" t="s">
        <v>4565</v>
      </c>
      <c r="B1065" s="209" t="s">
        <v>2726</v>
      </c>
      <c r="C1065" s="210" t="s">
        <v>111</v>
      </c>
      <c r="D1065" s="213" t="s">
        <v>2727</v>
      </c>
      <c r="E1065" s="210" t="s">
        <v>469</v>
      </c>
      <c r="F1065" s="210" t="s">
        <v>111</v>
      </c>
      <c r="G1065" s="213" t="s">
        <v>1549</v>
      </c>
      <c r="H1065" s="211" t="str">
        <f>IF(OR(AND('A4'!AB32="",'A4'!AC32=""),AND('A4'!AB52="",'A4'!AC52=""),AND('A4'!AC32="X",'A4'!AC52="X"),OR('A4'!AC32="M",'A4'!AC52="M")),"",SUM('A4'!AB32,'A4'!AB52))</f>
        <v/>
      </c>
      <c r="I1065" s="211" t="str">
        <f>IF(AND(AND('A4'!AC32="X",'A4'!AC52="X"),SUM('A4'!AB32,'A4'!AB52)=0,ISNUMBER('A4'!AB72)),"",IF(OR('A4'!AC32="M",'A4'!AC52="M"),"M",IF(AND('A4'!AC32='A4'!AC52,OR('A4'!AC32="X",'A4'!AC32="W",'A4'!AC32="Z")),UPPER('A4'!AC32),"")))</f>
        <v/>
      </c>
      <c r="J1065" s="212" t="s">
        <v>469</v>
      </c>
      <c r="K1065" s="211" t="str">
        <f>IF(AND(ISBLANK('A4'!AB72),$L$1065&lt;&gt;"Z"),"",'A4'!AB72)</f>
        <v/>
      </c>
      <c r="L1065" s="211" t="str">
        <f>IF(ISBLANK('A4'!AC72),"",'A4'!AC72)</f>
        <v/>
      </c>
      <c r="M1065" s="131" t="str">
        <f t="shared" si="18"/>
        <v>OK</v>
      </c>
      <c r="N1065" s="132"/>
    </row>
    <row r="1066" spans="1:14" x14ac:dyDescent="0.25">
      <c r="A1066" s="208" t="s">
        <v>4565</v>
      </c>
      <c r="B1066" s="209" t="s">
        <v>2728</v>
      </c>
      <c r="C1066" s="210" t="s">
        <v>111</v>
      </c>
      <c r="D1066" s="213" t="s">
        <v>2729</v>
      </c>
      <c r="E1066" s="210" t="s">
        <v>469</v>
      </c>
      <c r="F1066" s="210" t="s">
        <v>111</v>
      </c>
      <c r="G1066" s="213" t="s">
        <v>621</v>
      </c>
      <c r="H1066" s="211" t="str">
        <f>IF(OR(SUMPRODUCT(--('A4'!AE14:'A4'!AE31=""),--('A4'!AF14:'A4'!AF31=""))&gt;0,COUNTIF('A4'!AF14:'A4'!AF31,"M")&gt;0,COUNTIF('A4'!AF14:'A4'!AF31,"X")=18),"",SUM('A4'!AE14:'A4'!AE31))</f>
        <v/>
      </c>
      <c r="I1066" s="211" t="str">
        <f>IF(AND(COUNTIF('A4'!AF14:'A4'!AF31,"X")=18,SUM('A4'!AE14:'A4'!AE31)=0,ISNUMBER('A4'!AE32)),"",IF(COUNTIF('A4'!AF14:'A4'!AF31,"M")&gt;0,"M",IF(AND(COUNTIF('A4'!AF14:'A4'!AF31,'A4'!AF14)=18,OR('A4'!AF14="X",'A4'!AF14="W",'A4'!AF14="Z")),UPPER('A4'!AF14),"")))</f>
        <v/>
      </c>
      <c r="J1066" s="212" t="s">
        <v>469</v>
      </c>
      <c r="K1066" s="211" t="str">
        <f>IF(AND(ISBLANK('A4'!AE32),$L$1066&lt;&gt;"Z"),"",'A4'!AE32)</f>
        <v/>
      </c>
      <c r="L1066" s="211" t="str">
        <f>IF(ISBLANK('A4'!AF32),"",'A4'!AF32)</f>
        <v/>
      </c>
      <c r="M1066" s="131" t="str">
        <f t="shared" si="18"/>
        <v>OK</v>
      </c>
      <c r="N1066" s="132"/>
    </row>
    <row r="1067" spans="1:14" x14ac:dyDescent="0.25">
      <c r="A1067" s="208" t="s">
        <v>4565</v>
      </c>
      <c r="B1067" s="209" t="s">
        <v>2730</v>
      </c>
      <c r="C1067" s="210" t="s">
        <v>111</v>
      </c>
      <c r="D1067" s="213" t="s">
        <v>2731</v>
      </c>
      <c r="E1067" s="210" t="s">
        <v>469</v>
      </c>
      <c r="F1067" s="210" t="s">
        <v>111</v>
      </c>
      <c r="G1067" s="213" t="s">
        <v>2732</v>
      </c>
      <c r="H1067" s="211" t="str">
        <f>IF(OR(SUMPRODUCT(--('A4'!AE34:'A4'!AE51=""),--('A4'!AF34:'A4'!AF51=""))&gt;0,COUNTIF('A4'!AF34:'A4'!AF51,"M")&gt;0,COUNTIF('A4'!AF34:'A4'!AF51,"X")=18),"",SUM('A4'!AE34:'A4'!AE51))</f>
        <v/>
      </c>
      <c r="I1067" s="211" t="str">
        <f>IF(AND(COUNTIF('A4'!AF34:'A4'!AF51,"X")=18,SUM('A4'!AE34:'A4'!AE51)=0,ISNUMBER('A4'!AE52)),"",IF(COUNTIF('A4'!AF34:'A4'!AF51,"M")&gt;0,"M",IF(AND(COUNTIF('A4'!AF34:'A4'!AF51,'A4'!AF34)=18,OR('A4'!AF34="X",'A4'!AF34="W",'A4'!AF34="Z")),UPPER('A4'!AF34),"")))</f>
        <v/>
      </c>
      <c r="J1067" s="212" t="s">
        <v>469</v>
      </c>
      <c r="K1067" s="211" t="str">
        <f>IF(AND(ISBLANK('A4'!AE52),$L$1067&lt;&gt;"Z"),"",'A4'!AE52)</f>
        <v/>
      </c>
      <c r="L1067" s="211" t="str">
        <f>IF(ISBLANK('A4'!AF52),"",'A4'!AF52)</f>
        <v/>
      </c>
      <c r="M1067" s="131" t="str">
        <f t="shared" si="18"/>
        <v>OK</v>
      </c>
      <c r="N1067" s="132"/>
    </row>
    <row r="1068" spans="1:14" x14ac:dyDescent="0.25">
      <c r="A1068" s="208" t="s">
        <v>4565</v>
      </c>
      <c r="B1068" s="209" t="s">
        <v>2733</v>
      </c>
      <c r="C1068" s="210" t="s">
        <v>111</v>
      </c>
      <c r="D1068" s="213" t="s">
        <v>2734</v>
      </c>
      <c r="E1068" s="210" t="s">
        <v>469</v>
      </c>
      <c r="F1068" s="210" t="s">
        <v>111</v>
      </c>
      <c r="G1068" s="213" t="s">
        <v>643</v>
      </c>
      <c r="H1068" s="211" t="str">
        <f>IF(OR(AND('A4'!AE14="",'A4'!AF14=""),AND('A4'!AE34="",'A4'!AF34=""),AND('A4'!AF14="X",'A4'!AF34="X"),OR('A4'!AF14="M",'A4'!AF34="M")),"",SUM('A4'!AE14,'A4'!AE34))</f>
        <v/>
      </c>
      <c r="I1068" s="211" t="str">
        <f>IF(AND(AND('A4'!AF14="X",'A4'!AF34="X"),SUM('A4'!AE14,'A4'!AE34)=0,ISNUMBER('A4'!AE54)),"",IF(OR('A4'!AF14="M",'A4'!AF34="M"),"M",IF(AND('A4'!AF14='A4'!AF34,OR('A4'!AF14="X",'A4'!AF14="W",'A4'!AF14="Z")),UPPER('A4'!AF14),"")))</f>
        <v/>
      </c>
      <c r="J1068" s="212" t="s">
        <v>469</v>
      </c>
      <c r="K1068" s="211" t="str">
        <f>IF(AND(ISBLANK('A4'!AE54),$L$1068&lt;&gt;"Z"),"",'A4'!AE54)</f>
        <v/>
      </c>
      <c r="L1068" s="211" t="str">
        <f>IF(ISBLANK('A4'!AF54),"",'A4'!AF54)</f>
        <v/>
      </c>
      <c r="M1068" s="131" t="str">
        <f t="shared" si="18"/>
        <v>OK</v>
      </c>
      <c r="N1068" s="132"/>
    </row>
    <row r="1069" spans="1:14" x14ac:dyDescent="0.25">
      <c r="A1069" s="208" t="s">
        <v>4565</v>
      </c>
      <c r="B1069" s="209" t="s">
        <v>2735</v>
      </c>
      <c r="C1069" s="210" t="s">
        <v>111</v>
      </c>
      <c r="D1069" s="213" t="s">
        <v>2736</v>
      </c>
      <c r="E1069" s="210" t="s">
        <v>469</v>
      </c>
      <c r="F1069" s="210" t="s">
        <v>111</v>
      </c>
      <c r="G1069" s="213" t="s">
        <v>2737</v>
      </c>
      <c r="H1069" s="211" t="str">
        <f>IF(OR(AND('A4'!AE15="",'A4'!AF15=""),AND('A4'!AE35="",'A4'!AF35=""),AND('A4'!AF15="X",'A4'!AF35="X"),OR('A4'!AF15="M",'A4'!AF35="M")),"",SUM('A4'!AE15,'A4'!AE35))</f>
        <v/>
      </c>
      <c r="I1069" s="211" t="str">
        <f>IF(AND(AND('A4'!AF15="X",'A4'!AF35="X"),SUM('A4'!AE15,'A4'!AE35)=0,ISNUMBER('A4'!AE55)),"",IF(OR('A4'!AF15="M",'A4'!AF35="M"),"M",IF(AND('A4'!AF15='A4'!AF35,OR('A4'!AF15="X",'A4'!AF15="W",'A4'!AF15="Z")),UPPER('A4'!AF15),"")))</f>
        <v/>
      </c>
      <c r="J1069" s="212" t="s">
        <v>469</v>
      </c>
      <c r="K1069" s="211" t="str">
        <f>IF(AND(ISBLANK('A4'!AE55),$L$1069&lt;&gt;"Z"),"",'A4'!AE55)</f>
        <v/>
      </c>
      <c r="L1069" s="211" t="str">
        <f>IF(ISBLANK('A4'!AF55),"",'A4'!AF55)</f>
        <v/>
      </c>
      <c r="M1069" s="131" t="str">
        <f t="shared" si="18"/>
        <v>OK</v>
      </c>
      <c r="N1069" s="132"/>
    </row>
    <row r="1070" spans="1:14" x14ac:dyDescent="0.25">
      <c r="A1070" s="208" t="s">
        <v>4565</v>
      </c>
      <c r="B1070" s="209" t="s">
        <v>2738</v>
      </c>
      <c r="C1070" s="210" t="s">
        <v>111</v>
      </c>
      <c r="D1070" s="213" t="s">
        <v>2739</v>
      </c>
      <c r="E1070" s="210" t="s">
        <v>469</v>
      </c>
      <c r="F1070" s="210" t="s">
        <v>111</v>
      </c>
      <c r="G1070" s="213" t="s">
        <v>2740</v>
      </c>
      <c r="H1070" s="211" t="str">
        <f>IF(OR(AND('A4'!AE16="",'A4'!AF16=""),AND('A4'!AE36="",'A4'!AF36=""),AND('A4'!AF16="X",'A4'!AF36="X"),OR('A4'!AF16="M",'A4'!AF36="M")),"",SUM('A4'!AE16,'A4'!AE36))</f>
        <v/>
      </c>
      <c r="I1070" s="211" t="str">
        <f>IF(AND(AND('A4'!AF16="X",'A4'!AF36="X"),SUM('A4'!AE16,'A4'!AE36)=0,ISNUMBER('A4'!AE56)),"",IF(OR('A4'!AF16="M",'A4'!AF36="M"),"M",IF(AND('A4'!AF16='A4'!AF36,OR('A4'!AF16="X",'A4'!AF16="W",'A4'!AF16="Z")),UPPER('A4'!AF16),"")))</f>
        <v/>
      </c>
      <c r="J1070" s="212" t="s">
        <v>469</v>
      </c>
      <c r="K1070" s="211" t="str">
        <f>IF(AND(ISBLANK('A4'!AE56),$L$1070&lt;&gt;"Z"),"",'A4'!AE56)</f>
        <v/>
      </c>
      <c r="L1070" s="211" t="str">
        <f>IF(ISBLANK('A4'!AF56),"",'A4'!AF56)</f>
        <v/>
      </c>
      <c r="M1070" s="131" t="str">
        <f t="shared" si="18"/>
        <v>OK</v>
      </c>
      <c r="N1070" s="132"/>
    </row>
    <row r="1071" spans="1:14" x14ac:dyDescent="0.25">
      <c r="A1071" s="208" t="s">
        <v>4565</v>
      </c>
      <c r="B1071" s="209" t="s">
        <v>2741</v>
      </c>
      <c r="C1071" s="210" t="s">
        <v>111</v>
      </c>
      <c r="D1071" s="213" t="s">
        <v>2742</v>
      </c>
      <c r="E1071" s="210" t="s">
        <v>469</v>
      </c>
      <c r="F1071" s="210" t="s">
        <v>111</v>
      </c>
      <c r="G1071" s="213" t="s">
        <v>2743</v>
      </c>
      <c r="H1071" s="211" t="str">
        <f>IF(OR(AND('A4'!AE17="",'A4'!AF17=""),AND('A4'!AE37="",'A4'!AF37=""),AND('A4'!AF17="X",'A4'!AF37="X"),OR('A4'!AF17="M",'A4'!AF37="M")),"",SUM('A4'!AE17,'A4'!AE37))</f>
        <v/>
      </c>
      <c r="I1071" s="211" t="str">
        <f>IF(AND(AND('A4'!AF17="X",'A4'!AF37="X"),SUM('A4'!AE17,'A4'!AE37)=0,ISNUMBER('A4'!AE57)),"",IF(OR('A4'!AF17="M",'A4'!AF37="M"),"M",IF(AND('A4'!AF17='A4'!AF37,OR('A4'!AF17="X",'A4'!AF17="W",'A4'!AF17="Z")),UPPER('A4'!AF17),"")))</f>
        <v/>
      </c>
      <c r="J1071" s="212" t="s">
        <v>469</v>
      </c>
      <c r="K1071" s="211" t="str">
        <f>IF(AND(ISBLANK('A4'!AE57),$L$1071&lt;&gt;"Z"),"",'A4'!AE57)</f>
        <v/>
      </c>
      <c r="L1071" s="211" t="str">
        <f>IF(ISBLANK('A4'!AF57),"",'A4'!AF57)</f>
        <v/>
      </c>
      <c r="M1071" s="131" t="str">
        <f t="shared" si="18"/>
        <v>OK</v>
      </c>
      <c r="N1071" s="132"/>
    </row>
    <row r="1072" spans="1:14" x14ac:dyDescent="0.25">
      <c r="A1072" s="208" t="s">
        <v>4565</v>
      </c>
      <c r="B1072" s="209" t="s">
        <v>2744</v>
      </c>
      <c r="C1072" s="210" t="s">
        <v>111</v>
      </c>
      <c r="D1072" s="213" t="s">
        <v>2745</v>
      </c>
      <c r="E1072" s="210" t="s">
        <v>469</v>
      </c>
      <c r="F1072" s="210" t="s">
        <v>111</v>
      </c>
      <c r="G1072" s="213" t="s">
        <v>2746</v>
      </c>
      <c r="H1072" s="211" t="str">
        <f>IF(OR(AND('A4'!AE18="",'A4'!AF18=""),AND('A4'!AE38="",'A4'!AF38=""),AND('A4'!AF18="X",'A4'!AF38="X"),OR('A4'!AF18="M",'A4'!AF38="M")),"",SUM('A4'!AE18,'A4'!AE38))</f>
        <v/>
      </c>
      <c r="I1072" s="211" t="str">
        <f>IF(AND(AND('A4'!AF18="X",'A4'!AF38="X"),SUM('A4'!AE18,'A4'!AE38)=0,ISNUMBER('A4'!AE58)),"",IF(OR('A4'!AF18="M",'A4'!AF38="M"),"M",IF(AND('A4'!AF18='A4'!AF38,OR('A4'!AF18="X",'A4'!AF18="W",'A4'!AF18="Z")),UPPER('A4'!AF18),"")))</f>
        <v/>
      </c>
      <c r="J1072" s="212" t="s">
        <v>469</v>
      </c>
      <c r="K1072" s="211" t="str">
        <f>IF(AND(ISBLANK('A4'!AE58),$L$1072&lt;&gt;"Z"),"",'A4'!AE58)</f>
        <v/>
      </c>
      <c r="L1072" s="211" t="str">
        <f>IF(ISBLANK('A4'!AF58),"",'A4'!AF58)</f>
        <v/>
      </c>
      <c r="M1072" s="131" t="str">
        <f t="shared" si="18"/>
        <v>OK</v>
      </c>
      <c r="N1072" s="132"/>
    </row>
    <row r="1073" spans="1:14" x14ac:dyDescent="0.25">
      <c r="A1073" s="208" t="s">
        <v>4565</v>
      </c>
      <c r="B1073" s="209" t="s">
        <v>2747</v>
      </c>
      <c r="C1073" s="210" t="s">
        <v>111</v>
      </c>
      <c r="D1073" s="213" t="s">
        <v>2748</v>
      </c>
      <c r="E1073" s="210" t="s">
        <v>469</v>
      </c>
      <c r="F1073" s="210" t="s">
        <v>111</v>
      </c>
      <c r="G1073" s="213" t="s">
        <v>2749</v>
      </c>
      <c r="H1073" s="211" t="str">
        <f>IF(OR(AND('A4'!AE19="",'A4'!AF19=""),AND('A4'!AE39="",'A4'!AF39=""),AND('A4'!AF19="X",'A4'!AF39="X"),OR('A4'!AF19="M",'A4'!AF39="M")),"",SUM('A4'!AE19,'A4'!AE39))</f>
        <v/>
      </c>
      <c r="I1073" s="211" t="str">
        <f>IF(AND(AND('A4'!AF19="X",'A4'!AF39="X"),SUM('A4'!AE19,'A4'!AE39)=0,ISNUMBER('A4'!AE59)),"",IF(OR('A4'!AF19="M",'A4'!AF39="M"),"M",IF(AND('A4'!AF19='A4'!AF39,OR('A4'!AF19="X",'A4'!AF19="W",'A4'!AF19="Z")),UPPER('A4'!AF19),"")))</f>
        <v/>
      </c>
      <c r="J1073" s="212" t="s">
        <v>469</v>
      </c>
      <c r="K1073" s="211" t="str">
        <f>IF(AND(ISBLANK('A4'!AE59),$L$1073&lt;&gt;"Z"),"",'A4'!AE59)</f>
        <v/>
      </c>
      <c r="L1073" s="211" t="str">
        <f>IF(ISBLANK('A4'!AF59),"",'A4'!AF59)</f>
        <v/>
      </c>
      <c r="M1073" s="131" t="str">
        <f t="shared" si="18"/>
        <v>OK</v>
      </c>
      <c r="N1073" s="132"/>
    </row>
    <row r="1074" spans="1:14" x14ac:dyDescent="0.25">
      <c r="A1074" s="208" t="s">
        <v>4565</v>
      </c>
      <c r="B1074" s="209" t="s">
        <v>2750</v>
      </c>
      <c r="C1074" s="210" t="s">
        <v>111</v>
      </c>
      <c r="D1074" s="213" t="s">
        <v>2751</v>
      </c>
      <c r="E1074" s="210" t="s">
        <v>469</v>
      </c>
      <c r="F1074" s="210" t="s">
        <v>111</v>
      </c>
      <c r="G1074" s="213" t="s">
        <v>2752</v>
      </c>
      <c r="H1074" s="211" t="str">
        <f>IF(OR(AND('A4'!AE20="",'A4'!AF20=""),AND('A4'!AE40="",'A4'!AF40=""),AND('A4'!AF20="X",'A4'!AF40="X"),OR('A4'!AF20="M",'A4'!AF40="M")),"",SUM('A4'!AE20,'A4'!AE40))</f>
        <v/>
      </c>
      <c r="I1074" s="211" t="str">
        <f>IF(AND(AND('A4'!AF20="X",'A4'!AF40="X"),SUM('A4'!AE20,'A4'!AE40)=0,ISNUMBER('A4'!AE60)),"",IF(OR('A4'!AF20="M",'A4'!AF40="M"),"M",IF(AND('A4'!AF20='A4'!AF40,OR('A4'!AF20="X",'A4'!AF20="W",'A4'!AF20="Z")),UPPER('A4'!AF20),"")))</f>
        <v/>
      </c>
      <c r="J1074" s="212" t="s">
        <v>469</v>
      </c>
      <c r="K1074" s="211" t="str">
        <f>IF(AND(ISBLANK('A4'!AE60),$L$1074&lt;&gt;"Z"),"",'A4'!AE60)</f>
        <v/>
      </c>
      <c r="L1074" s="211" t="str">
        <f>IF(ISBLANK('A4'!AF60),"",'A4'!AF60)</f>
        <v/>
      </c>
      <c r="M1074" s="131" t="str">
        <f t="shared" si="18"/>
        <v>OK</v>
      </c>
      <c r="N1074" s="132"/>
    </row>
    <row r="1075" spans="1:14" x14ac:dyDescent="0.25">
      <c r="A1075" s="208" t="s">
        <v>4565</v>
      </c>
      <c r="B1075" s="209" t="s">
        <v>2753</v>
      </c>
      <c r="C1075" s="210" t="s">
        <v>111</v>
      </c>
      <c r="D1075" s="213" t="s">
        <v>2754</v>
      </c>
      <c r="E1075" s="210" t="s">
        <v>469</v>
      </c>
      <c r="F1075" s="210" t="s">
        <v>111</v>
      </c>
      <c r="G1075" s="213" t="s">
        <v>2755</v>
      </c>
      <c r="H1075" s="211" t="str">
        <f>IF(OR(AND('A4'!AE21="",'A4'!AF21=""),AND('A4'!AE41="",'A4'!AF41=""),AND('A4'!AF21="X",'A4'!AF41="X"),OR('A4'!AF21="M",'A4'!AF41="M")),"",SUM('A4'!AE21,'A4'!AE41))</f>
        <v/>
      </c>
      <c r="I1075" s="211" t="str">
        <f>IF(AND(AND('A4'!AF21="X",'A4'!AF41="X"),SUM('A4'!AE21,'A4'!AE41)=0,ISNUMBER('A4'!AE61)),"",IF(OR('A4'!AF21="M",'A4'!AF41="M"),"M",IF(AND('A4'!AF21='A4'!AF41,OR('A4'!AF21="X",'A4'!AF21="W",'A4'!AF21="Z")),UPPER('A4'!AF21),"")))</f>
        <v/>
      </c>
      <c r="J1075" s="212" t="s">
        <v>469</v>
      </c>
      <c r="K1075" s="211" t="str">
        <f>IF(AND(ISBLANK('A4'!AE61),$L$1075&lt;&gt;"Z"),"",'A4'!AE61)</f>
        <v/>
      </c>
      <c r="L1075" s="211" t="str">
        <f>IF(ISBLANK('A4'!AF61),"",'A4'!AF61)</f>
        <v/>
      </c>
      <c r="M1075" s="131" t="str">
        <f t="shared" si="18"/>
        <v>OK</v>
      </c>
      <c r="N1075" s="132"/>
    </row>
    <row r="1076" spans="1:14" x14ac:dyDescent="0.25">
      <c r="A1076" s="208" t="s">
        <v>4565</v>
      </c>
      <c r="B1076" s="209" t="s">
        <v>2756</v>
      </c>
      <c r="C1076" s="210" t="s">
        <v>111</v>
      </c>
      <c r="D1076" s="213" t="s">
        <v>2757</v>
      </c>
      <c r="E1076" s="210" t="s">
        <v>469</v>
      </c>
      <c r="F1076" s="210" t="s">
        <v>111</v>
      </c>
      <c r="G1076" s="213" t="s">
        <v>2758</v>
      </c>
      <c r="H1076" s="211" t="str">
        <f>IF(OR(AND('A4'!AE22="",'A4'!AF22=""),AND('A4'!AE42="",'A4'!AF42=""),AND('A4'!AF22="X",'A4'!AF42="X"),OR('A4'!AF22="M",'A4'!AF42="M")),"",SUM('A4'!AE22,'A4'!AE42))</f>
        <v/>
      </c>
      <c r="I1076" s="211" t="str">
        <f>IF(AND(AND('A4'!AF22="X",'A4'!AF42="X"),SUM('A4'!AE22,'A4'!AE42)=0,ISNUMBER('A4'!AE62)),"",IF(OR('A4'!AF22="M",'A4'!AF42="M"),"M",IF(AND('A4'!AF22='A4'!AF42,OR('A4'!AF22="X",'A4'!AF22="W",'A4'!AF22="Z")),UPPER('A4'!AF22),"")))</f>
        <v/>
      </c>
      <c r="J1076" s="212" t="s">
        <v>469</v>
      </c>
      <c r="K1076" s="211" t="str">
        <f>IF(AND(ISBLANK('A4'!AE62),$L$1076&lt;&gt;"Z"),"",'A4'!AE62)</f>
        <v/>
      </c>
      <c r="L1076" s="211" t="str">
        <f>IF(ISBLANK('A4'!AF62),"",'A4'!AF62)</f>
        <v/>
      </c>
      <c r="M1076" s="131" t="str">
        <f t="shared" si="18"/>
        <v>OK</v>
      </c>
      <c r="N1076" s="132"/>
    </row>
    <row r="1077" spans="1:14" x14ac:dyDescent="0.25">
      <c r="A1077" s="208" t="s">
        <v>4565</v>
      </c>
      <c r="B1077" s="209" t="s">
        <v>2759</v>
      </c>
      <c r="C1077" s="210" t="s">
        <v>111</v>
      </c>
      <c r="D1077" s="213" t="s">
        <v>2760</v>
      </c>
      <c r="E1077" s="210" t="s">
        <v>469</v>
      </c>
      <c r="F1077" s="210" t="s">
        <v>111</v>
      </c>
      <c r="G1077" s="213" t="s">
        <v>2761</v>
      </c>
      <c r="H1077" s="211" t="str">
        <f>IF(OR(AND('A4'!AE23="",'A4'!AF23=""),AND('A4'!AE43="",'A4'!AF43=""),AND('A4'!AF23="X",'A4'!AF43="X"),OR('A4'!AF23="M",'A4'!AF43="M")),"",SUM('A4'!AE23,'A4'!AE43))</f>
        <v/>
      </c>
      <c r="I1077" s="211" t="str">
        <f>IF(AND(AND('A4'!AF23="X",'A4'!AF43="X"),SUM('A4'!AE23,'A4'!AE43)=0,ISNUMBER('A4'!AE63)),"",IF(OR('A4'!AF23="M",'A4'!AF43="M"),"M",IF(AND('A4'!AF23='A4'!AF43,OR('A4'!AF23="X",'A4'!AF23="W",'A4'!AF23="Z")),UPPER('A4'!AF23),"")))</f>
        <v/>
      </c>
      <c r="J1077" s="212" t="s">
        <v>469</v>
      </c>
      <c r="K1077" s="211" t="str">
        <f>IF(AND(ISBLANK('A4'!AE63),$L$1077&lt;&gt;"Z"),"",'A4'!AE63)</f>
        <v/>
      </c>
      <c r="L1077" s="211" t="str">
        <f>IF(ISBLANK('A4'!AF63),"",'A4'!AF63)</f>
        <v/>
      </c>
      <c r="M1077" s="131" t="str">
        <f t="shared" si="18"/>
        <v>OK</v>
      </c>
      <c r="N1077" s="132"/>
    </row>
    <row r="1078" spans="1:14" x14ac:dyDescent="0.25">
      <c r="A1078" s="208" t="s">
        <v>4565</v>
      </c>
      <c r="B1078" s="209" t="s">
        <v>2762</v>
      </c>
      <c r="C1078" s="210" t="s">
        <v>111</v>
      </c>
      <c r="D1078" s="213" t="s">
        <v>2763</v>
      </c>
      <c r="E1078" s="210" t="s">
        <v>469</v>
      </c>
      <c r="F1078" s="210" t="s">
        <v>111</v>
      </c>
      <c r="G1078" s="213" t="s">
        <v>2764</v>
      </c>
      <c r="H1078" s="211" t="str">
        <f>IF(OR(AND('A4'!AE24="",'A4'!AF24=""),AND('A4'!AE44="",'A4'!AF44=""),AND('A4'!AF24="X",'A4'!AF44="X"),OR('A4'!AF24="M",'A4'!AF44="M")),"",SUM('A4'!AE24,'A4'!AE44))</f>
        <v/>
      </c>
      <c r="I1078" s="211" t="str">
        <f>IF(AND(AND('A4'!AF24="X",'A4'!AF44="X"),SUM('A4'!AE24,'A4'!AE44)=0,ISNUMBER('A4'!AE64)),"",IF(OR('A4'!AF24="M",'A4'!AF44="M"),"M",IF(AND('A4'!AF24='A4'!AF44,OR('A4'!AF24="X",'A4'!AF24="W",'A4'!AF24="Z")),UPPER('A4'!AF24),"")))</f>
        <v/>
      </c>
      <c r="J1078" s="212" t="s">
        <v>469</v>
      </c>
      <c r="K1078" s="211" t="str">
        <f>IF(AND(ISBLANK('A4'!AE64),$L$1078&lt;&gt;"Z"),"",'A4'!AE64)</f>
        <v/>
      </c>
      <c r="L1078" s="211" t="str">
        <f>IF(ISBLANK('A4'!AF64),"",'A4'!AF64)</f>
        <v/>
      </c>
      <c r="M1078" s="131" t="str">
        <f t="shared" si="18"/>
        <v>OK</v>
      </c>
      <c r="N1078" s="132"/>
    </row>
    <row r="1079" spans="1:14" x14ac:dyDescent="0.25">
      <c r="A1079" s="208" t="s">
        <v>4565</v>
      </c>
      <c r="B1079" s="209" t="s">
        <v>2765</v>
      </c>
      <c r="C1079" s="210" t="s">
        <v>111</v>
      </c>
      <c r="D1079" s="213" t="s">
        <v>2766</v>
      </c>
      <c r="E1079" s="210" t="s">
        <v>469</v>
      </c>
      <c r="F1079" s="210" t="s">
        <v>111</v>
      </c>
      <c r="G1079" s="213" t="s">
        <v>571</v>
      </c>
      <c r="H1079" s="211" t="str">
        <f>IF(OR(AND('A4'!AE25="",'A4'!AF25=""),AND('A4'!AE45="",'A4'!AF45=""),AND('A4'!AF25="X",'A4'!AF45="X"),OR('A4'!AF25="M",'A4'!AF45="M")),"",SUM('A4'!AE25,'A4'!AE45))</f>
        <v/>
      </c>
      <c r="I1079" s="211" t="str">
        <f>IF(AND(AND('A4'!AF25="X",'A4'!AF45="X"),SUM('A4'!AE25,'A4'!AE45)=0,ISNUMBER('A4'!AE65)),"",IF(OR('A4'!AF25="M",'A4'!AF45="M"),"M",IF(AND('A4'!AF25='A4'!AF45,OR('A4'!AF25="X",'A4'!AF25="W",'A4'!AF25="Z")),UPPER('A4'!AF25),"")))</f>
        <v/>
      </c>
      <c r="J1079" s="212" t="s">
        <v>469</v>
      </c>
      <c r="K1079" s="211" t="str">
        <f>IF(AND(ISBLANK('A4'!AE65),$L$1079&lt;&gt;"Z"),"",'A4'!AE65)</f>
        <v/>
      </c>
      <c r="L1079" s="211" t="str">
        <f>IF(ISBLANK('A4'!AF65),"",'A4'!AF65)</f>
        <v/>
      </c>
      <c r="M1079" s="131" t="str">
        <f t="shared" si="18"/>
        <v>OK</v>
      </c>
      <c r="N1079" s="132"/>
    </row>
    <row r="1080" spans="1:14" x14ac:dyDescent="0.25">
      <c r="A1080" s="208" t="s">
        <v>4565</v>
      </c>
      <c r="B1080" s="209" t="s">
        <v>2767</v>
      </c>
      <c r="C1080" s="210" t="s">
        <v>111</v>
      </c>
      <c r="D1080" s="213" t="s">
        <v>2768</v>
      </c>
      <c r="E1080" s="210" t="s">
        <v>469</v>
      </c>
      <c r="F1080" s="210" t="s">
        <v>111</v>
      </c>
      <c r="G1080" s="213" t="s">
        <v>570</v>
      </c>
      <c r="H1080" s="211" t="str">
        <f>IF(OR(AND('A4'!AE26="",'A4'!AF26=""),AND('A4'!AE46="",'A4'!AF46=""),AND('A4'!AF26="X",'A4'!AF46="X"),OR('A4'!AF26="M",'A4'!AF46="M")),"",SUM('A4'!AE26,'A4'!AE46))</f>
        <v/>
      </c>
      <c r="I1080" s="211" t="str">
        <f>IF(AND(AND('A4'!AF26="X",'A4'!AF46="X"),SUM('A4'!AE26,'A4'!AE46)=0,ISNUMBER('A4'!AE66)),"",IF(OR('A4'!AF26="M",'A4'!AF46="M"),"M",IF(AND('A4'!AF26='A4'!AF46,OR('A4'!AF26="X",'A4'!AF26="W",'A4'!AF26="Z")),UPPER('A4'!AF26),"")))</f>
        <v/>
      </c>
      <c r="J1080" s="212" t="s">
        <v>469</v>
      </c>
      <c r="K1080" s="211" t="str">
        <f>IF(AND(ISBLANK('A4'!AE66),$L$1080&lt;&gt;"Z"),"",'A4'!AE66)</f>
        <v/>
      </c>
      <c r="L1080" s="211" t="str">
        <f>IF(ISBLANK('A4'!AF66),"",'A4'!AF66)</f>
        <v/>
      </c>
      <c r="M1080" s="131" t="str">
        <f t="shared" si="18"/>
        <v>OK</v>
      </c>
      <c r="N1080" s="132"/>
    </row>
    <row r="1081" spans="1:14" x14ac:dyDescent="0.25">
      <c r="A1081" s="208" t="s">
        <v>4565</v>
      </c>
      <c r="B1081" s="209" t="s">
        <v>2769</v>
      </c>
      <c r="C1081" s="210" t="s">
        <v>111</v>
      </c>
      <c r="D1081" s="213" t="s">
        <v>2770</v>
      </c>
      <c r="E1081" s="210" t="s">
        <v>469</v>
      </c>
      <c r="F1081" s="210" t="s">
        <v>111</v>
      </c>
      <c r="G1081" s="213" t="s">
        <v>2771</v>
      </c>
      <c r="H1081" s="211" t="str">
        <f>IF(OR(AND('A4'!AE27="",'A4'!AF27=""),AND('A4'!AE47="",'A4'!AF47=""),AND('A4'!AF27="X",'A4'!AF47="X"),OR('A4'!AF27="M",'A4'!AF47="M")),"",SUM('A4'!AE27,'A4'!AE47))</f>
        <v/>
      </c>
      <c r="I1081" s="211" t="str">
        <f>IF(AND(AND('A4'!AF27="X",'A4'!AF47="X"),SUM('A4'!AE27,'A4'!AE47)=0,ISNUMBER('A4'!AE67)),"",IF(OR('A4'!AF27="M",'A4'!AF47="M"),"M",IF(AND('A4'!AF27='A4'!AF47,OR('A4'!AF27="X",'A4'!AF27="W",'A4'!AF27="Z")),UPPER('A4'!AF27),"")))</f>
        <v/>
      </c>
      <c r="J1081" s="212" t="s">
        <v>469</v>
      </c>
      <c r="K1081" s="211" t="str">
        <f>IF(AND(ISBLANK('A4'!AE67),$L$1081&lt;&gt;"Z"),"",'A4'!AE67)</f>
        <v/>
      </c>
      <c r="L1081" s="211" t="str">
        <f>IF(ISBLANK('A4'!AF67),"",'A4'!AF67)</f>
        <v/>
      </c>
      <c r="M1081" s="131" t="str">
        <f t="shared" si="18"/>
        <v>OK</v>
      </c>
      <c r="N1081" s="132"/>
    </row>
    <row r="1082" spans="1:14" x14ac:dyDescent="0.25">
      <c r="A1082" s="208" t="s">
        <v>4565</v>
      </c>
      <c r="B1082" s="209" t="s">
        <v>2772</v>
      </c>
      <c r="C1082" s="210" t="s">
        <v>111</v>
      </c>
      <c r="D1082" s="213" t="s">
        <v>2773</v>
      </c>
      <c r="E1082" s="210" t="s">
        <v>469</v>
      </c>
      <c r="F1082" s="210" t="s">
        <v>111</v>
      </c>
      <c r="G1082" s="213" t="s">
        <v>2774</v>
      </c>
      <c r="H1082" s="211" t="str">
        <f>IF(OR(AND('A4'!AE28="",'A4'!AF28=""),AND('A4'!AE48="",'A4'!AF48=""),AND('A4'!AF28="X",'A4'!AF48="X"),OR('A4'!AF28="M",'A4'!AF48="M")),"",SUM('A4'!AE28,'A4'!AE48))</f>
        <v/>
      </c>
      <c r="I1082" s="211" t="str">
        <f>IF(AND(AND('A4'!AF28="X",'A4'!AF48="X"),SUM('A4'!AE28,'A4'!AE48)=0,ISNUMBER('A4'!AE68)),"",IF(OR('A4'!AF28="M",'A4'!AF48="M"),"M",IF(AND('A4'!AF28='A4'!AF48,OR('A4'!AF28="X",'A4'!AF28="W",'A4'!AF28="Z")),UPPER('A4'!AF28),"")))</f>
        <v/>
      </c>
      <c r="J1082" s="212" t="s">
        <v>469</v>
      </c>
      <c r="K1082" s="211" t="str">
        <f>IF(AND(ISBLANK('A4'!AE68),$L$1082&lt;&gt;"Z"),"",'A4'!AE68)</f>
        <v/>
      </c>
      <c r="L1082" s="211" t="str">
        <f>IF(ISBLANK('A4'!AF68),"",'A4'!AF68)</f>
        <v/>
      </c>
      <c r="M1082" s="131" t="str">
        <f t="shared" si="18"/>
        <v>OK</v>
      </c>
      <c r="N1082" s="132"/>
    </row>
    <row r="1083" spans="1:14" x14ac:dyDescent="0.25">
      <c r="A1083" s="208" t="s">
        <v>4565</v>
      </c>
      <c r="B1083" s="209" t="s">
        <v>2775</v>
      </c>
      <c r="C1083" s="210" t="s">
        <v>111</v>
      </c>
      <c r="D1083" s="213" t="s">
        <v>2776</v>
      </c>
      <c r="E1083" s="210" t="s">
        <v>469</v>
      </c>
      <c r="F1083" s="210" t="s">
        <v>111</v>
      </c>
      <c r="G1083" s="213" t="s">
        <v>2777</v>
      </c>
      <c r="H1083" s="211" t="str">
        <f>IF(OR(AND('A4'!AE29="",'A4'!AF29=""),AND('A4'!AE49="",'A4'!AF49=""),AND('A4'!AF29="X",'A4'!AF49="X"),OR('A4'!AF29="M",'A4'!AF49="M")),"",SUM('A4'!AE29,'A4'!AE49))</f>
        <v/>
      </c>
      <c r="I1083" s="211" t="str">
        <f>IF(AND(AND('A4'!AF29="X",'A4'!AF49="X"),SUM('A4'!AE29,'A4'!AE49)=0,ISNUMBER('A4'!AE69)),"",IF(OR('A4'!AF29="M",'A4'!AF49="M"),"M",IF(AND('A4'!AF29='A4'!AF49,OR('A4'!AF29="X",'A4'!AF29="W",'A4'!AF29="Z")),UPPER('A4'!AF29),"")))</f>
        <v/>
      </c>
      <c r="J1083" s="212" t="s">
        <v>469</v>
      </c>
      <c r="K1083" s="211" t="str">
        <f>IF(AND(ISBLANK('A4'!AE69),$L$1083&lt;&gt;"Z"),"",'A4'!AE69)</f>
        <v/>
      </c>
      <c r="L1083" s="211" t="str">
        <f>IF(ISBLANK('A4'!AF69),"",'A4'!AF69)</f>
        <v/>
      </c>
      <c r="M1083" s="131" t="str">
        <f t="shared" si="18"/>
        <v>OK</v>
      </c>
      <c r="N1083" s="132"/>
    </row>
    <row r="1084" spans="1:14" x14ac:dyDescent="0.25">
      <c r="A1084" s="208" t="s">
        <v>4565</v>
      </c>
      <c r="B1084" s="209" t="s">
        <v>2778</v>
      </c>
      <c r="C1084" s="210" t="s">
        <v>111</v>
      </c>
      <c r="D1084" s="213" t="s">
        <v>2779</v>
      </c>
      <c r="E1084" s="210" t="s">
        <v>469</v>
      </c>
      <c r="F1084" s="210" t="s">
        <v>111</v>
      </c>
      <c r="G1084" s="213" t="s">
        <v>433</v>
      </c>
      <c r="H1084" s="211" t="str">
        <f>IF(OR(AND('A4'!AE30="",'A4'!AF30=""),AND('A4'!AE50="",'A4'!AF50=""),AND('A4'!AF30="X",'A4'!AF50="X"),OR('A4'!AF30="M",'A4'!AF50="M")),"",SUM('A4'!AE30,'A4'!AE50))</f>
        <v/>
      </c>
      <c r="I1084" s="211" t="str">
        <f>IF(AND(AND('A4'!AF30="X",'A4'!AF50="X"),SUM('A4'!AE30,'A4'!AE50)=0,ISNUMBER('A4'!AE70)),"",IF(OR('A4'!AF30="M",'A4'!AF50="M"),"M",IF(AND('A4'!AF30='A4'!AF50,OR('A4'!AF30="X",'A4'!AF30="W",'A4'!AF30="Z")),UPPER('A4'!AF30),"")))</f>
        <v/>
      </c>
      <c r="J1084" s="212" t="s">
        <v>469</v>
      </c>
      <c r="K1084" s="211" t="str">
        <f>IF(AND(ISBLANK('A4'!AE70),$L$1084&lt;&gt;"Z"),"",'A4'!AE70)</f>
        <v/>
      </c>
      <c r="L1084" s="211" t="str">
        <f>IF(ISBLANK('A4'!AF70),"",'A4'!AF70)</f>
        <v/>
      </c>
      <c r="M1084" s="131" t="str">
        <f t="shared" si="18"/>
        <v>OK</v>
      </c>
      <c r="N1084" s="132"/>
    </row>
    <row r="1085" spans="1:14" x14ac:dyDescent="0.25">
      <c r="A1085" s="208" t="s">
        <v>4565</v>
      </c>
      <c r="B1085" s="209" t="s">
        <v>2780</v>
      </c>
      <c r="C1085" s="210" t="s">
        <v>111</v>
      </c>
      <c r="D1085" s="213" t="s">
        <v>2781</v>
      </c>
      <c r="E1085" s="210" t="s">
        <v>469</v>
      </c>
      <c r="F1085" s="210" t="s">
        <v>111</v>
      </c>
      <c r="G1085" s="213" t="s">
        <v>2782</v>
      </c>
      <c r="H1085" s="211" t="str">
        <f>IF(OR(AND('A4'!AE31="",'A4'!AF31=""),AND('A4'!AE51="",'A4'!AF51=""),AND('A4'!AF31="X",'A4'!AF51="X"),OR('A4'!AF31="M",'A4'!AF51="M")),"",SUM('A4'!AE31,'A4'!AE51))</f>
        <v/>
      </c>
      <c r="I1085" s="211" t="str">
        <f>IF(AND(AND('A4'!AF31="X",'A4'!AF51="X"),SUM('A4'!AE31,'A4'!AE51)=0,ISNUMBER('A4'!AE71)),"",IF(OR('A4'!AF31="M",'A4'!AF51="M"),"M",IF(AND('A4'!AF31='A4'!AF51,OR('A4'!AF31="X",'A4'!AF31="W",'A4'!AF31="Z")),UPPER('A4'!AF31),"")))</f>
        <v/>
      </c>
      <c r="J1085" s="212" t="s">
        <v>469</v>
      </c>
      <c r="K1085" s="211" t="str">
        <f>IF(AND(ISBLANK('A4'!AE71),$L$1085&lt;&gt;"Z"),"",'A4'!AE71)</f>
        <v/>
      </c>
      <c r="L1085" s="211" t="str">
        <f>IF(ISBLANK('A4'!AF71),"",'A4'!AF71)</f>
        <v/>
      </c>
      <c r="M1085" s="131" t="str">
        <f t="shared" si="18"/>
        <v>OK</v>
      </c>
      <c r="N1085" s="132"/>
    </row>
    <row r="1086" spans="1:14" x14ac:dyDescent="0.25">
      <c r="A1086" s="208" t="s">
        <v>4565</v>
      </c>
      <c r="B1086" s="209" t="s">
        <v>2783</v>
      </c>
      <c r="C1086" s="210" t="s">
        <v>111</v>
      </c>
      <c r="D1086" s="213" t="s">
        <v>2784</v>
      </c>
      <c r="E1086" s="210" t="s">
        <v>469</v>
      </c>
      <c r="F1086" s="210" t="s">
        <v>111</v>
      </c>
      <c r="G1086" s="213" t="s">
        <v>1632</v>
      </c>
      <c r="H1086" s="211" t="str">
        <f>IF(OR(AND('A4'!AE32="",'A4'!AF32=""),AND('A4'!AE52="",'A4'!AF52=""),AND('A4'!AF32="X",'A4'!AF52="X"),OR('A4'!AF32="M",'A4'!AF52="M")),"",SUM('A4'!AE32,'A4'!AE52))</f>
        <v/>
      </c>
      <c r="I1086" s="211" t="str">
        <f>IF(AND(AND('A4'!AF32="X",'A4'!AF52="X"),SUM('A4'!AE32,'A4'!AE52)=0,ISNUMBER('A4'!AE72)),"",IF(OR('A4'!AF32="M",'A4'!AF52="M"),"M",IF(AND('A4'!AF32='A4'!AF52,OR('A4'!AF32="X",'A4'!AF32="W",'A4'!AF32="Z")),UPPER('A4'!AF32),"")))</f>
        <v/>
      </c>
      <c r="J1086" s="212" t="s">
        <v>469</v>
      </c>
      <c r="K1086" s="211" t="str">
        <f>IF(AND(ISBLANK('A4'!AE72),$L$1086&lt;&gt;"Z"),"",'A4'!AE72)</f>
        <v/>
      </c>
      <c r="L1086" s="211" t="str">
        <f>IF(ISBLANK('A4'!AF72),"",'A4'!AF72)</f>
        <v/>
      </c>
      <c r="M1086" s="131" t="str">
        <f t="shared" si="18"/>
        <v>OK</v>
      </c>
      <c r="N1086" s="132"/>
    </row>
    <row r="1087" spans="1:14" x14ac:dyDescent="0.25">
      <c r="A1087" s="208" t="s">
        <v>4565</v>
      </c>
      <c r="B1087" s="209" t="s">
        <v>2785</v>
      </c>
      <c r="C1087" s="210" t="s">
        <v>112</v>
      </c>
      <c r="D1087" s="213" t="s">
        <v>2786</v>
      </c>
      <c r="E1087" s="210" t="s">
        <v>469</v>
      </c>
      <c r="F1087" s="210" t="s">
        <v>112</v>
      </c>
      <c r="G1087" s="213" t="s">
        <v>529</v>
      </c>
      <c r="H1087" s="211" t="str">
        <f>IF(OR(SUMPRODUCT(--('A5'!V14:'A5'!V37=""),--('A5'!W14:'A5'!W37=""))&gt;0,COUNTIF('A5'!W14:'A5'!W37,"M")&gt;0,COUNTIF('A5'!W14:'A5'!W37,"X")=24),"",SUM('A5'!V14:'A5'!V37))</f>
        <v/>
      </c>
      <c r="I1087" s="211" t="str">
        <f>IF(AND(COUNTIF('A5'!W14:'A5'!W37,"X")=24,SUM('A5'!V14:'A5'!V37)=0,ISNUMBER('A5'!V38)),"",IF(COUNTIF('A5'!W14:'A5'!W37,"M")&gt;0,"M",IF(AND(COUNTIF('A5'!W14:'A5'!W37,'A5'!W14)=24,OR('A5'!W14="X",'A5'!W14="W",'A5'!W14="Z")),UPPER('A5'!W14),"")))</f>
        <v/>
      </c>
      <c r="J1087" s="212" t="s">
        <v>469</v>
      </c>
      <c r="K1087" s="211" t="str">
        <f>IF(AND(ISBLANK('A5'!V38),$L$1087&lt;&gt;"Z"),"",'A5'!V38)</f>
        <v/>
      </c>
      <c r="L1087" s="211" t="str">
        <f>IF(ISBLANK('A5'!W38),"",'A5'!W38)</f>
        <v/>
      </c>
      <c r="M1087" s="131" t="str">
        <f t="shared" si="18"/>
        <v>OK</v>
      </c>
      <c r="N1087" s="132"/>
    </row>
    <row r="1088" spans="1:14" x14ac:dyDescent="0.25">
      <c r="A1088" s="208" t="s">
        <v>4565</v>
      </c>
      <c r="B1088" s="209" t="s">
        <v>2787</v>
      </c>
      <c r="C1088" s="210" t="s">
        <v>112</v>
      </c>
      <c r="D1088" s="213" t="s">
        <v>2788</v>
      </c>
      <c r="E1088" s="210" t="s">
        <v>469</v>
      </c>
      <c r="F1088" s="210" t="s">
        <v>112</v>
      </c>
      <c r="G1088" s="213" t="s">
        <v>530</v>
      </c>
      <c r="H1088" s="211" t="str">
        <f>IF(OR(SUMPRODUCT(--('A5'!V41:'A5'!V64=""),--('A5'!W41:'A5'!W64=""))&gt;0,COUNTIF('A5'!W41:'A5'!W64,"M")&gt;0,COUNTIF('A5'!W41:'A5'!W64,"X")=24),"",SUM('A5'!V41:'A5'!V64))</f>
        <v/>
      </c>
      <c r="I1088" s="211" t="str">
        <f>IF(AND(COUNTIF('A5'!W41:'A5'!W64,"X")=24,SUM('A5'!V41:'A5'!V64)=0,ISNUMBER('A5'!V65)),"",IF(COUNTIF('A5'!W41:'A5'!W64,"M")&gt;0,"M",IF(AND(COUNTIF('A5'!W41:'A5'!W64,'A5'!W41)=24,OR('A5'!W41="X",'A5'!W41="W",'A5'!W41="Z")),UPPER('A5'!W41),"")))</f>
        <v/>
      </c>
      <c r="J1088" s="212" t="s">
        <v>469</v>
      </c>
      <c r="K1088" s="211" t="str">
        <f>IF(AND(ISBLANK('A5'!V65),$L$1088&lt;&gt;"Z"),"",'A5'!V65)</f>
        <v/>
      </c>
      <c r="L1088" s="211" t="str">
        <f>IF(ISBLANK('A5'!W65),"",'A5'!W65)</f>
        <v/>
      </c>
      <c r="M1088" s="131" t="str">
        <f t="shared" si="18"/>
        <v>OK</v>
      </c>
      <c r="N1088" s="132"/>
    </row>
    <row r="1089" spans="1:14" x14ac:dyDescent="0.25">
      <c r="A1089" s="208" t="s">
        <v>4565</v>
      </c>
      <c r="B1089" s="209" t="s">
        <v>2789</v>
      </c>
      <c r="C1089" s="210" t="s">
        <v>112</v>
      </c>
      <c r="D1089" s="213" t="s">
        <v>2790</v>
      </c>
      <c r="E1089" s="210" t="s">
        <v>469</v>
      </c>
      <c r="F1089" s="210" t="s">
        <v>112</v>
      </c>
      <c r="G1089" s="213" t="s">
        <v>2617</v>
      </c>
      <c r="H1089" s="211" t="str">
        <f>IF(OR(AND('A5'!V14="",'A5'!W14=""),AND('A5'!V41="",'A5'!W41=""),AND('A5'!W14="X",'A5'!W41="X"),OR('A5'!W14="M",'A5'!W41="M")),"",SUM('A5'!V14,'A5'!V41))</f>
        <v/>
      </c>
      <c r="I1089" s="211" t="str">
        <f>IF(AND(AND('A5'!W14="X",'A5'!W41="X"),SUM('A5'!V14,'A5'!V41)=0,ISNUMBER('A5'!V68)),"",IF(OR('A5'!W14="M",'A5'!W41="M"),"M",IF(AND('A5'!W14='A5'!W41,OR('A5'!W14="X",'A5'!W14="W",'A5'!W14="Z")),UPPER('A5'!W14),"")))</f>
        <v/>
      </c>
      <c r="J1089" s="212" t="s">
        <v>469</v>
      </c>
      <c r="K1089" s="211" t="str">
        <f>IF(AND(ISBLANK('A5'!V68),$L$1089&lt;&gt;"Z"),"",'A5'!V68)</f>
        <v/>
      </c>
      <c r="L1089" s="211" t="str">
        <f>IF(ISBLANK('A5'!W68),"",'A5'!W68)</f>
        <v/>
      </c>
      <c r="M1089" s="131" t="str">
        <f t="shared" si="18"/>
        <v>OK</v>
      </c>
      <c r="N1089" s="132"/>
    </row>
    <row r="1090" spans="1:14" x14ac:dyDescent="0.25">
      <c r="A1090" s="208" t="s">
        <v>4565</v>
      </c>
      <c r="B1090" s="209" t="s">
        <v>2791</v>
      </c>
      <c r="C1090" s="210" t="s">
        <v>112</v>
      </c>
      <c r="D1090" s="213" t="s">
        <v>2792</v>
      </c>
      <c r="E1090" s="210" t="s">
        <v>469</v>
      </c>
      <c r="F1090" s="210" t="s">
        <v>112</v>
      </c>
      <c r="G1090" s="213" t="s">
        <v>2620</v>
      </c>
      <c r="H1090" s="211" t="str">
        <f>IF(OR(AND('A5'!V15="",'A5'!W15=""),AND('A5'!V42="",'A5'!W42=""),AND('A5'!W15="X",'A5'!W42="X"),OR('A5'!W15="M",'A5'!W42="M")),"",SUM('A5'!V15,'A5'!V42))</f>
        <v/>
      </c>
      <c r="I1090" s="211" t="str">
        <f>IF(AND(AND('A5'!W15="X",'A5'!W42="X"),SUM('A5'!V15,'A5'!V42)=0,ISNUMBER('A5'!V69)),"",IF(OR('A5'!W15="M",'A5'!W42="M"),"M",IF(AND('A5'!W15='A5'!W42,OR('A5'!W15="X",'A5'!W15="W",'A5'!W15="Z")),UPPER('A5'!W15),"")))</f>
        <v/>
      </c>
      <c r="J1090" s="212" t="s">
        <v>469</v>
      </c>
      <c r="K1090" s="211" t="str">
        <f>IF(AND(ISBLANK('A5'!V69),$L$1090&lt;&gt;"Z"),"",'A5'!V69)</f>
        <v/>
      </c>
      <c r="L1090" s="211" t="str">
        <f>IF(ISBLANK('A5'!W69),"",'A5'!W69)</f>
        <v/>
      </c>
      <c r="M1090" s="131" t="str">
        <f t="shared" si="18"/>
        <v>OK</v>
      </c>
      <c r="N1090" s="132"/>
    </row>
    <row r="1091" spans="1:14" x14ac:dyDescent="0.25">
      <c r="A1091" s="208" t="s">
        <v>4565</v>
      </c>
      <c r="B1091" s="209" t="s">
        <v>2793</v>
      </c>
      <c r="C1091" s="210" t="s">
        <v>112</v>
      </c>
      <c r="D1091" s="213" t="s">
        <v>2794</v>
      </c>
      <c r="E1091" s="210" t="s">
        <v>469</v>
      </c>
      <c r="F1091" s="210" t="s">
        <v>112</v>
      </c>
      <c r="G1091" s="213" t="s">
        <v>430</v>
      </c>
      <c r="H1091" s="211" t="str">
        <f>IF(OR(AND('A5'!V16="",'A5'!W16=""),AND('A5'!V43="",'A5'!W43=""),AND('A5'!W16="X",'A5'!W43="X"),OR('A5'!W16="M",'A5'!W43="M")),"",SUM('A5'!V16,'A5'!V43))</f>
        <v/>
      </c>
      <c r="I1091" s="211" t="str">
        <f>IF(AND(AND('A5'!W16="X",'A5'!W43="X"),SUM('A5'!V16,'A5'!V43)=0,ISNUMBER('A5'!V70)),"",IF(OR('A5'!W16="M",'A5'!W43="M"),"M",IF(AND('A5'!W16='A5'!W43,OR('A5'!W16="X",'A5'!W16="W",'A5'!W16="Z")),UPPER('A5'!W16),"")))</f>
        <v/>
      </c>
      <c r="J1091" s="212" t="s">
        <v>469</v>
      </c>
      <c r="K1091" s="211" t="str">
        <f>IF(AND(ISBLANK('A5'!V70),$L$1091&lt;&gt;"Z"),"",'A5'!V70)</f>
        <v/>
      </c>
      <c r="L1091" s="211" t="str">
        <f>IF(ISBLANK('A5'!W70),"",'A5'!W70)</f>
        <v/>
      </c>
      <c r="M1091" s="131" t="str">
        <f t="shared" si="18"/>
        <v>OK</v>
      </c>
      <c r="N1091" s="132"/>
    </row>
    <row r="1092" spans="1:14" x14ac:dyDescent="0.25">
      <c r="A1092" s="208" t="s">
        <v>4565</v>
      </c>
      <c r="B1092" s="209" t="s">
        <v>2795</v>
      </c>
      <c r="C1092" s="210" t="s">
        <v>112</v>
      </c>
      <c r="D1092" s="213" t="s">
        <v>2796</v>
      </c>
      <c r="E1092" s="210" t="s">
        <v>469</v>
      </c>
      <c r="F1092" s="210" t="s">
        <v>112</v>
      </c>
      <c r="G1092" s="213" t="s">
        <v>2625</v>
      </c>
      <c r="H1092" s="211" t="str">
        <f>IF(OR(AND('A5'!V17="",'A5'!W17=""),AND('A5'!V44="",'A5'!W44=""),AND('A5'!W17="X",'A5'!W44="X"),OR('A5'!W17="M",'A5'!W44="M")),"",SUM('A5'!V17,'A5'!V44))</f>
        <v/>
      </c>
      <c r="I1092" s="211" t="str">
        <f>IF(AND(AND('A5'!W17="X",'A5'!W44="X"),SUM('A5'!V17,'A5'!V44)=0,ISNUMBER('A5'!V71)),"",IF(OR('A5'!W17="M",'A5'!W44="M"),"M",IF(AND('A5'!W17='A5'!W44,OR('A5'!W17="X",'A5'!W17="W",'A5'!W17="Z")),UPPER('A5'!W17),"")))</f>
        <v/>
      </c>
      <c r="J1092" s="212" t="s">
        <v>469</v>
      </c>
      <c r="K1092" s="211" t="str">
        <f>IF(AND(ISBLANK('A5'!V71),$L$1092&lt;&gt;"Z"),"",'A5'!V71)</f>
        <v/>
      </c>
      <c r="L1092" s="211" t="str">
        <f>IF(ISBLANK('A5'!W71),"",'A5'!W71)</f>
        <v/>
      </c>
      <c r="M1092" s="131" t="str">
        <f t="shared" si="18"/>
        <v>OK</v>
      </c>
      <c r="N1092" s="132"/>
    </row>
    <row r="1093" spans="1:14" x14ac:dyDescent="0.25">
      <c r="A1093" s="208" t="s">
        <v>4565</v>
      </c>
      <c r="B1093" s="209" t="s">
        <v>2797</v>
      </c>
      <c r="C1093" s="210" t="s">
        <v>112</v>
      </c>
      <c r="D1093" s="213" t="s">
        <v>2798</v>
      </c>
      <c r="E1093" s="210" t="s">
        <v>469</v>
      </c>
      <c r="F1093" s="210" t="s">
        <v>112</v>
      </c>
      <c r="G1093" s="213" t="s">
        <v>1250</v>
      </c>
      <c r="H1093" s="211" t="str">
        <f>IF(OR(AND('A5'!V18="",'A5'!W18=""),AND('A5'!V45="",'A5'!W45=""),AND('A5'!W18="X",'A5'!W45="X"),OR('A5'!W18="M",'A5'!W45="M")),"",SUM('A5'!V18,'A5'!V45))</f>
        <v/>
      </c>
      <c r="I1093" s="211" t="str">
        <f>IF(AND(AND('A5'!W18="X",'A5'!W45="X"),SUM('A5'!V18,'A5'!V45)=0,ISNUMBER('A5'!V72)),"",IF(OR('A5'!W18="M",'A5'!W45="M"),"M",IF(AND('A5'!W18='A5'!W45,OR('A5'!W18="X",'A5'!W18="W",'A5'!W18="Z")),UPPER('A5'!W18),"")))</f>
        <v/>
      </c>
      <c r="J1093" s="212" t="s">
        <v>469</v>
      </c>
      <c r="K1093" s="211" t="str">
        <f>IF(AND(ISBLANK('A5'!V72),$L$1093&lt;&gt;"Z"),"",'A5'!V72)</f>
        <v/>
      </c>
      <c r="L1093" s="211" t="str">
        <f>IF(ISBLANK('A5'!W72),"",'A5'!W72)</f>
        <v/>
      </c>
      <c r="M1093" s="131" t="str">
        <f t="shared" si="18"/>
        <v>OK</v>
      </c>
      <c r="N1093" s="132"/>
    </row>
    <row r="1094" spans="1:14" x14ac:dyDescent="0.25">
      <c r="A1094" s="208" t="s">
        <v>4565</v>
      </c>
      <c r="B1094" s="209" t="s">
        <v>2799</v>
      </c>
      <c r="C1094" s="210" t="s">
        <v>112</v>
      </c>
      <c r="D1094" s="213" t="s">
        <v>2800</v>
      </c>
      <c r="E1094" s="210" t="s">
        <v>469</v>
      </c>
      <c r="F1094" s="210" t="s">
        <v>112</v>
      </c>
      <c r="G1094" s="213" t="s">
        <v>1253</v>
      </c>
      <c r="H1094" s="211" t="str">
        <f>IF(OR(AND('A5'!V19="",'A5'!W19=""),AND('A5'!V46="",'A5'!W46=""),AND('A5'!W19="X",'A5'!W46="X"),OR('A5'!W19="M",'A5'!W46="M")),"",SUM('A5'!V19,'A5'!V46))</f>
        <v/>
      </c>
      <c r="I1094" s="211" t="str">
        <f>IF(AND(AND('A5'!W19="X",'A5'!W46="X"),SUM('A5'!V19,'A5'!V46)=0,ISNUMBER('A5'!V73)),"",IF(OR('A5'!W19="M",'A5'!W46="M"),"M",IF(AND('A5'!W19='A5'!W46,OR('A5'!W19="X",'A5'!W19="W",'A5'!W19="Z")),UPPER('A5'!W19),"")))</f>
        <v/>
      </c>
      <c r="J1094" s="212" t="s">
        <v>469</v>
      </c>
      <c r="K1094" s="211" t="str">
        <f>IF(AND(ISBLANK('A5'!V73),$L$1094&lt;&gt;"Z"),"",'A5'!V73)</f>
        <v/>
      </c>
      <c r="L1094" s="211" t="str">
        <f>IF(ISBLANK('A5'!W73),"",'A5'!W73)</f>
        <v/>
      </c>
      <c r="M1094" s="131" t="str">
        <f t="shared" si="18"/>
        <v>OK</v>
      </c>
      <c r="N1094" s="132"/>
    </row>
    <row r="1095" spans="1:14" x14ac:dyDescent="0.25">
      <c r="A1095" s="208" t="s">
        <v>4565</v>
      </c>
      <c r="B1095" s="209" t="s">
        <v>2801</v>
      </c>
      <c r="C1095" s="210" t="s">
        <v>112</v>
      </c>
      <c r="D1095" s="213" t="s">
        <v>2802</v>
      </c>
      <c r="E1095" s="210" t="s">
        <v>469</v>
      </c>
      <c r="F1095" s="210" t="s">
        <v>112</v>
      </c>
      <c r="G1095" s="213" t="s">
        <v>525</v>
      </c>
      <c r="H1095" s="211" t="str">
        <f>IF(OR(AND('A5'!V20="",'A5'!W20=""),AND('A5'!V47="",'A5'!W47=""),AND('A5'!W20="X",'A5'!W47="X"),OR('A5'!W20="M",'A5'!W47="M")),"",SUM('A5'!V20,'A5'!V47))</f>
        <v/>
      </c>
      <c r="I1095" s="211" t="str">
        <f>IF(AND(AND('A5'!W20="X",'A5'!W47="X"),SUM('A5'!V20,'A5'!V47)=0,ISNUMBER('A5'!V74)),"",IF(OR('A5'!W20="M",'A5'!W47="M"),"M",IF(AND('A5'!W20='A5'!W47,OR('A5'!W20="X",'A5'!W20="W",'A5'!W20="Z")),UPPER('A5'!W20),"")))</f>
        <v/>
      </c>
      <c r="J1095" s="212" t="s">
        <v>469</v>
      </c>
      <c r="K1095" s="211" t="str">
        <f>IF(AND(ISBLANK('A5'!V74),$L$1095&lt;&gt;"Z"),"",'A5'!V74)</f>
        <v/>
      </c>
      <c r="L1095" s="211" t="str">
        <f>IF(ISBLANK('A5'!W74),"",'A5'!W74)</f>
        <v/>
      </c>
      <c r="M1095" s="131" t="str">
        <f t="shared" si="18"/>
        <v>OK</v>
      </c>
      <c r="N1095" s="132"/>
    </row>
    <row r="1096" spans="1:14" x14ac:dyDescent="0.25">
      <c r="A1096" s="208" t="s">
        <v>4565</v>
      </c>
      <c r="B1096" s="209" t="s">
        <v>2803</v>
      </c>
      <c r="C1096" s="210" t="s">
        <v>112</v>
      </c>
      <c r="D1096" s="213" t="s">
        <v>2804</v>
      </c>
      <c r="E1096" s="210" t="s">
        <v>469</v>
      </c>
      <c r="F1096" s="210" t="s">
        <v>112</v>
      </c>
      <c r="G1096" s="213" t="s">
        <v>659</v>
      </c>
      <c r="H1096" s="211" t="str">
        <f>IF(OR(AND('A5'!V21="",'A5'!W21=""),AND('A5'!V48="",'A5'!W48=""),AND('A5'!W21="X",'A5'!W48="X"),OR('A5'!W21="M",'A5'!W48="M")),"",SUM('A5'!V21,'A5'!V48))</f>
        <v/>
      </c>
      <c r="I1096" s="211" t="str">
        <f>IF(AND(AND('A5'!W21="X",'A5'!W48="X"),SUM('A5'!V21,'A5'!V48)=0,ISNUMBER('A5'!V75)),"",IF(OR('A5'!W21="M",'A5'!W48="M"),"M",IF(AND('A5'!W21='A5'!W48,OR('A5'!W21="X",'A5'!W21="W",'A5'!W21="Z")),UPPER('A5'!W21),"")))</f>
        <v/>
      </c>
      <c r="J1096" s="212" t="s">
        <v>469</v>
      </c>
      <c r="K1096" s="211" t="str">
        <f>IF(AND(ISBLANK('A5'!V75),$L$1096&lt;&gt;"Z"),"",'A5'!V75)</f>
        <v/>
      </c>
      <c r="L1096" s="211" t="str">
        <f>IF(ISBLANK('A5'!W75),"",'A5'!W75)</f>
        <v/>
      </c>
      <c r="M1096" s="131" t="str">
        <f t="shared" si="18"/>
        <v>OK</v>
      </c>
      <c r="N1096" s="132"/>
    </row>
    <row r="1097" spans="1:14" x14ac:dyDescent="0.25">
      <c r="A1097" s="208" t="s">
        <v>4565</v>
      </c>
      <c r="B1097" s="209" t="s">
        <v>2805</v>
      </c>
      <c r="C1097" s="210" t="s">
        <v>112</v>
      </c>
      <c r="D1097" s="213" t="s">
        <v>2806</v>
      </c>
      <c r="E1097" s="210" t="s">
        <v>469</v>
      </c>
      <c r="F1097" s="210" t="s">
        <v>112</v>
      </c>
      <c r="G1097" s="213" t="s">
        <v>1260</v>
      </c>
      <c r="H1097" s="211" t="str">
        <f>IF(OR(AND('A5'!V22="",'A5'!W22=""),AND('A5'!V49="",'A5'!W49=""),AND('A5'!W22="X",'A5'!W49="X"),OR('A5'!W22="M",'A5'!W49="M")),"",SUM('A5'!V22,'A5'!V49))</f>
        <v/>
      </c>
      <c r="I1097" s="211" t="str">
        <f>IF(AND(AND('A5'!W22="X",'A5'!W49="X"),SUM('A5'!V22,'A5'!V49)=0,ISNUMBER('A5'!V76)),"",IF(OR('A5'!W22="M",'A5'!W49="M"),"M",IF(AND('A5'!W22='A5'!W49,OR('A5'!W22="X",'A5'!W22="W",'A5'!W22="Z")),UPPER('A5'!W22),"")))</f>
        <v/>
      </c>
      <c r="J1097" s="212" t="s">
        <v>469</v>
      </c>
      <c r="K1097" s="211" t="str">
        <f>IF(AND(ISBLANK('A5'!V76),$L$1097&lt;&gt;"Z"),"",'A5'!V76)</f>
        <v/>
      </c>
      <c r="L1097" s="211" t="str">
        <f>IF(ISBLANK('A5'!W76),"",'A5'!W76)</f>
        <v/>
      </c>
      <c r="M1097" s="131" t="str">
        <f t="shared" si="18"/>
        <v>OK</v>
      </c>
      <c r="N1097" s="132"/>
    </row>
    <row r="1098" spans="1:14" x14ac:dyDescent="0.25">
      <c r="A1098" s="208" t="s">
        <v>4565</v>
      </c>
      <c r="B1098" s="209" t="s">
        <v>2807</v>
      </c>
      <c r="C1098" s="210" t="s">
        <v>112</v>
      </c>
      <c r="D1098" s="213" t="s">
        <v>2808</v>
      </c>
      <c r="E1098" s="210" t="s">
        <v>469</v>
      </c>
      <c r="F1098" s="210" t="s">
        <v>112</v>
      </c>
      <c r="G1098" s="213" t="s">
        <v>1263</v>
      </c>
      <c r="H1098" s="211" t="str">
        <f>IF(OR(AND('A5'!V23="",'A5'!W23=""),AND('A5'!V50="",'A5'!W50=""),AND('A5'!W23="X",'A5'!W50="X"),OR('A5'!W23="M",'A5'!W50="M")),"",SUM('A5'!V23,'A5'!V50))</f>
        <v/>
      </c>
      <c r="I1098" s="211" t="str">
        <f>IF(AND(AND('A5'!W23="X",'A5'!W50="X"),SUM('A5'!V23,'A5'!V50)=0,ISNUMBER('A5'!V77)),"",IF(OR('A5'!W23="M",'A5'!W50="M"),"M",IF(AND('A5'!W23='A5'!W50,OR('A5'!W23="X",'A5'!W23="W",'A5'!W23="Z")),UPPER('A5'!W23),"")))</f>
        <v/>
      </c>
      <c r="J1098" s="212" t="s">
        <v>469</v>
      </c>
      <c r="K1098" s="211" t="str">
        <f>IF(AND(ISBLANK('A5'!V77),$L$1098&lt;&gt;"Z"),"",'A5'!V77)</f>
        <v/>
      </c>
      <c r="L1098" s="211" t="str">
        <f>IF(ISBLANK('A5'!W77),"",'A5'!W77)</f>
        <v/>
      </c>
      <c r="M1098" s="131" t="str">
        <f t="shared" si="18"/>
        <v>OK</v>
      </c>
      <c r="N1098" s="132"/>
    </row>
    <row r="1099" spans="1:14" x14ac:dyDescent="0.25">
      <c r="A1099" s="208" t="s">
        <v>4565</v>
      </c>
      <c r="B1099" s="209" t="s">
        <v>2809</v>
      </c>
      <c r="C1099" s="210" t="s">
        <v>112</v>
      </c>
      <c r="D1099" s="213" t="s">
        <v>2810</v>
      </c>
      <c r="E1099" s="210" t="s">
        <v>469</v>
      </c>
      <c r="F1099" s="210" t="s">
        <v>112</v>
      </c>
      <c r="G1099" s="213" t="s">
        <v>1266</v>
      </c>
      <c r="H1099" s="211" t="str">
        <f>IF(OR(AND('A5'!V24="",'A5'!W24=""),AND('A5'!V51="",'A5'!W51=""),AND('A5'!W24="X",'A5'!W51="X"),OR('A5'!W24="M",'A5'!W51="M")),"",SUM('A5'!V24,'A5'!V51))</f>
        <v/>
      </c>
      <c r="I1099" s="211" t="str">
        <f>IF(AND(AND('A5'!W24="X",'A5'!W51="X"),SUM('A5'!V24,'A5'!V51)=0,ISNUMBER('A5'!V78)),"",IF(OR('A5'!W24="M",'A5'!W51="M"),"M",IF(AND('A5'!W24='A5'!W51,OR('A5'!W24="X",'A5'!W24="W",'A5'!W24="Z")),UPPER('A5'!W24),"")))</f>
        <v/>
      </c>
      <c r="J1099" s="212" t="s">
        <v>469</v>
      </c>
      <c r="K1099" s="211" t="str">
        <f>IF(AND(ISBLANK('A5'!V78),$L$1099&lt;&gt;"Z"),"",'A5'!V78)</f>
        <v/>
      </c>
      <c r="L1099" s="211" t="str">
        <f>IF(ISBLANK('A5'!W78),"",'A5'!W78)</f>
        <v/>
      </c>
      <c r="M1099" s="131" t="str">
        <f t="shared" si="18"/>
        <v>OK</v>
      </c>
      <c r="N1099" s="132"/>
    </row>
    <row r="1100" spans="1:14" x14ac:dyDescent="0.25">
      <c r="A1100" s="208" t="s">
        <v>4565</v>
      </c>
      <c r="B1100" s="209" t="s">
        <v>2811</v>
      </c>
      <c r="C1100" s="210" t="s">
        <v>112</v>
      </c>
      <c r="D1100" s="213" t="s">
        <v>2812</v>
      </c>
      <c r="E1100" s="210" t="s">
        <v>469</v>
      </c>
      <c r="F1100" s="210" t="s">
        <v>112</v>
      </c>
      <c r="G1100" s="213" t="s">
        <v>1269</v>
      </c>
      <c r="H1100" s="211" t="str">
        <f>IF(OR(AND('A5'!V25="",'A5'!W25=""),AND('A5'!V52="",'A5'!W52=""),AND('A5'!W25="X",'A5'!W52="X"),OR('A5'!W25="M",'A5'!W52="M")),"",SUM('A5'!V25,'A5'!V52))</f>
        <v/>
      </c>
      <c r="I1100" s="211" t="str">
        <f>IF(AND(AND('A5'!W25="X",'A5'!W52="X"),SUM('A5'!V25,'A5'!V52)=0,ISNUMBER('A5'!V79)),"",IF(OR('A5'!W25="M",'A5'!W52="M"),"M",IF(AND('A5'!W25='A5'!W52,OR('A5'!W25="X",'A5'!W25="W",'A5'!W25="Z")),UPPER('A5'!W25),"")))</f>
        <v/>
      </c>
      <c r="J1100" s="212" t="s">
        <v>469</v>
      </c>
      <c r="K1100" s="211" t="str">
        <f>IF(AND(ISBLANK('A5'!V79),$L$1100&lt;&gt;"Z"),"",'A5'!V79)</f>
        <v/>
      </c>
      <c r="L1100" s="211" t="str">
        <f>IF(ISBLANK('A5'!W79),"",'A5'!W79)</f>
        <v/>
      </c>
      <c r="M1100" s="131" t="str">
        <f t="shared" si="18"/>
        <v>OK</v>
      </c>
      <c r="N1100" s="132"/>
    </row>
    <row r="1101" spans="1:14" x14ac:dyDescent="0.25">
      <c r="A1101" s="208" t="s">
        <v>4565</v>
      </c>
      <c r="B1101" s="209" t="s">
        <v>2813</v>
      </c>
      <c r="C1101" s="210" t="s">
        <v>112</v>
      </c>
      <c r="D1101" s="213" t="s">
        <v>2814</v>
      </c>
      <c r="E1101" s="210" t="s">
        <v>469</v>
      </c>
      <c r="F1101" s="210" t="s">
        <v>112</v>
      </c>
      <c r="G1101" s="213" t="s">
        <v>1272</v>
      </c>
      <c r="H1101" s="211" t="str">
        <f>IF(OR(AND('A5'!V26="",'A5'!W26=""),AND('A5'!V53="",'A5'!W53=""),AND('A5'!W26="X",'A5'!W53="X"),OR('A5'!W26="M",'A5'!W53="M")),"",SUM('A5'!V26,'A5'!V53))</f>
        <v/>
      </c>
      <c r="I1101" s="211" t="str">
        <f>IF(AND(AND('A5'!W26="X",'A5'!W53="X"),SUM('A5'!V26,'A5'!V53)=0,ISNUMBER('A5'!V80)),"",IF(OR('A5'!W26="M",'A5'!W53="M"),"M",IF(AND('A5'!W26='A5'!W53,OR('A5'!W26="X",'A5'!W26="W",'A5'!W26="Z")),UPPER('A5'!W26),"")))</f>
        <v/>
      </c>
      <c r="J1101" s="212" t="s">
        <v>469</v>
      </c>
      <c r="K1101" s="211" t="str">
        <f>IF(AND(ISBLANK('A5'!V80),$L$1101&lt;&gt;"Z"),"",'A5'!V80)</f>
        <v/>
      </c>
      <c r="L1101" s="211" t="str">
        <f>IF(ISBLANK('A5'!W80),"",'A5'!W80)</f>
        <v/>
      </c>
      <c r="M1101" s="131" t="str">
        <f t="shared" si="18"/>
        <v>OK</v>
      </c>
      <c r="N1101" s="132"/>
    </row>
    <row r="1102" spans="1:14" x14ac:dyDescent="0.25">
      <c r="A1102" s="208" t="s">
        <v>4565</v>
      </c>
      <c r="B1102" s="209" t="s">
        <v>2815</v>
      </c>
      <c r="C1102" s="210" t="s">
        <v>112</v>
      </c>
      <c r="D1102" s="213" t="s">
        <v>2816</v>
      </c>
      <c r="E1102" s="210" t="s">
        <v>469</v>
      </c>
      <c r="F1102" s="210" t="s">
        <v>112</v>
      </c>
      <c r="G1102" s="213" t="s">
        <v>1275</v>
      </c>
      <c r="H1102" s="211" t="str">
        <f>IF(OR(AND('A5'!V27="",'A5'!W27=""),AND('A5'!V54="",'A5'!W54=""),AND('A5'!W27="X",'A5'!W54="X"),OR('A5'!W27="M",'A5'!W54="M")),"",SUM('A5'!V27,'A5'!V54))</f>
        <v/>
      </c>
      <c r="I1102" s="211" t="str">
        <f>IF(AND(AND('A5'!W27="X",'A5'!W54="X"),SUM('A5'!V27,'A5'!V54)=0,ISNUMBER('A5'!V81)),"",IF(OR('A5'!W27="M",'A5'!W54="M"),"M",IF(AND('A5'!W27='A5'!W54,OR('A5'!W27="X",'A5'!W27="W",'A5'!W27="Z")),UPPER('A5'!W27),"")))</f>
        <v/>
      </c>
      <c r="J1102" s="212" t="s">
        <v>469</v>
      </c>
      <c r="K1102" s="211" t="str">
        <f>IF(AND(ISBLANK('A5'!V81),$L$1102&lt;&gt;"Z"),"",'A5'!V81)</f>
        <v/>
      </c>
      <c r="L1102" s="211" t="str">
        <f>IF(ISBLANK('A5'!W81),"",'A5'!W81)</f>
        <v/>
      </c>
      <c r="M1102" s="131" t="str">
        <f t="shared" si="18"/>
        <v>OK</v>
      </c>
      <c r="N1102" s="132"/>
    </row>
    <row r="1103" spans="1:14" x14ac:dyDescent="0.25">
      <c r="A1103" s="208" t="s">
        <v>4565</v>
      </c>
      <c r="B1103" s="209" t="s">
        <v>2817</v>
      </c>
      <c r="C1103" s="210" t="s">
        <v>112</v>
      </c>
      <c r="D1103" s="213" t="s">
        <v>2818</v>
      </c>
      <c r="E1103" s="210" t="s">
        <v>469</v>
      </c>
      <c r="F1103" s="210" t="s">
        <v>112</v>
      </c>
      <c r="G1103" s="213" t="s">
        <v>1278</v>
      </c>
      <c r="H1103" s="211" t="str">
        <f>IF(OR(AND('A5'!V28="",'A5'!W28=""),AND('A5'!V55="",'A5'!W55=""),AND('A5'!W28="X",'A5'!W55="X"),OR('A5'!W28="M",'A5'!W55="M")),"",SUM('A5'!V28,'A5'!V55))</f>
        <v/>
      </c>
      <c r="I1103" s="211" t="str">
        <f>IF(AND(AND('A5'!W28="X",'A5'!W55="X"),SUM('A5'!V28,'A5'!V55)=0,ISNUMBER('A5'!V82)),"",IF(OR('A5'!W28="M",'A5'!W55="M"),"M",IF(AND('A5'!W28='A5'!W55,OR('A5'!W28="X",'A5'!W28="W",'A5'!W28="Z")),UPPER('A5'!W28),"")))</f>
        <v/>
      </c>
      <c r="J1103" s="212" t="s">
        <v>469</v>
      </c>
      <c r="K1103" s="211" t="str">
        <f>IF(AND(ISBLANK('A5'!V82),$L$1103&lt;&gt;"Z"),"",'A5'!V82)</f>
        <v/>
      </c>
      <c r="L1103" s="211" t="str">
        <f>IF(ISBLANK('A5'!W82),"",'A5'!W82)</f>
        <v/>
      </c>
      <c r="M1103" s="131" t="str">
        <f t="shared" si="18"/>
        <v>OK</v>
      </c>
      <c r="N1103" s="132"/>
    </row>
    <row r="1104" spans="1:14" x14ac:dyDescent="0.25">
      <c r="A1104" s="208" t="s">
        <v>4565</v>
      </c>
      <c r="B1104" s="209" t="s">
        <v>2819</v>
      </c>
      <c r="C1104" s="210" t="s">
        <v>112</v>
      </c>
      <c r="D1104" s="213" t="s">
        <v>2820</v>
      </c>
      <c r="E1104" s="210" t="s">
        <v>469</v>
      </c>
      <c r="F1104" s="210" t="s">
        <v>112</v>
      </c>
      <c r="G1104" s="213" t="s">
        <v>1281</v>
      </c>
      <c r="H1104" s="211" t="str">
        <f>IF(OR(AND('A5'!V29="",'A5'!W29=""),AND('A5'!V56="",'A5'!W56=""),AND('A5'!W29="X",'A5'!W56="X"),OR('A5'!W29="M",'A5'!W56="M")),"",SUM('A5'!V29,'A5'!V56))</f>
        <v/>
      </c>
      <c r="I1104" s="211" t="str">
        <f>IF(AND(AND('A5'!W29="X",'A5'!W56="X"),SUM('A5'!V29,'A5'!V56)=0,ISNUMBER('A5'!V83)),"",IF(OR('A5'!W29="M",'A5'!W56="M"),"M",IF(AND('A5'!W29='A5'!W56,OR('A5'!W29="X",'A5'!W29="W",'A5'!W29="Z")),UPPER('A5'!W29),"")))</f>
        <v/>
      </c>
      <c r="J1104" s="212" t="s">
        <v>469</v>
      </c>
      <c r="K1104" s="211" t="str">
        <f>IF(AND(ISBLANK('A5'!V83),$L$1104&lt;&gt;"Z"),"",'A5'!V83)</f>
        <v/>
      </c>
      <c r="L1104" s="211" t="str">
        <f>IF(ISBLANK('A5'!W83),"",'A5'!W83)</f>
        <v/>
      </c>
      <c r="M1104" s="131" t="str">
        <f t="shared" si="18"/>
        <v>OK</v>
      </c>
      <c r="N1104" s="132"/>
    </row>
    <row r="1105" spans="1:14" x14ac:dyDescent="0.25">
      <c r="A1105" s="208" t="s">
        <v>4565</v>
      </c>
      <c r="B1105" s="209" t="s">
        <v>2821</v>
      </c>
      <c r="C1105" s="210" t="s">
        <v>112</v>
      </c>
      <c r="D1105" s="213" t="s">
        <v>2822</v>
      </c>
      <c r="E1105" s="210" t="s">
        <v>469</v>
      </c>
      <c r="F1105" s="210" t="s">
        <v>112</v>
      </c>
      <c r="G1105" s="213" t="s">
        <v>1284</v>
      </c>
      <c r="H1105" s="211" t="str">
        <f>IF(OR(AND('A5'!V30="",'A5'!W30=""),AND('A5'!V57="",'A5'!W57=""),AND('A5'!W30="X",'A5'!W57="X"),OR('A5'!W30="M",'A5'!W57="M")),"",SUM('A5'!V30,'A5'!V57))</f>
        <v/>
      </c>
      <c r="I1105" s="211" t="str">
        <f>IF(AND(AND('A5'!W30="X",'A5'!W57="X"),SUM('A5'!V30,'A5'!V57)=0,ISNUMBER('A5'!V84)),"",IF(OR('A5'!W30="M",'A5'!W57="M"),"M",IF(AND('A5'!W30='A5'!W57,OR('A5'!W30="X",'A5'!W30="W",'A5'!W30="Z")),UPPER('A5'!W30),"")))</f>
        <v/>
      </c>
      <c r="J1105" s="212" t="s">
        <v>469</v>
      </c>
      <c r="K1105" s="211" t="str">
        <f>IF(AND(ISBLANK('A5'!V84),$L$1105&lt;&gt;"Z"),"",'A5'!V84)</f>
        <v/>
      </c>
      <c r="L1105" s="211" t="str">
        <f>IF(ISBLANK('A5'!W84),"",'A5'!W84)</f>
        <v/>
      </c>
      <c r="M1105" s="131" t="str">
        <f t="shared" si="18"/>
        <v>OK</v>
      </c>
      <c r="N1105" s="132"/>
    </row>
    <row r="1106" spans="1:14" x14ac:dyDescent="0.25">
      <c r="A1106" s="208" t="s">
        <v>4565</v>
      </c>
      <c r="B1106" s="209" t="s">
        <v>2823</v>
      </c>
      <c r="C1106" s="210" t="s">
        <v>112</v>
      </c>
      <c r="D1106" s="213" t="s">
        <v>2824</v>
      </c>
      <c r="E1106" s="210" t="s">
        <v>469</v>
      </c>
      <c r="F1106" s="210" t="s">
        <v>112</v>
      </c>
      <c r="G1106" s="213" t="s">
        <v>1287</v>
      </c>
      <c r="H1106" s="211" t="str">
        <f>IF(OR(AND('A5'!V31="",'A5'!W31=""),AND('A5'!V58="",'A5'!W58=""),AND('A5'!W31="X",'A5'!W58="X"),OR('A5'!W31="M",'A5'!W58="M")),"",SUM('A5'!V31,'A5'!V58))</f>
        <v/>
      </c>
      <c r="I1106" s="211" t="str">
        <f>IF(AND(AND('A5'!W31="X",'A5'!W58="X"),SUM('A5'!V31,'A5'!V58)=0,ISNUMBER('A5'!V85)),"",IF(OR('A5'!W31="M",'A5'!W58="M"),"M",IF(AND('A5'!W31='A5'!W58,OR('A5'!W31="X",'A5'!W31="W",'A5'!W31="Z")),UPPER('A5'!W31),"")))</f>
        <v/>
      </c>
      <c r="J1106" s="212" t="s">
        <v>469</v>
      </c>
      <c r="K1106" s="211" t="str">
        <f>IF(AND(ISBLANK('A5'!V85),$L$1106&lt;&gt;"Z"),"",'A5'!V85)</f>
        <v/>
      </c>
      <c r="L1106" s="211" t="str">
        <f>IF(ISBLANK('A5'!W85),"",'A5'!W85)</f>
        <v/>
      </c>
      <c r="M1106" s="131" t="str">
        <f t="shared" si="18"/>
        <v>OK</v>
      </c>
      <c r="N1106" s="132"/>
    </row>
    <row r="1107" spans="1:14" x14ac:dyDescent="0.25">
      <c r="A1107" s="208" t="s">
        <v>4565</v>
      </c>
      <c r="B1107" s="209" t="s">
        <v>2825</v>
      </c>
      <c r="C1107" s="210" t="s">
        <v>112</v>
      </c>
      <c r="D1107" s="213" t="s">
        <v>2826</v>
      </c>
      <c r="E1107" s="210" t="s">
        <v>469</v>
      </c>
      <c r="F1107" s="210" t="s">
        <v>112</v>
      </c>
      <c r="G1107" s="213" t="s">
        <v>1290</v>
      </c>
      <c r="H1107" s="211" t="str">
        <f>IF(OR(AND('A5'!V32="",'A5'!W32=""),AND('A5'!V59="",'A5'!W59=""),AND('A5'!W32="X",'A5'!W59="X"),OR('A5'!W32="M",'A5'!W59="M")),"",SUM('A5'!V32,'A5'!V59))</f>
        <v/>
      </c>
      <c r="I1107" s="211" t="str">
        <f>IF(AND(AND('A5'!W32="X",'A5'!W59="X"),SUM('A5'!V32,'A5'!V59)=0,ISNUMBER('A5'!V86)),"",IF(OR('A5'!W32="M",'A5'!W59="M"),"M",IF(AND('A5'!W32='A5'!W59,OR('A5'!W32="X",'A5'!W32="W",'A5'!W32="Z")),UPPER('A5'!W32),"")))</f>
        <v/>
      </c>
      <c r="J1107" s="212" t="s">
        <v>469</v>
      </c>
      <c r="K1107" s="211" t="str">
        <f>IF(AND(ISBLANK('A5'!V86),$L$1107&lt;&gt;"Z"),"",'A5'!V86)</f>
        <v/>
      </c>
      <c r="L1107" s="211" t="str">
        <f>IF(ISBLANK('A5'!W86),"",'A5'!W86)</f>
        <v/>
      </c>
      <c r="M1107" s="131" t="str">
        <f t="shared" si="18"/>
        <v>OK</v>
      </c>
      <c r="N1107" s="132"/>
    </row>
    <row r="1108" spans="1:14" x14ac:dyDescent="0.25">
      <c r="A1108" s="208" t="s">
        <v>4565</v>
      </c>
      <c r="B1108" s="209" t="s">
        <v>2827</v>
      </c>
      <c r="C1108" s="210" t="s">
        <v>112</v>
      </c>
      <c r="D1108" s="213" t="s">
        <v>2828</v>
      </c>
      <c r="E1108" s="210" t="s">
        <v>469</v>
      </c>
      <c r="F1108" s="210" t="s">
        <v>112</v>
      </c>
      <c r="G1108" s="213" t="s">
        <v>1293</v>
      </c>
      <c r="H1108" s="211" t="str">
        <f>IF(OR(AND('A5'!V33="",'A5'!W33=""),AND('A5'!V60="",'A5'!W60=""),AND('A5'!W33="X",'A5'!W60="X"),OR('A5'!W33="M",'A5'!W60="M")),"",SUM('A5'!V33,'A5'!V60))</f>
        <v/>
      </c>
      <c r="I1108" s="211" t="str">
        <f>IF(AND(AND('A5'!W33="X",'A5'!W60="X"),SUM('A5'!V33,'A5'!V60)=0,ISNUMBER('A5'!V87)),"",IF(OR('A5'!W33="M",'A5'!W60="M"),"M",IF(AND('A5'!W33='A5'!W60,OR('A5'!W33="X",'A5'!W33="W",'A5'!W33="Z")),UPPER('A5'!W33),"")))</f>
        <v/>
      </c>
      <c r="J1108" s="212" t="s">
        <v>469</v>
      </c>
      <c r="K1108" s="211" t="str">
        <f>IF(AND(ISBLANK('A5'!V87),$L$1108&lt;&gt;"Z"),"",'A5'!V87)</f>
        <v/>
      </c>
      <c r="L1108" s="211" t="str">
        <f>IF(ISBLANK('A5'!W87),"",'A5'!W87)</f>
        <v/>
      </c>
      <c r="M1108" s="131" t="str">
        <f t="shared" si="18"/>
        <v>OK</v>
      </c>
      <c r="N1108" s="132"/>
    </row>
    <row r="1109" spans="1:14" x14ac:dyDescent="0.25">
      <c r="A1109" s="208" t="s">
        <v>4565</v>
      </c>
      <c r="B1109" s="209" t="s">
        <v>2829</v>
      </c>
      <c r="C1109" s="210" t="s">
        <v>112</v>
      </c>
      <c r="D1109" s="213" t="s">
        <v>2830</v>
      </c>
      <c r="E1109" s="210" t="s">
        <v>469</v>
      </c>
      <c r="F1109" s="210" t="s">
        <v>112</v>
      </c>
      <c r="G1109" s="213" t="s">
        <v>1296</v>
      </c>
      <c r="H1109" s="211" t="str">
        <f>IF(OR(AND('A5'!V34="",'A5'!W34=""),AND('A5'!V61="",'A5'!W61=""),AND('A5'!W34="X",'A5'!W61="X"),OR('A5'!W34="M",'A5'!W61="M")),"",SUM('A5'!V34,'A5'!V61))</f>
        <v/>
      </c>
      <c r="I1109" s="211" t="str">
        <f>IF(AND(AND('A5'!W34="X",'A5'!W61="X"),SUM('A5'!V34,'A5'!V61)=0,ISNUMBER('A5'!V88)),"",IF(OR('A5'!W34="M",'A5'!W61="M"),"M",IF(AND('A5'!W34='A5'!W61,OR('A5'!W34="X",'A5'!W34="W",'A5'!W34="Z")),UPPER('A5'!W34),"")))</f>
        <v/>
      </c>
      <c r="J1109" s="212" t="s">
        <v>469</v>
      </c>
      <c r="K1109" s="211" t="str">
        <f>IF(AND(ISBLANK('A5'!V88),$L$1109&lt;&gt;"Z"),"",'A5'!V88)</f>
        <v/>
      </c>
      <c r="L1109" s="211" t="str">
        <f>IF(ISBLANK('A5'!W88),"",'A5'!W88)</f>
        <v/>
      </c>
      <c r="M1109" s="131" t="str">
        <f t="shared" si="18"/>
        <v>OK</v>
      </c>
      <c r="N1109" s="132"/>
    </row>
    <row r="1110" spans="1:14" x14ac:dyDescent="0.25">
      <c r="A1110" s="208" t="s">
        <v>4565</v>
      </c>
      <c r="B1110" s="209" t="s">
        <v>2831</v>
      </c>
      <c r="C1110" s="210" t="s">
        <v>112</v>
      </c>
      <c r="D1110" s="213" t="s">
        <v>2832</v>
      </c>
      <c r="E1110" s="210" t="s">
        <v>469</v>
      </c>
      <c r="F1110" s="210" t="s">
        <v>112</v>
      </c>
      <c r="G1110" s="213" t="s">
        <v>1299</v>
      </c>
      <c r="H1110" s="211" t="str">
        <f>IF(OR(AND('A5'!V35="",'A5'!W35=""),AND('A5'!V62="",'A5'!W62=""),AND('A5'!W35="X",'A5'!W62="X"),OR('A5'!W35="M",'A5'!W62="M")),"",SUM('A5'!V35,'A5'!V62))</f>
        <v/>
      </c>
      <c r="I1110" s="211" t="str">
        <f>IF(AND(AND('A5'!W35="X",'A5'!W62="X"),SUM('A5'!V35,'A5'!V62)=0,ISNUMBER('A5'!V89)),"",IF(OR('A5'!W35="M",'A5'!W62="M"),"M",IF(AND('A5'!W35='A5'!W62,OR('A5'!W35="X",'A5'!W35="W",'A5'!W35="Z")),UPPER('A5'!W35),"")))</f>
        <v/>
      </c>
      <c r="J1110" s="212" t="s">
        <v>469</v>
      </c>
      <c r="K1110" s="211" t="str">
        <f>IF(AND(ISBLANK('A5'!V89),$L$1110&lt;&gt;"Z"),"",'A5'!V89)</f>
        <v/>
      </c>
      <c r="L1110" s="211" t="str">
        <f>IF(ISBLANK('A5'!W89),"",'A5'!W89)</f>
        <v/>
      </c>
      <c r="M1110" s="131" t="str">
        <f t="shared" si="18"/>
        <v>OK</v>
      </c>
      <c r="N1110" s="132"/>
    </row>
    <row r="1111" spans="1:14" x14ac:dyDescent="0.25">
      <c r="A1111" s="208" t="s">
        <v>4565</v>
      </c>
      <c r="B1111" s="209" t="s">
        <v>2833</v>
      </c>
      <c r="C1111" s="210" t="s">
        <v>112</v>
      </c>
      <c r="D1111" s="213" t="s">
        <v>2834</v>
      </c>
      <c r="E1111" s="210" t="s">
        <v>469</v>
      </c>
      <c r="F1111" s="210" t="s">
        <v>112</v>
      </c>
      <c r="G1111" s="213" t="s">
        <v>1302</v>
      </c>
      <c r="H1111" s="211" t="str">
        <f>IF(OR(AND('A5'!V36="",'A5'!W36=""),AND('A5'!V63="",'A5'!W63=""),AND('A5'!W36="X",'A5'!W63="X"),OR('A5'!W36="M",'A5'!W63="M")),"",SUM('A5'!V36,'A5'!V63))</f>
        <v/>
      </c>
      <c r="I1111" s="211" t="str">
        <f>IF(AND(AND('A5'!W36="X",'A5'!W63="X"),SUM('A5'!V36,'A5'!V63)=0,ISNUMBER('A5'!V90)),"",IF(OR('A5'!W36="M",'A5'!W63="M"),"M",IF(AND('A5'!W36='A5'!W63,OR('A5'!W36="X",'A5'!W36="W",'A5'!W36="Z")),UPPER('A5'!W36),"")))</f>
        <v/>
      </c>
      <c r="J1111" s="212" t="s">
        <v>469</v>
      </c>
      <c r="K1111" s="211" t="str">
        <f>IF(AND(ISBLANK('A5'!V90),$L$1111&lt;&gt;"Z"),"",'A5'!V90)</f>
        <v/>
      </c>
      <c r="L1111" s="211" t="str">
        <f>IF(ISBLANK('A5'!W90),"",'A5'!W90)</f>
        <v/>
      </c>
      <c r="M1111" s="131" t="str">
        <f t="shared" si="18"/>
        <v>OK</v>
      </c>
      <c r="N1111" s="132"/>
    </row>
    <row r="1112" spans="1:14" x14ac:dyDescent="0.25">
      <c r="A1112" s="208" t="s">
        <v>4565</v>
      </c>
      <c r="B1112" s="209" t="s">
        <v>2835</v>
      </c>
      <c r="C1112" s="210" t="s">
        <v>112</v>
      </c>
      <c r="D1112" s="213" t="s">
        <v>2836</v>
      </c>
      <c r="E1112" s="210" t="s">
        <v>469</v>
      </c>
      <c r="F1112" s="210" t="s">
        <v>112</v>
      </c>
      <c r="G1112" s="213" t="s">
        <v>1305</v>
      </c>
      <c r="H1112" s="211" t="str">
        <f>IF(OR(AND('A5'!V37="",'A5'!W37=""),AND('A5'!V64="",'A5'!W64=""),AND('A5'!W37="X",'A5'!W64="X"),OR('A5'!W37="M",'A5'!W64="M")),"",SUM('A5'!V37,'A5'!V64))</f>
        <v/>
      </c>
      <c r="I1112" s="211" t="str">
        <f>IF(AND(AND('A5'!W37="X",'A5'!W64="X"),SUM('A5'!V37,'A5'!V64)=0,ISNUMBER('A5'!V91)),"",IF(OR('A5'!W37="M",'A5'!W64="M"),"M",IF(AND('A5'!W37='A5'!W64,OR('A5'!W37="X",'A5'!W37="W",'A5'!W37="Z")),UPPER('A5'!W37),"")))</f>
        <v/>
      </c>
      <c r="J1112" s="212" t="s">
        <v>469</v>
      </c>
      <c r="K1112" s="211" t="str">
        <f>IF(AND(ISBLANK('A5'!V91),$L$1112&lt;&gt;"Z"),"",'A5'!V91)</f>
        <v/>
      </c>
      <c r="L1112" s="211" t="str">
        <f>IF(ISBLANK('A5'!W91),"",'A5'!W91)</f>
        <v/>
      </c>
      <c r="M1112" s="131" t="str">
        <f t="shared" si="18"/>
        <v>OK</v>
      </c>
      <c r="N1112" s="132"/>
    </row>
    <row r="1113" spans="1:14" x14ac:dyDescent="0.25">
      <c r="A1113" s="208" t="s">
        <v>4565</v>
      </c>
      <c r="B1113" s="209" t="s">
        <v>2837</v>
      </c>
      <c r="C1113" s="210" t="s">
        <v>112</v>
      </c>
      <c r="D1113" s="213" t="s">
        <v>2838</v>
      </c>
      <c r="E1113" s="210" t="s">
        <v>469</v>
      </c>
      <c r="F1113" s="210" t="s">
        <v>112</v>
      </c>
      <c r="G1113" s="213" t="s">
        <v>531</v>
      </c>
      <c r="H1113" s="211" t="str">
        <f>IF(OR(AND('A5'!V38="",'A5'!W38=""),AND('A5'!V65="",'A5'!W65=""),AND('A5'!W38="X",'A5'!W65="X"),OR('A5'!W38="M",'A5'!W65="M")),"",SUM('A5'!V38,'A5'!V65))</f>
        <v/>
      </c>
      <c r="I1113" s="211" t="str">
        <f>IF(AND(AND('A5'!W38="X",'A5'!W65="X"),SUM('A5'!V38,'A5'!V65)=0,ISNUMBER('A5'!V92)),"",IF(OR('A5'!W38="M",'A5'!W65="M"),"M",IF(AND('A5'!W38='A5'!W65,OR('A5'!W38="X",'A5'!W38="W",'A5'!W38="Z")),UPPER('A5'!W38),"")))</f>
        <v/>
      </c>
      <c r="J1113" s="212" t="s">
        <v>469</v>
      </c>
      <c r="K1113" s="211" t="str">
        <f>IF(AND(ISBLANK('A5'!V92),$L$1113&lt;&gt;"Z"),"",'A5'!V92)</f>
        <v/>
      </c>
      <c r="L1113" s="211" t="str">
        <f>IF(ISBLANK('A5'!W92),"",'A5'!W92)</f>
        <v/>
      </c>
      <c r="M1113" s="131" t="str">
        <f t="shared" si="18"/>
        <v>OK</v>
      </c>
      <c r="N1113" s="132"/>
    </row>
    <row r="1114" spans="1:14" x14ac:dyDescent="0.25">
      <c r="A1114" s="208" t="s">
        <v>4565</v>
      </c>
      <c r="B1114" s="209" t="s">
        <v>2839</v>
      </c>
      <c r="C1114" s="210" t="s">
        <v>112</v>
      </c>
      <c r="D1114" s="213" t="s">
        <v>2840</v>
      </c>
      <c r="E1114" s="210" t="s">
        <v>469</v>
      </c>
      <c r="F1114" s="210" t="s">
        <v>112</v>
      </c>
      <c r="G1114" s="213" t="s">
        <v>585</v>
      </c>
      <c r="H1114" s="211" t="str">
        <f>IF(OR(AND('A5'!V39="",'A5'!W39=""),AND('A5'!V66="",'A5'!W66=""),AND('A5'!W39="X",'A5'!W66="X"),OR('A5'!W39="M",'A5'!W66="M")),"",SUM('A5'!V39,'A5'!V66))</f>
        <v/>
      </c>
      <c r="I1114" s="211" t="str">
        <f>IF(AND(AND('A5'!W39="X",'A5'!W66="X"),SUM('A5'!V39,'A5'!V66)=0,ISNUMBER('A5'!V93)),"",IF(OR('A5'!W39="M",'A5'!W66="M"),"M",IF(AND('A5'!W39='A5'!W66,OR('A5'!W39="X",'A5'!W39="W",'A5'!W39="Z")),UPPER('A5'!W39),"")))</f>
        <v/>
      </c>
      <c r="J1114" s="212" t="s">
        <v>469</v>
      </c>
      <c r="K1114" s="211" t="str">
        <f>IF(AND(ISBLANK('A5'!V93),$L$1114&lt;&gt;"Z"),"",'A5'!V93)</f>
        <v/>
      </c>
      <c r="L1114" s="211" t="str">
        <f>IF(ISBLANK('A5'!W93),"",'A5'!W93)</f>
        <v/>
      </c>
      <c r="M1114" s="131" t="str">
        <f t="shared" si="18"/>
        <v>OK</v>
      </c>
      <c r="N1114" s="132"/>
    </row>
    <row r="1115" spans="1:14" x14ac:dyDescent="0.25">
      <c r="A1115" s="208" t="s">
        <v>4565</v>
      </c>
      <c r="B1115" s="209" t="s">
        <v>2841</v>
      </c>
      <c r="C1115" s="210" t="s">
        <v>112</v>
      </c>
      <c r="D1115" s="213" t="s">
        <v>2842</v>
      </c>
      <c r="E1115" s="210" t="s">
        <v>469</v>
      </c>
      <c r="F1115" s="210" t="s">
        <v>112</v>
      </c>
      <c r="G1115" s="213" t="s">
        <v>542</v>
      </c>
      <c r="H1115" s="211" t="str">
        <f>IF(OR(SUMPRODUCT(--('A5'!Y14:'A5'!Y37=""),--('A5'!Z14:'A5'!Z37=""))&gt;0,COUNTIF('A5'!Z14:'A5'!Z37,"M")&gt;0,COUNTIF('A5'!Z14:'A5'!Z37,"X")=24),"",SUM('A5'!Y14:'A5'!Y37))</f>
        <v/>
      </c>
      <c r="I1115" s="211" t="str">
        <f>IF(AND(COUNTIF('A5'!Z14:'A5'!Z37,"X")=24,SUM('A5'!Y14:'A5'!Y37)=0,ISNUMBER('A5'!Y38)),"",IF(COUNTIF('A5'!Z14:'A5'!Z37,"M")&gt;0,"M",IF(AND(COUNTIF('A5'!Z14:'A5'!Z37,'A5'!Z14)=24,OR('A5'!Z14="X",'A5'!Z14="W",'A5'!Z14="Z")),UPPER('A5'!Z14),"")))</f>
        <v/>
      </c>
      <c r="J1115" s="212" t="s">
        <v>469</v>
      </c>
      <c r="K1115" s="211" t="str">
        <f>IF(AND(ISBLANK('A5'!Y38),$L$1115&lt;&gt;"Z"),"",'A5'!Y38)</f>
        <v/>
      </c>
      <c r="L1115" s="211" t="str">
        <f>IF(ISBLANK('A5'!Z38),"",'A5'!Z38)</f>
        <v/>
      </c>
      <c r="M1115" s="131" t="str">
        <f t="shared" si="18"/>
        <v>OK</v>
      </c>
      <c r="N1115" s="132"/>
    </row>
    <row r="1116" spans="1:14" x14ac:dyDescent="0.25">
      <c r="A1116" s="208" t="s">
        <v>4565</v>
      </c>
      <c r="B1116" s="209" t="s">
        <v>2843</v>
      </c>
      <c r="C1116" s="210" t="s">
        <v>112</v>
      </c>
      <c r="D1116" s="213" t="s">
        <v>2844</v>
      </c>
      <c r="E1116" s="210" t="s">
        <v>469</v>
      </c>
      <c r="F1116" s="210" t="s">
        <v>112</v>
      </c>
      <c r="G1116" s="213" t="s">
        <v>565</v>
      </c>
      <c r="H1116" s="211" t="str">
        <f>IF(OR(SUMPRODUCT(--('A5'!Y41:'A5'!Y64=""),--('A5'!Z41:'A5'!Z64=""))&gt;0,COUNTIF('A5'!Z41:'A5'!Z64,"M")&gt;0,COUNTIF('A5'!Z41:'A5'!Z64,"X")=24),"",SUM('A5'!Y41:'A5'!Y64))</f>
        <v/>
      </c>
      <c r="I1116" s="211" t="str">
        <f>IF(AND(COUNTIF('A5'!Z41:'A5'!Z64,"X")=24,SUM('A5'!Y41:'A5'!Y64)=0,ISNUMBER('A5'!Y65)),"",IF(COUNTIF('A5'!Z41:'A5'!Z64,"M")&gt;0,"M",IF(AND(COUNTIF('A5'!Z41:'A5'!Z64,'A5'!Z41)=24,OR('A5'!Z41="X",'A5'!Z41="W",'A5'!Z41="Z")),UPPER('A5'!Z41),"")))</f>
        <v/>
      </c>
      <c r="J1116" s="212" t="s">
        <v>469</v>
      </c>
      <c r="K1116" s="211" t="str">
        <f>IF(AND(ISBLANK('A5'!Y65),$L$1116&lt;&gt;"Z"),"",'A5'!Y65)</f>
        <v/>
      </c>
      <c r="L1116" s="211" t="str">
        <f>IF(ISBLANK('A5'!Z65),"",'A5'!Z65)</f>
        <v/>
      </c>
      <c r="M1116" s="131" t="str">
        <f t="shared" si="18"/>
        <v>OK</v>
      </c>
      <c r="N1116" s="132"/>
    </row>
    <row r="1117" spans="1:14" x14ac:dyDescent="0.25">
      <c r="A1117" s="208" t="s">
        <v>4565</v>
      </c>
      <c r="B1117" s="209" t="s">
        <v>2845</v>
      </c>
      <c r="C1117" s="210" t="s">
        <v>112</v>
      </c>
      <c r="D1117" s="213" t="s">
        <v>2846</v>
      </c>
      <c r="E1117" s="210" t="s">
        <v>469</v>
      </c>
      <c r="F1117" s="210" t="s">
        <v>112</v>
      </c>
      <c r="G1117" s="213" t="s">
        <v>2674</v>
      </c>
      <c r="H1117" s="211" t="str">
        <f>IF(OR(AND('A5'!Y14="",'A5'!Z14=""),AND('A5'!Y41="",'A5'!Z41=""),AND('A5'!Z14="X",'A5'!Z41="X"),OR('A5'!Z14="M",'A5'!Z41="M")),"",SUM('A5'!Y14,'A5'!Y41))</f>
        <v/>
      </c>
      <c r="I1117" s="211" t="str">
        <f>IF(AND(AND('A5'!Z14="X",'A5'!Z41="X"),SUM('A5'!Y14,'A5'!Y41)=0,ISNUMBER('A5'!Y68)),"",IF(OR('A5'!Z14="M",'A5'!Z41="M"),"M",IF(AND('A5'!Z14='A5'!Z41,OR('A5'!Z14="X",'A5'!Z14="W",'A5'!Z14="Z")),UPPER('A5'!Z14),"")))</f>
        <v/>
      </c>
      <c r="J1117" s="212" t="s">
        <v>469</v>
      </c>
      <c r="K1117" s="211" t="str">
        <f>IF(AND(ISBLANK('A5'!Y68),$L$1117&lt;&gt;"Z"),"",'A5'!Y68)</f>
        <v/>
      </c>
      <c r="L1117" s="211" t="str">
        <f>IF(ISBLANK('A5'!Z68),"",'A5'!Z68)</f>
        <v/>
      </c>
      <c r="M1117" s="131" t="str">
        <f t="shared" si="18"/>
        <v>OK</v>
      </c>
      <c r="N1117" s="132"/>
    </row>
    <row r="1118" spans="1:14" x14ac:dyDescent="0.25">
      <c r="A1118" s="208" t="s">
        <v>4565</v>
      </c>
      <c r="B1118" s="209" t="s">
        <v>2847</v>
      </c>
      <c r="C1118" s="210" t="s">
        <v>112</v>
      </c>
      <c r="D1118" s="213" t="s">
        <v>2848</v>
      </c>
      <c r="E1118" s="210" t="s">
        <v>469</v>
      </c>
      <c r="F1118" s="210" t="s">
        <v>112</v>
      </c>
      <c r="G1118" s="213" t="s">
        <v>2677</v>
      </c>
      <c r="H1118" s="211" t="str">
        <f>IF(OR(AND('A5'!Y15="",'A5'!Z15=""),AND('A5'!Y42="",'A5'!Z42=""),AND('A5'!Z15="X",'A5'!Z42="X"),OR('A5'!Z15="M",'A5'!Z42="M")),"",SUM('A5'!Y15,'A5'!Y42))</f>
        <v/>
      </c>
      <c r="I1118" s="211" t="str">
        <f>IF(AND(AND('A5'!Z15="X",'A5'!Z42="X"),SUM('A5'!Y15,'A5'!Y42)=0,ISNUMBER('A5'!Y69)),"",IF(OR('A5'!Z15="M",'A5'!Z42="M"),"M",IF(AND('A5'!Z15='A5'!Z42,OR('A5'!Z15="X",'A5'!Z15="W",'A5'!Z15="Z")),UPPER('A5'!Z15),"")))</f>
        <v/>
      </c>
      <c r="J1118" s="212" t="s">
        <v>469</v>
      </c>
      <c r="K1118" s="211" t="str">
        <f>IF(AND(ISBLANK('A5'!Y69),$L$1118&lt;&gt;"Z"),"",'A5'!Y69)</f>
        <v/>
      </c>
      <c r="L1118" s="211" t="str">
        <f>IF(ISBLANK('A5'!Z69),"",'A5'!Z69)</f>
        <v/>
      </c>
      <c r="M1118" s="131" t="str">
        <f t="shared" si="18"/>
        <v>OK</v>
      </c>
      <c r="N1118" s="132"/>
    </row>
    <row r="1119" spans="1:14" x14ac:dyDescent="0.25">
      <c r="A1119" s="208" t="s">
        <v>4565</v>
      </c>
      <c r="B1119" s="209" t="s">
        <v>2849</v>
      </c>
      <c r="C1119" s="210" t="s">
        <v>112</v>
      </c>
      <c r="D1119" s="213" t="s">
        <v>2850</v>
      </c>
      <c r="E1119" s="210" t="s">
        <v>469</v>
      </c>
      <c r="F1119" s="210" t="s">
        <v>112</v>
      </c>
      <c r="G1119" s="213" t="s">
        <v>431</v>
      </c>
      <c r="H1119" s="211" t="str">
        <f>IF(OR(AND('A5'!Y16="",'A5'!Z16=""),AND('A5'!Y43="",'A5'!Z43=""),AND('A5'!Z16="X",'A5'!Z43="X"),OR('A5'!Z16="M",'A5'!Z43="M")),"",SUM('A5'!Y16,'A5'!Y43))</f>
        <v/>
      </c>
      <c r="I1119" s="211" t="str">
        <f>IF(AND(AND('A5'!Z16="X",'A5'!Z43="X"),SUM('A5'!Y16,'A5'!Y43)=0,ISNUMBER('A5'!Y70)),"",IF(OR('A5'!Z16="M",'A5'!Z43="M"),"M",IF(AND('A5'!Z16='A5'!Z43,OR('A5'!Z16="X",'A5'!Z16="W",'A5'!Z16="Z")),UPPER('A5'!Z16),"")))</f>
        <v/>
      </c>
      <c r="J1119" s="212" t="s">
        <v>469</v>
      </c>
      <c r="K1119" s="211" t="str">
        <f>IF(AND(ISBLANK('A5'!Y70),$L$1119&lt;&gt;"Z"),"",'A5'!Y70)</f>
        <v/>
      </c>
      <c r="L1119" s="211" t="str">
        <f>IF(ISBLANK('A5'!Z70),"",'A5'!Z70)</f>
        <v/>
      </c>
      <c r="M1119" s="131" t="str">
        <f t="shared" si="18"/>
        <v>OK</v>
      </c>
      <c r="N1119" s="132"/>
    </row>
    <row r="1120" spans="1:14" x14ac:dyDescent="0.25">
      <c r="A1120" s="208" t="s">
        <v>4565</v>
      </c>
      <c r="B1120" s="209" t="s">
        <v>2851</v>
      </c>
      <c r="C1120" s="210" t="s">
        <v>112</v>
      </c>
      <c r="D1120" s="213" t="s">
        <v>2852</v>
      </c>
      <c r="E1120" s="210" t="s">
        <v>469</v>
      </c>
      <c r="F1120" s="210" t="s">
        <v>112</v>
      </c>
      <c r="G1120" s="213" t="s">
        <v>2682</v>
      </c>
      <c r="H1120" s="211" t="str">
        <f>IF(OR(AND('A5'!Y17="",'A5'!Z17=""),AND('A5'!Y44="",'A5'!Z44=""),AND('A5'!Z17="X",'A5'!Z44="X"),OR('A5'!Z17="M",'A5'!Z44="M")),"",SUM('A5'!Y17,'A5'!Y44))</f>
        <v/>
      </c>
      <c r="I1120" s="211" t="str">
        <f>IF(AND(AND('A5'!Z17="X",'A5'!Z44="X"),SUM('A5'!Y17,'A5'!Y44)=0,ISNUMBER('A5'!Y71)),"",IF(OR('A5'!Z17="M",'A5'!Z44="M"),"M",IF(AND('A5'!Z17='A5'!Z44,OR('A5'!Z17="X",'A5'!Z17="W",'A5'!Z17="Z")),UPPER('A5'!Z17),"")))</f>
        <v/>
      </c>
      <c r="J1120" s="212" t="s">
        <v>469</v>
      </c>
      <c r="K1120" s="211" t="str">
        <f>IF(AND(ISBLANK('A5'!Y71),$L$1120&lt;&gt;"Z"),"",'A5'!Y71)</f>
        <v/>
      </c>
      <c r="L1120" s="211" t="str">
        <f>IF(ISBLANK('A5'!Z71),"",'A5'!Z71)</f>
        <v/>
      </c>
      <c r="M1120" s="131" t="str">
        <f t="shared" si="18"/>
        <v>OK</v>
      </c>
      <c r="N1120" s="132"/>
    </row>
    <row r="1121" spans="1:14" x14ac:dyDescent="0.25">
      <c r="A1121" s="208" t="s">
        <v>4565</v>
      </c>
      <c r="B1121" s="209" t="s">
        <v>2853</v>
      </c>
      <c r="C1121" s="210" t="s">
        <v>112</v>
      </c>
      <c r="D1121" s="213" t="s">
        <v>2854</v>
      </c>
      <c r="E1121" s="210" t="s">
        <v>469</v>
      </c>
      <c r="F1121" s="210" t="s">
        <v>112</v>
      </c>
      <c r="G1121" s="213" t="s">
        <v>1333</v>
      </c>
      <c r="H1121" s="211" t="str">
        <f>IF(OR(AND('A5'!Y18="",'A5'!Z18=""),AND('A5'!Y45="",'A5'!Z45=""),AND('A5'!Z18="X",'A5'!Z45="X"),OR('A5'!Z18="M",'A5'!Z45="M")),"",SUM('A5'!Y18,'A5'!Y45))</f>
        <v/>
      </c>
      <c r="I1121" s="211" t="str">
        <f>IF(AND(AND('A5'!Z18="X",'A5'!Z45="X"),SUM('A5'!Y18,'A5'!Y45)=0,ISNUMBER('A5'!Y72)),"",IF(OR('A5'!Z18="M",'A5'!Z45="M"),"M",IF(AND('A5'!Z18='A5'!Z45,OR('A5'!Z18="X",'A5'!Z18="W",'A5'!Z18="Z")),UPPER('A5'!Z18),"")))</f>
        <v/>
      </c>
      <c r="J1121" s="212" t="s">
        <v>469</v>
      </c>
      <c r="K1121" s="211" t="str">
        <f>IF(AND(ISBLANK('A5'!Y72),$L$1121&lt;&gt;"Z"),"",'A5'!Y72)</f>
        <v/>
      </c>
      <c r="L1121" s="211" t="str">
        <f>IF(ISBLANK('A5'!Z72),"",'A5'!Z72)</f>
        <v/>
      </c>
      <c r="M1121" s="131" t="str">
        <f t="shared" ref="M1121:M1184" si="19">IF(AND(ISNUMBER(H1121),ISNUMBER(K1121)),IF(OR(ROUND(H1121,0)&lt;&gt;ROUND(K1121,0),I1121&lt;&gt;L1121),"Check","OK"),IF(OR(AND(H1121&lt;&gt;K1121,I1121&lt;&gt;"Z",L1121&lt;&gt;"Z"),I1121&lt;&gt;L1121),"Check","OK"))</f>
        <v>OK</v>
      </c>
      <c r="N1121" s="132"/>
    </row>
    <row r="1122" spans="1:14" x14ac:dyDescent="0.25">
      <c r="A1122" s="208" t="s">
        <v>4565</v>
      </c>
      <c r="B1122" s="209" t="s">
        <v>2855</v>
      </c>
      <c r="C1122" s="210" t="s">
        <v>112</v>
      </c>
      <c r="D1122" s="213" t="s">
        <v>2856</v>
      </c>
      <c r="E1122" s="210" t="s">
        <v>469</v>
      </c>
      <c r="F1122" s="210" t="s">
        <v>112</v>
      </c>
      <c r="G1122" s="213" t="s">
        <v>1336</v>
      </c>
      <c r="H1122" s="211" t="str">
        <f>IF(OR(AND('A5'!Y19="",'A5'!Z19=""),AND('A5'!Y46="",'A5'!Z46=""),AND('A5'!Z19="X",'A5'!Z46="X"),OR('A5'!Z19="M",'A5'!Z46="M")),"",SUM('A5'!Y19,'A5'!Y46))</f>
        <v/>
      </c>
      <c r="I1122" s="211" t="str">
        <f>IF(AND(AND('A5'!Z19="X",'A5'!Z46="X"),SUM('A5'!Y19,'A5'!Y46)=0,ISNUMBER('A5'!Y73)),"",IF(OR('A5'!Z19="M",'A5'!Z46="M"),"M",IF(AND('A5'!Z19='A5'!Z46,OR('A5'!Z19="X",'A5'!Z19="W",'A5'!Z19="Z")),UPPER('A5'!Z19),"")))</f>
        <v/>
      </c>
      <c r="J1122" s="212" t="s">
        <v>469</v>
      </c>
      <c r="K1122" s="211" t="str">
        <f>IF(AND(ISBLANK('A5'!Y73),$L$1122&lt;&gt;"Z"),"",'A5'!Y73)</f>
        <v/>
      </c>
      <c r="L1122" s="211" t="str">
        <f>IF(ISBLANK('A5'!Z73),"",'A5'!Z73)</f>
        <v/>
      </c>
      <c r="M1122" s="131" t="str">
        <f t="shared" si="19"/>
        <v>OK</v>
      </c>
      <c r="N1122" s="132"/>
    </row>
    <row r="1123" spans="1:14" x14ac:dyDescent="0.25">
      <c r="A1123" s="208" t="s">
        <v>4565</v>
      </c>
      <c r="B1123" s="209" t="s">
        <v>2857</v>
      </c>
      <c r="C1123" s="210" t="s">
        <v>112</v>
      </c>
      <c r="D1123" s="213" t="s">
        <v>2858</v>
      </c>
      <c r="E1123" s="210" t="s">
        <v>469</v>
      </c>
      <c r="F1123" s="210" t="s">
        <v>112</v>
      </c>
      <c r="G1123" s="213" t="s">
        <v>534</v>
      </c>
      <c r="H1123" s="211" t="str">
        <f>IF(OR(AND('A5'!Y20="",'A5'!Z20=""),AND('A5'!Y47="",'A5'!Z47=""),AND('A5'!Z20="X",'A5'!Z47="X"),OR('A5'!Z20="M",'A5'!Z47="M")),"",SUM('A5'!Y20,'A5'!Y47))</f>
        <v/>
      </c>
      <c r="I1123" s="211" t="str">
        <f>IF(AND(AND('A5'!Z20="X",'A5'!Z47="X"),SUM('A5'!Y20,'A5'!Y47)=0,ISNUMBER('A5'!Y74)),"",IF(OR('A5'!Z20="M",'A5'!Z47="M"),"M",IF(AND('A5'!Z20='A5'!Z47,OR('A5'!Z20="X",'A5'!Z20="W",'A5'!Z20="Z")),UPPER('A5'!Z20),"")))</f>
        <v/>
      </c>
      <c r="J1123" s="212" t="s">
        <v>469</v>
      </c>
      <c r="K1123" s="211" t="str">
        <f>IF(AND(ISBLANK('A5'!Y74),$L$1123&lt;&gt;"Z"),"",'A5'!Y74)</f>
        <v/>
      </c>
      <c r="L1123" s="211" t="str">
        <f>IF(ISBLANK('A5'!Z74),"",'A5'!Z74)</f>
        <v/>
      </c>
      <c r="M1123" s="131" t="str">
        <f t="shared" si="19"/>
        <v>OK</v>
      </c>
      <c r="N1123" s="132"/>
    </row>
    <row r="1124" spans="1:14" x14ac:dyDescent="0.25">
      <c r="A1124" s="208" t="s">
        <v>4565</v>
      </c>
      <c r="B1124" s="209" t="s">
        <v>2859</v>
      </c>
      <c r="C1124" s="210" t="s">
        <v>112</v>
      </c>
      <c r="D1124" s="213" t="s">
        <v>2860</v>
      </c>
      <c r="E1124" s="210" t="s">
        <v>469</v>
      </c>
      <c r="F1124" s="210" t="s">
        <v>112</v>
      </c>
      <c r="G1124" s="213" t="s">
        <v>661</v>
      </c>
      <c r="H1124" s="211" t="str">
        <f>IF(OR(AND('A5'!Y21="",'A5'!Z21=""),AND('A5'!Y48="",'A5'!Z48=""),AND('A5'!Z21="X",'A5'!Z48="X"),OR('A5'!Z21="M",'A5'!Z48="M")),"",SUM('A5'!Y21,'A5'!Y48))</f>
        <v/>
      </c>
      <c r="I1124" s="211" t="str">
        <f>IF(AND(AND('A5'!Z21="X",'A5'!Z48="X"),SUM('A5'!Y21,'A5'!Y48)=0,ISNUMBER('A5'!Y75)),"",IF(OR('A5'!Z21="M",'A5'!Z48="M"),"M",IF(AND('A5'!Z21='A5'!Z48,OR('A5'!Z21="X",'A5'!Z21="W",'A5'!Z21="Z")),UPPER('A5'!Z21),"")))</f>
        <v/>
      </c>
      <c r="J1124" s="212" t="s">
        <v>469</v>
      </c>
      <c r="K1124" s="211" t="str">
        <f>IF(AND(ISBLANK('A5'!Y75),$L$1124&lt;&gt;"Z"),"",'A5'!Y75)</f>
        <v/>
      </c>
      <c r="L1124" s="211" t="str">
        <f>IF(ISBLANK('A5'!Z75),"",'A5'!Z75)</f>
        <v/>
      </c>
      <c r="M1124" s="131" t="str">
        <f t="shared" si="19"/>
        <v>OK</v>
      </c>
      <c r="N1124" s="132"/>
    </row>
    <row r="1125" spans="1:14" x14ac:dyDescent="0.25">
      <c r="A1125" s="208" t="s">
        <v>4565</v>
      </c>
      <c r="B1125" s="209" t="s">
        <v>2861</v>
      </c>
      <c r="C1125" s="210" t="s">
        <v>112</v>
      </c>
      <c r="D1125" s="213" t="s">
        <v>2862</v>
      </c>
      <c r="E1125" s="210" t="s">
        <v>469</v>
      </c>
      <c r="F1125" s="210" t="s">
        <v>112</v>
      </c>
      <c r="G1125" s="213" t="s">
        <v>1343</v>
      </c>
      <c r="H1125" s="211" t="str">
        <f>IF(OR(AND('A5'!Y22="",'A5'!Z22=""),AND('A5'!Y49="",'A5'!Z49=""),AND('A5'!Z22="X",'A5'!Z49="X"),OR('A5'!Z22="M",'A5'!Z49="M")),"",SUM('A5'!Y22,'A5'!Y49))</f>
        <v/>
      </c>
      <c r="I1125" s="211" t="str">
        <f>IF(AND(AND('A5'!Z22="X",'A5'!Z49="X"),SUM('A5'!Y22,'A5'!Y49)=0,ISNUMBER('A5'!Y76)),"",IF(OR('A5'!Z22="M",'A5'!Z49="M"),"M",IF(AND('A5'!Z22='A5'!Z49,OR('A5'!Z22="X",'A5'!Z22="W",'A5'!Z22="Z")),UPPER('A5'!Z22),"")))</f>
        <v/>
      </c>
      <c r="J1125" s="212" t="s">
        <v>469</v>
      </c>
      <c r="K1125" s="211" t="str">
        <f>IF(AND(ISBLANK('A5'!Y76),$L$1125&lt;&gt;"Z"),"",'A5'!Y76)</f>
        <v/>
      </c>
      <c r="L1125" s="211" t="str">
        <f>IF(ISBLANK('A5'!Z76),"",'A5'!Z76)</f>
        <v/>
      </c>
      <c r="M1125" s="131" t="str">
        <f t="shared" si="19"/>
        <v>OK</v>
      </c>
      <c r="N1125" s="132"/>
    </row>
    <row r="1126" spans="1:14" x14ac:dyDescent="0.25">
      <c r="A1126" s="208" t="s">
        <v>4565</v>
      </c>
      <c r="B1126" s="209" t="s">
        <v>2863</v>
      </c>
      <c r="C1126" s="210" t="s">
        <v>112</v>
      </c>
      <c r="D1126" s="213" t="s">
        <v>2864</v>
      </c>
      <c r="E1126" s="210" t="s">
        <v>469</v>
      </c>
      <c r="F1126" s="210" t="s">
        <v>112</v>
      </c>
      <c r="G1126" s="213" t="s">
        <v>1346</v>
      </c>
      <c r="H1126" s="211" t="str">
        <f>IF(OR(AND('A5'!Y23="",'A5'!Z23=""),AND('A5'!Y50="",'A5'!Z50=""),AND('A5'!Z23="X",'A5'!Z50="X"),OR('A5'!Z23="M",'A5'!Z50="M")),"",SUM('A5'!Y23,'A5'!Y50))</f>
        <v/>
      </c>
      <c r="I1126" s="211" t="str">
        <f>IF(AND(AND('A5'!Z23="X",'A5'!Z50="X"),SUM('A5'!Y23,'A5'!Y50)=0,ISNUMBER('A5'!Y77)),"",IF(OR('A5'!Z23="M",'A5'!Z50="M"),"M",IF(AND('A5'!Z23='A5'!Z50,OR('A5'!Z23="X",'A5'!Z23="W",'A5'!Z23="Z")),UPPER('A5'!Z23),"")))</f>
        <v/>
      </c>
      <c r="J1126" s="212" t="s">
        <v>469</v>
      </c>
      <c r="K1126" s="211" t="str">
        <f>IF(AND(ISBLANK('A5'!Y77),$L$1126&lt;&gt;"Z"),"",'A5'!Y77)</f>
        <v/>
      </c>
      <c r="L1126" s="211" t="str">
        <f>IF(ISBLANK('A5'!Z77),"",'A5'!Z77)</f>
        <v/>
      </c>
      <c r="M1126" s="131" t="str">
        <f t="shared" si="19"/>
        <v>OK</v>
      </c>
      <c r="N1126" s="132"/>
    </row>
    <row r="1127" spans="1:14" x14ac:dyDescent="0.25">
      <c r="A1127" s="208" t="s">
        <v>4565</v>
      </c>
      <c r="B1127" s="209" t="s">
        <v>2865</v>
      </c>
      <c r="C1127" s="210" t="s">
        <v>112</v>
      </c>
      <c r="D1127" s="213" t="s">
        <v>2866</v>
      </c>
      <c r="E1127" s="210" t="s">
        <v>469</v>
      </c>
      <c r="F1127" s="210" t="s">
        <v>112</v>
      </c>
      <c r="G1127" s="213" t="s">
        <v>1349</v>
      </c>
      <c r="H1127" s="211" t="str">
        <f>IF(OR(AND('A5'!Y24="",'A5'!Z24=""),AND('A5'!Y51="",'A5'!Z51=""),AND('A5'!Z24="X",'A5'!Z51="X"),OR('A5'!Z24="M",'A5'!Z51="M")),"",SUM('A5'!Y24,'A5'!Y51))</f>
        <v/>
      </c>
      <c r="I1127" s="211" t="str">
        <f>IF(AND(AND('A5'!Z24="X",'A5'!Z51="X"),SUM('A5'!Y24,'A5'!Y51)=0,ISNUMBER('A5'!Y78)),"",IF(OR('A5'!Z24="M",'A5'!Z51="M"),"M",IF(AND('A5'!Z24='A5'!Z51,OR('A5'!Z24="X",'A5'!Z24="W",'A5'!Z24="Z")),UPPER('A5'!Z24),"")))</f>
        <v/>
      </c>
      <c r="J1127" s="212" t="s">
        <v>469</v>
      </c>
      <c r="K1127" s="211" t="str">
        <f>IF(AND(ISBLANK('A5'!Y78),$L$1127&lt;&gt;"Z"),"",'A5'!Y78)</f>
        <v/>
      </c>
      <c r="L1127" s="211" t="str">
        <f>IF(ISBLANK('A5'!Z78),"",'A5'!Z78)</f>
        <v/>
      </c>
      <c r="M1127" s="131" t="str">
        <f t="shared" si="19"/>
        <v>OK</v>
      </c>
      <c r="N1127" s="132"/>
    </row>
    <row r="1128" spans="1:14" x14ac:dyDescent="0.25">
      <c r="A1128" s="208" t="s">
        <v>4565</v>
      </c>
      <c r="B1128" s="209" t="s">
        <v>2867</v>
      </c>
      <c r="C1128" s="210" t="s">
        <v>112</v>
      </c>
      <c r="D1128" s="213" t="s">
        <v>2868</v>
      </c>
      <c r="E1128" s="210" t="s">
        <v>469</v>
      </c>
      <c r="F1128" s="210" t="s">
        <v>112</v>
      </c>
      <c r="G1128" s="213" t="s">
        <v>1352</v>
      </c>
      <c r="H1128" s="211" t="str">
        <f>IF(OR(AND('A5'!Y25="",'A5'!Z25=""),AND('A5'!Y52="",'A5'!Z52=""),AND('A5'!Z25="X",'A5'!Z52="X"),OR('A5'!Z25="M",'A5'!Z52="M")),"",SUM('A5'!Y25,'A5'!Y52))</f>
        <v/>
      </c>
      <c r="I1128" s="211" t="str">
        <f>IF(AND(AND('A5'!Z25="X",'A5'!Z52="X"),SUM('A5'!Y25,'A5'!Y52)=0,ISNUMBER('A5'!Y79)),"",IF(OR('A5'!Z25="M",'A5'!Z52="M"),"M",IF(AND('A5'!Z25='A5'!Z52,OR('A5'!Z25="X",'A5'!Z25="W",'A5'!Z25="Z")),UPPER('A5'!Z25),"")))</f>
        <v/>
      </c>
      <c r="J1128" s="212" t="s">
        <v>469</v>
      </c>
      <c r="K1128" s="211" t="str">
        <f>IF(AND(ISBLANK('A5'!Y79),$L$1128&lt;&gt;"Z"),"",'A5'!Y79)</f>
        <v/>
      </c>
      <c r="L1128" s="211" t="str">
        <f>IF(ISBLANK('A5'!Z79),"",'A5'!Z79)</f>
        <v/>
      </c>
      <c r="M1128" s="131" t="str">
        <f t="shared" si="19"/>
        <v>OK</v>
      </c>
      <c r="N1128" s="132"/>
    </row>
    <row r="1129" spans="1:14" x14ac:dyDescent="0.25">
      <c r="A1129" s="208" t="s">
        <v>4565</v>
      </c>
      <c r="B1129" s="209" t="s">
        <v>2869</v>
      </c>
      <c r="C1129" s="210" t="s">
        <v>112</v>
      </c>
      <c r="D1129" s="213" t="s">
        <v>2870</v>
      </c>
      <c r="E1129" s="210" t="s">
        <v>469</v>
      </c>
      <c r="F1129" s="210" t="s">
        <v>112</v>
      </c>
      <c r="G1129" s="213" t="s">
        <v>1355</v>
      </c>
      <c r="H1129" s="211" t="str">
        <f>IF(OR(AND('A5'!Y26="",'A5'!Z26=""),AND('A5'!Y53="",'A5'!Z53=""),AND('A5'!Z26="X",'A5'!Z53="X"),OR('A5'!Z26="M",'A5'!Z53="M")),"",SUM('A5'!Y26,'A5'!Y53))</f>
        <v/>
      </c>
      <c r="I1129" s="211" t="str">
        <f>IF(AND(AND('A5'!Z26="X",'A5'!Z53="X"),SUM('A5'!Y26,'A5'!Y53)=0,ISNUMBER('A5'!Y80)),"",IF(OR('A5'!Z26="M",'A5'!Z53="M"),"M",IF(AND('A5'!Z26='A5'!Z53,OR('A5'!Z26="X",'A5'!Z26="W",'A5'!Z26="Z")),UPPER('A5'!Z26),"")))</f>
        <v/>
      </c>
      <c r="J1129" s="212" t="s">
        <v>469</v>
      </c>
      <c r="K1129" s="211" t="str">
        <f>IF(AND(ISBLANK('A5'!Y80),$L$1129&lt;&gt;"Z"),"",'A5'!Y80)</f>
        <v/>
      </c>
      <c r="L1129" s="211" t="str">
        <f>IF(ISBLANK('A5'!Z80),"",'A5'!Z80)</f>
        <v/>
      </c>
      <c r="M1129" s="131" t="str">
        <f t="shared" si="19"/>
        <v>OK</v>
      </c>
      <c r="N1129" s="132"/>
    </row>
    <row r="1130" spans="1:14" x14ac:dyDescent="0.25">
      <c r="A1130" s="208" t="s">
        <v>4565</v>
      </c>
      <c r="B1130" s="209" t="s">
        <v>2871</v>
      </c>
      <c r="C1130" s="210" t="s">
        <v>112</v>
      </c>
      <c r="D1130" s="213" t="s">
        <v>2872</v>
      </c>
      <c r="E1130" s="210" t="s">
        <v>469</v>
      </c>
      <c r="F1130" s="210" t="s">
        <v>112</v>
      </c>
      <c r="G1130" s="213" t="s">
        <v>1358</v>
      </c>
      <c r="H1130" s="211" t="str">
        <f>IF(OR(AND('A5'!Y27="",'A5'!Z27=""),AND('A5'!Y54="",'A5'!Z54=""),AND('A5'!Z27="X",'A5'!Z54="X"),OR('A5'!Z27="M",'A5'!Z54="M")),"",SUM('A5'!Y27,'A5'!Y54))</f>
        <v/>
      </c>
      <c r="I1130" s="211" t="str">
        <f>IF(AND(AND('A5'!Z27="X",'A5'!Z54="X"),SUM('A5'!Y27,'A5'!Y54)=0,ISNUMBER('A5'!Y81)),"",IF(OR('A5'!Z27="M",'A5'!Z54="M"),"M",IF(AND('A5'!Z27='A5'!Z54,OR('A5'!Z27="X",'A5'!Z27="W",'A5'!Z27="Z")),UPPER('A5'!Z27),"")))</f>
        <v/>
      </c>
      <c r="J1130" s="212" t="s">
        <v>469</v>
      </c>
      <c r="K1130" s="211" t="str">
        <f>IF(AND(ISBLANK('A5'!Y81),$L$1130&lt;&gt;"Z"),"",'A5'!Y81)</f>
        <v/>
      </c>
      <c r="L1130" s="211" t="str">
        <f>IF(ISBLANK('A5'!Z81),"",'A5'!Z81)</f>
        <v/>
      </c>
      <c r="M1130" s="131" t="str">
        <f t="shared" si="19"/>
        <v>OK</v>
      </c>
      <c r="N1130" s="132"/>
    </row>
    <row r="1131" spans="1:14" x14ac:dyDescent="0.25">
      <c r="A1131" s="208" t="s">
        <v>4565</v>
      </c>
      <c r="B1131" s="209" t="s">
        <v>2873</v>
      </c>
      <c r="C1131" s="210" t="s">
        <v>112</v>
      </c>
      <c r="D1131" s="213" t="s">
        <v>2874</v>
      </c>
      <c r="E1131" s="210" t="s">
        <v>469</v>
      </c>
      <c r="F1131" s="210" t="s">
        <v>112</v>
      </c>
      <c r="G1131" s="213" t="s">
        <v>1361</v>
      </c>
      <c r="H1131" s="211" t="str">
        <f>IF(OR(AND('A5'!Y28="",'A5'!Z28=""),AND('A5'!Y55="",'A5'!Z55=""),AND('A5'!Z28="X",'A5'!Z55="X"),OR('A5'!Z28="M",'A5'!Z55="M")),"",SUM('A5'!Y28,'A5'!Y55))</f>
        <v/>
      </c>
      <c r="I1131" s="211" t="str">
        <f>IF(AND(AND('A5'!Z28="X",'A5'!Z55="X"),SUM('A5'!Y28,'A5'!Y55)=0,ISNUMBER('A5'!Y82)),"",IF(OR('A5'!Z28="M",'A5'!Z55="M"),"M",IF(AND('A5'!Z28='A5'!Z55,OR('A5'!Z28="X",'A5'!Z28="W",'A5'!Z28="Z")),UPPER('A5'!Z28),"")))</f>
        <v/>
      </c>
      <c r="J1131" s="212" t="s">
        <v>469</v>
      </c>
      <c r="K1131" s="211" t="str">
        <f>IF(AND(ISBLANK('A5'!Y82),$L$1131&lt;&gt;"Z"),"",'A5'!Y82)</f>
        <v/>
      </c>
      <c r="L1131" s="211" t="str">
        <f>IF(ISBLANK('A5'!Z82),"",'A5'!Z82)</f>
        <v/>
      </c>
      <c r="M1131" s="131" t="str">
        <f t="shared" si="19"/>
        <v>OK</v>
      </c>
      <c r="N1131" s="132"/>
    </row>
    <row r="1132" spans="1:14" x14ac:dyDescent="0.25">
      <c r="A1132" s="208" t="s">
        <v>4565</v>
      </c>
      <c r="B1132" s="209" t="s">
        <v>2875</v>
      </c>
      <c r="C1132" s="210" t="s">
        <v>112</v>
      </c>
      <c r="D1132" s="213" t="s">
        <v>2876</v>
      </c>
      <c r="E1132" s="210" t="s">
        <v>469</v>
      </c>
      <c r="F1132" s="210" t="s">
        <v>112</v>
      </c>
      <c r="G1132" s="213" t="s">
        <v>1364</v>
      </c>
      <c r="H1132" s="211" t="str">
        <f>IF(OR(AND('A5'!Y29="",'A5'!Z29=""),AND('A5'!Y56="",'A5'!Z56=""),AND('A5'!Z29="X",'A5'!Z56="X"),OR('A5'!Z29="M",'A5'!Z56="M")),"",SUM('A5'!Y29,'A5'!Y56))</f>
        <v/>
      </c>
      <c r="I1132" s="211" t="str">
        <f>IF(AND(AND('A5'!Z29="X",'A5'!Z56="X"),SUM('A5'!Y29,'A5'!Y56)=0,ISNUMBER('A5'!Y83)),"",IF(OR('A5'!Z29="M",'A5'!Z56="M"),"M",IF(AND('A5'!Z29='A5'!Z56,OR('A5'!Z29="X",'A5'!Z29="W",'A5'!Z29="Z")),UPPER('A5'!Z29),"")))</f>
        <v/>
      </c>
      <c r="J1132" s="212" t="s">
        <v>469</v>
      </c>
      <c r="K1132" s="211" t="str">
        <f>IF(AND(ISBLANK('A5'!Y83),$L$1132&lt;&gt;"Z"),"",'A5'!Y83)</f>
        <v/>
      </c>
      <c r="L1132" s="211" t="str">
        <f>IF(ISBLANK('A5'!Z83),"",'A5'!Z83)</f>
        <v/>
      </c>
      <c r="M1132" s="131" t="str">
        <f t="shared" si="19"/>
        <v>OK</v>
      </c>
      <c r="N1132" s="132"/>
    </row>
    <row r="1133" spans="1:14" x14ac:dyDescent="0.25">
      <c r="A1133" s="208" t="s">
        <v>4565</v>
      </c>
      <c r="B1133" s="209" t="s">
        <v>2877</v>
      </c>
      <c r="C1133" s="210" t="s">
        <v>112</v>
      </c>
      <c r="D1133" s="213" t="s">
        <v>2878</v>
      </c>
      <c r="E1133" s="210" t="s">
        <v>469</v>
      </c>
      <c r="F1133" s="210" t="s">
        <v>112</v>
      </c>
      <c r="G1133" s="213" t="s">
        <v>1367</v>
      </c>
      <c r="H1133" s="211" t="str">
        <f>IF(OR(AND('A5'!Y30="",'A5'!Z30=""),AND('A5'!Y57="",'A5'!Z57=""),AND('A5'!Z30="X",'A5'!Z57="X"),OR('A5'!Z30="M",'A5'!Z57="M")),"",SUM('A5'!Y30,'A5'!Y57))</f>
        <v/>
      </c>
      <c r="I1133" s="211" t="str">
        <f>IF(AND(AND('A5'!Z30="X",'A5'!Z57="X"),SUM('A5'!Y30,'A5'!Y57)=0,ISNUMBER('A5'!Y84)),"",IF(OR('A5'!Z30="M",'A5'!Z57="M"),"M",IF(AND('A5'!Z30='A5'!Z57,OR('A5'!Z30="X",'A5'!Z30="W",'A5'!Z30="Z")),UPPER('A5'!Z30),"")))</f>
        <v/>
      </c>
      <c r="J1133" s="212" t="s">
        <v>469</v>
      </c>
      <c r="K1133" s="211" t="str">
        <f>IF(AND(ISBLANK('A5'!Y84),$L$1133&lt;&gt;"Z"),"",'A5'!Y84)</f>
        <v/>
      </c>
      <c r="L1133" s="211" t="str">
        <f>IF(ISBLANK('A5'!Z84),"",'A5'!Z84)</f>
        <v/>
      </c>
      <c r="M1133" s="131" t="str">
        <f t="shared" si="19"/>
        <v>OK</v>
      </c>
      <c r="N1133" s="132"/>
    </row>
    <row r="1134" spans="1:14" x14ac:dyDescent="0.25">
      <c r="A1134" s="208" t="s">
        <v>4565</v>
      </c>
      <c r="B1134" s="209" t="s">
        <v>2879</v>
      </c>
      <c r="C1134" s="210" t="s">
        <v>112</v>
      </c>
      <c r="D1134" s="213" t="s">
        <v>2880</v>
      </c>
      <c r="E1134" s="210" t="s">
        <v>469</v>
      </c>
      <c r="F1134" s="210" t="s">
        <v>112</v>
      </c>
      <c r="G1134" s="213" t="s">
        <v>1370</v>
      </c>
      <c r="H1134" s="211" t="str">
        <f>IF(OR(AND('A5'!Y31="",'A5'!Z31=""),AND('A5'!Y58="",'A5'!Z58=""),AND('A5'!Z31="X",'A5'!Z58="X"),OR('A5'!Z31="M",'A5'!Z58="M")),"",SUM('A5'!Y31,'A5'!Y58))</f>
        <v/>
      </c>
      <c r="I1134" s="211" t="str">
        <f>IF(AND(AND('A5'!Z31="X",'A5'!Z58="X"),SUM('A5'!Y31,'A5'!Y58)=0,ISNUMBER('A5'!Y85)),"",IF(OR('A5'!Z31="M",'A5'!Z58="M"),"M",IF(AND('A5'!Z31='A5'!Z58,OR('A5'!Z31="X",'A5'!Z31="W",'A5'!Z31="Z")),UPPER('A5'!Z31),"")))</f>
        <v/>
      </c>
      <c r="J1134" s="212" t="s">
        <v>469</v>
      </c>
      <c r="K1134" s="211" t="str">
        <f>IF(AND(ISBLANK('A5'!Y85),$L$1134&lt;&gt;"Z"),"",'A5'!Y85)</f>
        <v/>
      </c>
      <c r="L1134" s="211" t="str">
        <f>IF(ISBLANK('A5'!Z85),"",'A5'!Z85)</f>
        <v/>
      </c>
      <c r="M1134" s="131" t="str">
        <f t="shared" si="19"/>
        <v>OK</v>
      </c>
      <c r="N1134" s="132"/>
    </row>
    <row r="1135" spans="1:14" x14ac:dyDescent="0.25">
      <c r="A1135" s="208" t="s">
        <v>4565</v>
      </c>
      <c r="B1135" s="209" t="s">
        <v>2881</v>
      </c>
      <c r="C1135" s="210" t="s">
        <v>112</v>
      </c>
      <c r="D1135" s="213" t="s">
        <v>2882</v>
      </c>
      <c r="E1135" s="210" t="s">
        <v>469</v>
      </c>
      <c r="F1135" s="210" t="s">
        <v>112</v>
      </c>
      <c r="G1135" s="213" t="s">
        <v>1373</v>
      </c>
      <c r="H1135" s="211" t="str">
        <f>IF(OR(AND('A5'!Y32="",'A5'!Z32=""),AND('A5'!Y59="",'A5'!Z59=""),AND('A5'!Z32="X",'A5'!Z59="X"),OR('A5'!Z32="M",'A5'!Z59="M")),"",SUM('A5'!Y32,'A5'!Y59))</f>
        <v/>
      </c>
      <c r="I1135" s="211" t="str">
        <f>IF(AND(AND('A5'!Z32="X",'A5'!Z59="X"),SUM('A5'!Y32,'A5'!Y59)=0,ISNUMBER('A5'!Y86)),"",IF(OR('A5'!Z32="M",'A5'!Z59="M"),"M",IF(AND('A5'!Z32='A5'!Z59,OR('A5'!Z32="X",'A5'!Z32="W",'A5'!Z32="Z")),UPPER('A5'!Z32),"")))</f>
        <v/>
      </c>
      <c r="J1135" s="212" t="s">
        <v>469</v>
      </c>
      <c r="K1135" s="211" t="str">
        <f>IF(AND(ISBLANK('A5'!Y86),$L$1135&lt;&gt;"Z"),"",'A5'!Y86)</f>
        <v/>
      </c>
      <c r="L1135" s="211" t="str">
        <f>IF(ISBLANK('A5'!Z86),"",'A5'!Z86)</f>
        <v/>
      </c>
      <c r="M1135" s="131" t="str">
        <f t="shared" si="19"/>
        <v>OK</v>
      </c>
      <c r="N1135" s="132"/>
    </row>
    <row r="1136" spans="1:14" x14ac:dyDescent="0.25">
      <c r="A1136" s="208" t="s">
        <v>4565</v>
      </c>
      <c r="B1136" s="209" t="s">
        <v>2883</v>
      </c>
      <c r="C1136" s="210" t="s">
        <v>112</v>
      </c>
      <c r="D1136" s="213" t="s">
        <v>2884</v>
      </c>
      <c r="E1136" s="210" t="s">
        <v>469</v>
      </c>
      <c r="F1136" s="210" t="s">
        <v>112</v>
      </c>
      <c r="G1136" s="213" t="s">
        <v>1376</v>
      </c>
      <c r="H1136" s="211" t="str">
        <f>IF(OR(AND('A5'!Y33="",'A5'!Z33=""),AND('A5'!Y60="",'A5'!Z60=""),AND('A5'!Z33="X",'A5'!Z60="X"),OR('A5'!Z33="M",'A5'!Z60="M")),"",SUM('A5'!Y33,'A5'!Y60))</f>
        <v/>
      </c>
      <c r="I1136" s="211" t="str">
        <f>IF(AND(AND('A5'!Z33="X",'A5'!Z60="X"),SUM('A5'!Y33,'A5'!Y60)=0,ISNUMBER('A5'!Y87)),"",IF(OR('A5'!Z33="M",'A5'!Z60="M"),"M",IF(AND('A5'!Z33='A5'!Z60,OR('A5'!Z33="X",'A5'!Z33="W",'A5'!Z33="Z")),UPPER('A5'!Z33),"")))</f>
        <v/>
      </c>
      <c r="J1136" s="212" t="s">
        <v>469</v>
      </c>
      <c r="K1136" s="211" t="str">
        <f>IF(AND(ISBLANK('A5'!Y87),$L$1136&lt;&gt;"Z"),"",'A5'!Y87)</f>
        <v/>
      </c>
      <c r="L1136" s="211" t="str">
        <f>IF(ISBLANK('A5'!Z87),"",'A5'!Z87)</f>
        <v/>
      </c>
      <c r="M1136" s="131" t="str">
        <f t="shared" si="19"/>
        <v>OK</v>
      </c>
      <c r="N1136" s="132"/>
    </row>
    <row r="1137" spans="1:14" x14ac:dyDescent="0.25">
      <c r="A1137" s="208" t="s">
        <v>4565</v>
      </c>
      <c r="B1137" s="209" t="s">
        <v>2885</v>
      </c>
      <c r="C1137" s="210" t="s">
        <v>112</v>
      </c>
      <c r="D1137" s="213" t="s">
        <v>2886</v>
      </c>
      <c r="E1137" s="210" t="s">
        <v>469</v>
      </c>
      <c r="F1137" s="210" t="s">
        <v>112</v>
      </c>
      <c r="G1137" s="213" t="s">
        <v>1379</v>
      </c>
      <c r="H1137" s="211" t="str">
        <f>IF(OR(AND('A5'!Y34="",'A5'!Z34=""),AND('A5'!Y61="",'A5'!Z61=""),AND('A5'!Z34="X",'A5'!Z61="X"),OR('A5'!Z34="M",'A5'!Z61="M")),"",SUM('A5'!Y34,'A5'!Y61))</f>
        <v/>
      </c>
      <c r="I1137" s="211" t="str">
        <f>IF(AND(AND('A5'!Z34="X",'A5'!Z61="X"),SUM('A5'!Y34,'A5'!Y61)=0,ISNUMBER('A5'!Y88)),"",IF(OR('A5'!Z34="M",'A5'!Z61="M"),"M",IF(AND('A5'!Z34='A5'!Z61,OR('A5'!Z34="X",'A5'!Z34="W",'A5'!Z34="Z")),UPPER('A5'!Z34),"")))</f>
        <v/>
      </c>
      <c r="J1137" s="212" t="s">
        <v>469</v>
      </c>
      <c r="K1137" s="211" t="str">
        <f>IF(AND(ISBLANK('A5'!Y88),$L$1137&lt;&gt;"Z"),"",'A5'!Y88)</f>
        <v/>
      </c>
      <c r="L1137" s="211" t="str">
        <f>IF(ISBLANK('A5'!Z88),"",'A5'!Z88)</f>
        <v/>
      </c>
      <c r="M1137" s="131" t="str">
        <f t="shared" si="19"/>
        <v>OK</v>
      </c>
      <c r="N1137" s="132"/>
    </row>
    <row r="1138" spans="1:14" x14ac:dyDescent="0.25">
      <c r="A1138" s="208" t="s">
        <v>4565</v>
      </c>
      <c r="B1138" s="209" t="s">
        <v>2887</v>
      </c>
      <c r="C1138" s="210" t="s">
        <v>112</v>
      </c>
      <c r="D1138" s="213" t="s">
        <v>2888</v>
      </c>
      <c r="E1138" s="210" t="s">
        <v>469</v>
      </c>
      <c r="F1138" s="210" t="s">
        <v>112</v>
      </c>
      <c r="G1138" s="213" t="s">
        <v>1382</v>
      </c>
      <c r="H1138" s="211" t="str">
        <f>IF(OR(AND('A5'!Y35="",'A5'!Z35=""),AND('A5'!Y62="",'A5'!Z62=""),AND('A5'!Z35="X",'A5'!Z62="X"),OR('A5'!Z35="M",'A5'!Z62="M")),"",SUM('A5'!Y35,'A5'!Y62))</f>
        <v/>
      </c>
      <c r="I1138" s="211" t="str">
        <f>IF(AND(AND('A5'!Z35="X",'A5'!Z62="X"),SUM('A5'!Y35,'A5'!Y62)=0,ISNUMBER('A5'!Y89)),"",IF(OR('A5'!Z35="M",'A5'!Z62="M"),"M",IF(AND('A5'!Z35='A5'!Z62,OR('A5'!Z35="X",'A5'!Z35="W",'A5'!Z35="Z")),UPPER('A5'!Z35),"")))</f>
        <v/>
      </c>
      <c r="J1138" s="212" t="s">
        <v>469</v>
      </c>
      <c r="K1138" s="211" t="str">
        <f>IF(AND(ISBLANK('A5'!Y89),$L$1138&lt;&gt;"Z"),"",'A5'!Y89)</f>
        <v/>
      </c>
      <c r="L1138" s="211" t="str">
        <f>IF(ISBLANK('A5'!Z89),"",'A5'!Z89)</f>
        <v/>
      </c>
      <c r="M1138" s="131" t="str">
        <f t="shared" si="19"/>
        <v>OK</v>
      </c>
      <c r="N1138" s="132"/>
    </row>
    <row r="1139" spans="1:14" x14ac:dyDescent="0.25">
      <c r="A1139" s="208" t="s">
        <v>4565</v>
      </c>
      <c r="B1139" s="209" t="s">
        <v>2889</v>
      </c>
      <c r="C1139" s="210" t="s">
        <v>112</v>
      </c>
      <c r="D1139" s="213" t="s">
        <v>2890</v>
      </c>
      <c r="E1139" s="210" t="s">
        <v>469</v>
      </c>
      <c r="F1139" s="210" t="s">
        <v>112</v>
      </c>
      <c r="G1139" s="213" t="s">
        <v>1385</v>
      </c>
      <c r="H1139" s="211" t="str">
        <f>IF(OR(AND('A5'!Y36="",'A5'!Z36=""),AND('A5'!Y63="",'A5'!Z63=""),AND('A5'!Z36="X",'A5'!Z63="X"),OR('A5'!Z36="M",'A5'!Z63="M")),"",SUM('A5'!Y36,'A5'!Y63))</f>
        <v/>
      </c>
      <c r="I1139" s="211" t="str">
        <f>IF(AND(AND('A5'!Z36="X",'A5'!Z63="X"),SUM('A5'!Y36,'A5'!Y63)=0,ISNUMBER('A5'!Y90)),"",IF(OR('A5'!Z36="M",'A5'!Z63="M"),"M",IF(AND('A5'!Z36='A5'!Z63,OR('A5'!Z36="X",'A5'!Z36="W",'A5'!Z36="Z")),UPPER('A5'!Z36),"")))</f>
        <v/>
      </c>
      <c r="J1139" s="212" t="s">
        <v>469</v>
      </c>
      <c r="K1139" s="211" t="str">
        <f>IF(AND(ISBLANK('A5'!Y90),$L$1139&lt;&gt;"Z"),"",'A5'!Y90)</f>
        <v/>
      </c>
      <c r="L1139" s="211" t="str">
        <f>IF(ISBLANK('A5'!Z90),"",'A5'!Z90)</f>
        <v/>
      </c>
      <c r="M1139" s="131" t="str">
        <f t="shared" si="19"/>
        <v>OK</v>
      </c>
      <c r="N1139" s="132"/>
    </row>
    <row r="1140" spans="1:14" x14ac:dyDescent="0.25">
      <c r="A1140" s="208" t="s">
        <v>4565</v>
      </c>
      <c r="B1140" s="209" t="s">
        <v>2891</v>
      </c>
      <c r="C1140" s="210" t="s">
        <v>112</v>
      </c>
      <c r="D1140" s="213" t="s">
        <v>2892</v>
      </c>
      <c r="E1140" s="210" t="s">
        <v>469</v>
      </c>
      <c r="F1140" s="210" t="s">
        <v>112</v>
      </c>
      <c r="G1140" s="213" t="s">
        <v>1388</v>
      </c>
      <c r="H1140" s="211" t="str">
        <f>IF(OR(AND('A5'!Y37="",'A5'!Z37=""),AND('A5'!Y64="",'A5'!Z64=""),AND('A5'!Z37="X",'A5'!Z64="X"),OR('A5'!Z37="M",'A5'!Z64="M")),"",SUM('A5'!Y37,'A5'!Y64))</f>
        <v/>
      </c>
      <c r="I1140" s="211" t="str">
        <f>IF(AND(AND('A5'!Z37="X",'A5'!Z64="X"),SUM('A5'!Y37,'A5'!Y64)=0,ISNUMBER('A5'!Y91)),"",IF(OR('A5'!Z37="M",'A5'!Z64="M"),"M",IF(AND('A5'!Z37='A5'!Z64,OR('A5'!Z37="X",'A5'!Z37="W",'A5'!Z37="Z")),UPPER('A5'!Z37),"")))</f>
        <v/>
      </c>
      <c r="J1140" s="212" t="s">
        <v>469</v>
      </c>
      <c r="K1140" s="211" t="str">
        <f>IF(AND(ISBLANK('A5'!Y91),$L$1140&lt;&gt;"Z"),"",'A5'!Y91)</f>
        <v/>
      </c>
      <c r="L1140" s="211" t="str">
        <f>IF(ISBLANK('A5'!Z91),"",'A5'!Z91)</f>
        <v/>
      </c>
      <c r="M1140" s="131" t="str">
        <f t="shared" si="19"/>
        <v>OK</v>
      </c>
      <c r="N1140" s="132"/>
    </row>
    <row r="1141" spans="1:14" x14ac:dyDescent="0.25">
      <c r="A1141" s="208" t="s">
        <v>4565</v>
      </c>
      <c r="B1141" s="209" t="s">
        <v>2893</v>
      </c>
      <c r="C1141" s="210" t="s">
        <v>112</v>
      </c>
      <c r="D1141" s="213" t="s">
        <v>2894</v>
      </c>
      <c r="E1141" s="210" t="s">
        <v>469</v>
      </c>
      <c r="F1141" s="210" t="s">
        <v>112</v>
      </c>
      <c r="G1141" s="213" t="s">
        <v>588</v>
      </c>
      <c r="H1141" s="211" t="str">
        <f>IF(OR(AND('A5'!Y38="",'A5'!Z38=""),AND('A5'!Y65="",'A5'!Z65=""),AND('A5'!Z38="X",'A5'!Z65="X"),OR('A5'!Z38="M",'A5'!Z65="M")),"",SUM('A5'!Y38,'A5'!Y65))</f>
        <v/>
      </c>
      <c r="I1141" s="211" t="str">
        <f>IF(AND(AND('A5'!Z38="X",'A5'!Z65="X"),SUM('A5'!Y38,'A5'!Y65)=0,ISNUMBER('A5'!Y92)),"",IF(OR('A5'!Z38="M",'A5'!Z65="M"),"M",IF(AND('A5'!Z38='A5'!Z65,OR('A5'!Z38="X",'A5'!Z38="W",'A5'!Z38="Z")),UPPER('A5'!Z38),"")))</f>
        <v/>
      </c>
      <c r="J1141" s="212" t="s">
        <v>469</v>
      </c>
      <c r="K1141" s="211" t="str">
        <f>IF(AND(ISBLANK('A5'!Y92),$L$1141&lt;&gt;"Z"),"",'A5'!Y92)</f>
        <v/>
      </c>
      <c r="L1141" s="211" t="str">
        <f>IF(ISBLANK('A5'!Z92),"",'A5'!Z92)</f>
        <v/>
      </c>
      <c r="M1141" s="131" t="str">
        <f t="shared" si="19"/>
        <v>OK</v>
      </c>
      <c r="N1141" s="132"/>
    </row>
    <row r="1142" spans="1:14" x14ac:dyDescent="0.25">
      <c r="A1142" s="208" t="s">
        <v>4565</v>
      </c>
      <c r="B1142" s="209" t="s">
        <v>2895</v>
      </c>
      <c r="C1142" s="210" t="s">
        <v>112</v>
      </c>
      <c r="D1142" s="213" t="s">
        <v>2896</v>
      </c>
      <c r="E1142" s="210" t="s">
        <v>469</v>
      </c>
      <c r="F1142" s="210" t="s">
        <v>112</v>
      </c>
      <c r="G1142" s="213" t="s">
        <v>587</v>
      </c>
      <c r="H1142" s="211" t="str">
        <f>IF(OR(AND('A5'!Y39="",'A5'!Z39=""),AND('A5'!Y66="",'A5'!Z66=""),AND('A5'!Z39="X",'A5'!Z66="X"),OR('A5'!Z39="M",'A5'!Z66="M")),"",SUM('A5'!Y39,'A5'!Y66))</f>
        <v/>
      </c>
      <c r="I1142" s="211" t="str">
        <f>IF(AND(AND('A5'!Z39="X",'A5'!Z66="X"),SUM('A5'!Y39,'A5'!Y66)=0,ISNUMBER('A5'!Y93)),"",IF(OR('A5'!Z39="M",'A5'!Z66="M"),"M",IF(AND('A5'!Z39='A5'!Z66,OR('A5'!Z39="X",'A5'!Z39="W",'A5'!Z39="Z")),UPPER('A5'!Z39),"")))</f>
        <v/>
      </c>
      <c r="J1142" s="212" t="s">
        <v>469</v>
      </c>
      <c r="K1142" s="211" t="str">
        <f>IF(AND(ISBLANK('A5'!Y93),$L$1142&lt;&gt;"Z"),"",'A5'!Y93)</f>
        <v/>
      </c>
      <c r="L1142" s="211" t="str">
        <f>IF(ISBLANK('A5'!Z93),"",'A5'!Z93)</f>
        <v/>
      </c>
      <c r="M1142" s="131" t="str">
        <f t="shared" si="19"/>
        <v>OK</v>
      </c>
      <c r="N1142" s="132"/>
    </row>
    <row r="1143" spans="1:14" x14ac:dyDescent="0.25">
      <c r="A1143" s="208" t="s">
        <v>4565</v>
      </c>
      <c r="B1143" s="209" t="s">
        <v>2897</v>
      </c>
      <c r="C1143" s="210" t="s">
        <v>112</v>
      </c>
      <c r="D1143" s="213" t="s">
        <v>2898</v>
      </c>
      <c r="E1143" s="210" t="s">
        <v>469</v>
      </c>
      <c r="F1143" s="210" t="s">
        <v>112</v>
      </c>
      <c r="G1143" s="213" t="s">
        <v>545</v>
      </c>
      <c r="H1143" s="211" t="str">
        <f>IF(OR(SUMPRODUCT(--('A5'!AB14:'A5'!AB37=""),--('A5'!AC14:'A5'!AC37=""))&gt;0,COUNTIF('A5'!AC14:'A5'!AC37,"M")&gt;0,COUNTIF('A5'!AC14:'A5'!AC37,"X")=24),"",SUM('A5'!AB14:'A5'!AB37))</f>
        <v/>
      </c>
      <c r="I1143" s="211" t="str">
        <f>IF(AND(COUNTIF('A5'!AC14:'A5'!AC37,"X")=24,SUM('A5'!AB14:'A5'!AB37)=0,ISNUMBER('A5'!AB38)),"",IF(COUNTIF('A5'!AC14:'A5'!AC37,"M")&gt;0,"M",IF(AND(COUNTIF('A5'!AC14:'A5'!AC37,'A5'!AC14)=24,OR('A5'!AC14="X",'A5'!AC14="W",'A5'!AC14="Z")),UPPER('A5'!AC14),"")))</f>
        <v/>
      </c>
      <c r="J1143" s="212" t="s">
        <v>469</v>
      </c>
      <c r="K1143" s="211" t="str">
        <f>IF(AND(ISBLANK('A5'!AB38),$L$1143&lt;&gt;"Z"),"",'A5'!AB38)</f>
        <v/>
      </c>
      <c r="L1143" s="211" t="str">
        <f>IF(ISBLANK('A5'!AC38),"",'A5'!AC38)</f>
        <v/>
      </c>
      <c r="M1143" s="131" t="str">
        <f t="shared" si="19"/>
        <v>OK</v>
      </c>
      <c r="N1143" s="132"/>
    </row>
    <row r="1144" spans="1:14" x14ac:dyDescent="0.25">
      <c r="A1144" s="208" t="s">
        <v>4565</v>
      </c>
      <c r="B1144" s="209" t="s">
        <v>2899</v>
      </c>
      <c r="C1144" s="210" t="s">
        <v>112</v>
      </c>
      <c r="D1144" s="213" t="s">
        <v>2900</v>
      </c>
      <c r="E1144" s="210" t="s">
        <v>469</v>
      </c>
      <c r="F1144" s="210" t="s">
        <v>112</v>
      </c>
      <c r="G1144" s="213" t="s">
        <v>568</v>
      </c>
      <c r="H1144" s="211" t="str">
        <f>IF(OR(SUMPRODUCT(--('A5'!AB41:'A5'!AB64=""),--('A5'!AC41:'A5'!AC64=""))&gt;0,COUNTIF('A5'!AC41:'A5'!AC64,"M")&gt;0,COUNTIF('A5'!AC41:'A5'!AC64,"X")=24),"",SUM('A5'!AB41:'A5'!AB64))</f>
        <v/>
      </c>
      <c r="I1144" s="211" t="str">
        <f>IF(AND(COUNTIF('A5'!AC41:'A5'!AC64,"X")=24,SUM('A5'!AB41:'A5'!AB64)=0,ISNUMBER('A5'!AB65)),"",IF(COUNTIF('A5'!AC41:'A5'!AC64,"M")&gt;0,"M",IF(AND(COUNTIF('A5'!AC41:'A5'!AC64,'A5'!AC41)=24,OR('A5'!AC41="X",'A5'!AC41="W",'A5'!AC41="Z")),UPPER('A5'!AC41),"")))</f>
        <v/>
      </c>
      <c r="J1144" s="212" t="s">
        <v>469</v>
      </c>
      <c r="K1144" s="211" t="str">
        <f>IF(AND(ISBLANK('A5'!AB65),$L$1144&lt;&gt;"Z"),"",'A5'!AB65)</f>
        <v/>
      </c>
      <c r="L1144" s="211" t="str">
        <f>IF(ISBLANK('A5'!AC65),"",'A5'!AC65)</f>
        <v/>
      </c>
      <c r="M1144" s="131" t="str">
        <f t="shared" si="19"/>
        <v>OK</v>
      </c>
      <c r="N1144" s="132"/>
    </row>
    <row r="1145" spans="1:14" x14ac:dyDescent="0.25">
      <c r="A1145" s="208" t="s">
        <v>4565</v>
      </c>
      <c r="B1145" s="209" t="s">
        <v>2901</v>
      </c>
      <c r="C1145" s="210" t="s">
        <v>112</v>
      </c>
      <c r="D1145" s="213" t="s">
        <v>2902</v>
      </c>
      <c r="E1145" s="210" t="s">
        <v>469</v>
      </c>
      <c r="F1145" s="210" t="s">
        <v>112</v>
      </c>
      <c r="G1145" s="213" t="s">
        <v>1541</v>
      </c>
      <c r="H1145" s="211" t="str">
        <f>IF(OR(AND('A5'!AB14="",'A5'!AC14=""),AND('A5'!AB41="",'A5'!AC41=""),AND('A5'!AC14="X",'A5'!AC41="X"),OR('A5'!AC14="M",'A5'!AC41="M")),"",SUM('A5'!AB14,'A5'!AB41))</f>
        <v/>
      </c>
      <c r="I1145" s="211" t="str">
        <f>IF(AND(AND('A5'!AC14="X",'A5'!AC41="X"),SUM('A5'!AB14,'A5'!AB41)=0,ISNUMBER('A5'!AB68)),"",IF(OR('A5'!AC14="M",'A5'!AC41="M"),"M",IF(AND('A5'!AC14='A5'!AC41,OR('A5'!AC14="X",'A5'!AC14="W",'A5'!AC14="Z")),UPPER('A5'!AC14),"")))</f>
        <v/>
      </c>
      <c r="J1145" s="212" t="s">
        <v>469</v>
      </c>
      <c r="K1145" s="211" t="str">
        <f>IF(AND(ISBLANK('A5'!AB68),$L$1145&lt;&gt;"Z"),"",'A5'!AB68)</f>
        <v/>
      </c>
      <c r="L1145" s="211" t="str">
        <f>IF(ISBLANK('A5'!AC68),"",'A5'!AC68)</f>
        <v/>
      </c>
      <c r="M1145" s="131" t="str">
        <f t="shared" si="19"/>
        <v>OK</v>
      </c>
      <c r="N1145" s="132"/>
    </row>
    <row r="1146" spans="1:14" x14ac:dyDescent="0.25">
      <c r="A1146" s="208" t="s">
        <v>4565</v>
      </c>
      <c r="B1146" s="209" t="s">
        <v>2903</v>
      </c>
      <c r="C1146" s="210" t="s">
        <v>112</v>
      </c>
      <c r="D1146" s="213" t="s">
        <v>2904</v>
      </c>
      <c r="E1146" s="210" t="s">
        <v>469</v>
      </c>
      <c r="F1146" s="210" t="s">
        <v>112</v>
      </c>
      <c r="G1146" s="213" t="s">
        <v>1544</v>
      </c>
      <c r="H1146" s="211" t="str">
        <f>IF(OR(AND('A5'!AB15="",'A5'!AC15=""),AND('A5'!AB42="",'A5'!AC42=""),AND('A5'!AC15="X",'A5'!AC42="X"),OR('A5'!AC15="M",'A5'!AC42="M")),"",SUM('A5'!AB15,'A5'!AB42))</f>
        <v/>
      </c>
      <c r="I1146" s="211" t="str">
        <f>IF(AND(AND('A5'!AC15="X",'A5'!AC42="X"),SUM('A5'!AB15,'A5'!AB42)=0,ISNUMBER('A5'!AB69)),"",IF(OR('A5'!AC15="M",'A5'!AC42="M"),"M",IF(AND('A5'!AC15='A5'!AC42,OR('A5'!AC15="X",'A5'!AC15="W",'A5'!AC15="Z")),UPPER('A5'!AC15),"")))</f>
        <v/>
      </c>
      <c r="J1146" s="212" t="s">
        <v>469</v>
      </c>
      <c r="K1146" s="211" t="str">
        <f>IF(AND(ISBLANK('A5'!AB69),$L$1146&lt;&gt;"Z"),"",'A5'!AB69)</f>
        <v/>
      </c>
      <c r="L1146" s="211" t="str">
        <f>IF(ISBLANK('A5'!AC69),"",'A5'!AC69)</f>
        <v/>
      </c>
      <c r="M1146" s="131" t="str">
        <f t="shared" si="19"/>
        <v>OK</v>
      </c>
      <c r="N1146" s="132"/>
    </row>
    <row r="1147" spans="1:14" x14ac:dyDescent="0.25">
      <c r="A1147" s="208" t="s">
        <v>4565</v>
      </c>
      <c r="B1147" s="209" t="s">
        <v>2905</v>
      </c>
      <c r="C1147" s="210" t="s">
        <v>112</v>
      </c>
      <c r="D1147" s="213" t="s">
        <v>2906</v>
      </c>
      <c r="E1147" s="210" t="s">
        <v>469</v>
      </c>
      <c r="F1147" s="210" t="s">
        <v>112</v>
      </c>
      <c r="G1147" s="213" t="s">
        <v>428</v>
      </c>
      <c r="H1147" s="211" t="str">
        <f>IF(OR(AND('A5'!AB16="",'A5'!AC16=""),AND('A5'!AB43="",'A5'!AC43=""),AND('A5'!AC16="X",'A5'!AC43="X"),OR('A5'!AC16="M",'A5'!AC43="M")),"",SUM('A5'!AB16,'A5'!AB43))</f>
        <v/>
      </c>
      <c r="I1147" s="211" t="str">
        <f>IF(AND(AND('A5'!AC16="X",'A5'!AC43="X"),SUM('A5'!AB16,'A5'!AB43)=0,ISNUMBER('A5'!AB70)),"",IF(OR('A5'!AC16="M",'A5'!AC43="M"),"M",IF(AND('A5'!AC16='A5'!AC43,OR('A5'!AC16="X",'A5'!AC16="W",'A5'!AC16="Z")),UPPER('A5'!AC16),"")))</f>
        <v/>
      </c>
      <c r="J1147" s="212" t="s">
        <v>469</v>
      </c>
      <c r="K1147" s="211" t="str">
        <f>IF(AND(ISBLANK('A5'!AB70),$L$1147&lt;&gt;"Z"),"",'A5'!AB70)</f>
        <v/>
      </c>
      <c r="L1147" s="211" t="str">
        <f>IF(ISBLANK('A5'!AC70),"",'A5'!AC70)</f>
        <v/>
      </c>
      <c r="M1147" s="131" t="str">
        <f t="shared" si="19"/>
        <v>OK</v>
      </c>
      <c r="N1147" s="132"/>
    </row>
    <row r="1148" spans="1:14" x14ac:dyDescent="0.25">
      <c r="A1148" s="208" t="s">
        <v>4565</v>
      </c>
      <c r="B1148" s="209" t="s">
        <v>2907</v>
      </c>
      <c r="C1148" s="210" t="s">
        <v>112</v>
      </c>
      <c r="D1148" s="213" t="s">
        <v>2908</v>
      </c>
      <c r="E1148" s="210" t="s">
        <v>469</v>
      </c>
      <c r="F1148" s="210" t="s">
        <v>112</v>
      </c>
      <c r="G1148" s="213" t="s">
        <v>2725</v>
      </c>
      <c r="H1148" s="211" t="str">
        <f>IF(OR(AND('A5'!AB17="",'A5'!AC17=""),AND('A5'!AB44="",'A5'!AC44=""),AND('A5'!AC17="X",'A5'!AC44="X"),OR('A5'!AC17="M",'A5'!AC44="M")),"",SUM('A5'!AB17,'A5'!AB44))</f>
        <v/>
      </c>
      <c r="I1148" s="211" t="str">
        <f>IF(AND(AND('A5'!AC17="X",'A5'!AC44="X"),SUM('A5'!AB17,'A5'!AB44)=0,ISNUMBER('A5'!AB71)),"",IF(OR('A5'!AC17="M",'A5'!AC44="M"),"M",IF(AND('A5'!AC17='A5'!AC44,OR('A5'!AC17="X",'A5'!AC17="W",'A5'!AC17="Z")),UPPER('A5'!AC17),"")))</f>
        <v/>
      </c>
      <c r="J1148" s="212" t="s">
        <v>469</v>
      </c>
      <c r="K1148" s="211" t="str">
        <f>IF(AND(ISBLANK('A5'!AB71),$L$1148&lt;&gt;"Z"),"",'A5'!AB71)</f>
        <v/>
      </c>
      <c r="L1148" s="211" t="str">
        <f>IF(ISBLANK('A5'!AC71),"",'A5'!AC71)</f>
        <v/>
      </c>
      <c r="M1148" s="131" t="str">
        <f t="shared" si="19"/>
        <v>OK</v>
      </c>
      <c r="N1148" s="132"/>
    </row>
    <row r="1149" spans="1:14" x14ac:dyDescent="0.25">
      <c r="A1149" s="208" t="s">
        <v>4565</v>
      </c>
      <c r="B1149" s="209" t="s">
        <v>2909</v>
      </c>
      <c r="C1149" s="210" t="s">
        <v>112</v>
      </c>
      <c r="D1149" s="213" t="s">
        <v>2910</v>
      </c>
      <c r="E1149" s="210" t="s">
        <v>469</v>
      </c>
      <c r="F1149" s="210" t="s">
        <v>112</v>
      </c>
      <c r="G1149" s="213" t="s">
        <v>1549</v>
      </c>
      <c r="H1149" s="211" t="str">
        <f>IF(OR(AND('A5'!AB18="",'A5'!AC18=""),AND('A5'!AB45="",'A5'!AC45=""),AND('A5'!AC18="X",'A5'!AC45="X"),OR('A5'!AC18="M",'A5'!AC45="M")),"",SUM('A5'!AB18,'A5'!AB45))</f>
        <v/>
      </c>
      <c r="I1149" s="211" t="str">
        <f>IF(AND(AND('A5'!AC18="X",'A5'!AC45="X"),SUM('A5'!AB18,'A5'!AB45)=0,ISNUMBER('A5'!AB72)),"",IF(OR('A5'!AC18="M",'A5'!AC45="M"),"M",IF(AND('A5'!AC18='A5'!AC45,OR('A5'!AC18="X",'A5'!AC18="W",'A5'!AC18="Z")),UPPER('A5'!AC18),"")))</f>
        <v/>
      </c>
      <c r="J1149" s="212" t="s">
        <v>469</v>
      </c>
      <c r="K1149" s="211" t="str">
        <f>IF(AND(ISBLANK('A5'!AB72),$L$1149&lt;&gt;"Z"),"",'A5'!AB72)</f>
        <v/>
      </c>
      <c r="L1149" s="211" t="str">
        <f>IF(ISBLANK('A5'!AC72),"",'A5'!AC72)</f>
        <v/>
      </c>
      <c r="M1149" s="131" t="str">
        <f t="shared" si="19"/>
        <v>OK</v>
      </c>
      <c r="N1149" s="132"/>
    </row>
    <row r="1150" spans="1:14" x14ac:dyDescent="0.25">
      <c r="A1150" s="208" t="s">
        <v>4565</v>
      </c>
      <c r="B1150" s="209" t="s">
        <v>2911</v>
      </c>
      <c r="C1150" s="210" t="s">
        <v>112</v>
      </c>
      <c r="D1150" s="213" t="s">
        <v>2912</v>
      </c>
      <c r="E1150" s="210" t="s">
        <v>469</v>
      </c>
      <c r="F1150" s="210" t="s">
        <v>112</v>
      </c>
      <c r="G1150" s="213" t="s">
        <v>1552</v>
      </c>
      <c r="H1150" s="211" t="str">
        <f>IF(OR(AND('A5'!AB19="",'A5'!AC19=""),AND('A5'!AB46="",'A5'!AC46=""),AND('A5'!AC19="X",'A5'!AC46="X"),OR('A5'!AC19="M",'A5'!AC46="M")),"",SUM('A5'!AB19,'A5'!AB46))</f>
        <v/>
      </c>
      <c r="I1150" s="211" t="str">
        <f>IF(AND(AND('A5'!AC19="X",'A5'!AC46="X"),SUM('A5'!AB19,'A5'!AB46)=0,ISNUMBER('A5'!AB73)),"",IF(OR('A5'!AC19="M",'A5'!AC46="M"),"M",IF(AND('A5'!AC19='A5'!AC46,OR('A5'!AC19="X",'A5'!AC19="W",'A5'!AC19="Z")),UPPER('A5'!AC19),"")))</f>
        <v/>
      </c>
      <c r="J1150" s="212" t="s">
        <v>469</v>
      </c>
      <c r="K1150" s="211" t="str">
        <f>IF(AND(ISBLANK('A5'!AB73),$L$1150&lt;&gt;"Z"),"",'A5'!AB73)</f>
        <v/>
      </c>
      <c r="L1150" s="211" t="str">
        <f>IF(ISBLANK('A5'!AC73),"",'A5'!AC73)</f>
        <v/>
      </c>
      <c r="M1150" s="131" t="str">
        <f t="shared" si="19"/>
        <v>OK</v>
      </c>
      <c r="N1150" s="132"/>
    </row>
    <row r="1151" spans="1:14" x14ac:dyDescent="0.25">
      <c r="A1151" s="208" t="s">
        <v>4565</v>
      </c>
      <c r="B1151" s="209" t="s">
        <v>2913</v>
      </c>
      <c r="C1151" s="210" t="s">
        <v>112</v>
      </c>
      <c r="D1151" s="213" t="s">
        <v>2914</v>
      </c>
      <c r="E1151" s="210" t="s">
        <v>469</v>
      </c>
      <c r="F1151" s="210" t="s">
        <v>112</v>
      </c>
      <c r="G1151" s="213" t="s">
        <v>664</v>
      </c>
      <c r="H1151" s="211" t="str">
        <f>IF(OR(AND('A5'!AB20="",'A5'!AC20=""),AND('A5'!AB47="",'A5'!AC47=""),AND('A5'!AC20="X",'A5'!AC47="X"),OR('A5'!AC20="M",'A5'!AC47="M")),"",SUM('A5'!AB20,'A5'!AB47))</f>
        <v/>
      </c>
      <c r="I1151" s="211" t="str">
        <f>IF(AND(AND('A5'!AC20="X",'A5'!AC47="X"),SUM('A5'!AB20,'A5'!AB47)=0,ISNUMBER('A5'!AB74)),"",IF(OR('A5'!AC20="M",'A5'!AC47="M"),"M",IF(AND('A5'!AC20='A5'!AC47,OR('A5'!AC20="X",'A5'!AC20="W",'A5'!AC20="Z")),UPPER('A5'!AC20),"")))</f>
        <v/>
      </c>
      <c r="J1151" s="212" t="s">
        <v>469</v>
      </c>
      <c r="K1151" s="211" t="str">
        <f>IF(AND(ISBLANK('A5'!AB74),$L$1151&lt;&gt;"Z"),"",'A5'!AB74)</f>
        <v/>
      </c>
      <c r="L1151" s="211" t="str">
        <f>IF(ISBLANK('A5'!AC74),"",'A5'!AC74)</f>
        <v/>
      </c>
      <c r="M1151" s="131" t="str">
        <f t="shared" si="19"/>
        <v>OK</v>
      </c>
      <c r="N1151" s="132"/>
    </row>
    <row r="1152" spans="1:14" x14ac:dyDescent="0.25">
      <c r="A1152" s="208" t="s">
        <v>4565</v>
      </c>
      <c r="B1152" s="209" t="s">
        <v>2915</v>
      </c>
      <c r="C1152" s="210" t="s">
        <v>112</v>
      </c>
      <c r="D1152" s="213" t="s">
        <v>2916</v>
      </c>
      <c r="E1152" s="210" t="s">
        <v>469</v>
      </c>
      <c r="F1152" s="210" t="s">
        <v>112</v>
      </c>
      <c r="G1152" s="213" t="s">
        <v>663</v>
      </c>
      <c r="H1152" s="211" t="str">
        <f>IF(OR(AND('A5'!AB21="",'A5'!AC21=""),AND('A5'!AB48="",'A5'!AC48=""),AND('A5'!AC21="X",'A5'!AC48="X"),OR('A5'!AC21="M",'A5'!AC48="M")),"",SUM('A5'!AB21,'A5'!AB48))</f>
        <v/>
      </c>
      <c r="I1152" s="211" t="str">
        <f>IF(AND(AND('A5'!AC21="X",'A5'!AC48="X"),SUM('A5'!AB21,'A5'!AB48)=0,ISNUMBER('A5'!AB75)),"",IF(OR('A5'!AC21="M",'A5'!AC48="M"),"M",IF(AND('A5'!AC21='A5'!AC48,OR('A5'!AC21="X",'A5'!AC21="W",'A5'!AC21="Z")),UPPER('A5'!AC21),"")))</f>
        <v/>
      </c>
      <c r="J1152" s="212" t="s">
        <v>469</v>
      </c>
      <c r="K1152" s="211" t="str">
        <f>IF(AND(ISBLANK('A5'!AB75),$L$1152&lt;&gt;"Z"),"",'A5'!AB75)</f>
        <v/>
      </c>
      <c r="L1152" s="211" t="str">
        <f>IF(ISBLANK('A5'!AC75),"",'A5'!AC75)</f>
        <v/>
      </c>
      <c r="M1152" s="131" t="str">
        <f t="shared" si="19"/>
        <v>OK</v>
      </c>
      <c r="N1152" s="132"/>
    </row>
    <row r="1153" spans="1:14" x14ac:dyDescent="0.25">
      <c r="A1153" s="208" t="s">
        <v>4565</v>
      </c>
      <c r="B1153" s="209" t="s">
        <v>2917</v>
      </c>
      <c r="C1153" s="210" t="s">
        <v>112</v>
      </c>
      <c r="D1153" s="213" t="s">
        <v>2918</v>
      </c>
      <c r="E1153" s="210" t="s">
        <v>469</v>
      </c>
      <c r="F1153" s="210" t="s">
        <v>112</v>
      </c>
      <c r="G1153" s="213" t="s">
        <v>1559</v>
      </c>
      <c r="H1153" s="211" t="str">
        <f>IF(OR(AND('A5'!AB22="",'A5'!AC22=""),AND('A5'!AB49="",'A5'!AC49=""),AND('A5'!AC22="X",'A5'!AC49="X"),OR('A5'!AC22="M",'A5'!AC49="M")),"",SUM('A5'!AB22,'A5'!AB49))</f>
        <v/>
      </c>
      <c r="I1153" s="211" t="str">
        <f>IF(AND(AND('A5'!AC22="X",'A5'!AC49="X"),SUM('A5'!AB22,'A5'!AB49)=0,ISNUMBER('A5'!AB76)),"",IF(OR('A5'!AC22="M",'A5'!AC49="M"),"M",IF(AND('A5'!AC22='A5'!AC49,OR('A5'!AC22="X",'A5'!AC22="W",'A5'!AC22="Z")),UPPER('A5'!AC22),"")))</f>
        <v/>
      </c>
      <c r="J1153" s="212" t="s">
        <v>469</v>
      </c>
      <c r="K1153" s="211" t="str">
        <f>IF(AND(ISBLANK('A5'!AB76),$L$1153&lt;&gt;"Z"),"",'A5'!AB76)</f>
        <v/>
      </c>
      <c r="L1153" s="211" t="str">
        <f>IF(ISBLANK('A5'!AC76),"",'A5'!AC76)</f>
        <v/>
      </c>
      <c r="M1153" s="131" t="str">
        <f t="shared" si="19"/>
        <v>OK</v>
      </c>
      <c r="N1153" s="132"/>
    </row>
    <row r="1154" spans="1:14" x14ac:dyDescent="0.25">
      <c r="A1154" s="208" t="s">
        <v>4565</v>
      </c>
      <c r="B1154" s="209" t="s">
        <v>2919</v>
      </c>
      <c r="C1154" s="210" t="s">
        <v>112</v>
      </c>
      <c r="D1154" s="213" t="s">
        <v>2920</v>
      </c>
      <c r="E1154" s="210" t="s">
        <v>469</v>
      </c>
      <c r="F1154" s="210" t="s">
        <v>112</v>
      </c>
      <c r="G1154" s="213" t="s">
        <v>1562</v>
      </c>
      <c r="H1154" s="211" t="str">
        <f>IF(OR(AND('A5'!AB23="",'A5'!AC23=""),AND('A5'!AB50="",'A5'!AC50=""),AND('A5'!AC23="X",'A5'!AC50="X"),OR('A5'!AC23="M",'A5'!AC50="M")),"",SUM('A5'!AB23,'A5'!AB50))</f>
        <v/>
      </c>
      <c r="I1154" s="211" t="str">
        <f>IF(AND(AND('A5'!AC23="X",'A5'!AC50="X"),SUM('A5'!AB23,'A5'!AB50)=0,ISNUMBER('A5'!AB77)),"",IF(OR('A5'!AC23="M",'A5'!AC50="M"),"M",IF(AND('A5'!AC23='A5'!AC50,OR('A5'!AC23="X",'A5'!AC23="W",'A5'!AC23="Z")),UPPER('A5'!AC23),"")))</f>
        <v/>
      </c>
      <c r="J1154" s="212" t="s">
        <v>469</v>
      </c>
      <c r="K1154" s="211" t="str">
        <f>IF(AND(ISBLANK('A5'!AB77),$L$1154&lt;&gt;"Z"),"",'A5'!AB77)</f>
        <v/>
      </c>
      <c r="L1154" s="211" t="str">
        <f>IF(ISBLANK('A5'!AC77),"",'A5'!AC77)</f>
        <v/>
      </c>
      <c r="M1154" s="131" t="str">
        <f t="shared" si="19"/>
        <v>OK</v>
      </c>
      <c r="N1154" s="132"/>
    </row>
    <row r="1155" spans="1:14" x14ac:dyDescent="0.25">
      <c r="A1155" s="208" t="s">
        <v>4565</v>
      </c>
      <c r="B1155" s="209" t="s">
        <v>2921</v>
      </c>
      <c r="C1155" s="210" t="s">
        <v>112</v>
      </c>
      <c r="D1155" s="213" t="s">
        <v>2922</v>
      </c>
      <c r="E1155" s="210" t="s">
        <v>469</v>
      </c>
      <c r="F1155" s="210" t="s">
        <v>112</v>
      </c>
      <c r="G1155" s="213" t="s">
        <v>1565</v>
      </c>
      <c r="H1155" s="211" t="str">
        <f>IF(OR(AND('A5'!AB24="",'A5'!AC24=""),AND('A5'!AB51="",'A5'!AC51=""),AND('A5'!AC24="X",'A5'!AC51="X"),OR('A5'!AC24="M",'A5'!AC51="M")),"",SUM('A5'!AB24,'A5'!AB51))</f>
        <v/>
      </c>
      <c r="I1155" s="211" t="str">
        <f>IF(AND(AND('A5'!AC24="X",'A5'!AC51="X"),SUM('A5'!AB24,'A5'!AB51)=0,ISNUMBER('A5'!AB78)),"",IF(OR('A5'!AC24="M",'A5'!AC51="M"),"M",IF(AND('A5'!AC24='A5'!AC51,OR('A5'!AC24="X",'A5'!AC24="W",'A5'!AC24="Z")),UPPER('A5'!AC24),"")))</f>
        <v/>
      </c>
      <c r="J1155" s="212" t="s">
        <v>469</v>
      </c>
      <c r="K1155" s="211" t="str">
        <f>IF(AND(ISBLANK('A5'!AB78),$L$1155&lt;&gt;"Z"),"",'A5'!AB78)</f>
        <v/>
      </c>
      <c r="L1155" s="211" t="str">
        <f>IF(ISBLANK('A5'!AC78),"",'A5'!AC78)</f>
        <v/>
      </c>
      <c r="M1155" s="131" t="str">
        <f t="shared" si="19"/>
        <v>OK</v>
      </c>
      <c r="N1155" s="132"/>
    </row>
    <row r="1156" spans="1:14" x14ac:dyDescent="0.25">
      <c r="A1156" s="208" t="s">
        <v>4565</v>
      </c>
      <c r="B1156" s="209" t="s">
        <v>2923</v>
      </c>
      <c r="C1156" s="210" t="s">
        <v>112</v>
      </c>
      <c r="D1156" s="213" t="s">
        <v>2924</v>
      </c>
      <c r="E1156" s="210" t="s">
        <v>469</v>
      </c>
      <c r="F1156" s="210" t="s">
        <v>112</v>
      </c>
      <c r="G1156" s="213" t="s">
        <v>1568</v>
      </c>
      <c r="H1156" s="211" t="str">
        <f>IF(OR(AND('A5'!AB25="",'A5'!AC25=""),AND('A5'!AB52="",'A5'!AC52=""),AND('A5'!AC25="X",'A5'!AC52="X"),OR('A5'!AC25="M",'A5'!AC52="M")),"",SUM('A5'!AB25,'A5'!AB52))</f>
        <v/>
      </c>
      <c r="I1156" s="211" t="str">
        <f>IF(AND(AND('A5'!AC25="X",'A5'!AC52="X"),SUM('A5'!AB25,'A5'!AB52)=0,ISNUMBER('A5'!AB79)),"",IF(OR('A5'!AC25="M",'A5'!AC52="M"),"M",IF(AND('A5'!AC25='A5'!AC52,OR('A5'!AC25="X",'A5'!AC25="W",'A5'!AC25="Z")),UPPER('A5'!AC25),"")))</f>
        <v/>
      </c>
      <c r="J1156" s="212" t="s">
        <v>469</v>
      </c>
      <c r="K1156" s="211" t="str">
        <f>IF(AND(ISBLANK('A5'!AB79),$L$1156&lt;&gt;"Z"),"",'A5'!AB79)</f>
        <v/>
      </c>
      <c r="L1156" s="211" t="str">
        <f>IF(ISBLANK('A5'!AC79),"",'A5'!AC79)</f>
        <v/>
      </c>
      <c r="M1156" s="131" t="str">
        <f t="shared" si="19"/>
        <v>OK</v>
      </c>
      <c r="N1156" s="132"/>
    </row>
    <row r="1157" spans="1:14" x14ac:dyDescent="0.25">
      <c r="A1157" s="208" t="s">
        <v>4565</v>
      </c>
      <c r="B1157" s="209" t="s">
        <v>2925</v>
      </c>
      <c r="C1157" s="210" t="s">
        <v>112</v>
      </c>
      <c r="D1157" s="213" t="s">
        <v>2926</v>
      </c>
      <c r="E1157" s="210" t="s">
        <v>469</v>
      </c>
      <c r="F1157" s="210" t="s">
        <v>112</v>
      </c>
      <c r="G1157" s="213" t="s">
        <v>1571</v>
      </c>
      <c r="H1157" s="211" t="str">
        <f>IF(OR(AND('A5'!AB26="",'A5'!AC26=""),AND('A5'!AB53="",'A5'!AC53=""),AND('A5'!AC26="X",'A5'!AC53="X"),OR('A5'!AC26="M",'A5'!AC53="M")),"",SUM('A5'!AB26,'A5'!AB53))</f>
        <v/>
      </c>
      <c r="I1157" s="211" t="str">
        <f>IF(AND(AND('A5'!AC26="X",'A5'!AC53="X"),SUM('A5'!AB26,'A5'!AB53)=0,ISNUMBER('A5'!AB80)),"",IF(OR('A5'!AC26="M",'A5'!AC53="M"),"M",IF(AND('A5'!AC26='A5'!AC53,OR('A5'!AC26="X",'A5'!AC26="W",'A5'!AC26="Z")),UPPER('A5'!AC26),"")))</f>
        <v/>
      </c>
      <c r="J1157" s="212" t="s">
        <v>469</v>
      </c>
      <c r="K1157" s="211" t="str">
        <f>IF(AND(ISBLANK('A5'!AB80),$L$1157&lt;&gt;"Z"),"",'A5'!AB80)</f>
        <v/>
      </c>
      <c r="L1157" s="211" t="str">
        <f>IF(ISBLANK('A5'!AC80),"",'A5'!AC80)</f>
        <v/>
      </c>
      <c r="M1157" s="131" t="str">
        <f t="shared" si="19"/>
        <v>OK</v>
      </c>
      <c r="N1157" s="132"/>
    </row>
    <row r="1158" spans="1:14" x14ac:dyDescent="0.25">
      <c r="A1158" s="208" t="s">
        <v>4565</v>
      </c>
      <c r="B1158" s="209" t="s">
        <v>2927</v>
      </c>
      <c r="C1158" s="210" t="s">
        <v>112</v>
      </c>
      <c r="D1158" s="213" t="s">
        <v>2928</v>
      </c>
      <c r="E1158" s="210" t="s">
        <v>469</v>
      </c>
      <c r="F1158" s="210" t="s">
        <v>112</v>
      </c>
      <c r="G1158" s="213" t="s">
        <v>1574</v>
      </c>
      <c r="H1158" s="211" t="str">
        <f>IF(OR(AND('A5'!AB27="",'A5'!AC27=""),AND('A5'!AB54="",'A5'!AC54=""),AND('A5'!AC27="X",'A5'!AC54="X"),OR('A5'!AC27="M",'A5'!AC54="M")),"",SUM('A5'!AB27,'A5'!AB54))</f>
        <v/>
      </c>
      <c r="I1158" s="211" t="str">
        <f>IF(AND(AND('A5'!AC27="X",'A5'!AC54="X"),SUM('A5'!AB27,'A5'!AB54)=0,ISNUMBER('A5'!AB81)),"",IF(OR('A5'!AC27="M",'A5'!AC54="M"),"M",IF(AND('A5'!AC27='A5'!AC54,OR('A5'!AC27="X",'A5'!AC27="W",'A5'!AC27="Z")),UPPER('A5'!AC27),"")))</f>
        <v/>
      </c>
      <c r="J1158" s="212" t="s">
        <v>469</v>
      </c>
      <c r="K1158" s="211" t="str">
        <f>IF(AND(ISBLANK('A5'!AB81),$L$1158&lt;&gt;"Z"),"",'A5'!AB81)</f>
        <v/>
      </c>
      <c r="L1158" s="211" t="str">
        <f>IF(ISBLANK('A5'!AC81),"",'A5'!AC81)</f>
        <v/>
      </c>
      <c r="M1158" s="131" t="str">
        <f t="shared" si="19"/>
        <v>OK</v>
      </c>
      <c r="N1158" s="132"/>
    </row>
    <row r="1159" spans="1:14" x14ac:dyDescent="0.25">
      <c r="A1159" s="208" t="s">
        <v>4565</v>
      </c>
      <c r="B1159" s="209" t="s">
        <v>2929</v>
      </c>
      <c r="C1159" s="210" t="s">
        <v>112</v>
      </c>
      <c r="D1159" s="213" t="s">
        <v>2930</v>
      </c>
      <c r="E1159" s="210" t="s">
        <v>469</v>
      </c>
      <c r="F1159" s="210" t="s">
        <v>112</v>
      </c>
      <c r="G1159" s="213" t="s">
        <v>1577</v>
      </c>
      <c r="H1159" s="211" t="str">
        <f>IF(OR(AND('A5'!AB28="",'A5'!AC28=""),AND('A5'!AB55="",'A5'!AC55=""),AND('A5'!AC28="X",'A5'!AC55="X"),OR('A5'!AC28="M",'A5'!AC55="M")),"",SUM('A5'!AB28,'A5'!AB55))</f>
        <v/>
      </c>
      <c r="I1159" s="211" t="str">
        <f>IF(AND(AND('A5'!AC28="X",'A5'!AC55="X"),SUM('A5'!AB28,'A5'!AB55)=0,ISNUMBER('A5'!AB82)),"",IF(OR('A5'!AC28="M",'A5'!AC55="M"),"M",IF(AND('A5'!AC28='A5'!AC55,OR('A5'!AC28="X",'A5'!AC28="W",'A5'!AC28="Z")),UPPER('A5'!AC28),"")))</f>
        <v/>
      </c>
      <c r="J1159" s="212" t="s">
        <v>469</v>
      </c>
      <c r="K1159" s="211" t="str">
        <f>IF(AND(ISBLANK('A5'!AB82),$L$1159&lt;&gt;"Z"),"",'A5'!AB82)</f>
        <v/>
      </c>
      <c r="L1159" s="211" t="str">
        <f>IF(ISBLANK('A5'!AC82),"",'A5'!AC82)</f>
        <v/>
      </c>
      <c r="M1159" s="131" t="str">
        <f t="shared" si="19"/>
        <v>OK</v>
      </c>
      <c r="N1159" s="132"/>
    </row>
    <row r="1160" spans="1:14" x14ac:dyDescent="0.25">
      <c r="A1160" s="208" t="s">
        <v>4565</v>
      </c>
      <c r="B1160" s="209" t="s">
        <v>2931</v>
      </c>
      <c r="C1160" s="210" t="s">
        <v>112</v>
      </c>
      <c r="D1160" s="213" t="s">
        <v>2932</v>
      </c>
      <c r="E1160" s="210" t="s">
        <v>469</v>
      </c>
      <c r="F1160" s="210" t="s">
        <v>112</v>
      </c>
      <c r="G1160" s="213" t="s">
        <v>1580</v>
      </c>
      <c r="H1160" s="211" t="str">
        <f>IF(OR(AND('A5'!AB29="",'A5'!AC29=""),AND('A5'!AB56="",'A5'!AC56=""),AND('A5'!AC29="X",'A5'!AC56="X"),OR('A5'!AC29="M",'A5'!AC56="M")),"",SUM('A5'!AB29,'A5'!AB56))</f>
        <v/>
      </c>
      <c r="I1160" s="211" t="str">
        <f>IF(AND(AND('A5'!AC29="X",'A5'!AC56="X"),SUM('A5'!AB29,'A5'!AB56)=0,ISNUMBER('A5'!AB83)),"",IF(OR('A5'!AC29="M",'A5'!AC56="M"),"M",IF(AND('A5'!AC29='A5'!AC56,OR('A5'!AC29="X",'A5'!AC29="W",'A5'!AC29="Z")),UPPER('A5'!AC29),"")))</f>
        <v/>
      </c>
      <c r="J1160" s="212" t="s">
        <v>469</v>
      </c>
      <c r="K1160" s="211" t="str">
        <f>IF(AND(ISBLANK('A5'!AB83),$L$1160&lt;&gt;"Z"),"",'A5'!AB83)</f>
        <v/>
      </c>
      <c r="L1160" s="211" t="str">
        <f>IF(ISBLANK('A5'!AC83),"",'A5'!AC83)</f>
        <v/>
      </c>
      <c r="M1160" s="131" t="str">
        <f t="shared" si="19"/>
        <v>OK</v>
      </c>
      <c r="N1160" s="132"/>
    </row>
    <row r="1161" spans="1:14" x14ac:dyDescent="0.25">
      <c r="A1161" s="208" t="s">
        <v>4565</v>
      </c>
      <c r="B1161" s="209" t="s">
        <v>2933</v>
      </c>
      <c r="C1161" s="210" t="s">
        <v>112</v>
      </c>
      <c r="D1161" s="213" t="s">
        <v>2934</v>
      </c>
      <c r="E1161" s="210" t="s">
        <v>469</v>
      </c>
      <c r="F1161" s="210" t="s">
        <v>112</v>
      </c>
      <c r="G1161" s="213" t="s">
        <v>1583</v>
      </c>
      <c r="H1161" s="211" t="str">
        <f>IF(OR(AND('A5'!AB30="",'A5'!AC30=""),AND('A5'!AB57="",'A5'!AC57=""),AND('A5'!AC30="X",'A5'!AC57="X"),OR('A5'!AC30="M",'A5'!AC57="M")),"",SUM('A5'!AB30,'A5'!AB57))</f>
        <v/>
      </c>
      <c r="I1161" s="211" t="str">
        <f>IF(AND(AND('A5'!AC30="X",'A5'!AC57="X"),SUM('A5'!AB30,'A5'!AB57)=0,ISNUMBER('A5'!AB84)),"",IF(OR('A5'!AC30="M",'A5'!AC57="M"),"M",IF(AND('A5'!AC30='A5'!AC57,OR('A5'!AC30="X",'A5'!AC30="W",'A5'!AC30="Z")),UPPER('A5'!AC30),"")))</f>
        <v/>
      </c>
      <c r="J1161" s="212" t="s">
        <v>469</v>
      </c>
      <c r="K1161" s="211" t="str">
        <f>IF(AND(ISBLANK('A5'!AB84),$L$1161&lt;&gt;"Z"),"",'A5'!AB84)</f>
        <v/>
      </c>
      <c r="L1161" s="211" t="str">
        <f>IF(ISBLANK('A5'!AC84),"",'A5'!AC84)</f>
        <v/>
      </c>
      <c r="M1161" s="131" t="str">
        <f t="shared" si="19"/>
        <v>OK</v>
      </c>
      <c r="N1161" s="132"/>
    </row>
    <row r="1162" spans="1:14" x14ac:dyDescent="0.25">
      <c r="A1162" s="208" t="s">
        <v>4565</v>
      </c>
      <c r="B1162" s="209" t="s">
        <v>2935</v>
      </c>
      <c r="C1162" s="210" t="s">
        <v>112</v>
      </c>
      <c r="D1162" s="213" t="s">
        <v>2936</v>
      </c>
      <c r="E1162" s="210" t="s">
        <v>469</v>
      </c>
      <c r="F1162" s="210" t="s">
        <v>112</v>
      </c>
      <c r="G1162" s="213" t="s">
        <v>1586</v>
      </c>
      <c r="H1162" s="211" t="str">
        <f>IF(OR(AND('A5'!AB31="",'A5'!AC31=""),AND('A5'!AB58="",'A5'!AC58=""),AND('A5'!AC31="X",'A5'!AC58="X"),OR('A5'!AC31="M",'A5'!AC58="M")),"",SUM('A5'!AB31,'A5'!AB58))</f>
        <v/>
      </c>
      <c r="I1162" s="211" t="str">
        <f>IF(AND(AND('A5'!AC31="X",'A5'!AC58="X"),SUM('A5'!AB31,'A5'!AB58)=0,ISNUMBER('A5'!AB85)),"",IF(OR('A5'!AC31="M",'A5'!AC58="M"),"M",IF(AND('A5'!AC31='A5'!AC58,OR('A5'!AC31="X",'A5'!AC31="W",'A5'!AC31="Z")),UPPER('A5'!AC31),"")))</f>
        <v/>
      </c>
      <c r="J1162" s="212" t="s">
        <v>469</v>
      </c>
      <c r="K1162" s="211" t="str">
        <f>IF(AND(ISBLANK('A5'!AB85),$L$1162&lt;&gt;"Z"),"",'A5'!AB85)</f>
        <v/>
      </c>
      <c r="L1162" s="211" t="str">
        <f>IF(ISBLANK('A5'!AC85),"",'A5'!AC85)</f>
        <v/>
      </c>
      <c r="M1162" s="131" t="str">
        <f t="shared" si="19"/>
        <v>OK</v>
      </c>
      <c r="N1162" s="132"/>
    </row>
    <row r="1163" spans="1:14" x14ac:dyDescent="0.25">
      <c r="A1163" s="208" t="s">
        <v>4565</v>
      </c>
      <c r="B1163" s="209" t="s">
        <v>2937</v>
      </c>
      <c r="C1163" s="210" t="s">
        <v>112</v>
      </c>
      <c r="D1163" s="213" t="s">
        <v>2938</v>
      </c>
      <c r="E1163" s="210" t="s">
        <v>469</v>
      </c>
      <c r="F1163" s="210" t="s">
        <v>112</v>
      </c>
      <c r="G1163" s="213" t="s">
        <v>1589</v>
      </c>
      <c r="H1163" s="211" t="str">
        <f>IF(OR(AND('A5'!AB32="",'A5'!AC32=""),AND('A5'!AB59="",'A5'!AC59=""),AND('A5'!AC32="X",'A5'!AC59="X"),OR('A5'!AC32="M",'A5'!AC59="M")),"",SUM('A5'!AB32,'A5'!AB59))</f>
        <v/>
      </c>
      <c r="I1163" s="211" t="str">
        <f>IF(AND(AND('A5'!AC32="X",'A5'!AC59="X"),SUM('A5'!AB32,'A5'!AB59)=0,ISNUMBER('A5'!AB86)),"",IF(OR('A5'!AC32="M",'A5'!AC59="M"),"M",IF(AND('A5'!AC32='A5'!AC59,OR('A5'!AC32="X",'A5'!AC32="W",'A5'!AC32="Z")),UPPER('A5'!AC32),"")))</f>
        <v/>
      </c>
      <c r="J1163" s="212" t="s">
        <v>469</v>
      </c>
      <c r="K1163" s="211" t="str">
        <f>IF(AND(ISBLANK('A5'!AB86),$L$1163&lt;&gt;"Z"),"",'A5'!AB86)</f>
        <v/>
      </c>
      <c r="L1163" s="211" t="str">
        <f>IF(ISBLANK('A5'!AC86),"",'A5'!AC86)</f>
        <v/>
      </c>
      <c r="M1163" s="131" t="str">
        <f t="shared" si="19"/>
        <v>OK</v>
      </c>
      <c r="N1163" s="132"/>
    </row>
    <row r="1164" spans="1:14" x14ac:dyDescent="0.25">
      <c r="A1164" s="208" t="s">
        <v>4565</v>
      </c>
      <c r="B1164" s="209" t="s">
        <v>2939</v>
      </c>
      <c r="C1164" s="210" t="s">
        <v>112</v>
      </c>
      <c r="D1164" s="213" t="s">
        <v>2940</v>
      </c>
      <c r="E1164" s="210" t="s">
        <v>469</v>
      </c>
      <c r="F1164" s="210" t="s">
        <v>112</v>
      </c>
      <c r="G1164" s="213" t="s">
        <v>1592</v>
      </c>
      <c r="H1164" s="211" t="str">
        <f>IF(OR(AND('A5'!AB33="",'A5'!AC33=""),AND('A5'!AB60="",'A5'!AC60=""),AND('A5'!AC33="X",'A5'!AC60="X"),OR('A5'!AC33="M",'A5'!AC60="M")),"",SUM('A5'!AB33,'A5'!AB60))</f>
        <v/>
      </c>
      <c r="I1164" s="211" t="str">
        <f>IF(AND(AND('A5'!AC33="X",'A5'!AC60="X"),SUM('A5'!AB33,'A5'!AB60)=0,ISNUMBER('A5'!AB87)),"",IF(OR('A5'!AC33="M",'A5'!AC60="M"),"M",IF(AND('A5'!AC33='A5'!AC60,OR('A5'!AC33="X",'A5'!AC33="W",'A5'!AC33="Z")),UPPER('A5'!AC33),"")))</f>
        <v/>
      </c>
      <c r="J1164" s="212" t="s">
        <v>469</v>
      </c>
      <c r="K1164" s="211" t="str">
        <f>IF(AND(ISBLANK('A5'!AB87),$L$1164&lt;&gt;"Z"),"",'A5'!AB87)</f>
        <v/>
      </c>
      <c r="L1164" s="211" t="str">
        <f>IF(ISBLANK('A5'!AC87),"",'A5'!AC87)</f>
        <v/>
      </c>
      <c r="M1164" s="131" t="str">
        <f t="shared" si="19"/>
        <v>OK</v>
      </c>
      <c r="N1164" s="132"/>
    </row>
    <row r="1165" spans="1:14" x14ac:dyDescent="0.25">
      <c r="A1165" s="208" t="s">
        <v>4565</v>
      </c>
      <c r="B1165" s="209" t="s">
        <v>2941</v>
      </c>
      <c r="C1165" s="210" t="s">
        <v>112</v>
      </c>
      <c r="D1165" s="213" t="s">
        <v>2942</v>
      </c>
      <c r="E1165" s="210" t="s">
        <v>469</v>
      </c>
      <c r="F1165" s="210" t="s">
        <v>112</v>
      </c>
      <c r="G1165" s="213" t="s">
        <v>1595</v>
      </c>
      <c r="H1165" s="211" t="str">
        <f>IF(OR(AND('A5'!AB34="",'A5'!AC34=""),AND('A5'!AB61="",'A5'!AC61=""),AND('A5'!AC34="X",'A5'!AC61="X"),OR('A5'!AC34="M",'A5'!AC61="M")),"",SUM('A5'!AB34,'A5'!AB61))</f>
        <v/>
      </c>
      <c r="I1165" s="211" t="str">
        <f>IF(AND(AND('A5'!AC34="X",'A5'!AC61="X"),SUM('A5'!AB34,'A5'!AB61)=0,ISNUMBER('A5'!AB88)),"",IF(OR('A5'!AC34="M",'A5'!AC61="M"),"M",IF(AND('A5'!AC34='A5'!AC61,OR('A5'!AC34="X",'A5'!AC34="W",'A5'!AC34="Z")),UPPER('A5'!AC34),"")))</f>
        <v/>
      </c>
      <c r="J1165" s="212" t="s">
        <v>469</v>
      </c>
      <c r="K1165" s="211" t="str">
        <f>IF(AND(ISBLANK('A5'!AB88),$L$1165&lt;&gt;"Z"),"",'A5'!AB88)</f>
        <v/>
      </c>
      <c r="L1165" s="211" t="str">
        <f>IF(ISBLANK('A5'!AC88),"",'A5'!AC88)</f>
        <v/>
      </c>
      <c r="M1165" s="131" t="str">
        <f t="shared" si="19"/>
        <v>OK</v>
      </c>
      <c r="N1165" s="132"/>
    </row>
    <row r="1166" spans="1:14" x14ac:dyDescent="0.25">
      <c r="A1166" s="208" t="s">
        <v>4565</v>
      </c>
      <c r="B1166" s="209" t="s">
        <v>2943</v>
      </c>
      <c r="C1166" s="210" t="s">
        <v>112</v>
      </c>
      <c r="D1166" s="213" t="s">
        <v>2944</v>
      </c>
      <c r="E1166" s="210" t="s">
        <v>469</v>
      </c>
      <c r="F1166" s="210" t="s">
        <v>112</v>
      </c>
      <c r="G1166" s="213" t="s">
        <v>1598</v>
      </c>
      <c r="H1166" s="211" t="str">
        <f>IF(OR(AND('A5'!AB35="",'A5'!AC35=""),AND('A5'!AB62="",'A5'!AC62=""),AND('A5'!AC35="X",'A5'!AC62="X"),OR('A5'!AC35="M",'A5'!AC62="M")),"",SUM('A5'!AB35,'A5'!AB62))</f>
        <v/>
      </c>
      <c r="I1166" s="211" t="str">
        <f>IF(AND(AND('A5'!AC35="X",'A5'!AC62="X"),SUM('A5'!AB35,'A5'!AB62)=0,ISNUMBER('A5'!AB89)),"",IF(OR('A5'!AC35="M",'A5'!AC62="M"),"M",IF(AND('A5'!AC35='A5'!AC62,OR('A5'!AC35="X",'A5'!AC35="W",'A5'!AC35="Z")),UPPER('A5'!AC35),"")))</f>
        <v/>
      </c>
      <c r="J1166" s="212" t="s">
        <v>469</v>
      </c>
      <c r="K1166" s="211" t="str">
        <f>IF(AND(ISBLANK('A5'!AB89),$L$1166&lt;&gt;"Z"),"",'A5'!AB89)</f>
        <v/>
      </c>
      <c r="L1166" s="211" t="str">
        <f>IF(ISBLANK('A5'!AC89),"",'A5'!AC89)</f>
        <v/>
      </c>
      <c r="M1166" s="131" t="str">
        <f t="shared" si="19"/>
        <v>OK</v>
      </c>
      <c r="N1166" s="132"/>
    </row>
    <row r="1167" spans="1:14" x14ac:dyDescent="0.25">
      <c r="A1167" s="208" t="s">
        <v>4565</v>
      </c>
      <c r="B1167" s="209" t="s">
        <v>2945</v>
      </c>
      <c r="C1167" s="210" t="s">
        <v>112</v>
      </c>
      <c r="D1167" s="213" t="s">
        <v>2946</v>
      </c>
      <c r="E1167" s="210" t="s">
        <v>469</v>
      </c>
      <c r="F1167" s="210" t="s">
        <v>112</v>
      </c>
      <c r="G1167" s="213" t="s">
        <v>1601</v>
      </c>
      <c r="H1167" s="211" t="str">
        <f>IF(OR(AND('A5'!AB36="",'A5'!AC36=""),AND('A5'!AB63="",'A5'!AC63=""),AND('A5'!AC36="X",'A5'!AC63="X"),OR('A5'!AC36="M",'A5'!AC63="M")),"",SUM('A5'!AB36,'A5'!AB63))</f>
        <v/>
      </c>
      <c r="I1167" s="211" t="str">
        <f>IF(AND(AND('A5'!AC36="X",'A5'!AC63="X"),SUM('A5'!AB36,'A5'!AB63)=0,ISNUMBER('A5'!AB90)),"",IF(OR('A5'!AC36="M",'A5'!AC63="M"),"M",IF(AND('A5'!AC36='A5'!AC63,OR('A5'!AC36="X",'A5'!AC36="W",'A5'!AC36="Z")),UPPER('A5'!AC36),"")))</f>
        <v/>
      </c>
      <c r="J1167" s="212" t="s">
        <v>469</v>
      </c>
      <c r="K1167" s="211" t="str">
        <f>IF(AND(ISBLANK('A5'!AB90),$L$1167&lt;&gt;"Z"),"",'A5'!AB90)</f>
        <v/>
      </c>
      <c r="L1167" s="211" t="str">
        <f>IF(ISBLANK('A5'!AC90),"",'A5'!AC90)</f>
        <v/>
      </c>
      <c r="M1167" s="131" t="str">
        <f t="shared" si="19"/>
        <v>OK</v>
      </c>
      <c r="N1167" s="132"/>
    </row>
    <row r="1168" spans="1:14" x14ac:dyDescent="0.25">
      <c r="A1168" s="208" t="s">
        <v>4565</v>
      </c>
      <c r="B1168" s="209" t="s">
        <v>2947</v>
      </c>
      <c r="C1168" s="210" t="s">
        <v>112</v>
      </c>
      <c r="D1168" s="213" t="s">
        <v>2948</v>
      </c>
      <c r="E1168" s="210" t="s">
        <v>469</v>
      </c>
      <c r="F1168" s="210" t="s">
        <v>112</v>
      </c>
      <c r="G1168" s="213" t="s">
        <v>1604</v>
      </c>
      <c r="H1168" s="211" t="str">
        <f>IF(OR(AND('A5'!AB37="",'A5'!AC37=""),AND('A5'!AB64="",'A5'!AC64=""),AND('A5'!AC37="X",'A5'!AC64="X"),OR('A5'!AC37="M",'A5'!AC64="M")),"",SUM('A5'!AB37,'A5'!AB64))</f>
        <v/>
      </c>
      <c r="I1168" s="211" t="str">
        <f>IF(AND(AND('A5'!AC37="X",'A5'!AC64="X"),SUM('A5'!AB37,'A5'!AB64)=0,ISNUMBER('A5'!AB91)),"",IF(OR('A5'!AC37="M",'A5'!AC64="M"),"M",IF(AND('A5'!AC37='A5'!AC64,OR('A5'!AC37="X",'A5'!AC37="W",'A5'!AC37="Z")),UPPER('A5'!AC37),"")))</f>
        <v/>
      </c>
      <c r="J1168" s="212" t="s">
        <v>469</v>
      </c>
      <c r="K1168" s="211" t="str">
        <f>IF(AND(ISBLANK('A5'!AB91),$L$1168&lt;&gt;"Z"),"",'A5'!AB91)</f>
        <v/>
      </c>
      <c r="L1168" s="211" t="str">
        <f>IF(ISBLANK('A5'!AC91),"",'A5'!AC91)</f>
        <v/>
      </c>
      <c r="M1168" s="131" t="str">
        <f t="shared" si="19"/>
        <v>OK</v>
      </c>
      <c r="N1168" s="132"/>
    </row>
    <row r="1169" spans="1:14" x14ac:dyDescent="0.25">
      <c r="A1169" s="208" t="s">
        <v>4565</v>
      </c>
      <c r="B1169" s="209" t="s">
        <v>2949</v>
      </c>
      <c r="C1169" s="210" t="s">
        <v>112</v>
      </c>
      <c r="D1169" s="213" t="s">
        <v>2950</v>
      </c>
      <c r="E1169" s="210" t="s">
        <v>469</v>
      </c>
      <c r="F1169" s="210" t="s">
        <v>112</v>
      </c>
      <c r="G1169" s="213" t="s">
        <v>591</v>
      </c>
      <c r="H1169" s="211" t="str">
        <f>IF(OR(AND('A5'!AB38="",'A5'!AC38=""),AND('A5'!AB65="",'A5'!AC65=""),AND('A5'!AC38="X",'A5'!AC65="X"),OR('A5'!AC38="M",'A5'!AC65="M")),"",SUM('A5'!AB38,'A5'!AB65))</f>
        <v/>
      </c>
      <c r="I1169" s="211" t="str">
        <f>IF(AND(AND('A5'!AC38="X",'A5'!AC65="X"),SUM('A5'!AB38,'A5'!AB65)=0,ISNUMBER('A5'!AB92)),"",IF(OR('A5'!AC38="M",'A5'!AC65="M"),"M",IF(AND('A5'!AC38='A5'!AC65,OR('A5'!AC38="X",'A5'!AC38="W",'A5'!AC38="Z")),UPPER('A5'!AC38),"")))</f>
        <v/>
      </c>
      <c r="J1169" s="212" t="s">
        <v>469</v>
      </c>
      <c r="K1169" s="211" t="str">
        <f>IF(AND(ISBLANK('A5'!AB92),$L$1169&lt;&gt;"Z"),"",'A5'!AB92)</f>
        <v/>
      </c>
      <c r="L1169" s="211" t="str">
        <f>IF(ISBLANK('A5'!AC92),"",'A5'!AC92)</f>
        <v/>
      </c>
      <c r="M1169" s="131" t="str">
        <f t="shared" si="19"/>
        <v>OK</v>
      </c>
      <c r="N1169" s="132"/>
    </row>
    <row r="1170" spans="1:14" x14ac:dyDescent="0.25">
      <c r="A1170" s="208" t="s">
        <v>4565</v>
      </c>
      <c r="B1170" s="209" t="s">
        <v>2951</v>
      </c>
      <c r="C1170" s="210" t="s">
        <v>112</v>
      </c>
      <c r="D1170" s="213" t="s">
        <v>2952</v>
      </c>
      <c r="E1170" s="210" t="s">
        <v>469</v>
      </c>
      <c r="F1170" s="210" t="s">
        <v>112</v>
      </c>
      <c r="G1170" s="213" t="s">
        <v>590</v>
      </c>
      <c r="H1170" s="211" t="str">
        <f>IF(OR(AND('A5'!AB39="",'A5'!AC39=""),AND('A5'!AB66="",'A5'!AC66=""),AND('A5'!AC39="X",'A5'!AC66="X"),OR('A5'!AC39="M",'A5'!AC66="M")),"",SUM('A5'!AB39,'A5'!AB66))</f>
        <v/>
      </c>
      <c r="I1170" s="211" t="str">
        <f>IF(AND(AND('A5'!AC39="X",'A5'!AC66="X"),SUM('A5'!AB39,'A5'!AB66)=0,ISNUMBER('A5'!AB93)),"",IF(OR('A5'!AC39="M",'A5'!AC66="M"),"M",IF(AND('A5'!AC39='A5'!AC66,OR('A5'!AC39="X",'A5'!AC39="W",'A5'!AC39="Z")),UPPER('A5'!AC39),"")))</f>
        <v/>
      </c>
      <c r="J1170" s="212" t="s">
        <v>469</v>
      </c>
      <c r="K1170" s="211" t="str">
        <f>IF(AND(ISBLANK('A5'!AB93),$L$1170&lt;&gt;"Z"),"",'A5'!AB93)</f>
        <v/>
      </c>
      <c r="L1170" s="211" t="str">
        <f>IF(ISBLANK('A5'!AC93),"",'A5'!AC93)</f>
        <v/>
      </c>
      <c r="M1170" s="131" t="str">
        <f t="shared" si="19"/>
        <v>OK</v>
      </c>
      <c r="N1170" s="132"/>
    </row>
    <row r="1171" spans="1:14" x14ac:dyDescent="0.25">
      <c r="A1171" s="208" t="s">
        <v>4565</v>
      </c>
      <c r="B1171" s="209" t="s">
        <v>2953</v>
      </c>
      <c r="C1171" s="210" t="s">
        <v>112</v>
      </c>
      <c r="D1171" s="213" t="s">
        <v>2954</v>
      </c>
      <c r="E1171" s="210" t="s">
        <v>469</v>
      </c>
      <c r="F1171" s="210" t="s">
        <v>112</v>
      </c>
      <c r="G1171" s="213" t="s">
        <v>548</v>
      </c>
      <c r="H1171" s="211" t="str">
        <f>IF(OR(SUMPRODUCT(--('A5'!AE14:'A5'!AE37=""),--('A5'!AF14:'A5'!AF37=""))&gt;0,COUNTIF('A5'!AF14:'A5'!AF37,"M")&gt;0,COUNTIF('A5'!AF14:'A5'!AF37,"X")=24),"",SUM('A5'!AE14:'A5'!AE37))</f>
        <v/>
      </c>
      <c r="I1171" s="211" t="str">
        <f>IF(AND(COUNTIF('A5'!AF14:'A5'!AF37,"X")=24,SUM('A5'!AE14:'A5'!AE37)=0,ISNUMBER('A5'!AE38)),"",IF(COUNTIF('A5'!AF14:'A5'!AF37,"M")&gt;0,"M",IF(AND(COUNTIF('A5'!AF14:'A5'!AF37,'A5'!AF14)=24,OR('A5'!AF14="X",'A5'!AF14="W",'A5'!AF14="Z")),UPPER('A5'!AF14),"")))</f>
        <v/>
      </c>
      <c r="J1171" s="212" t="s">
        <v>469</v>
      </c>
      <c r="K1171" s="211" t="str">
        <f>IF(AND(ISBLANK('A5'!AE38),$L$1171&lt;&gt;"Z"),"",'A5'!AE38)</f>
        <v/>
      </c>
      <c r="L1171" s="211" t="str">
        <f>IF(ISBLANK('A5'!AF38),"",'A5'!AF38)</f>
        <v/>
      </c>
      <c r="M1171" s="131" t="str">
        <f t="shared" si="19"/>
        <v>OK</v>
      </c>
      <c r="N1171" s="132"/>
    </row>
    <row r="1172" spans="1:14" x14ac:dyDescent="0.25">
      <c r="A1172" s="208" t="s">
        <v>4565</v>
      </c>
      <c r="B1172" s="209" t="s">
        <v>2955</v>
      </c>
      <c r="C1172" s="210" t="s">
        <v>112</v>
      </c>
      <c r="D1172" s="213" t="s">
        <v>2956</v>
      </c>
      <c r="E1172" s="210" t="s">
        <v>469</v>
      </c>
      <c r="F1172" s="210" t="s">
        <v>112</v>
      </c>
      <c r="G1172" s="213" t="s">
        <v>571</v>
      </c>
      <c r="H1172" s="211" t="str">
        <f>IF(OR(SUMPRODUCT(--('A5'!AE41:'A5'!AE64=""),--('A5'!AF41:'A5'!AF64=""))&gt;0,COUNTIF('A5'!AF41:'A5'!AF64,"M")&gt;0,COUNTIF('A5'!AF41:'A5'!AF64,"X")=24),"",SUM('A5'!AE41:'A5'!AE64))</f>
        <v/>
      </c>
      <c r="I1172" s="211" t="str">
        <f>IF(AND(COUNTIF('A5'!AF41:'A5'!AF64,"X")=24,SUM('A5'!AE41:'A5'!AE64)=0,ISNUMBER('A5'!AE65)),"",IF(COUNTIF('A5'!AF41:'A5'!AF64,"M")&gt;0,"M",IF(AND(COUNTIF('A5'!AF41:'A5'!AF64,'A5'!AF41)=24,OR('A5'!AF41="X",'A5'!AF41="W",'A5'!AF41="Z")),UPPER('A5'!AF41),"")))</f>
        <v/>
      </c>
      <c r="J1172" s="212" t="s">
        <v>469</v>
      </c>
      <c r="K1172" s="211" t="str">
        <f>IF(AND(ISBLANK('A5'!AE65),$L$1172&lt;&gt;"Z"),"",'A5'!AE65)</f>
        <v/>
      </c>
      <c r="L1172" s="211" t="str">
        <f>IF(ISBLANK('A5'!AF65),"",'A5'!AF65)</f>
        <v/>
      </c>
      <c r="M1172" s="131" t="str">
        <f t="shared" si="19"/>
        <v>OK</v>
      </c>
      <c r="N1172" s="132"/>
    </row>
    <row r="1173" spans="1:14" x14ac:dyDescent="0.25">
      <c r="A1173" s="208" t="s">
        <v>4565</v>
      </c>
      <c r="B1173" s="209" t="s">
        <v>2957</v>
      </c>
      <c r="C1173" s="210" t="s">
        <v>112</v>
      </c>
      <c r="D1173" s="213" t="s">
        <v>2958</v>
      </c>
      <c r="E1173" s="210" t="s">
        <v>469</v>
      </c>
      <c r="F1173" s="210" t="s">
        <v>112</v>
      </c>
      <c r="G1173" s="213" t="s">
        <v>2774</v>
      </c>
      <c r="H1173" s="211" t="str">
        <f>IF(OR(AND('A5'!AE14="",'A5'!AF14=""),AND('A5'!AE41="",'A5'!AF41=""),AND('A5'!AF14="X",'A5'!AF41="X"),OR('A5'!AF14="M",'A5'!AF41="M")),"",SUM('A5'!AE14,'A5'!AE41))</f>
        <v/>
      </c>
      <c r="I1173" s="211" t="str">
        <f>IF(AND(AND('A5'!AF14="X",'A5'!AF41="X"),SUM('A5'!AE14,'A5'!AE41)=0,ISNUMBER('A5'!AE68)),"",IF(OR('A5'!AF14="M",'A5'!AF41="M"),"M",IF(AND('A5'!AF14='A5'!AF41,OR('A5'!AF14="X",'A5'!AF14="W",'A5'!AF14="Z")),UPPER('A5'!AF14),"")))</f>
        <v/>
      </c>
      <c r="J1173" s="212" t="s">
        <v>469</v>
      </c>
      <c r="K1173" s="211" t="str">
        <f>IF(AND(ISBLANK('A5'!AE68),$L$1173&lt;&gt;"Z"),"",'A5'!AE68)</f>
        <v/>
      </c>
      <c r="L1173" s="211" t="str">
        <f>IF(ISBLANK('A5'!AF68),"",'A5'!AF68)</f>
        <v/>
      </c>
      <c r="M1173" s="131" t="str">
        <f t="shared" si="19"/>
        <v>OK</v>
      </c>
      <c r="N1173" s="132"/>
    </row>
    <row r="1174" spans="1:14" x14ac:dyDescent="0.25">
      <c r="A1174" s="208" t="s">
        <v>4565</v>
      </c>
      <c r="B1174" s="209" t="s">
        <v>2959</v>
      </c>
      <c r="C1174" s="210" t="s">
        <v>112</v>
      </c>
      <c r="D1174" s="213" t="s">
        <v>2960</v>
      </c>
      <c r="E1174" s="210" t="s">
        <v>469</v>
      </c>
      <c r="F1174" s="210" t="s">
        <v>112</v>
      </c>
      <c r="G1174" s="213" t="s">
        <v>2777</v>
      </c>
      <c r="H1174" s="211" t="str">
        <f>IF(OR(AND('A5'!AE15="",'A5'!AF15=""),AND('A5'!AE42="",'A5'!AF42=""),AND('A5'!AF15="X",'A5'!AF42="X"),OR('A5'!AF15="M",'A5'!AF42="M")),"",SUM('A5'!AE15,'A5'!AE42))</f>
        <v/>
      </c>
      <c r="I1174" s="211" t="str">
        <f>IF(AND(AND('A5'!AF15="X",'A5'!AF42="X"),SUM('A5'!AE15,'A5'!AE42)=0,ISNUMBER('A5'!AE69)),"",IF(OR('A5'!AF15="M",'A5'!AF42="M"),"M",IF(AND('A5'!AF15='A5'!AF42,OR('A5'!AF15="X",'A5'!AF15="W",'A5'!AF15="Z")),UPPER('A5'!AF15),"")))</f>
        <v/>
      </c>
      <c r="J1174" s="212" t="s">
        <v>469</v>
      </c>
      <c r="K1174" s="211" t="str">
        <f>IF(AND(ISBLANK('A5'!AE69),$L$1174&lt;&gt;"Z"),"",'A5'!AE69)</f>
        <v/>
      </c>
      <c r="L1174" s="211" t="str">
        <f>IF(ISBLANK('A5'!AF69),"",'A5'!AF69)</f>
        <v/>
      </c>
      <c r="M1174" s="131" t="str">
        <f t="shared" si="19"/>
        <v>OK</v>
      </c>
      <c r="N1174" s="132"/>
    </row>
    <row r="1175" spans="1:14" x14ac:dyDescent="0.25">
      <c r="A1175" s="208" t="s">
        <v>4565</v>
      </c>
      <c r="B1175" s="209" t="s">
        <v>2961</v>
      </c>
      <c r="C1175" s="210" t="s">
        <v>112</v>
      </c>
      <c r="D1175" s="213" t="s">
        <v>2962</v>
      </c>
      <c r="E1175" s="210" t="s">
        <v>469</v>
      </c>
      <c r="F1175" s="210" t="s">
        <v>112</v>
      </c>
      <c r="G1175" s="213" t="s">
        <v>433</v>
      </c>
      <c r="H1175" s="211" t="str">
        <f>IF(OR(AND('A5'!AE16="",'A5'!AF16=""),AND('A5'!AE43="",'A5'!AF43=""),AND('A5'!AF16="X",'A5'!AF43="X"),OR('A5'!AF16="M",'A5'!AF43="M")),"",SUM('A5'!AE16,'A5'!AE43))</f>
        <v/>
      </c>
      <c r="I1175" s="211" t="str">
        <f>IF(AND(AND('A5'!AF16="X",'A5'!AF43="X"),SUM('A5'!AE16,'A5'!AE43)=0,ISNUMBER('A5'!AE70)),"",IF(OR('A5'!AF16="M",'A5'!AF43="M"),"M",IF(AND('A5'!AF16='A5'!AF43,OR('A5'!AF16="X",'A5'!AF16="W",'A5'!AF16="Z")),UPPER('A5'!AF16),"")))</f>
        <v/>
      </c>
      <c r="J1175" s="212" t="s">
        <v>469</v>
      </c>
      <c r="K1175" s="211" t="str">
        <f>IF(AND(ISBLANK('A5'!AE70),$L$1175&lt;&gt;"Z"),"",'A5'!AE70)</f>
        <v/>
      </c>
      <c r="L1175" s="211" t="str">
        <f>IF(ISBLANK('A5'!AF70),"",'A5'!AF70)</f>
        <v/>
      </c>
      <c r="M1175" s="131" t="str">
        <f t="shared" si="19"/>
        <v>OK</v>
      </c>
      <c r="N1175" s="132"/>
    </row>
    <row r="1176" spans="1:14" x14ac:dyDescent="0.25">
      <c r="A1176" s="208" t="s">
        <v>4565</v>
      </c>
      <c r="B1176" s="209" t="s">
        <v>2963</v>
      </c>
      <c r="C1176" s="210" t="s">
        <v>112</v>
      </c>
      <c r="D1176" s="213" t="s">
        <v>2964</v>
      </c>
      <c r="E1176" s="210" t="s">
        <v>469</v>
      </c>
      <c r="F1176" s="210" t="s">
        <v>112</v>
      </c>
      <c r="G1176" s="213" t="s">
        <v>2782</v>
      </c>
      <c r="H1176" s="211" t="str">
        <f>IF(OR(AND('A5'!AE17="",'A5'!AF17=""),AND('A5'!AE44="",'A5'!AF44=""),AND('A5'!AF17="X",'A5'!AF44="X"),OR('A5'!AF17="M",'A5'!AF44="M")),"",SUM('A5'!AE17,'A5'!AE44))</f>
        <v/>
      </c>
      <c r="I1176" s="211" t="str">
        <f>IF(AND(AND('A5'!AF17="X",'A5'!AF44="X"),SUM('A5'!AE17,'A5'!AE44)=0,ISNUMBER('A5'!AE71)),"",IF(OR('A5'!AF17="M",'A5'!AF44="M"),"M",IF(AND('A5'!AF17='A5'!AF44,OR('A5'!AF17="X",'A5'!AF17="W",'A5'!AF17="Z")),UPPER('A5'!AF17),"")))</f>
        <v/>
      </c>
      <c r="J1176" s="212" t="s">
        <v>469</v>
      </c>
      <c r="K1176" s="211" t="str">
        <f>IF(AND(ISBLANK('A5'!AE71),$L$1176&lt;&gt;"Z"),"",'A5'!AE71)</f>
        <v/>
      </c>
      <c r="L1176" s="211" t="str">
        <f>IF(ISBLANK('A5'!AF71),"",'A5'!AF71)</f>
        <v/>
      </c>
      <c r="M1176" s="131" t="str">
        <f t="shared" si="19"/>
        <v>OK</v>
      </c>
      <c r="N1176" s="132"/>
    </row>
    <row r="1177" spans="1:14" x14ac:dyDescent="0.25">
      <c r="A1177" s="208" t="s">
        <v>4565</v>
      </c>
      <c r="B1177" s="209" t="s">
        <v>2965</v>
      </c>
      <c r="C1177" s="210" t="s">
        <v>112</v>
      </c>
      <c r="D1177" s="213" t="s">
        <v>2966</v>
      </c>
      <c r="E1177" s="210" t="s">
        <v>469</v>
      </c>
      <c r="F1177" s="210" t="s">
        <v>112</v>
      </c>
      <c r="G1177" s="213" t="s">
        <v>1632</v>
      </c>
      <c r="H1177" s="211" t="str">
        <f>IF(OR(AND('A5'!AE18="",'A5'!AF18=""),AND('A5'!AE45="",'A5'!AF45=""),AND('A5'!AF18="X",'A5'!AF45="X"),OR('A5'!AF18="M",'A5'!AF45="M")),"",SUM('A5'!AE18,'A5'!AE45))</f>
        <v/>
      </c>
      <c r="I1177" s="211" t="str">
        <f>IF(AND(AND('A5'!AF18="X",'A5'!AF45="X"),SUM('A5'!AE18,'A5'!AE45)=0,ISNUMBER('A5'!AE72)),"",IF(OR('A5'!AF18="M",'A5'!AF45="M"),"M",IF(AND('A5'!AF18='A5'!AF45,OR('A5'!AF18="X",'A5'!AF18="W",'A5'!AF18="Z")),UPPER('A5'!AF18),"")))</f>
        <v/>
      </c>
      <c r="J1177" s="212" t="s">
        <v>469</v>
      </c>
      <c r="K1177" s="211" t="str">
        <f>IF(AND(ISBLANK('A5'!AE72),$L$1177&lt;&gt;"Z"),"",'A5'!AE72)</f>
        <v/>
      </c>
      <c r="L1177" s="211" t="str">
        <f>IF(ISBLANK('A5'!AF72),"",'A5'!AF72)</f>
        <v/>
      </c>
      <c r="M1177" s="131" t="str">
        <f t="shared" si="19"/>
        <v>OK</v>
      </c>
      <c r="N1177" s="132"/>
    </row>
    <row r="1178" spans="1:14" x14ac:dyDescent="0.25">
      <c r="A1178" s="208" t="s">
        <v>4565</v>
      </c>
      <c r="B1178" s="209" t="s">
        <v>2967</v>
      </c>
      <c r="C1178" s="210" t="s">
        <v>112</v>
      </c>
      <c r="D1178" s="213" t="s">
        <v>2968</v>
      </c>
      <c r="E1178" s="210" t="s">
        <v>469</v>
      </c>
      <c r="F1178" s="210" t="s">
        <v>112</v>
      </c>
      <c r="G1178" s="213" t="s">
        <v>1635</v>
      </c>
      <c r="H1178" s="211" t="str">
        <f>IF(OR(AND('A5'!AE19="",'A5'!AF19=""),AND('A5'!AE46="",'A5'!AF46=""),AND('A5'!AF19="X",'A5'!AF46="X"),OR('A5'!AF19="M",'A5'!AF46="M")),"",SUM('A5'!AE19,'A5'!AE46))</f>
        <v/>
      </c>
      <c r="I1178" s="211" t="str">
        <f>IF(AND(AND('A5'!AF19="X",'A5'!AF46="X"),SUM('A5'!AE19,'A5'!AE46)=0,ISNUMBER('A5'!AE73)),"",IF(OR('A5'!AF19="M",'A5'!AF46="M"),"M",IF(AND('A5'!AF19='A5'!AF46,OR('A5'!AF19="X",'A5'!AF19="W",'A5'!AF19="Z")),UPPER('A5'!AF19),"")))</f>
        <v/>
      </c>
      <c r="J1178" s="212" t="s">
        <v>469</v>
      </c>
      <c r="K1178" s="211" t="str">
        <f>IF(AND(ISBLANK('A5'!AE73),$L$1178&lt;&gt;"Z"),"",'A5'!AE73)</f>
        <v/>
      </c>
      <c r="L1178" s="211" t="str">
        <f>IF(ISBLANK('A5'!AF73),"",'A5'!AF73)</f>
        <v/>
      </c>
      <c r="M1178" s="131" t="str">
        <f t="shared" si="19"/>
        <v>OK</v>
      </c>
      <c r="N1178" s="132"/>
    </row>
    <row r="1179" spans="1:14" x14ac:dyDescent="0.25">
      <c r="A1179" s="208" t="s">
        <v>4565</v>
      </c>
      <c r="B1179" s="209" t="s">
        <v>2969</v>
      </c>
      <c r="C1179" s="210" t="s">
        <v>112</v>
      </c>
      <c r="D1179" s="213" t="s">
        <v>2970</v>
      </c>
      <c r="E1179" s="210" t="s">
        <v>469</v>
      </c>
      <c r="F1179" s="210" t="s">
        <v>112</v>
      </c>
      <c r="G1179" s="213" t="s">
        <v>667</v>
      </c>
      <c r="H1179" s="211" t="str">
        <f>IF(OR(AND('A5'!AE20="",'A5'!AF20=""),AND('A5'!AE47="",'A5'!AF47=""),AND('A5'!AF20="X",'A5'!AF47="X"),OR('A5'!AF20="M",'A5'!AF47="M")),"",SUM('A5'!AE20,'A5'!AE47))</f>
        <v/>
      </c>
      <c r="I1179" s="211" t="str">
        <f>IF(AND(AND('A5'!AF20="X",'A5'!AF47="X"),SUM('A5'!AE20,'A5'!AE47)=0,ISNUMBER('A5'!AE74)),"",IF(OR('A5'!AF20="M",'A5'!AF47="M"),"M",IF(AND('A5'!AF20='A5'!AF47,OR('A5'!AF20="X",'A5'!AF20="W",'A5'!AF20="Z")),UPPER('A5'!AF20),"")))</f>
        <v/>
      </c>
      <c r="J1179" s="212" t="s">
        <v>469</v>
      </c>
      <c r="K1179" s="211" t="str">
        <f>IF(AND(ISBLANK('A5'!AE74),$L$1179&lt;&gt;"Z"),"",'A5'!AE74)</f>
        <v/>
      </c>
      <c r="L1179" s="211" t="str">
        <f>IF(ISBLANK('A5'!AF74),"",'A5'!AF74)</f>
        <v/>
      </c>
      <c r="M1179" s="131" t="str">
        <f t="shared" si="19"/>
        <v>OK</v>
      </c>
      <c r="N1179" s="132"/>
    </row>
    <row r="1180" spans="1:14" x14ac:dyDescent="0.25">
      <c r="A1180" s="208" t="s">
        <v>4565</v>
      </c>
      <c r="B1180" s="209" t="s">
        <v>2971</v>
      </c>
      <c r="C1180" s="210" t="s">
        <v>112</v>
      </c>
      <c r="D1180" s="213" t="s">
        <v>2972</v>
      </c>
      <c r="E1180" s="210" t="s">
        <v>469</v>
      </c>
      <c r="F1180" s="210" t="s">
        <v>112</v>
      </c>
      <c r="G1180" s="213" t="s">
        <v>666</v>
      </c>
      <c r="H1180" s="211" t="str">
        <f>IF(OR(AND('A5'!AE21="",'A5'!AF21=""),AND('A5'!AE48="",'A5'!AF48=""),AND('A5'!AF21="X",'A5'!AF48="X"),OR('A5'!AF21="M",'A5'!AF48="M")),"",SUM('A5'!AE21,'A5'!AE48))</f>
        <v/>
      </c>
      <c r="I1180" s="211" t="str">
        <f>IF(AND(AND('A5'!AF21="X",'A5'!AF48="X"),SUM('A5'!AE21,'A5'!AE48)=0,ISNUMBER('A5'!AE75)),"",IF(OR('A5'!AF21="M",'A5'!AF48="M"),"M",IF(AND('A5'!AF21='A5'!AF48,OR('A5'!AF21="X",'A5'!AF21="W",'A5'!AF21="Z")),UPPER('A5'!AF21),"")))</f>
        <v/>
      </c>
      <c r="J1180" s="212" t="s">
        <v>469</v>
      </c>
      <c r="K1180" s="211" t="str">
        <f>IF(AND(ISBLANK('A5'!AE75),$L$1180&lt;&gt;"Z"),"",'A5'!AE75)</f>
        <v/>
      </c>
      <c r="L1180" s="211" t="str">
        <f>IF(ISBLANK('A5'!AF75),"",'A5'!AF75)</f>
        <v/>
      </c>
      <c r="M1180" s="131" t="str">
        <f t="shared" si="19"/>
        <v>OK</v>
      </c>
      <c r="N1180" s="132"/>
    </row>
    <row r="1181" spans="1:14" x14ac:dyDescent="0.25">
      <c r="A1181" s="208" t="s">
        <v>4565</v>
      </c>
      <c r="B1181" s="209" t="s">
        <v>2973</v>
      </c>
      <c r="C1181" s="210" t="s">
        <v>112</v>
      </c>
      <c r="D1181" s="213" t="s">
        <v>2974</v>
      </c>
      <c r="E1181" s="210" t="s">
        <v>469</v>
      </c>
      <c r="F1181" s="210" t="s">
        <v>112</v>
      </c>
      <c r="G1181" s="213" t="s">
        <v>1642</v>
      </c>
      <c r="H1181" s="211" t="str">
        <f>IF(OR(AND('A5'!AE22="",'A5'!AF22=""),AND('A5'!AE49="",'A5'!AF49=""),AND('A5'!AF22="X",'A5'!AF49="X"),OR('A5'!AF22="M",'A5'!AF49="M")),"",SUM('A5'!AE22,'A5'!AE49))</f>
        <v/>
      </c>
      <c r="I1181" s="211" t="str">
        <f>IF(AND(AND('A5'!AF22="X",'A5'!AF49="X"),SUM('A5'!AE22,'A5'!AE49)=0,ISNUMBER('A5'!AE76)),"",IF(OR('A5'!AF22="M",'A5'!AF49="M"),"M",IF(AND('A5'!AF22='A5'!AF49,OR('A5'!AF22="X",'A5'!AF22="W",'A5'!AF22="Z")),UPPER('A5'!AF22),"")))</f>
        <v/>
      </c>
      <c r="J1181" s="212" t="s">
        <v>469</v>
      </c>
      <c r="K1181" s="211" t="str">
        <f>IF(AND(ISBLANK('A5'!AE76),$L$1181&lt;&gt;"Z"),"",'A5'!AE76)</f>
        <v/>
      </c>
      <c r="L1181" s="211" t="str">
        <f>IF(ISBLANK('A5'!AF76),"",'A5'!AF76)</f>
        <v/>
      </c>
      <c r="M1181" s="131" t="str">
        <f t="shared" si="19"/>
        <v>OK</v>
      </c>
      <c r="N1181" s="132"/>
    </row>
    <row r="1182" spans="1:14" x14ac:dyDescent="0.25">
      <c r="A1182" s="208" t="s">
        <v>4565</v>
      </c>
      <c r="B1182" s="209" t="s">
        <v>2975</v>
      </c>
      <c r="C1182" s="210" t="s">
        <v>112</v>
      </c>
      <c r="D1182" s="213" t="s">
        <v>2976</v>
      </c>
      <c r="E1182" s="210" t="s">
        <v>469</v>
      </c>
      <c r="F1182" s="210" t="s">
        <v>112</v>
      </c>
      <c r="G1182" s="213" t="s">
        <v>1645</v>
      </c>
      <c r="H1182" s="211" t="str">
        <f>IF(OR(AND('A5'!AE23="",'A5'!AF23=""),AND('A5'!AE50="",'A5'!AF50=""),AND('A5'!AF23="X",'A5'!AF50="X"),OR('A5'!AF23="M",'A5'!AF50="M")),"",SUM('A5'!AE23,'A5'!AE50))</f>
        <v/>
      </c>
      <c r="I1182" s="211" t="str">
        <f>IF(AND(AND('A5'!AF23="X",'A5'!AF50="X"),SUM('A5'!AE23,'A5'!AE50)=0,ISNUMBER('A5'!AE77)),"",IF(OR('A5'!AF23="M",'A5'!AF50="M"),"M",IF(AND('A5'!AF23='A5'!AF50,OR('A5'!AF23="X",'A5'!AF23="W",'A5'!AF23="Z")),UPPER('A5'!AF23),"")))</f>
        <v/>
      </c>
      <c r="J1182" s="212" t="s">
        <v>469</v>
      </c>
      <c r="K1182" s="211" t="str">
        <f>IF(AND(ISBLANK('A5'!AE77),$L$1182&lt;&gt;"Z"),"",'A5'!AE77)</f>
        <v/>
      </c>
      <c r="L1182" s="211" t="str">
        <f>IF(ISBLANK('A5'!AF77),"",'A5'!AF77)</f>
        <v/>
      </c>
      <c r="M1182" s="131" t="str">
        <f t="shared" si="19"/>
        <v>OK</v>
      </c>
      <c r="N1182" s="132"/>
    </row>
    <row r="1183" spans="1:14" x14ac:dyDescent="0.25">
      <c r="A1183" s="208" t="s">
        <v>4565</v>
      </c>
      <c r="B1183" s="209" t="s">
        <v>2977</v>
      </c>
      <c r="C1183" s="210" t="s">
        <v>112</v>
      </c>
      <c r="D1183" s="213" t="s">
        <v>2978</v>
      </c>
      <c r="E1183" s="210" t="s">
        <v>469</v>
      </c>
      <c r="F1183" s="210" t="s">
        <v>112</v>
      </c>
      <c r="G1183" s="213" t="s">
        <v>1648</v>
      </c>
      <c r="H1183" s="211" t="str">
        <f>IF(OR(AND('A5'!AE24="",'A5'!AF24=""),AND('A5'!AE51="",'A5'!AF51=""),AND('A5'!AF24="X",'A5'!AF51="X"),OR('A5'!AF24="M",'A5'!AF51="M")),"",SUM('A5'!AE24,'A5'!AE51))</f>
        <v/>
      </c>
      <c r="I1183" s="211" t="str">
        <f>IF(AND(AND('A5'!AF24="X",'A5'!AF51="X"),SUM('A5'!AE24,'A5'!AE51)=0,ISNUMBER('A5'!AE78)),"",IF(OR('A5'!AF24="M",'A5'!AF51="M"),"M",IF(AND('A5'!AF24='A5'!AF51,OR('A5'!AF24="X",'A5'!AF24="W",'A5'!AF24="Z")),UPPER('A5'!AF24),"")))</f>
        <v/>
      </c>
      <c r="J1183" s="212" t="s">
        <v>469</v>
      </c>
      <c r="K1183" s="211" t="str">
        <f>IF(AND(ISBLANK('A5'!AE78),$L$1183&lt;&gt;"Z"),"",'A5'!AE78)</f>
        <v/>
      </c>
      <c r="L1183" s="211" t="str">
        <f>IF(ISBLANK('A5'!AF78),"",'A5'!AF78)</f>
        <v/>
      </c>
      <c r="M1183" s="131" t="str">
        <f t="shared" si="19"/>
        <v>OK</v>
      </c>
      <c r="N1183" s="132"/>
    </row>
    <row r="1184" spans="1:14" x14ac:dyDescent="0.25">
      <c r="A1184" s="208" t="s">
        <v>4565</v>
      </c>
      <c r="B1184" s="209" t="s">
        <v>2979</v>
      </c>
      <c r="C1184" s="210" t="s">
        <v>112</v>
      </c>
      <c r="D1184" s="213" t="s">
        <v>2980</v>
      </c>
      <c r="E1184" s="210" t="s">
        <v>469</v>
      </c>
      <c r="F1184" s="210" t="s">
        <v>112</v>
      </c>
      <c r="G1184" s="213" t="s">
        <v>1651</v>
      </c>
      <c r="H1184" s="211" t="str">
        <f>IF(OR(AND('A5'!AE25="",'A5'!AF25=""),AND('A5'!AE52="",'A5'!AF52=""),AND('A5'!AF25="X",'A5'!AF52="X"),OR('A5'!AF25="M",'A5'!AF52="M")),"",SUM('A5'!AE25,'A5'!AE52))</f>
        <v/>
      </c>
      <c r="I1184" s="211" t="str">
        <f>IF(AND(AND('A5'!AF25="X",'A5'!AF52="X"),SUM('A5'!AE25,'A5'!AE52)=0,ISNUMBER('A5'!AE79)),"",IF(OR('A5'!AF25="M",'A5'!AF52="M"),"M",IF(AND('A5'!AF25='A5'!AF52,OR('A5'!AF25="X",'A5'!AF25="W",'A5'!AF25="Z")),UPPER('A5'!AF25),"")))</f>
        <v/>
      </c>
      <c r="J1184" s="212" t="s">
        <v>469</v>
      </c>
      <c r="K1184" s="211" t="str">
        <f>IF(AND(ISBLANK('A5'!AE79),$L$1184&lt;&gt;"Z"),"",'A5'!AE79)</f>
        <v/>
      </c>
      <c r="L1184" s="211" t="str">
        <f>IF(ISBLANK('A5'!AF79),"",'A5'!AF79)</f>
        <v/>
      </c>
      <c r="M1184" s="131" t="str">
        <f t="shared" si="19"/>
        <v>OK</v>
      </c>
      <c r="N1184" s="132"/>
    </row>
    <row r="1185" spans="1:14" x14ac:dyDescent="0.25">
      <c r="A1185" s="208" t="s">
        <v>4565</v>
      </c>
      <c r="B1185" s="209" t="s">
        <v>2981</v>
      </c>
      <c r="C1185" s="210" t="s">
        <v>112</v>
      </c>
      <c r="D1185" s="213" t="s">
        <v>2982</v>
      </c>
      <c r="E1185" s="210" t="s">
        <v>469</v>
      </c>
      <c r="F1185" s="210" t="s">
        <v>112</v>
      </c>
      <c r="G1185" s="213" t="s">
        <v>1654</v>
      </c>
      <c r="H1185" s="211" t="str">
        <f>IF(OR(AND('A5'!AE26="",'A5'!AF26=""),AND('A5'!AE53="",'A5'!AF53=""),AND('A5'!AF26="X",'A5'!AF53="X"),OR('A5'!AF26="M",'A5'!AF53="M")),"",SUM('A5'!AE26,'A5'!AE53))</f>
        <v/>
      </c>
      <c r="I1185" s="211" t="str">
        <f>IF(AND(AND('A5'!AF26="X",'A5'!AF53="X"),SUM('A5'!AE26,'A5'!AE53)=0,ISNUMBER('A5'!AE80)),"",IF(OR('A5'!AF26="M",'A5'!AF53="M"),"M",IF(AND('A5'!AF26='A5'!AF53,OR('A5'!AF26="X",'A5'!AF26="W",'A5'!AF26="Z")),UPPER('A5'!AF26),"")))</f>
        <v/>
      </c>
      <c r="J1185" s="212" t="s">
        <v>469</v>
      </c>
      <c r="K1185" s="211" t="str">
        <f>IF(AND(ISBLANK('A5'!AE80),$L$1185&lt;&gt;"Z"),"",'A5'!AE80)</f>
        <v/>
      </c>
      <c r="L1185" s="211" t="str">
        <f>IF(ISBLANK('A5'!AF80),"",'A5'!AF80)</f>
        <v/>
      </c>
      <c r="M1185" s="131" t="str">
        <f t="shared" ref="M1185:M1248" si="20">IF(AND(ISNUMBER(H1185),ISNUMBER(K1185)),IF(OR(ROUND(H1185,0)&lt;&gt;ROUND(K1185,0),I1185&lt;&gt;L1185),"Check","OK"),IF(OR(AND(H1185&lt;&gt;K1185,I1185&lt;&gt;"Z",L1185&lt;&gt;"Z"),I1185&lt;&gt;L1185),"Check","OK"))</f>
        <v>OK</v>
      </c>
      <c r="N1185" s="132"/>
    </row>
    <row r="1186" spans="1:14" x14ac:dyDescent="0.25">
      <c r="A1186" s="208" t="s">
        <v>4565</v>
      </c>
      <c r="B1186" s="209" t="s">
        <v>2983</v>
      </c>
      <c r="C1186" s="210" t="s">
        <v>112</v>
      </c>
      <c r="D1186" s="213" t="s">
        <v>2984</v>
      </c>
      <c r="E1186" s="210" t="s">
        <v>469</v>
      </c>
      <c r="F1186" s="210" t="s">
        <v>112</v>
      </c>
      <c r="G1186" s="213" t="s">
        <v>1657</v>
      </c>
      <c r="H1186" s="211" t="str">
        <f>IF(OR(AND('A5'!AE27="",'A5'!AF27=""),AND('A5'!AE54="",'A5'!AF54=""),AND('A5'!AF27="X",'A5'!AF54="X"),OR('A5'!AF27="M",'A5'!AF54="M")),"",SUM('A5'!AE27,'A5'!AE54))</f>
        <v/>
      </c>
      <c r="I1186" s="211" t="str">
        <f>IF(AND(AND('A5'!AF27="X",'A5'!AF54="X"),SUM('A5'!AE27,'A5'!AE54)=0,ISNUMBER('A5'!AE81)),"",IF(OR('A5'!AF27="M",'A5'!AF54="M"),"M",IF(AND('A5'!AF27='A5'!AF54,OR('A5'!AF27="X",'A5'!AF27="W",'A5'!AF27="Z")),UPPER('A5'!AF27),"")))</f>
        <v/>
      </c>
      <c r="J1186" s="212" t="s">
        <v>469</v>
      </c>
      <c r="K1186" s="211" t="str">
        <f>IF(AND(ISBLANK('A5'!AE81),$L$1186&lt;&gt;"Z"),"",'A5'!AE81)</f>
        <v/>
      </c>
      <c r="L1186" s="211" t="str">
        <f>IF(ISBLANK('A5'!AF81),"",'A5'!AF81)</f>
        <v/>
      </c>
      <c r="M1186" s="131" t="str">
        <f t="shared" si="20"/>
        <v>OK</v>
      </c>
      <c r="N1186" s="132"/>
    </row>
    <row r="1187" spans="1:14" x14ac:dyDescent="0.25">
      <c r="A1187" s="208" t="s">
        <v>4565</v>
      </c>
      <c r="B1187" s="209" t="s">
        <v>2985</v>
      </c>
      <c r="C1187" s="210" t="s">
        <v>112</v>
      </c>
      <c r="D1187" s="213" t="s">
        <v>2986</v>
      </c>
      <c r="E1187" s="210" t="s">
        <v>469</v>
      </c>
      <c r="F1187" s="210" t="s">
        <v>112</v>
      </c>
      <c r="G1187" s="213" t="s">
        <v>1660</v>
      </c>
      <c r="H1187" s="211" t="str">
        <f>IF(OR(AND('A5'!AE28="",'A5'!AF28=""),AND('A5'!AE55="",'A5'!AF55=""),AND('A5'!AF28="X",'A5'!AF55="X"),OR('A5'!AF28="M",'A5'!AF55="M")),"",SUM('A5'!AE28,'A5'!AE55))</f>
        <v/>
      </c>
      <c r="I1187" s="211" t="str">
        <f>IF(AND(AND('A5'!AF28="X",'A5'!AF55="X"),SUM('A5'!AE28,'A5'!AE55)=0,ISNUMBER('A5'!AE82)),"",IF(OR('A5'!AF28="M",'A5'!AF55="M"),"M",IF(AND('A5'!AF28='A5'!AF55,OR('A5'!AF28="X",'A5'!AF28="W",'A5'!AF28="Z")),UPPER('A5'!AF28),"")))</f>
        <v/>
      </c>
      <c r="J1187" s="212" t="s">
        <v>469</v>
      </c>
      <c r="K1187" s="211" t="str">
        <f>IF(AND(ISBLANK('A5'!AE82),$L$1187&lt;&gt;"Z"),"",'A5'!AE82)</f>
        <v/>
      </c>
      <c r="L1187" s="211" t="str">
        <f>IF(ISBLANK('A5'!AF82),"",'A5'!AF82)</f>
        <v/>
      </c>
      <c r="M1187" s="131" t="str">
        <f t="shared" si="20"/>
        <v>OK</v>
      </c>
      <c r="N1187" s="132"/>
    </row>
    <row r="1188" spans="1:14" x14ac:dyDescent="0.25">
      <c r="A1188" s="208" t="s">
        <v>4565</v>
      </c>
      <c r="B1188" s="209" t="s">
        <v>2987</v>
      </c>
      <c r="C1188" s="210" t="s">
        <v>112</v>
      </c>
      <c r="D1188" s="213" t="s">
        <v>2988</v>
      </c>
      <c r="E1188" s="210" t="s">
        <v>469</v>
      </c>
      <c r="F1188" s="210" t="s">
        <v>112</v>
      </c>
      <c r="G1188" s="213" t="s">
        <v>1663</v>
      </c>
      <c r="H1188" s="211" t="str">
        <f>IF(OR(AND('A5'!AE29="",'A5'!AF29=""),AND('A5'!AE56="",'A5'!AF56=""),AND('A5'!AF29="X",'A5'!AF56="X"),OR('A5'!AF29="M",'A5'!AF56="M")),"",SUM('A5'!AE29,'A5'!AE56))</f>
        <v/>
      </c>
      <c r="I1188" s="211" t="str">
        <f>IF(AND(AND('A5'!AF29="X",'A5'!AF56="X"),SUM('A5'!AE29,'A5'!AE56)=0,ISNUMBER('A5'!AE83)),"",IF(OR('A5'!AF29="M",'A5'!AF56="M"),"M",IF(AND('A5'!AF29='A5'!AF56,OR('A5'!AF29="X",'A5'!AF29="W",'A5'!AF29="Z")),UPPER('A5'!AF29),"")))</f>
        <v/>
      </c>
      <c r="J1188" s="212" t="s">
        <v>469</v>
      </c>
      <c r="K1188" s="211" t="str">
        <f>IF(AND(ISBLANK('A5'!AE83),$L$1188&lt;&gt;"Z"),"",'A5'!AE83)</f>
        <v/>
      </c>
      <c r="L1188" s="211" t="str">
        <f>IF(ISBLANK('A5'!AF83),"",'A5'!AF83)</f>
        <v/>
      </c>
      <c r="M1188" s="131" t="str">
        <f t="shared" si="20"/>
        <v>OK</v>
      </c>
      <c r="N1188" s="132"/>
    </row>
    <row r="1189" spans="1:14" x14ac:dyDescent="0.25">
      <c r="A1189" s="208" t="s">
        <v>4565</v>
      </c>
      <c r="B1189" s="209" t="s">
        <v>2989</v>
      </c>
      <c r="C1189" s="210" t="s">
        <v>112</v>
      </c>
      <c r="D1189" s="213" t="s">
        <v>2990</v>
      </c>
      <c r="E1189" s="210" t="s">
        <v>469</v>
      </c>
      <c r="F1189" s="210" t="s">
        <v>112</v>
      </c>
      <c r="G1189" s="213" t="s">
        <v>1666</v>
      </c>
      <c r="H1189" s="211" t="str">
        <f>IF(OR(AND('A5'!AE30="",'A5'!AF30=""),AND('A5'!AE57="",'A5'!AF57=""),AND('A5'!AF30="X",'A5'!AF57="X"),OR('A5'!AF30="M",'A5'!AF57="M")),"",SUM('A5'!AE30,'A5'!AE57))</f>
        <v/>
      </c>
      <c r="I1189" s="211" t="str">
        <f>IF(AND(AND('A5'!AF30="X",'A5'!AF57="X"),SUM('A5'!AE30,'A5'!AE57)=0,ISNUMBER('A5'!AE84)),"",IF(OR('A5'!AF30="M",'A5'!AF57="M"),"M",IF(AND('A5'!AF30='A5'!AF57,OR('A5'!AF30="X",'A5'!AF30="W",'A5'!AF30="Z")),UPPER('A5'!AF30),"")))</f>
        <v/>
      </c>
      <c r="J1189" s="212" t="s">
        <v>469</v>
      </c>
      <c r="K1189" s="211" t="str">
        <f>IF(AND(ISBLANK('A5'!AE84),$L$1189&lt;&gt;"Z"),"",'A5'!AE84)</f>
        <v/>
      </c>
      <c r="L1189" s="211" t="str">
        <f>IF(ISBLANK('A5'!AF84),"",'A5'!AF84)</f>
        <v/>
      </c>
      <c r="M1189" s="131" t="str">
        <f t="shared" si="20"/>
        <v>OK</v>
      </c>
      <c r="N1189" s="132"/>
    </row>
    <row r="1190" spans="1:14" x14ac:dyDescent="0.25">
      <c r="A1190" s="208" t="s">
        <v>4565</v>
      </c>
      <c r="B1190" s="209" t="s">
        <v>2991</v>
      </c>
      <c r="C1190" s="210" t="s">
        <v>112</v>
      </c>
      <c r="D1190" s="213" t="s">
        <v>2992</v>
      </c>
      <c r="E1190" s="210" t="s">
        <v>469</v>
      </c>
      <c r="F1190" s="210" t="s">
        <v>112</v>
      </c>
      <c r="G1190" s="213" t="s">
        <v>1669</v>
      </c>
      <c r="H1190" s="211" t="str">
        <f>IF(OR(AND('A5'!AE31="",'A5'!AF31=""),AND('A5'!AE58="",'A5'!AF58=""),AND('A5'!AF31="X",'A5'!AF58="X"),OR('A5'!AF31="M",'A5'!AF58="M")),"",SUM('A5'!AE31,'A5'!AE58))</f>
        <v/>
      </c>
      <c r="I1190" s="211" t="str">
        <f>IF(AND(AND('A5'!AF31="X",'A5'!AF58="X"),SUM('A5'!AE31,'A5'!AE58)=0,ISNUMBER('A5'!AE85)),"",IF(OR('A5'!AF31="M",'A5'!AF58="M"),"M",IF(AND('A5'!AF31='A5'!AF58,OR('A5'!AF31="X",'A5'!AF31="W",'A5'!AF31="Z")),UPPER('A5'!AF31),"")))</f>
        <v/>
      </c>
      <c r="J1190" s="212" t="s">
        <v>469</v>
      </c>
      <c r="K1190" s="211" t="str">
        <f>IF(AND(ISBLANK('A5'!AE85),$L$1190&lt;&gt;"Z"),"",'A5'!AE85)</f>
        <v/>
      </c>
      <c r="L1190" s="211" t="str">
        <f>IF(ISBLANK('A5'!AF85),"",'A5'!AF85)</f>
        <v/>
      </c>
      <c r="M1190" s="131" t="str">
        <f t="shared" si="20"/>
        <v>OK</v>
      </c>
      <c r="N1190" s="132"/>
    </row>
    <row r="1191" spans="1:14" x14ac:dyDescent="0.25">
      <c r="A1191" s="208" t="s">
        <v>4565</v>
      </c>
      <c r="B1191" s="209" t="s">
        <v>2993</v>
      </c>
      <c r="C1191" s="210" t="s">
        <v>112</v>
      </c>
      <c r="D1191" s="213" t="s">
        <v>2994</v>
      </c>
      <c r="E1191" s="210" t="s">
        <v>469</v>
      </c>
      <c r="F1191" s="210" t="s">
        <v>112</v>
      </c>
      <c r="G1191" s="213" t="s">
        <v>1672</v>
      </c>
      <c r="H1191" s="211" t="str">
        <f>IF(OR(AND('A5'!AE32="",'A5'!AF32=""),AND('A5'!AE59="",'A5'!AF59=""),AND('A5'!AF32="X",'A5'!AF59="X"),OR('A5'!AF32="M",'A5'!AF59="M")),"",SUM('A5'!AE32,'A5'!AE59))</f>
        <v/>
      </c>
      <c r="I1191" s="211" t="str">
        <f>IF(AND(AND('A5'!AF32="X",'A5'!AF59="X"),SUM('A5'!AE32,'A5'!AE59)=0,ISNUMBER('A5'!AE86)),"",IF(OR('A5'!AF32="M",'A5'!AF59="M"),"M",IF(AND('A5'!AF32='A5'!AF59,OR('A5'!AF32="X",'A5'!AF32="W",'A5'!AF32="Z")),UPPER('A5'!AF32),"")))</f>
        <v/>
      </c>
      <c r="J1191" s="212" t="s">
        <v>469</v>
      </c>
      <c r="K1191" s="211" t="str">
        <f>IF(AND(ISBLANK('A5'!AE86),$L$1191&lt;&gt;"Z"),"",'A5'!AE86)</f>
        <v/>
      </c>
      <c r="L1191" s="211" t="str">
        <f>IF(ISBLANK('A5'!AF86),"",'A5'!AF86)</f>
        <v/>
      </c>
      <c r="M1191" s="131" t="str">
        <f t="shared" si="20"/>
        <v>OK</v>
      </c>
      <c r="N1191" s="132"/>
    </row>
    <row r="1192" spans="1:14" x14ac:dyDescent="0.25">
      <c r="A1192" s="208" t="s">
        <v>4565</v>
      </c>
      <c r="B1192" s="209" t="s">
        <v>2995</v>
      </c>
      <c r="C1192" s="210" t="s">
        <v>112</v>
      </c>
      <c r="D1192" s="213" t="s">
        <v>2996</v>
      </c>
      <c r="E1192" s="210" t="s">
        <v>469</v>
      </c>
      <c r="F1192" s="210" t="s">
        <v>112</v>
      </c>
      <c r="G1192" s="213" t="s">
        <v>1675</v>
      </c>
      <c r="H1192" s="211" t="str">
        <f>IF(OR(AND('A5'!AE33="",'A5'!AF33=""),AND('A5'!AE60="",'A5'!AF60=""),AND('A5'!AF33="X",'A5'!AF60="X"),OR('A5'!AF33="M",'A5'!AF60="M")),"",SUM('A5'!AE33,'A5'!AE60))</f>
        <v/>
      </c>
      <c r="I1192" s="211" t="str">
        <f>IF(AND(AND('A5'!AF33="X",'A5'!AF60="X"),SUM('A5'!AE33,'A5'!AE60)=0,ISNUMBER('A5'!AE87)),"",IF(OR('A5'!AF33="M",'A5'!AF60="M"),"M",IF(AND('A5'!AF33='A5'!AF60,OR('A5'!AF33="X",'A5'!AF33="W",'A5'!AF33="Z")),UPPER('A5'!AF33),"")))</f>
        <v/>
      </c>
      <c r="J1192" s="212" t="s">
        <v>469</v>
      </c>
      <c r="K1192" s="211" t="str">
        <f>IF(AND(ISBLANK('A5'!AE87),$L$1192&lt;&gt;"Z"),"",'A5'!AE87)</f>
        <v/>
      </c>
      <c r="L1192" s="211" t="str">
        <f>IF(ISBLANK('A5'!AF87),"",'A5'!AF87)</f>
        <v/>
      </c>
      <c r="M1192" s="131" t="str">
        <f t="shared" si="20"/>
        <v>OK</v>
      </c>
      <c r="N1192" s="132"/>
    </row>
    <row r="1193" spans="1:14" x14ac:dyDescent="0.25">
      <c r="A1193" s="208" t="s">
        <v>4565</v>
      </c>
      <c r="B1193" s="209" t="s">
        <v>2997</v>
      </c>
      <c r="C1193" s="210" t="s">
        <v>112</v>
      </c>
      <c r="D1193" s="213" t="s">
        <v>2998</v>
      </c>
      <c r="E1193" s="210" t="s">
        <v>469</v>
      </c>
      <c r="F1193" s="210" t="s">
        <v>112</v>
      </c>
      <c r="G1193" s="213" t="s">
        <v>1678</v>
      </c>
      <c r="H1193" s="211" t="str">
        <f>IF(OR(AND('A5'!AE34="",'A5'!AF34=""),AND('A5'!AE61="",'A5'!AF61=""),AND('A5'!AF34="X",'A5'!AF61="X"),OR('A5'!AF34="M",'A5'!AF61="M")),"",SUM('A5'!AE34,'A5'!AE61))</f>
        <v/>
      </c>
      <c r="I1193" s="211" t="str">
        <f>IF(AND(AND('A5'!AF34="X",'A5'!AF61="X"),SUM('A5'!AE34,'A5'!AE61)=0,ISNUMBER('A5'!AE88)),"",IF(OR('A5'!AF34="M",'A5'!AF61="M"),"M",IF(AND('A5'!AF34='A5'!AF61,OR('A5'!AF34="X",'A5'!AF34="W",'A5'!AF34="Z")),UPPER('A5'!AF34),"")))</f>
        <v/>
      </c>
      <c r="J1193" s="212" t="s">
        <v>469</v>
      </c>
      <c r="K1193" s="211" t="str">
        <f>IF(AND(ISBLANK('A5'!AE88),$L$1193&lt;&gt;"Z"),"",'A5'!AE88)</f>
        <v/>
      </c>
      <c r="L1193" s="211" t="str">
        <f>IF(ISBLANK('A5'!AF88),"",'A5'!AF88)</f>
        <v/>
      </c>
      <c r="M1193" s="131" t="str">
        <f t="shared" si="20"/>
        <v>OK</v>
      </c>
      <c r="N1193" s="132"/>
    </row>
    <row r="1194" spans="1:14" x14ac:dyDescent="0.25">
      <c r="A1194" s="208" t="s">
        <v>4565</v>
      </c>
      <c r="B1194" s="209" t="s">
        <v>2999</v>
      </c>
      <c r="C1194" s="210" t="s">
        <v>112</v>
      </c>
      <c r="D1194" s="213" t="s">
        <v>3000</v>
      </c>
      <c r="E1194" s="210" t="s">
        <v>469</v>
      </c>
      <c r="F1194" s="210" t="s">
        <v>112</v>
      </c>
      <c r="G1194" s="213" t="s">
        <v>1681</v>
      </c>
      <c r="H1194" s="211" t="str">
        <f>IF(OR(AND('A5'!AE35="",'A5'!AF35=""),AND('A5'!AE62="",'A5'!AF62=""),AND('A5'!AF35="X",'A5'!AF62="X"),OR('A5'!AF35="M",'A5'!AF62="M")),"",SUM('A5'!AE35,'A5'!AE62))</f>
        <v/>
      </c>
      <c r="I1194" s="211" t="str">
        <f>IF(AND(AND('A5'!AF35="X",'A5'!AF62="X"),SUM('A5'!AE35,'A5'!AE62)=0,ISNUMBER('A5'!AE89)),"",IF(OR('A5'!AF35="M",'A5'!AF62="M"),"M",IF(AND('A5'!AF35='A5'!AF62,OR('A5'!AF35="X",'A5'!AF35="W",'A5'!AF35="Z")),UPPER('A5'!AF35),"")))</f>
        <v/>
      </c>
      <c r="J1194" s="212" t="s">
        <v>469</v>
      </c>
      <c r="K1194" s="211" t="str">
        <f>IF(AND(ISBLANK('A5'!AE89),$L$1194&lt;&gt;"Z"),"",'A5'!AE89)</f>
        <v/>
      </c>
      <c r="L1194" s="211" t="str">
        <f>IF(ISBLANK('A5'!AF89),"",'A5'!AF89)</f>
        <v/>
      </c>
      <c r="M1194" s="131" t="str">
        <f t="shared" si="20"/>
        <v>OK</v>
      </c>
      <c r="N1194" s="132"/>
    </row>
    <row r="1195" spans="1:14" x14ac:dyDescent="0.25">
      <c r="A1195" s="208" t="s">
        <v>4565</v>
      </c>
      <c r="B1195" s="209" t="s">
        <v>3001</v>
      </c>
      <c r="C1195" s="210" t="s">
        <v>112</v>
      </c>
      <c r="D1195" s="213" t="s">
        <v>3002</v>
      </c>
      <c r="E1195" s="210" t="s">
        <v>469</v>
      </c>
      <c r="F1195" s="210" t="s">
        <v>112</v>
      </c>
      <c r="G1195" s="213" t="s">
        <v>1684</v>
      </c>
      <c r="H1195" s="211" t="str">
        <f>IF(OR(AND('A5'!AE36="",'A5'!AF36=""),AND('A5'!AE63="",'A5'!AF63=""),AND('A5'!AF36="X",'A5'!AF63="X"),OR('A5'!AF36="M",'A5'!AF63="M")),"",SUM('A5'!AE36,'A5'!AE63))</f>
        <v/>
      </c>
      <c r="I1195" s="211" t="str">
        <f>IF(AND(AND('A5'!AF36="X",'A5'!AF63="X"),SUM('A5'!AE36,'A5'!AE63)=0,ISNUMBER('A5'!AE90)),"",IF(OR('A5'!AF36="M",'A5'!AF63="M"),"M",IF(AND('A5'!AF36='A5'!AF63,OR('A5'!AF36="X",'A5'!AF36="W",'A5'!AF36="Z")),UPPER('A5'!AF36),"")))</f>
        <v/>
      </c>
      <c r="J1195" s="212" t="s">
        <v>469</v>
      </c>
      <c r="K1195" s="211" t="str">
        <f>IF(AND(ISBLANK('A5'!AE90),$L$1195&lt;&gt;"Z"),"",'A5'!AE90)</f>
        <v/>
      </c>
      <c r="L1195" s="211" t="str">
        <f>IF(ISBLANK('A5'!AF90),"",'A5'!AF90)</f>
        <v/>
      </c>
      <c r="M1195" s="131" t="str">
        <f t="shared" si="20"/>
        <v>OK</v>
      </c>
      <c r="N1195" s="132"/>
    </row>
    <row r="1196" spans="1:14" x14ac:dyDescent="0.25">
      <c r="A1196" s="208" t="s">
        <v>4565</v>
      </c>
      <c r="B1196" s="209" t="s">
        <v>3003</v>
      </c>
      <c r="C1196" s="210" t="s">
        <v>112</v>
      </c>
      <c r="D1196" s="213" t="s">
        <v>3004</v>
      </c>
      <c r="E1196" s="210" t="s">
        <v>469</v>
      </c>
      <c r="F1196" s="210" t="s">
        <v>112</v>
      </c>
      <c r="G1196" s="213" t="s">
        <v>1687</v>
      </c>
      <c r="H1196" s="211" t="str">
        <f>IF(OR(AND('A5'!AE37="",'A5'!AF37=""),AND('A5'!AE64="",'A5'!AF64=""),AND('A5'!AF37="X",'A5'!AF64="X"),OR('A5'!AF37="M",'A5'!AF64="M")),"",SUM('A5'!AE37,'A5'!AE64))</f>
        <v/>
      </c>
      <c r="I1196" s="211" t="str">
        <f>IF(AND(AND('A5'!AF37="X",'A5'!AF64="X"),SUM('A5'!AE37,'A5'!AE64)=0,ISNUMBER('A5'!AE91)),"",IF(OR('A5'!AF37="M",'A5'!AF64="M"),"M",IF(AND('A5'!AF37='A5'!AF64,OR('A5'!AF37="X",'A5'!AF37="W",'A5'!AF37="Z")),UPPER('A5'!AF37),"")))</f>
        <v/>
      </c>
      <c r="J1196" s="212" t="s">
        <v>469</v>
      </c>
      <c r="K1196" s="211" t="str">
        <f>IF(AND(ISBLANK('A5'!AE91),$L$1196&lt;&gt;"Z"),"",'A5'!AE91)</f>
        <v/>
      </c>
      <c r="L1196" s="211" t="str">
        <f>IF(ISBLANK('A5'!AF91),"",'A5'!AF91)</f>
        <v/>
      </c>
      <c r="M1196" s="131" t="str">
        <f t="shared" si="20"/>
        <v>OK</v>
      </c>
      <c r="N1196" s="132"/>
    </row>
    <row r="1197" spans="1:14" x14ac:dyDescent="0.25">
      <c r="A1197" s="208" t="s">
        <v>4565</v>
      </c>
      <c r="B1197" s="209" t="s">
        <v>3005</v>
      </c>
      <c r="C1197" s="210" t="s">
        <v>112</v>
      </c>
      <c r="D1197" s="213" t="s">
        <v>3006</v>
      </c>
      <c r="E1197" s="210" t="s">
        <v>469</v>
      </c>
      <c r="F1197" s="210" t="s">
        <v>112</v>
      </c>
      <c r="G1197" s="213" t="s">
        <v>594</v>
      </c>
      <c r="H1197" s="211" t="str">
        <f>IF(OR(AND('A5'!AE38="",'A5'!AF38=""),AND('A5'!AE65="",'A5'!AF65=""),AND('A5'!AF38="X",'A5'!AF65="X"),OR('A5'!AF38="M",'A5'!AF65="M")),"",SUM('A5'!AE38,'A5'!AE65))</f>
        <v/>
      </c>
      <c r="I1197" s="211" t="str">
        <f>IF(AND(AND('A5'!AF38="X",'A5'!AF65="X"),SUM('A5'!AE38,'A5'!AE65)=0,ISNUMBER('A5'!AE92)),"",IF(OR('A5'!AF38="M",'A5'!AF65="M"),"M",IF(AND('A5'!AF38='A5'!AF65,OR('A5'!AF38="X",'A5'!AF38="W",'A5'!AF38="Z")),UPPER('A5'!AF38),"")))</f>
        <v/>
      </c>
      <c r="J1197" s="212" t="s">
        <v>469</v>
      </c>
      <c r="K1197" s="211" t="str">
        <f>IF(AND(ISBLANK('A5'!AE92),$L$1197&lt;&gt;"Z"),"",'A5'!AE92)</f>
        <v/>
      </c>
      <c r="L1197" s="211" t="str">
        <f>IF(ISBLANK('A5'!AF92),"",'A5'!AF92)</f>
        <v/>
      </c>
      <c r="M1197" s="131" t="str">
        <f t="shared" si="20"/>
        <v>OK</v>
      </c>
      <c r="N1197" s="132"/>
    </row>
    <row r="1198" spans="1:14" x14ac:dyDescent="0.25">
      <c r="A1198" s="208" t="s">
        <v>4565</v>
      </c>
      <c r="B1198" s="209" t="s">
        <v>3007</v>
      </c>
      <c r="C1198" s="210" t="s">
        <v>112</v>
      </c>
      <c r="D1198" s="213" t="s">
        <v>3008</v>
      </c>
      <c r="E1198" s="210" t="s">
        <v>469</v>
      </c>
      <c r="F1198" s="210" t="s">
        <v>112</v>
      </c>
      <c r="G1198" s="213" t="s">
        <v>593</v>
      </c>
      <c r="H1198" s="211" t="str">
        <f>IF(OR(AND('A5'!AE39="",'A5'!AF39=""),AND('A5'!AE66="",'A5'!AF66=""),AND('A5'!AF39="X",'A5'!AF66="X"),OR('A5'!AF39="M",'A5'!AF66="M")),"",SUM('A5'!AE39,'A5'!AE66))</f>
        <v/>
      </c>
      <c r="I1198" s="211" t="str">
        <f>IF(AND(AND('A5'!AF39="X",'A5'!AF66="X"),SUM('A5'!AE39,'A5'!AE66)=0,ISNUMBER('A5'!AE93)),"",IF(OR('A5'!AF39="M",'A5'!AF66="M"),"M",IF(AND('A5'!AF39='A5'!AF66,OR('A5'!AF39="X",'A5'!AF39="W",'A5'!AF39="Z")),UPPER('A5'!AF39),"")))</f>
        <v/>
      </c>
      <c r="J1198" s="212" t="s">
        <v>469</v>
      </c>
      <c r="K1198" s="211" t="str">
        <f>IF(AND(ISBLANK('A5'!AE93),$L$1198&lt;&gt;"Z"),"",'A5'!AE93)</f>
        <v/>
      </c>
      <c r="L1198" s="211" t="str">
        <f>IF(ISBLANK('A5'!AF93),"",'A5'!AF93)</f>
        <v/>
      </c>
      <c r="M1198" s="131" t="str">
        <f t="shared" si="20"/>
        <v>OK</v>
      </c>
      <c r="N1198" s="132"/>
    </row>
    <row r="1199" spans="1:14" x14ac:dyDescent="0.25">
      <c r="A1199" s="208" t="s">
        <v>4565</v>
      </c>
      <c r="B1199" s="209" t="s">
        <v>3009</v>
      </c>
      <c r="C1199" s="210" t="s">
        <v>112</v>
      </c>
      <c r="D1199" s="213" t="s">
        <v>3010</v>
      </c>
      <c r="E1199" s="210" t="s">
        <v>469</v>
      </c>
      <c r="F1199" s="210" t="s">
        <v>112</v>
      </c>
      <c r="G1199" s="213" t="s">
        <v>551</v>
      </c>
      <c r="H1199" s="211" t="str">
        <f>IF(OR(SUMPRODUCT(--('A5'!AH14:'A5'!AH37=""),--('A5'!AI14:'A5'!AI37=""))&gt;0,COUNTIF('A5'!AI14:'A5'!AI37,"M")&gt;0,COUNTIF('A5'!AI14:'A5'!AI37,"X")=24),"",SUM('A5'!AH14:'A5'!AH37))</f>
        <v/>
      </c>
      <c r="I1199" s="211" t="str">
        <f>IF(AND(COUNTIF('A5'!AI14:'A5'!AI37,"X")=24,SUM('A5'!AH14:'A5'!AH37)=0,ISNUMBER('A5'!AH38)),"",IF(COUNTIF('A5'!AI14:'A5'!AI37,"M")&gt;0,"M",IF(AND(COUNTIF('A5'!AI14:'A5'!AI37,'A5'!AI14)=24,OR('A5'!AI14="X",'A5'!AI14="W",'A5'!AI14="Z")),UPPER('A5'!AI14),"")))</f>
        <v/>
      </c>
      <c r="J1199" s="212" t="s">
        <v>469</v>
      </c>
      <c r="K1199" s="211" t="str">
        <f>IF(AND(ISBLANK('A5'!AH38),$L$1199&lt;&gt;"Z"),"",'A5'!AH38)</f>
        <v/>
      </c>
      <c r="L1199" s="211" t="str">
        <f>IF(ISBLANK('A5'!AI38),"",'A5'!AI38)</f>
        <v/>
      </c>
      <c r="M1199" s="131" t="str">
        <f t="shared" si="20"/>
        <v>OK</v>
      </c>
      <c r="N1199" s="132"/>
    </row>
    <row r="1200" spans="1:14" x14ac:dyDescent="0.25">
      <c r="A1200" s="208" t="s">
        <v>4565</v>
      </c>
      <c r="B1200" s="209" t="s">
        <v>3011</v>
      </c>
      <c r="C1200" s="210" t="s">
        <v>112</v>
      </c>
      <c r="D1200" s="213" t="s">
        <v>3012</v>
      </c>
      <c r="E1200" s="210" t="s">
        <v>469</v>
      </c>
      <c r="F1200" s="210" t="s">
        <v>112</v>
      </c>
      <c r="G1200" s="213" t="s">
        <v>574</v>
      </c>
      <c r="H1200" s="211" t="str">
        <f>IF(OR(SUMPRODUCT(--('A5'!AH41:'A5'!AH64=""),--('A5'!AI41:'A5'!AI64=""))&gt;0,COUNTIF('A5'!AI41:'A5'!AI64,"M")&gt;0,COUNTIF('A5'!AI41:'A5'!AI64,"X")=24),"",SUM('A5'!AH41:'A5'!AH64))</f>
        <v/>
      </c>
      <c r="I1200" s="211" t="str">
        <f>IF(AND(COUNTIF('A5'!AI41:'A5'!AI64,"X")=24,SUM('A5'!AH41:'A5'!AH64)=0,ISNUMBER('A5'!AH65)),"",IF(COUNTIF('A5'!AI41:'A5'!AI64,"M")&gt;0,"M",IF(AND(COUNTIF('A5'!AI41:'A5'!AI64,'A5'!AI41)=24,OR('A5'!AI41="X",'A5'!AI41="W",'A5'!AI41="Z")),UPPER('A5'!AI41),"")))</f>
        <v/>
      </c>
      <c r="J1200" s="212" t="s">
        <v>469</v>
      </c>
      <c r="K1200" s="211" t="str">
        <f>IF(AND(ISBLANK('A5'!AH65),$L$1200&lt;&gt;"Z"),"",'A5'!AH65)</f>
        <v/>
      </c>
      <c r="L1200" s="211" t="str">
        <f>IF(ISBLANK('A5'!AI65),"",'A5'!AI65)</f>
        <v/>
      </c>
      <c r="M1200" s="131" t="str">
        <f t="shared" si="20"/>
        <v>OK</v>
      </c>
      <c r="N1200" s="132"/>
    </row>
    <row r="1201" spans="1:14" x14ac:dyDescent="0.25">
      <c r="A1201" s="208" t="s">
        <v>4565</v>
      </c>
      <c r="B1201" s="209" t="s">
        <v>3013</v>
      </c>
      <c r="C1201" s="210" t="s">
        <v>112</v>
      </c>
      <c r="D1201" s="213" t="s">
        <v>3014</v>
      </c>
      <c r="E1201" s="210" t="s">
        <v>469</v>
      </c>
      <c r="F1201" s="210" t="s">
        <v>112</v>
      </c>
      <c r="G1201" s="213" t="s">
        <v>3015</v>
      </c>
      <c r="H1201" s="211" t="str">
        <f>IF(OR(AND('A5'!AH14="",'A5'!AI14=""),AND('A5'!AH41="",'A5'!AI41=""),AND('A5'!AI14="X",'A5'!AI41="X"),OR('A5'!AI14="M",'A5'!AI41="M")),"",SUM('A5'!AH14,'A5'!AH41))</f>
        <v/>
      </c>
      <c r="I1201" s="211" t="str">
        <f>IF(AND(AND('A5'!AI14="X",'A5'!AI41="X"),SUM('A5'!AH14,'A5'!AH41)=0,ISNUMBER('A5'!AH68)),"",IF(OR('A5'!AI14="M",'A5'!AI41="M"),"M",IF(AND('A5'!AI14='A5'!AI41,OR('A5'!AI14="X",'A5'!AI14="W",'A5'!AI14="Z")),UPPER('A5'!AI14),"")))</f>
        <v/>
      </c>
      <c r="J1201" s="212" t="s">
        <v>469</v>
      </c>
      <c r="K1201" s="211" t="str">
        <f>IF(AND(ISBLANK('A5'!AH68),$L$1201&lt;&gt;"Z"),"",'A5'!AH68)</f>
        <v/>
      </c>
      <c r="L1201" s="211" t="str">
        <f>IF(ISBLANK('A5'!AI68),"",'A5'!AI68)</f>
        <v/>
      </c>
      <c r="M1201" s="131" t="str">
        <f t="shared" si="20"/>
        <v>OK</v>
      </c>
      <c r="N1201" s="132"/>
    </row>
    <row r="1202" spans="1:14" x14ac:dyDescent="0.25">
      <c r="A1202" s="208" t="s">
        <v>4565</v>
      </c>
      <c r="B1202" s="209" t="s">
        <v>3016</v>
      </c>
      <c r="C1202" s="210" t="s">
        <v>112</v>
      </c>
      <c r="D1202" s="213" t="s">
        <v>3017</v>
      </c>
      <c r="E1202" s="210" t="s">
        <v>469</v>
      </c>
      <c r="F1202" s="210" t="s">
        <v>112</v>
      </c>
      <c r="G1202" s="213" t="s">
        <v>3018</v>
      </c>
      <c r="H1202" s="211" t="str">
        <f>IF(OR(AND('A5'!AH15="",'A5'!AI15=""),AND('A5'!AH42="",'A5'!AI42=""),AND('A5'!AI15="X",'A5'!AI42="X"),OR('A5'!AI15="M",'A5'!AI42="M")),"",SUM('A5'!AH15,'A5'!AH42))</f>
        <v/>
      </c>
      <c r="I1202" s="211" t="str">
        <f>IF(AND(AND('A5'!AI15="X",'A5'!AI42="X"),SUM('A5'!AH15,'A5'!AH42)=0,ISNUMBER('A5'!AH69)),"",IF(OR('A5'!AI15="M",'A5'!AI42="M"),"M",IF(AND('A5'!AI15='A5'!AI42,OR('A5'!AI15="X",'A5'!AI15="W",'A5'!AI15="Z")),UPPER('A5'!AI15),"")))</f>
        <v/>
      </c>
      <c r="J1202" s="212" t="s">
        <v>469</v>
      </c>
      <c r="K1202" s="211" t="str">
        <f>IF(AND(ISBLANK('A5'!AH69),$L$1202&lt;&gt;"Z"),"",'A5'!AH69)</f>
        <v/>
      </c>
      <c r="L1202" s="211" t="str">
        <f>IF(ISBLANK('A5'!AI69),"",'A5'!AI69)</f>
        <v/>
      </c>
      <c r="M1202" s="131" t="str">
        <f t="shared" si="20"/>
        <v>OK</v>
      </c>
      <c r="N1202" s="132"/>
    </row>
    <row r="1203" spans="1:14" x14ac:dyDescent="0.25">
      <c r="A1203" s="208" t="s">
        <v>4565</v>
      </c>
      <c r="B1203" s="209" t="s">
        <v>3019</v>
      </c>
      <c r="C1203" s="210" t="s">
        <v>112</v>
      </c>
      <c r="D1203" s="213" t="s">
        <v>3020</v>
      </c>
      <c r="E1203" s="210" t="s">
        <v>469</v>
      </c>
      <c r="F1203" s="210" t="s">
        <v>112</v>
      </c>
      <c r="G1203" s="213" t="s">
        <v>437</v>
      </c>
      <c r="H1203" s="211" t="str">
        <f>IF(OR(AND('A5'!AH16="",'A5'!AI16=""),AND('A5'!AH43="",'A5'!AI43=""),AND('A5'!AI16="X",'A5'!AI43="X"),OR('A5'!AI16="M",'A5'!AI43="M")),"",SUM('A5'!AH16,'A5'!AH43))</f>
        <v/>
      </c>
      <c r="I1203" s="211" t="str">
        <f>IF(AND(AND('A5'!AI16="X",'A5'!AI43="X"),SUM('A5'!AH16,'A5'!AH43)=0,ISNUMBER('A5'!AH70)),"",IF(OR('A5'!AI16="M",'A5'!AI43="M"),"M",IF(AND('A5'!AI16='A5'!AI43,OR('A5'!AI16="X",'A5'!AI16="W",'A5'!AI16="Z")),UPPER('A5'!AI16),"")))</f>
        <v/>
      </c>
      <c r="J1203" s="212" t="s">
        <v>469</v>
      </c>
      <c r="K1203" s="211" t="str">
        <f>IF(AND(ISBLANK('A5'!AH70),$L$1203&lt;&gt;"Z"),"",'A5'!AH70)</f>
        <v/>
      </c>
      <c r="L1203" s="211" t="str">
        <f>IF(ISBLANK('A5'!AI70),"",'A5'!AI70)</f>
        <v/>
      </c>
      <c r="M1203" s="131" t="str">
        <f t="shared" si="20"/>
        <v>OK</v>
      </c>
      <c r="N1203" s="132"/>
    </row>
    <row r="1204" spans="1:14" x14ac:dyDescent="0.25">
      <c r="A1204" s="208" t="s">
        <v>4565</v>
      </c>
      <c r="B1204" s="209" t="s">
        <v>3021</v>
      </c>
      <c r="C1204" s="210" t="s">
        <v>112</v>
      </c>
      <c r="D1204" s="213" t="s">
        <v>3022</v>
      </c>
      <c r="E1204" s="210" t="s">
        <v>469</v>
      </c>
      <c r="F1204" s="210" t="s">
        <v>112</v>
      </c>
      <c r="G1204" s="213" t="s">
        <v>3023</v>
      </c>
      <c r="H1204" s="211" t="str">
        <f>IF(OR(AND('A5'!AH17="",'A5'!AI17=""),AND('A5'!AH44="",'A5'!AI44=""),AND('A5'!AI17="X",'A5'!AI44="X"),OR('A5'!AI17="M",'A5'!AI44="M")),"",SUM('A5'!AH17,'A5'!AH44))</f>
        <v/>
      </c>
      <c r="I1204" s="211" t="str">
        <f>IF(AND(AND('A5'!AI17="X",'A5'!AI44="X"),SUM('A5'!AH17,'A5'!AH44)=0,ISNUMBER('A5'!AH71)),"",IF(OR('A5'!AI17="M",'A5'!AI44="M"),"M",IF(AND('A5'!AI17='A5'!AI44,OR('A5'!AI17="X",'A5'!AI17="W",'A5'!AI17="Z")),UPPER('A5'!AI17),"")))</f>
        <v/>
      </c>
      <c r="J1204" s="212" t="s">
        <v>469</v>
      </c>
      <c r="K1204" s="211" t="str">
        <f>IF(AND(ISBLANK('A5'!AH71),$L$1204&lt;&gt;"Z"),"",'A5'!AH71)</f>
        <v/>
      </c>
      <c r="L1204" s="211" t="str">
        <f>IF(ISBLANK('A5'!AI71),"",'A5'!AI71)</f>
        <v/>
      </c>
      <c r="M1204" s="131" t="str">
        <f t="shared" si="20"/>
        <v>OK</v>
      </c>
      <c r="N1204" s="132"/>
    </row>
    <row r="1205" spans="1:14" x14ac:dyDescent="0.25">
      <c r="A1205" s="208" t="s">
        <v>4565</v>
      </c>
      <c r="B1205" s="209" t="s">
        <v>3024</v>
      </c>
      <c r="C1205" s="210" t="s">
        <v>112</v>
      </c>
      <c r="D1205" s="213" t="s">
        <v>3025</v>
      </c>
      <c r="E1205" s="210" t="s">
        <v>469</v>
      </c>
      <c r="F1205" s="210" t="s">
        <v>112</v>
      </c>
      <c r="G1205" s="213" t="s">
        <v>1715</v>
      </c>
      <c r="H1205" s="211" t="str">
        <f>IF(OR(AND('A5'!AH18="",'A5'!AI18=""),AND('A5'!AH45="",'A5'!AI45=""),AND('A5'!AI18="X",'A5'!AI45="X"),OR('A5'!AI18="M",'A5'!AI45="M")),"",SUM('A5'!AH18,'A5'!AH45))</f>
        <v/>
      </c>
      <c r="I1205" s="211" t="str">
        <f>IF(AND(AND('A5'!AI18="X",'A5'!AI45="X"),SUM('A5'!AH18,'A5'!AH45)=0,ISNUMBER('A5'!AH72)),"",IF(OR('A5'!AI18="M",'A5'!AI45="M"),"M",IF(AND('A5'!AI18='A5'!AI45,OR('A5'!AI18="X",'A5'!AI18="W",'A5'!AI18="Z")),UPPER('A5'!AI18),"")))</f>
        <v/>
      </c>
      <c r="J1205" s="212" t="s">
        <v>469</v>
      </c>
      <c r="K1205" s="211" t="str">
        <f>IF(AND(ISBLANK('A5'!AH72),$L$1205&lt;&gt;"Z"),"",'A5'!AH72)</f>
        <v/>
      </c>
      <c r="L1205" s="211" t="str">
        <f>IF(ISBLANK('A5'!AI72),"",'A5'!AI72)</f>
        <v/>
      </c>
      <c r="M1205" s="131" t="str">
        <f t="shared" si="20"/>
        <v>OK</v>
      </c>
      <c r="N1205" s="132"/>
    </row>
    <row r="1206" spans="1:14" x14ac:dyDescent="0.25">
      <c r="A1206" s="208" t="s">
        <v>4565</v>
      </c>
      <c r="B1206" s="209" t="s">
        <v>3026</v>
      </c>
      <c r="C1206" s="210" t="s">
        <v>112</v>
      </c>
      <c r="D1206" s="213" t="s">
        <v>3027</v>
      </c>
      <c r="E1206" s="210" t="s">
        <v>469</v>
      </c>
      <c r="F1206" s="210" t="s">
        <v>112</v>
      </c>
      <c r="G1206" s="213" t="s">
        <v>1718</v>
      </c>
      <c r="H1206" s="211" t="str">
        <f>IF(OR(AND('A5'!AH19="",'A5'!AI19=""),AND('A5'!AH46="",'A5'!AI46=""),AND('A5'!AI19="X",'A5'!AI46="X"),OR('A5'!AI19="M",'A5'!AI46="M")),"",SUM('A5'!AH19,'A5'!AH46))</f>
        <v/>
      </c>
      <c r="I1206" s="211" t="str">
        <f>IF(AND(AND('A5'!AI19="X",'A5'!AI46="X"),SUM('A5'!AH19,'A5'!AH46)=0,ISNUMBER('A5'!AH73)),"",IF(OR('A5'!AI19="M",'A5'!AI46="M"),"M",IF(AND('A5'!AI19='A5'!AI46,OR('A5'!AI19="X",'A5'!AI19="W",'A5'!AI19="Z")),UPPER('A5'!AI19),"")))</f>
        <v/>
      </c>
      <c r="J1206" s="212" t="s">
        <v>469</v>
      </c>
      <c r="K1206" s="211" t="str">
        <f>IF(AND(ISBLANK('A5'!AH73),$L$1206&lt;&gt;"Z"),"",'A5'!AH73)</f>
        <v/>
      </c>
      <c r="L1206" s="211" t="str">
        <f>IF(ISBLANK('A5'!AI73),"",'A5'!AI73)</f>
        <v/>
      </c>
      <c r="M1206" s="131" t="str">
        <f t="shared" si="20"/>
        <v>OK</v>
      </c>
      <c r="N1206" s="132"/>
    </row>
    <row r="1207" spans="1:14" x14ac:dyDescent="0.25">
      <c r="A1207" s="208" t="s">
        <v>4565</v>
      </c>
      <c r="B1207" s="209" t="s">
        <v>3028</v>
      </c>
      <c r="C1207" s="210" t="s">
        <v>112</v>
      </c>
      <c r="D1207" s="213" t="s">
        <v>3029</v>
      </c>
      <c r="E1207" s="210" t="s">
        <v>469</v>
      </c>
      <c r="F1207" s="210" t="s">
        <v>112</v>
      </c>
      <c r="G1207" s="213" t="s">
        <v>670</v>
      </c>
      <c r="H1207" s="211" t="str">
        <f>IF(OR(AND('A5'!AH20="",'A5'!AI20=""),AND('A5'!AH47="",'A5'!AI47=""),AND('A5'!AI20="X",'A5'!AI47="X"),OR('A5'!AI20="M",'A5'!AI47="M")),"",SUM('A5'!AH20,'A5'!AH47))</f>
        <v/>
      </c>
      <c r="I1207" s="211" t="str">
        <f>IF(AND(AND('A5'!AI20="X",'A5'!AI47="X"),SUM('A5'!AH20,'A5'!AH47)=0,ISNUMBER('A5'!AH74)),"",IF(OR('A5'!AI20="M",'A5'!AI47="M"),"M",IF(AND('A5'!AI20='A5'!AI47,OR('A5'!AI20="X",'A5'!AI20="W",'A5'!AI20="Z")),UPPER('A5'!AI20),"")))</f>
        <v/>
      </c>
      <c r="J1207" s="212" t="s">
        <v>469</v>
      </c>
      <c r="K1207" s="211" t="str">
        <f>IF(AND(ISBLANK('A5'!AH74),$L$1207&lt;&gt;"Z"),"",'A5'!AH74)</f>
        <v/>
      </c>
      <c r="L1207" s="211" t="str">
        <f>IF(ISBLANK('A5'!AI74),"",'A5'!AI74)</f>
        <v/>
      </c>
      <c r="M1207" s="131" t="str">
        <f t="shared" si="20"/>
        <v>OK</v>
      </c>
      <c r="N1207" s="132"/>
    </row>
    <row r="1208" spans="1:14" x14ac:dyDescent="0.25">
      <c r="A1208" s="208" t="s">
        <v>4565</v>
      </c>
      <c r="B1208" s="209" t="s">
        <v>3030</v>
      </c>
      <c r="C1208" s="210" t="s">
        <v>112</v>
      </c>
      <c r="D1208" s="213" t="s">
        <v>3031</v>
      </c>
      <c r="E1208" s="210" t="s">
        <v>469</v>
      </c>
      <c r="F1208" s="210" t="s">
        <v>112</v>
      </c>
      <c r="G1208" s="213" t="s">
        <v>669</v>
      </c>
      <c r="H1208" s="211" t="str">
        <f>IF(OR(AND('A5'!AH21="",'A5'!AI21=""),AND('A5'!AH48="",'A5'!AI48=""),AND('A5'!AI21="X",'A5'!AI48="X"),OR('A5'!AI21="M",'A5'!AI48="M")),"",SUM('A5'!AH21,'A5'!AH48))</f>
        <v/>
      </c>
      <c r="I1208" s="211" t="str">
        <f>IF(AND(AND('A5'!AI21="X",'A5'!AI48="X"),SUM('A5'!AH21,'A5'!AH48)=0,ISNUMBER('A5'!AH75)),"",IF(OR('A5'!AI21="M",'A5'!AI48="M"),"M",IF(AND('A5'!AI21='A5'!AI48,OR('A5'!AI21="X",'A5'!AI21="W",'A5'!AI21="Z")),UPPER('A5'!AI21),"")))</f>
        <v/>
      </c>
      <c r="J1208" s="212" t="s">
        <v>469</v>
      </c>
      <c r="K1208" s="211" t="str">
        <f>IF(AND(ISBLANK('A5'!AH75),$L$1208&lt;&gt;"Z"),"",'A5'!AH75)</f>
        <v/>
      </c>
      <c r="L1208" s="211" t="str">
        <f>IF(ISBLANK('A5'!AI75),"",'A5'!AI75)</f>
        <v/>
      </c>
      <c r="M1208" s="131" t="str">
        <f t="shared" si="20"/>
        <v>OK</v>
      </c>
      <c r="N1208" s="132"/>
    </row>
    <row r="1209" spans="1:14" x14ac:dyDescent="0.25">
      <c r="A1209" s="208" t="s">
        <v>4565</v>
      </c>
      <c r="B1209" s="209" t="s">
        <v>3032</v>
      </c>
      <c r="C1209" s="210" t="s">
        <v>112</v>
      </c>
      <c r="D1209" s="213" t="s">
        <v>3033</v>
      </c>
      <c r="E1209" s="210" t="s">
        <v>469</v>
      </c>
      <c r="F1209" s="210" t="s">
        <v>112</v>
      </c>
      <c r="G1209" s="213" t="s">
        <v>1725</v>
      </c>
      <c r="H1209" s="211" t="str">
        <f>IF(OR(AND('A5'!AH22="",'A5'!AI22=""),AND('A5'!AH49="",'A5'!AI49=""),AND('A5'!AI22="X",'A5'!AI49="X"),OR('A5'!AI22="M",'A5'!AI49="M")),"",SUM('A5'!AH22,'A5'!AH49))</f>
        <v/>
      </c>
      <c r="I1209" s="211" t="str">
        <f>IF(AND(AND('A5'!AI22="X",'A5'!AI49="X"),SUM('A5'!AH22,'A5'!AH49)=0,ISNUMBER('A5'!AH76)),"",IF(OR('A5'!AI22="M",'A5'!AI49="M"),"M",IF(AND('A5'!AI22='A5'!AI49,OR('A5'!AI22="X",'A5'!AI22="W",'A5'!AI22="Z")),UPPER('A5'!AI22),"")))</f>
        <v/>
      </c>
      <c r="J1209" s="212" t="s">
        <v>469</v>
      </c>
      <c r="K1209" s="211" t="str">
        <f>IF(AND(ISBLANK('A5'!AH76),$L$1209&lt;&gt;"Z"),"",'A5'!AH76)</f>
        <v/>
      </c>
      <c r="L1209" s="211" t="str">
        <f>IF(ISBLANK('A5'!AI76),"",'A5'!AI76)</f>
        <v/>
      </c>
      <c r="M1209" s="131" t="str">
        <f t="shared" si="20"/>
        <v>OK</v>
      </c>
      <c r="N1209" s="132"/>
    </row>
    <row r="1210" spans="1:14" x14ac:dyDescent="0.25">
      <c r="A1210" s="208" t="s">
        <v>4565</v>
      </c>
      <c r="B1210" s="209" t="s">
        <v>3034</v>
      </c>
      <c r="C1210" s="210" t="s">
        <v>112</v>
      </c>
      <c r="D1210" s="213" t="s">
        <v>3035</v>
      </c>
      <c r="E1210" s="210" t="s">
        <v>469</v>
      </c>
      <c r="F1210" s="210" t="s">
        <v>112</v>
      </c>
      <c r="G1210" s="213" t="s">
        <v>1728</v>
      </c>
      <c r="H1210" s="211" t="str">
        <f>IF(OR(AND('A5'!AH23="",'A5'!AI23=""),AND('A5'!AH50="",'A5'!AI50=""),AND('A5'!AI23="X",'A5'!AI50="X"),OR('A5'!AI23="M",'A5'!AI50="M")),"",SUM('A5'!AH23,'A5'!AH50))</f>
        <v/>
      </c>
      <c r="I1210" s="211" t="str">
        <f>IF(AND(AND('A5'!AI23="X",'A5'!AI50="X"),SUM('A5'!AH23,'A5'!AH50)=0,ISNUMBER('A5'!AH77)),"",IF(OR('A5'!AI23="M",'A5'!AI50="M"),"M",IF(AND('A5'!AI23='A5'!AI50,OR('A5'!AI23="X",'A5'!AI23="W",'A5'!AI23="Z")),UPPER('A5'!AI23),"")))</f>
        <v/>
      </c>
      <c r="J1210" s="212" t="s">
        <v>469</v>
      </c>
      <c r="K1210" s="211" t="str">
        <f>IF(AND(ISBLANK('A5'!AH77),$L$1210&lt;&gt;"Z"),"",'A5'!AH77)</f>
        <v/>
      </c>
      <c r="L1210" s="211" t="str">
        <f>IF(ISBLANK('A5'!AI77),"",'A5'!AI77)</f>
        <v/>
      </c>
      <c r="M1210" s="131" t="str">
        <f t="shared" si="20"/>
        <v>OK</v>
      </c>
      <c r="N1210" s="132"/>
    </row>
    <row r="1211" spans="1:14" x14ac:dyDescent="0.25">
      <c r="A1211" s="208" t="s">
        <v>4565</v>
      </c>
      <c r="B1211" s="209" t="s">
        <v>3036</v>
      </c>
      <c r="C1211" s="210" t="s">
        <v>112</v>
      </c>
      <c r="D1211" s="213" t="s">
        <v>3037</v>
      </c>
      <c r="E1211" s="210" t="s">
        <v>469</v>
      </c>
      <c r="F1211" s="210" t="s">
        <v>112</v>
      </c>
      <c r="G1211" s="213" t="s">
        <v>1731</v>
      </c>
      <c r="H1211" s="211" t="str">
        <f>IF(OR(AND('A5'!AH24="",'A5'!AI24=""),AND('A5'!AH51="",'A5'!AI51=""),AND('A5'!AI24="X",'A5'!AI51="X"),OR('A5'!AI24="M",'A5'!AI51="M")),"",SUM('A5'!AH24,'A5'!AH51))</f>
        <v/>
      </c>
      <c r="I1211" s="211" t="str">
        <f>IF(AND(AND('A5'!AI24="X",'A5'!AI51="X"),SUM('A5'!AH24,'A5'!AH51)=0,ISNUMBER('A5'!AH78)),"",IF(OR('A5'!AI24="M",'A5'!AI51="M"),"M",IF(AND('A5'!AI24='A5'!AI51,OR('A5'!AI24="X",'A5'!AI24="W",'A5'!AI24="Z")),UPPER('A5'!AI24),"")))</f>
        <v/>
      </c>
      <c r="J1211" s="212" t="s">
        <v>469</v>
      </c>
      <c r="K1211" s="211" t="str">
        <f>IF(AND(ISBLANK('A5'!AH78),$L$1211&lt;&gt;"Z"),"",'A5'!AH78)</f>
        <v/>
      </c>
      <c r="L1211" s="211" t="str">
        <f>IF(ISBLANK('A5'!AI78),"",'A5'!AI78)</f>
        <v/>
      </c>
      <c r="M1211" s="131" t="str">
        <f t="shared" si="20"/>
        <v>OK</v>
      </c>
      <c r="N1211" s="132"/>
    </row>
    <row r="1212" spans="1:14" x14ac:dyDescent="0.25">
      <c r="A1212" s="208" t="s">
        <v>4565</v>
      </c>
      <c r="B1212" s="209" t="s">
        <v>3038</v>
      </c>
      <c r="C1212" s="210" t="s">
        <v>112</v>
      </c>
      <c r="D1212" s="213" t="s">
        <v>3039</v>
      </c>
      <c r="E1212" s="210" t="s">
        <v>469</v>
      </c>
      <c r="F1212" s="210" t="s">
        <v>112</v>
      </c>
      <c r="G1212" s="213" t="s">
        <v>1734</v>
      </c>
      <c r="H1212" s="211" t="str">
        <f>IF(OR(AND('A5'!AH25="",'A5'!AI25=""),AND('A5'!AH52="",'A5'!AI52=""),AND('A5'!AI25="X",'A5'!AI52="X"),OR('A5'!AI25="M",'A5'!AI52="M")),"",SUM('A5'!AH25,'A5'!AH52))</f>
        <v/>
      </c>
      <c r="I1212" s="211" t="str">
        <f>IF(AND(AND('A5'!AI25="X",'A5'!AI52="X"),SUM('A5'!AH25,'A5'!AH52)=0,ISNUMBER('A5'!AH79)),"",IF(OR('A5'!AI25="M",'A5'!AI52="M"),"M",IF(AND('A5'!AI25='A5'!AI52,OR('A5'!AI25="X",'A5'!AI25="W",'A5'!AI25="Z")),UPPER('A5'!AI25),"")))</f>
        <v/>
      </c>
      <c r="J1212" s="212" t="s">
        <v>469</v>
      </c>
      <c r="K1212" s="211" t="str">
        <f>IF(AND(ISBLANK('A5'!AH79),$L$1212&lt;&gt;"Z"),"",'A5'!AH79)</f>
        <v/>
      </c>
      <c r="L1212" s="211" t="str">
        <f>IF(ISBLANK('A5'!AI79),"",'A5'!AI79)</f>
        <v/>
      </c>
      <c r="M1212" s="131" t="str">
        <f t="shared" si="20"/>
        <v>OK</v>
      </c>
      <c r="N1212" s="132"/>
    </row>
    <row r="1213" spans="1:14" x14ac:dyDescent="0.25">
      <c r="A1213" s="208" t="s">
        <v>4565</v>
      </c>
      <c r="B1213" s="209" t="s">
        <v>3040</v>
      </c>
      <c r="C1213" s="210" t="s">
        <v>112</v>
      </c>
      <c r="D1213" s="213" t="s">
        <v>3041</v>
      </c>
      <c r="E1213" s="210" t="s">
        <v>469</v>
      </c>
      <c r="F1213" s="210" t="s">
        <v>112</v>
      </c>
      <c r="G1213" s="213" t="s">
        <v>1737</v>
      </c>
      <c r="H1213" s="211" t="str">
        <f>IF(OR(AND('A5'!AH26="",'A5'!AI26=""),AND('A5'!AH53="",'A5'!AI53=""),AND('A5'!AI26="X",'A5'!AI53="X"),OR('A5'!AI26="M",'A5'!AI53="M")),"",SUM('A5'!AH26,'A5'!AH53))</f>
        <v/>
      </c>
      <c r="I1213" s="211" t="str">
        <f>IF(AND(AND('A5'!AI26="X",'A5'!AI53="X"),SUM('A5'!AH26,'A5'!AH53)=0,ISNUMBER('A5'!AH80)),"",IF(OR('A5'!AI26="M",'A5'!AI53="M"),"M",IF(AND('A5'!AI26='A5'!AI53,OR('A5'!AI26="X",'A5'!AI26="W",'A5'!AI26="Z")),UPPER('A5'!AI26),"")))</f>
        <v/>
      </c>
      <c r="J1213" s="212" t="s">
        <v>469</v>
      </c>
      <c r="K1213" s="211" t="str">
        <f>IF(AND(ISBLANK('A5'!AH80),$L$1213&lt;&gt;"Z"),"",'A5'!AH80)</f>
        <v/>
      </c>
      <c r="L1213" s="211" t="str">
        <f>IF(ISBLANK('A5'!AI80),"",'A5'!AI80)</f>
        <v/>
      </c>
      <c r="M1213" s="131" t="str">
        <f t="shared" si="20"/>
        <v>OK</v>
      </c>
      <c r="N1213" s="132"/>
    </row>
    <row r="1214" spans="1:14" x14ac:dyDescent="0.25">
      <c r="A1214" s="208" t="s">
        <v>4565</v>
      </c>
      <c r="B1214" s="209" t="s">
        <v>3042</v>
      </c>
      <c r="C1214" s="210" t="s">
        <v>112</v>
      </c>
      <c r="D1214" s="213" t="s">
        <v>3043</v>
      </c>
      <c r="E1214" s="210" t="s">
        <v>469</v>
      </c>
      <c r="F1214" s="210" t="s">
        <v>112</v>
      </c>
      <c r="G1214" s="213" t="s">
        <v>1740</v>
      </c>
      <c r="H1214" s="211" t="str">
        <f>IF(OR(AND('A5'!AH27="",'A5'!AI27=""),AND('A5'!AH54="",'A5'!AI54=""),AND('A5'!AI27="X",'A5'!AI54="X"),OR('A5'!AI27="M",'A5'!AI54="M")),"",SUM('A5'!AH27,'A5'!AH54))</f>
        <v/>
      </c>
      <c r="I1214" s="211" t="str">
        <f>IF(AND(AND('A5'!AI27="X",'A5'!AI54="X"),SUM('A5'!AH27,'A5'!AH54)=0,ISNUMBER('A5'!AH81)),"",IF(OR('A5'!AI27="M",'A5'!AI54="M"),"M",IF(AND('A5'!AI27='A5'!AI54,OR('A5'!AI27="X",'A5'!AI27="W",'A5'!AI27="Z")),UPPER('A5'!AI27),"")))</f>
        <v/>
      </c>
      <c r="J1214" s="212" t="s">
        <v>469</v>
      </c>
      <c r="K1214" s="211" t="str">
        <f>IF(AND(ISBLANK('A5'!AH81),$L$1214&lt;&gt;"Z"),"",'A5'!AH81)</f>
        <v/>
      </c>
      <c r="L1214" s="211" t="str">
        <f>IF(ISBLANK('A5'!AI81),"",'A5'!AI81)</f>
        <v/>
      </c>
      <c r="M1214" s="131" t="str">
        <f t="shared" si="20"/>
        <v>OK</v>
      </c>
      <c r="N1214" s="132"/>
    </row>
    <row r="1215" spans="1:14" x14ac:dyDescent="0.25">
      <c r="A1215" s="208" t="s">
        <v>4565</v>
      </c>
      <c r="B1215" s="209" t="s">
        <v>3044</v>
      </c>
      <c r="C1215" s="210" t="s">
        <v>112</v>
      </c>
      <c r="D1215" s="213" t="s">
        <v>3045</v>
      </c>
      <c r="E1215" s="210" t="s">
        <v>469</v>
      </c>
      <c r="F1215" s="210" t="s">
        <v>112</v>
      </c>
      <c r="G1215" s="213" t="s">
        <v>1743</v>
      </c>
      <c r="H1215" s="211" t="str">
        <f>IF(OR(AND('A5'!AH28="",'A5'!AI28=""),AND('A5'!AH55="",'A5'!AI55=""),AND('A5'!AI28="X",'A5'!AI55="X"),OR('A5'!AI28="M",'A5'!AI55="M")),"",SUM('A5'!AH28,'A5'!AH55))</f>
        <v/>
      </c>
      <c r="I1215" s="211" t="str">
        <f>IF(AND(AND('A5'!AI28="X",'A5'!AI55="X"),SUM('A5'!AH28,'A5'!AH55)=0,ISNUMBER('A5'!AH82)),"",IF(OR('A5'!AI28="M",'A5'!AI55="M"),"M",IF(AND('A5'!AI28='A5'!AI55,OR('A5'!AI28="X",'A5'!AI28="W",'A5'!AI28="Z")),UPPER('A5'!AI28),"")))</f>
        <v/>
      </c>
      <c r="J1215" s="212" t="s">
        <v>469</v>
      </c>
      <c r="K1215" s="211" t="str">
        <f>IF(AND(ISBLANK('A5'!AH82),$L$1215&lt;&gt;"Z"),"",'A5'!AH82)</f>
        <v/>
      </c>
      <c r="L1215" s="211" t="str">
        <f>IF(ISBLANK('A5'!AI82),"",'A5'!AI82)</f>
        <v/>
      </c>
      <c r="M1215" s="131" t="str">
        <f t="shared" si="20"/>
        <v>OK</v>
      </c>
      <c r="N1215" s="132"/>
    </row>
    <row r="1216" spans="1:14" x14ac:dyDescent="0.25">
      <c r="A1216" s="208" t="s">
        <v>4565</v>
      </c>
      <c r="B1216" s="209" t="s">
        <v>3046</v>
      </c>
      <c r="C1216" s="210" t="s">
        <v>112</v>
      </c>
      <c r="D1216" s="213" t="s">
        <v>3047</v>
      </c>
      <c r="E1216" s="210" t="s">
        <v>469</v>
      </c>
      <c r="F1216" s="210" t="s">
        <v>112</v>
      </c>
      <c r="G1216" s="213" t="s">
        <v>1746</v>
      </c>
      <c r="H1216" s="211" t="str">
        <f>IF(OR(AND('A5'!AH29="",'A5'!AI29=""),AND('A5'!AH56="",'A5'!AI56=""),AND('A5'!AI29="X",'A5'!AI56="X"),OR('A5'!AI29="M",'A5'!AI56="M")),"",SUM('A5'!AH29,'A5'!AH56))</f>
        <v/>
      </c>
      <c r="I1216" s="211" t="str">
        <f>IF(AND(AND('A5'!AI29="X",'A5'!AI56="X"),SUM('A5'!AH29,'A5'!AH56)=0,ISNUMBER('A5'!AH83)),"",IF(OR('A5'!AI29="M",'A5'!AI56="M"),"M",IF(AND('A5'!AI29='A5'!AI56,OR('A5'!AI29="X",'A5'!AI29="W",'A5'!AI29="Z")),UPPER('A5'!AI29),"")))</f>
        <v/>
      </c>
      <c r="J1216" s="212" t="s">
        <v>469</v>
      </c>
      <c r="K1216" s="211" t="str">
        <f>IF(AND(ISBLANK('A5'!AH83),$L$1216&lt;&gt;"Z"),"",'A5'!AH83)</f>
        <v/>
      </c>
      <c r="L1216" s="211" t="str">
        <f>IF(ISBLANK('A5'!AI83),"",'A5'!AI83)</f>
        <v/>
      </c>
      <c r="M1216" s="131" t="str">
        <f t="shared" si="20"/>
        <v>OK</v>
      </c>
      <c r="N1216" s="132"/>
    </row>
    <row r="1217" spans="1:14" x14ac:dyDescent="0.25">
      <c r="A1217" s="208" t="s">
        <v>4565</v>
      </c>
      <c r="B1217" s="209" t="s">
        <v>3048</v>
      </c>
      <c r="C1217" s="210" t="s">
        <v>112</v>
      </c>
      <c r="D1217" s="213" t="s">
        <v>3049</v>
      </c>
      <c r="E1217" s="210" t="s">
        <v>469</v>
      </c>
      <c r="F1217" s="210" t="s">
        <v>112</v>
      </c>
      <c r="G1217" s="213" t="s">
        <v>1749</v>
      </c>
      <c r="H1217" s="211" t="str">
        <f>IF(OR(AND('A5'!AH30="",'A5'!AI30=""),AND('A5'!AH57="",'A5'!AI57=""),AND('A5'!AI30="X",'A5'!AI57="X"),OR('A5'!AI30="M",'A5'!AI57="M")),"",SUM('A5'!AH30,'A5'!AH57))</f>
        <v/>
      </c>
      <c r="I1217" s="211" t="str">
        <f>IF(AND(AND('A5'!AI30="X",'A5'!AI57="X"),SUM('A5'!AH30,'A5'!AH57)=0,ISNUMBER('A5'!AH84)),"",IF(OR('A5'!AI30="M",'A5'!AI57="M"),"M",IF(AND('A5'!AI30='A5'!AI57,OR('A5'!AI30="X",'A5'!AI30="W",'A5'!AI30="Z")),UPPER('A5'!AI30),"")))</f>
        <v/>
      </c>
      <c r="J1217" s="212" t="s">
        <v>469</v>
      </c>
      <c r="K1217" s="211" t="str">
        <f>IF(AND(ISBLANK('A5'!AH84),$L$1217&lt;&gt;"Z"),"",'A5'!AH84)</f>
        <v/>
      </c>
      <c r="L1217" s="211" t="str">
        <f>IF(ISBLANK('A5'!AI84),"",'A5'!AI84)</f>
        <v/>
      </c>
      <c r="M1217" s="131" t="str">
        <f t="shared" si="20"/>
        <v>OK</v>
      </c>
      <c r="N1217" s="132"/>
    </row>
    <row r="1218" spans="1:14" x14ac:dyDescent="0.25">
      <c r="A1218" s="208" t="s">
        <v>4565</v>
      </c>
      <c r="B1218" s="209" t="s">
        <v>3050</v>
      </c>
      <c r="C1218" s="210" t="s">
        <v>112</v>
      </c>
      <c r="D1218" s="213" t="s">
        <v>3051</v>
      </c>
      <c r="E1218" s="210" t="s">
        <v>469</v>
      </c>
      <c r="F1218" s="210" t="s">
        <v>112</v>
      </c>
      <c r="G1218" s="213" t="s">
        <v>1752</v>
      </c>
      <c r="H1218" s="211" t="str">
        <f>IF(OR(AND('A5'!AH31="",'A5'!AI31=""),AND('A5'!AH58="",'A5'!AI58=""),AND('A5'!AI31="X",'A5'!AI58="X"),OR('A5'!AI31="M",'A5'!AI58="M")),"",SUM('A5'!AH31,'A5'!AH58))</f>
        <v/>
      </c>
      <c r="I1218" s="211" t="str">
        <f>IF(AND(AND('A5'!AI31="X",'A5'!AI58="X"),SUM('A5'!AH31,'A5'!AH58)=0,ISNUMBER('A5'!AH85)),"",IF(OR('A5'!AI31="M",'A5'!AI58="M"),"M",IF(AND('A5'!AI31='A5'!AI58,OR('A5'!AI31="X",'A5'!AI31="W",'A5'!AI31="Z")),UPPER('A5'!AI31),"")))</f>
        <v/>
      </c>
      <c r="J1218" s="212" t="s">
        <v>469</v>
      </c>
      <c r="K1218" s="211" t="str">
        <f>IF(AND(ISBLANK('A5'!AH85),$L$1218&lt;&gt;"Z"),"",'A5'!AH85)</f>
        <v/>
      </c>
      <c r="L1218" s="211" t="str">
        <f>IF(ISBLANK('A5'!AI85),"",'A5'!AI85)</f>
        <v/>
      </c>
      <c r="M1218" s="131" t="str">
        <f t="shared" si="20"/>
        <v>OK</v>
      </c>
      <c r="N1218" s="132"/>
    </row>
    <row r="1219" spans="1:14" x14ac:dyDescent="0.25">
      <c r="A1219" s="208" t="s">
        <v>4565</v>
      </c>
      <c r="B1219" s="209" t="s">
        <v>3052</v>
      </c>
      <c r="C1219" s="210" t="s">
        <v>112</v>
      </c>
      <c r="D1219" s="213" t="s">
        <v>3053</v>
      </c>
      <c r="E1219" s="210" t="s">
        <v>469</v>
      </c>
      <c r="F1219" s="210" t="s">
        <v>112</v>
      </c>
      <c r="G1219" s="213" t="s">
        <v>1755</v>
      </c>
      <c r="H1219" s="211" t="str">
        <f>IF(OR(AND('A5'!AH32="",'A5'!AI32=""),AND('A5'!AH59="",'A5'!AI59=""),AND('A5'!AI32="X",'A5'!AI59="X"),OR('A5'!AI32="M",'A5'!AI59="M")),"",SUM('A5'!AH32,'A5'!AH59))</f>
        <v/>
      </c>
      <c r="I1219" s="211" t="str">
        <f>IF(AND(AND('A5'!AI32="X",'A5'!AI59="X"),SUM('A5'!AH32,'A5'!AH59)=0,ISNUMBER('A5'!AH86)),"",IF(OR('A5'!AI32="M",'A5'!AI59="M"),"M",IF(AND('A5'!AI32='A5'!AI59,OR('A5'!AI32="X",'A5'!AI32="W",'A5'!AI32="Z")),UPPER('A5'!AI32),"")))</f>
        <v/>
      </c>
      <c r="J1219" s="212" t="s">
        <v>469</v>
      </c>
      <c r="K1219" s="211" t="str">
        <f>IF(AND(ISBLANK('A5'!AH86),$L$1219&lt;&gt;"Z"),"",'A5'!AH86)</f>
        <v/>
      </c>
      <c r="L1219" s="211" t="str">
        <f>IF(ISBLANK('A5'!AI86),"",'A5'!AI86)</f>
        <v/>
      </c>
      <c r="M1219" s="131" t="str">
        <f t="shared" si="20"/>
        <v>OK</v>
      </c>
      <c r="N1219" s="132"/>
    </row>
    <row r="1220" spans="1:14" x14ac:dyDescent="0.25">
      <c r="A1220" s="208" t="s">
        <v>4565</v>
      </c>
      <c r="B1220" s="209" t="s">
        <v>3054</v>
      </c>
      <c r="C1220" s="210" t="s">
        <v>112</v>
      </c>
      <c r="D1220" s="213" t="s">
        <v>3055</v>
      </c>
      <c r="E1220" s="210" t="s">
        <v>469</v>
      </c>
      <c r="F1220" s="210" t="s">
        <v>112</v>
      </c>
      <c r="G1220" s="213" t="s">
        <v>1758</v>
      </c>
      <c r="H1220" s="211" t="str">
        <f>IF(OR(AND('A5'!AH33="",'A5'!AI33=""),AND('A5'!AH60="",'A5'!AI60=""),AND('A5'!AI33="X",'A5'!AI60="X"),OR('A5'!AI33="M",'A5'!AI60="M")),"",SUM('A5'!AH33,'A5'!AH60))</f>
        <v/>
      </c>
      <c r="I1220" s="211" t="str">
        <f>IF(AND(AND('A5'!AI33="X",'A5'!AI60="X"),SUM('A5'!AH33,'A5'!AH60)=0,ISNUMBER('A5'!AH87)),"",IF(OR('A5'!AI33="M",'A5'!AI60="M"),"M",IF(AND('A5'!AI33='A5'!AI60,OR('A5'!AI33="X",'A5'!AI33="W",'A5'!AI33="Z")),UPPER('A5'!AI33),"")))</f>
        <v/>
      </c>
      <c r="J1220" s="212" t="s">
        <v>469</v>
      </c>
      <c r="K1220" s="211" t="str">
        <f>IF(AND(ISBLANK('A5'!AH87),$L$1220&lt;&gt;"Z"),"",'A5'!AH87)</f>
        <v/>
      </c>
      <c r="L1220" s="211" t="str">
        <f>IF(ISBLANK('A5'!AI87),"",'A5'!AI87)</f>
        <v/>
      </c>
      <c r="M1220" s="131" t="str">
        <f t="shared" si="20"/>
        <v>OK</v>
      </c>
      <c r="N1220" s="132"/>
    </row>
    <row r="1221" spans="1:14" x14ac:dyDescent="0.25">
      <c r="A1221" s="208" t="s">
        <v>4565</v>
      </c>
      <c r="B1221" s="209" t="s">
        <v>3056</v>
      </c>
      <c r="C1221" s="210" t="s">
        <v>112</v>
      </c>
      <c r="D1221" s="213" t="s">
        <v>3057</v>
      </c>
      <c r="E1221" s="210" t="s">
        <v>469</v>
      </c>
      <c r="F1221" s="210" t="s">
        <v>112</v>
      </c>
      <c r="G1221" s="213" t="s">
        <v>1761</v>
      </c>
      <c r="H1221" s="211" t="str">
        <f>IF(OR(AND('A5'!AH34="",'A5'!AI34=""),AND('A5'!AH61="",'A5'!AI61=""),AND('A5'!AI34="X",'A5'!AI61="X"),OR('A5'!AI34="M",'A5'!AI61="M")),"",SUM('A5'!AH34,'A5'!AH61))</f>
        <v/>
      </c>
      <c r="I1221" s="211" t="str">
        <f>IF(AND(AND('A5'!AI34="X",'A5'!AI61="X"),SUM('A5'!AH34,'A5'!AH61)=0,ISNUMBER('A5'!AH88)),"",IF(OR('A5'!AI34="M",'A5'!AI61="M"),"M",IF(AND('A5'!AI34='A5'!AI61,OR('A5'!AI34="X",'A5'!AI34="W",'A5'!AI34="Z")),UPPER('A5'!AI34),"")))</f>
        <v/>
      </c>
      <c r="J1221" s="212" t="s">
        <v>469</v>
      </c>
      <c r="K1221" s="211" t="str">
        <f>IF(AND(ISBLANK('A5'!AH88),$L$1221&lt;&gt;"Z"),"",'A5'!AH88)</f>
        <v/>
      </c>
      <c r="L1221" s="211" t="str">
        <f>IF(ISBLANK('A5'!AI88),"",'A5'!AI88)</f>
        <v/>
      </c>
      <c r="M1221" s="131" t="str">
        <f t="shared" si="20"/>
        <v>OK</v>
      </c>
      <c r="N1221" s="132"/>
    </row>
    <row r="1222" spans="1:14" x14ac:dyDescent="0.25">
      <c r="A1222" s="208" t="s">
        <v>4565</v>
      </c>
      <c r="B1222" s="209" t="s">
        <v>3058</v>
      </c>
      <c r="C1222" s="210" t="s">
        <v>112</v>
      </c>
      <c r="D1222" s="213" t="s">
        <v>3059</v>
      </c>
      <c r="E1222" s="210" t="s">
        <v>469</v>
      </c>
      <c r="F1222" s="210" t="s">
        <v>112</v>
      </c>
      <c r="G1222" s="213" t="s">
        <v>1764</v>
      </c>
      <c r="H1222" s="211" t="str">
        <f>IF(OR(AND('A5'!AH35="",'A5'!AI35=""),AND('A5'!AH62="",'A5'!AI62=""),AND('A5'!AI35="X",'A5'!AI62="X"),OR('A5'!AI35="M",'A5'!AI62="M")),"",SUM('A5'!AH35,'A5'!AH62))</f>
        <v/>
      </c>
      <c r="I1222" s="211" t="str">
        <f>IF(AND(AND('A5'!AI35="X",'A5'!AI62="X"),SUM('A5'!AH35,'A5'!AH62)=0,ISNUMBER('A5'!AH89)),"",IF(OR('A5'!AI35="M",'A5'!AI62="M"),"M",IF(AND('A5'!AI35='A5'!AI62,OR('A5'!AI35="X",'A5'!AI35="W",'A5'!AI35="Z")),UPPER('A5'!AI35),"")))</f>
        <v/>
      </c>
      <c r="J1222" s="212" t="s">
        <v>469</v>
      </c>
      <c r="K1222" s="211" t="str">
        <f>IF(AND(ISBLANK('A5'!AH89),$L$1222&lt;&gt;"Z"),"",'A5'!AH89)</f>
        <v/>
      </c>
      <c r="L1222" s="211" t="str">
        <f>IF(ISBLANK('A5'!AI89),"",'A5'!AI89)</f>
        <v/>
      </c>
      <c r="M1222" s="131" t="str">
        <f t="shared" si="20"/>
        <v>OK</v>
      </c>
      <c r="N1222" s="132"/>
    </row>
    <row r="1223" spans="1:14" x14ac:dyDescent="0.25">
      <c r="A1223" s="208" t="s">
        <v>4565</v>
      </c>
      <c r="B1223" s="209" t="s">
        <v>3060</v>
      </c>
      <c r="C1223" s="210" t="s">
        <v>112</v>
      </c>
      <c r="D1223" s="213" t="s">
        <v>3061</v>
      </c>
      <c r="E1223" s="210" t="s">
        <v>469</v>
      </c>
      <c r="F1223" s="210" t="s">
        <v>112</v>
      </c>
      <c r="G1223" s="213" t="s">
        <v>1767</v>
      </c>
      <c r="H1223" s="211" t="str">
        <f>IF(OR(AND('A5'!AH36="",'A5'!AI36=""),AND('A5'!AH63="",'A5'!AI63=""),AND('A5'!AI36="X",'A5'!AI63="X"),OR('A5'!AI36="M",'A5'!AI63="M")),"",SUM('A5'!AH36,'A5'!AH63))</f>
        <v/>
      </c>
      <c r="I1223" s="211" t="str">
        <f>IF(AND(AND('A5'!AI36="X",'A5'!AI63="X"),SUM('A5'!AH36,'A5'!AH63)=0,ISNUMBER('A5'!AH90)),"",IF(OR('A5'!AI36="M",'A5'!AI63="M"),"M",IF(AND('A5'!AI36='A5'!AI63,OR('A5'!AI36="X",'A5'!AI36="W",'A5'!AI36="Z")),UPPER('A5'!AI36),"")))</f>
        <v/>
      </c>
      <c r="J1223" s="212" t="s">
        <v>469</v>
      </c>
      <c r="K1223" s="211" t="str">
        <f>IF(AND(ISBLANK('A5'!AH90),$L$1223&lt;&gt;"Z"),"",'A5'!AH90)</f>
        <v/>
      </c>
      <c r="L1223" s="211" t="str">
        <f>IF(ISBLANK('A5'!AI90),"",'A5'!AI90)</f>
        <v/>
      </c>
      <c r="M1223" s="131" t="str">
        <f t="shared" si="20"/>
        <v>OK</v>
      </c>
      <c r="N1223" s="132"/>
    </row>
    <row r="1224" spans="1:14" x14ac:dyDescent="0.25">
      <c r="A1224" s="208" t="s">
        <v>4565</v>
      </c>
      <c r="B1224" s="209" t="s">
        <v>3062</v>
      </c>
      <c r="C1224" s="210" t="s">
        <v>112</v>
      </c>
      <c r="D1224" s="213" t="s">
        <v>3063</v>
      </c>
      <c r="E1224" s="210" t="s">
        <v>469</v>
      </c>
      <c r="F1224" s="210" t="s">
        <v>112</v>
      </c>
      <c r="G1224" s="213" t="s">
        <v>1770</v>
      </c>
      <c r="H1224" s="211" t="str">
        <f>IF(OR(AND('A5'!AH37="",'A5'!AI37=""),AND('A5'!AH64="",'A5'!AI64=""),AND('A5'!AI37="X",'A5'!AI64="X"),OR('A5'!AI37="M",'A5'!AI64="M")),"",SUM('A5'!AH37,'A5'!AH64))</f>
        <v/>
      </c>
      <c r="I1224" s="211" t="str">
        <f>IF(AND(AND('A5'!AI37="X",'A5'!AI64="X"),SUM('A5'!AH37,'A5'!AH64)=0,ISNUMBER('A5'!AH91)),"",IF(OR('A5'!AI37="M",'A5'!AI64="M"),"M",IF(AND('A5'!AI37='A5'!AI64,OR('A5'!AI37="X",'A5'!AI37="W",'A5'!AI37="Z")),UPPER('A5'!AI37),"")))</f>
        <v/>
      </c>
      <c r="J1224" s="212" t="s">
        <v>469</v>
      </c>
      <c r="K1224" s="211" t="str">
        <f>IF(AND(ISBLANK('A5'!AH91),$L$1224&lt;&gt;"Z"),"",'A5'!AH91)</f>
        <v/>
      </c>
      <c r="L1224" s="211" t="str">
        <f>IF(ISBLANK('A5'!AI91),"",'A5'!AI91)</f>
        <v/>
      </c>
      <c r="M1224" s="131" t="str">
        <f t="shared" si="20"/>
        <v>OK</v>
      </c>
      <c r="N1224" s="132"/>
    </row>
    <row r="1225" spans="1:14" x14ac:dyDescent="0.25">
      <c r="A1225" s="208" t="s">
        <v>4565</v>
      </c>
      <c r="B1225" s="209" t="s">
        <v>3064</v>
      </c>
      <c r="C1225" s="210" t="s">
        <v>112</v>
      </c>
      <c r="D1225" s="213" t="s">
        <v>3065</v>
      </c>
      <c r="E1225" s="210" t="s">
        <v>469</v>
      </c>
      <c r="F1225" s="210" t="s">
        <v>112</v>
      </c>
      <c r="G1225" s="213" t="s">
        <v>597</v>
      </c>
      <c r="H1225" s="211" t="str">
        <f>IF(OR(AND('A5'!AH38="",'A5'!AI38=""),AND('A5'!AH65="",'A5'!AI65=""),AND('A5'!AI38="X",'A5'!AI65="X"),OR('A5'!AI38="M",'A5'!AI65="M")),"",SUM('A5'!AH38,'A5'!AH65))</f>
        <v/>
      </c>
      <c r="I1225" s="211" t="str">
        <f>IF(AND(AND('A5'!AI38="X",'A5'!AI65="X"),SUM('A5'!AH38,'A5'!AH65)=0,ISNUMBER('A5'!AH92)),"",IF(OR('A5'!AI38="M",'A5'!AI65="M"),"M",IF(AND('A5'!AI38='A5'!AI65,OR('A5'!AI38="X",'A5'!AI38="W",'A5'!AI38="Z")),UPPER('A5'!AI38),"")))</f>
        <v/>
      </c>
      <c r="J1225" s="212" t="s">
        <v>469</v>
      </c>
      <c r="K1225" s="211" t="str">
        <f>IF(AND(ISBLANK('A5'!AH92),$L$1225&lt;&gt;"Z"),"",'A5'!AH92)</f>
        <v/>
      </c>
      <c r="L1225" s="211" t="str">
        <f>IF(ISBLANK('A5'!AI92),"",'A5'!AI92)</f>
        <v/>
      </c>
      <c r="M1225" s="131" t="str">
        <f t="shared" si="20"/>
        <v>OK</v>
      </c>
      <c r="N1225" s="132"/>
    </row>
    <row r="1226" spans="1:14" x14ac:dyDescent="0.25">
      <c r="A1226" s="208" t="s">
        <v>4565</v>
      </c>
      <c r="B1226" s="209" t="s">
        <v>3066</v>
      </c>
      <c r="C1226" s="210" t="s">
        <v>112</v>
      </c>
      <c r="D1226" s="213" t="s">
        <v>3067</v>
      </c>
      <c r="E1226" s="210" t="s">
        <v>469</v>
      </c>
      <c r="F1226" s="210" t="s">
        <v>112</v>
      </c>
      <c r="G1226" s="213" t="s">
        <v>596</v>
      </c>
      <c r="H1226" s="211" t="str">
        <f>IF(OR(AND('A5'!AH39="",'A5'!AI39=""),AND('A5'!AH66="",'A5'!AI66=""),AND('A5'!AI39="X",'A5'!AI66="X"),OR('A5'!AI39="M",'A5'!AI66="M")),"",SUM('A5'!AH39,'A5'!AH66))</f>
        <v/>
      </c>
      <c r="I1226" s="211" t="str">
        <f>IF(AND(AND('A5'!AI39="X",'A5'!AI66="X"),SUM('A5'!AH39,'A5'!AH66)=0,ISNUMBER('A5'!AH93)),"",IF(OR('A5'!AI39="M",'A5'!AI66="M"),"M",IF(AND('A5'!AI39='A5'!AI66,OR('A5'!AI39="X",'A5'!AI39="W",'A5'!AI39="Z")),UPPER('A5'!AI39),"")))</f>
        <v/>
      </c>
      <c r="J1226" s="212" t="s">
        <v>469</v>
      </c>
      <c r="K1226" s="211" t="str">
        <f>IF(AND(ISBLANK('A5'!AH93),$L$1226&lt;&gt;"Z"),"",'A5'!AH93)</f>
        <v/>
      </c>
      <c r="L1226" s="211" t="str">
        <f>IF(ISBLANK('A5'!AI93),"",'A5'!AI93)</f>
        <v/>
      </c>
      <c r="M1226" s="131" t="str">
        <f t="shared" si="20"/>
        <v>OK</v>
      </c>
      <c r="N1226" s="132"/>
    </row>
    <row r="1227" spans="1:14" x14ac:dyDescent="0.25">
      <c r="A1227" s="208" t="s">
        <v>4565</v>
      </c>
      <c r="B1227" s="209" t="s">
        <v>3068</v>
      </c>
      <c r="C1227" s="210" t="s">
        <v>112</v>
      </c>
      <c r="D1227" s="213" t="s">
        <v>3069</v>
      </c>
      <c r="E1227" s="210" t="s">
        <v>469</v>
      </c>
      <c r="F1227" s="210" t="s">
        <v>112</v>
      </c>
      <c r="G1227" s="213" t="s">
        <v>554</v>
      </c>
      <c r="H1227" s="211" t="str">
        <f>IF(OR(SUMPRODUCT(--('A5'!AK14:'A5'!AK37=""),--('A5'!AL14:'A5'!AL37=""))&gt;0,COUNTIF('A5'!AL14:'A5'!AL37,"M")&gt;0,COUNTIF('A5'!AL14:'A5'!AL37,"X")=24),"",SUM('A5'!AK14:'A5'!AK37))</f>
        <v/>
      </c>
      <c r="I1227" s="211" t="str">
        <f>IF(AND(COUNTIF('A5'!AL14:'A5'!AL37,"X")=24,SUM('A5'!AK14:'A5'!AK37)=0,ISNUMBER('A5'!AK38)),"",IF(COUNTIF('A5'!AL14:'A5'!AL37,"M")&gt;0,"M",IF(AND(COUNTIF('A5'!AL14:'A5'!AL37,'A5'!AL14)=24,OR('A5'!AL14="X",'A5'!AL14="W",'A5'!AL14="Z")),UPPER('A5'!AL14),"")))</f>
        <v/>
      </c>
      <c r="J1227" s="212" t="s">
        <v>469</v>
      </c>
      <c r="K1227" s="211" t="str">
        <f>IF(AND(ISBLANK('A5'!AK38),$L$1227&lt;&gt;"Z"),"",'A5'!AK38)</f>
        <v/>
      </c>
      <c r="L1227" s="211" t="str">
        <f>IF(ISBLANK('A5'!AL38),"",'A5'!AL38)</f>
        <v/>
      </c>
      <c r="M1227" s="131" t="str">
        <f t="shared" si="20"/>
        <v>OK</v>
      </c>
      <c r="N1227" s="132"/>
    </row>
    <row r="1228" spans="1:14" x14ac:dyDescent="0.25">
      <c r="A1228" s="208" t="s">
        <v>4565</v>
      </c>
      <c r="B1228" s="209" t="s">
        <v>3070</v>
      </c>
      <c r="C1228" s="210" t="s">
        <v>112</v>
      </c>
      <c r="D1228" s="213" t="s">
        <v>3071</v>
      </c>
      <c r="E1228" s="210" t="s">
        <v>469</v>
      </c>
      <c r="F1228" s="210" t="s">
        <v>112</v>
      </c>
      <c r="G1228" s="213" t="s">
        <v>577</v>
      </c>
      <c r="H1228" s="211" t="str">
        <f>IF(OR(SUMPRODUCT(--('A5'!AK41:'A5'!AK64=""),--('A5'!AL41:'A5'!AL64=""))&gt;0,COUNTIF('A5'!AL41:'A5'!AL64,"M")&gt;0,COUNTIF('A5'!AL41:'A5'!AL64,"X")=24),"",SUM('A5'!AK41:'A5'!AK64))</f>
        <v/>
      </c>
      <c r="I1228" s="211" t="str">
        <f>IF(AND(COUNTIF('A5'!AL41:'A5'!AL64,"X")=24,SUM('A5'!AK41:'A5'!AK64)=0,ISNUMBER('A5'!AK65)),"",IF(COUNTIF('A5'!AL41:'A5'!AL64,"M")&gt;0,"M",IF(AND(COUNTIF('A5'!AL41:'A5'!AL64,'A5'!AL41)=24,OR('A5'!AL41="X",'A5'!AL41="W",'A5'!AL41="Z")),UPPER('A5'!AL41),"")))</f>
        <v/>
      </c>
      <c r="J1228" s="212" t="s">
        <v>469</v>
      </c>
      <c r="K1228" s="211" t="str">
        <f>IF(AND(ISBLANK('A5'!AK65),$L$1228&lt;&gt;"Z"),"",'A5'!AK65)</f>
        <v/>
      </c>
      <c r="L1228" s="211" t="str">
        <f>IF(ISBLANK('A5'!AL65),"",'A5'!AL65)</f>
        <v/>
      </c>
      <c r="M1228" s="131" t="str">
        <f t="shared" si="20"/>
        <v>OK</v>
      </c>
      <c r="N1228" s="132"/>
    </row>
    <row r="1229" spans="1:14" x14ac:dyDescent="0.25">
      <c r="A1229" s="208" t="s">
        <v>4565</v>
      </c>
      <c r="B1229" s="209" t="s">
        <v>3072</v>
      </c>
      <c r="C1229" s="210" t="s">
        <v>112</v>
      </c>
      <c r="D1229" s="213" t="s">
        <v>3073</v>
      </c>
      <c r="E1229" s="210" t="s">
        <v>469</v>
      </c>
      <c r="F1229" s="210" t="s">
        <v>112</v>
      </c>
      <c r="G1229" s="213" t="s">
        <v>3074</v>
      </c>
      <c r="H1229" s="211" t="str">
        <f>IF(OR(AND('A5'!AK14="",'A5'!AL14=""),AND('A5'!AK41="",'A5'!AL41=""),AND('A5'!AL14="X",'A5'!AL41="X"),OR('A5'!AL14="M",'A5'!AL41="M")),"",SUM('A5'!AK14,'A5'!AK41))</f>
        <v/>
      </c>
      <c r="I1229" s="211" t="str">
        <f>IF(AND(AND('A5'!AL14="X",'A5'!AL41="X"),SUM('A5'!AK14,'A5'!AK41)=0,ISNUMBER('A5'!AK68)),"",IF(OR('A5'!AL14="M",'A5'!AL41="M"),"M",IF(AND('A5'!AL14='A5'!AL41,OR('A5'!AL14="X",'A5'!AL14="W",'A5'!AL14="Z")),UPPER('A5'!AL14),"")))</f>
        <v/>
      </c>
      <c r="J1229" s="212" t="s">
        <v>469</v>
      </c>
      <c r="K1229" s="211" t="str">
        <f>IF(AND(ISBLANK('A5'!AK68),$L$1229&lt;&gt;"Z"),"",'A5'!AK68)</f>
        <v/>
      </c>
      <c r="L1229" s="211" t="str">
        <f>IF(ISBLANK('A5'!AL68),"",'A5'!AL68)</f>
        <v/>
      </c>
      <c r="M1229" s="131" t="str">
        <f t="shared" si="20"/>
        <v>OK</v>
      </c>
      <c r="N1229" s="132"/>
    </row>
    <row r="1230" spans="1:14" x14ac:dyDescent="0.25">
      <c r="A1230" s="208" t="s">
        <v>4565</v>
      </c>
      <c r="B1230" s="209" t="s">
        <v>3075</v>
      </c>
      <c r="C1230" s="210" t="s">
        <v>112</v>
      </c>
      <c r="D1230" s="213" t="s">
        <v>3076</v>
      </c>
      <c r="E1230" s="210" t="s">
        <v>469</v>
      </c>
      <c r="F1230" s="210" t="s">
        <v>112</v>
      </c>
      <c r="G1230" s="213" t="s">
        <v>3077</v>
      </c>
      <c r="H1230" s="211" t="str">
        <f>IF(OR(AND('A5'!AK15="",'A5'!AL15=""),AND('A5'!AK42="",'A5'!AL42=""),AND('A5'!AL15="X",'A5'!AL42="X"),OR('A5'!AL15="M",'A5'!AL42="M")),"",SUM('A5'!AK15,'A5'!AK42))</f>
        <v/>
      </c>
      <c r="I1230" s="211" t="str">
        <f>IF(AND(AND('A5'!AL15="X",'A5'!AL42="X"),SUM('A5'!AK15,'A5'!AK42)=0,ISNUMBER('A5'!AK69)),"",IF(OR('A5'!AL15="M",'A5'!AL42="M"),"M",IF(AND('A5'!AL15='A5'!AL42,OR('A5'!AL15="X",'A5'!AL15="W",'A5'!AL15="Z")),UPPER('A5'!AL15),"")))</f>
        <v/>
      </c>
      <c r="J1230" s="212" t="s">
        <v>469</v>
      </c>
      <c r="K1230" s="211" t="str">
        <f>IF(AND(ISBLANK('A5'!AK69),$L$1230&lt;&gt;"Z"),"",'A5'!AK69)</f>
        <v/>
      </c>
      <c r="L1230" s="211" t="str">
        <f>IF(ISBLANK('A5'!AL69),"",'A5'!AL69)</f>
        <v/>
      </c>
      <c r="M1230" s="131" t="str">
        <f t="shared" si="20"/>
        <v>OK</v>
      </c>
      <c r="N1230" s="132"/>
    </row>
    <row r="1231" spans="1:14" x14ac:dyDescent="0.25">
      <c r="A1231" s="208" t="s">
        <v>4565</v>
      </c>
      <c r="B1231" s="209" t="s">
        <v>3078</v>
      </c>
      <c r="C1231" s="210" t="s">
        <v>112</v>
      </c>
      <c r="D1231" s="213" t="s">
        <v>3079</v>
      </c>
      <c r="E1231" s="210" t="s">
        <v>469</v>
      </c>
      <c r="F1231" s="210" t="s">
        <v>112</v>
      </c>
      <c r="G1231" s="213" t="s">
        <v>439</v>
      </c>
      <c r="H1231" s="211" t="str">
        <f>IF(OR(AND('A5'!AK16="",'A5'!AL16=""),AND('A5'!AK43="",'A5'!AL43=""),AND('A5'!AL16="X",'A5'!AL43="X"),OR('A5'!AL16="M",'A5'!AL43="M")),"",SUM('A5'!AK16,'A5'!AK43))</f>
        <v/>
      </c>
      <c r="I1231" s="211" t="str">
        <f>IF(AND(AND('A5'!AL16="X",'A5'!AL43="X"),SUM('A5'!AK16,'A5'!AK43)=0,ISNUMBER('A5'!AK70)),"",IF(OR('A5'!AL16="M",'A5'!AL43="M"),"M",IF(AND('A5'!AL16='A5'!AL43,OR('A5'!AL16="X",'A5'!AL16="W",'A5'!AL16="Z")),UPPER('A5'!AL16),"")))</f>
        <v/>
      </c>
      <c r="J1231" s="212" t="s">
        <v>469</v>
      </c>
      <c r="K1231" s="211" t="str">
        <f>IF(AND(ISBLANK('A5'!AK70),$L$1231&lt;&gt;"Z"),"",'A5'!AK70)</f>
        <v/>
      </c>
      <c r="L1231" s="211" t="str">
        <f>IF(ISBLANK('A5'!AL70),"",'A5'!AL70)</f>
        <v/>
      </c>
      <c r="M1231" s="131" t="str">
        <f t="shared" si="20"/>
        <v>OK</v>
      </c>
      <c r="N1231" s="132"/>
    </row>
    <row r="1232" spans="1:14" x14ac:dyDescent="0.25">
      <c r="A1232" s="208" t="s">
        <v>4565</v>
      </c>
      <c r="B1232" s="209" t="s">
        <v>3080</v>
      </c>
      <c r="C1232" s="210" t="s">
        <v>112</v>
      </c>
      <c r="D1232" s="213" t="s">
        <v>3081</v>
      </c>
      <c r="E1232" s="210" t="s">
        <v>469</v>
      </c>
      <c r="F1232" s="210" t="s">
        <v>112</v>
      </c>
      <c r="G1232" s="213" t="s">
        <v>3082</v>
      </c>
      <c r="H1232" s="211" t="str">
        <f>IF(OR(AND('A5'!AK17="",'A5'!AL17=""),AND('A5'!AK44="",'A5'!AL44=""),AND('A5'!AL17="X",'A5'!AL44="X"),OR('A5'!AL17="M",'A5'!AL44="M")),"",SUM('A5'!AK17,'A5'!AK44))</f>
        <v/>
      </c>
      <c r="I1232" s="211" t="str">
        <f>IF(AND(AND('A5'!AL17="X",'A5'!AL44="X"),SUM('A5'!AK17,'A5'!AK44)=0,ISNUMBER('A5'!AK71)),"",IF(OR('A5'!AL17="M",'A5'!AL44="M"),"M",IF(AND('A5'!AL17='A5'!AL44,OR('A5'!AL17="X",'A5'!AL17="W",'A5'!AL17="Z")),UPPER('A5'!AL17),"")))</f>
        <v/>
      </c>
      <c r="J1232" s="212" t="s">
        <v>469</v>
      </c>
      <c r="K1232" s="211" t="str">
        <f>IF(AND(ISBLANK('A5'!AK71),$L$1232&lt;&gt;"Z"),"",'A5'!AK71)</f>
        <v/>
      </c>
      <c r="L1232" s="211" t="str">
        <f>IF(ISBLANK('A5'!AL71),"",'A5'!AL71)</f>
        <v/>
      </c>
      <c r="M1232" s="131" t="str">
        <f t="shared" si="20"/>
        <v>OK</v>
      </c>
      <c r="N1232" s="132"/>
    </row>
    <row r="1233" spans="1:14" x14ac:dyDescent="0.25">
      <c r="A1233" s="208" t="s">
        <v>4565</v>
      </c>
      <c r="B1233" s="209" t="s">
        <v>3083</v>
      </c>
      <c r="C1233" s="210" t="s">
        <v>112</v>
      </c>
      <c r="D1233" s="213" t="s">
        <v>3084</v>
      </c>
      <c r="E1233" s="210" t="s">
        <v>469</v>
      </c>
      <c r="F1233" s="210" t="s">
        <v>112</v>
      </c>
      <c r="G1233" s="213" t="s">
        <v>1798</v>
      </c>
      <c r="H1233" s="211" t="str">
        <f>IF(OR(AND('A5'!AK18="",'A5'!AL18=""),AND('A5'!AK45="",'A5'!AL45=""),AND('A5'!AL18="X",'A5'!AL45="X"),OR('A5'!AL18="M",'A5'!AL45="M")),"",SUM('A5'!AK18,'A5'!AK45))</f>
        <v/>
      </c>
      <c r="I1233" s="211" t="str">
        <f>IF(AND(AND('A5'!AL18="X",'A5'!AL45="X"),SUM('A5'!AK18,'A5'!AK45)=0,ISNUMBER('A5'!AK72)),"",IF(OR('A5'!AL18="M",'A5'!AL45="M"),"M",IF(AND('A5'!AL18='A5'!AL45,OR('A5'!AL18="X",'A5'!AL18="W",'A5'!AL18="Z")),UPPER('A5'!AL18),"")))</f>
        <v/>
      </c>
      <c r="J1233" s="212" t="s">
        <v>469</v>
      </c>
      <c r="K1233" s="211" t="str">
        <f>IF(AND(ISBLANK('A5'!AK72),$L$1233&lt;&gt;"Z"),"",'A5'!AK72)</f>
        <v/>
      </c>
      <c r="L1233" s="211" t="str">
        <f>IF(ISBLANK('A5'!AL72),"",'A5'!AL72)</f>
        <v/>
      </c>
      <c r="M1233" s="131" t="str">
        <f t="shared" si="20"/>
        <v>OK</v>
      </c>
      <c r="N1233" s="132"/>
    </row>
    <row r="1234" spans="1:14" x14ac:dyDescent="0.25">
      <c r="A1234" s="208" t="s">
        <v>4565</v>
      </c>
      <c r="B1234" s="209" t="s">
        <v>3085</v>
      </c>
      <c r="C1234" s="210" t="s">
        <v>112</v>
      </c>
      <c r="D1234" s="213" t="s">
        <v>3086</v>
      </c>
      <c r="E1234" s="210" t="s">
        <v>469</v>
      </c>
      <c r="F1234" s="210" t="s">
        <v>112</v>
      </c>
      <c r="G1234" s="213" t="s">
        <v>1801</v>
      </c>
      <c r="H1234" s="211" t="str">
        <f>IF(OR(AND('A5'!AK19="",'A5'!AL19=""),AND('A5'!AK46="",'A5'!AL46=""),AND('A5'!AL19="X",'A5'!AL46="X"),OR('A5'!AL19="M",'A5'!AL46="M")),"",SUM('A5'!AK19,'A5'!AK46))</f>
        <v/>
      </c>
      <c r="I1234" s="211" t="str">
        <f>IF(AND(AND('A5'!AL19="X",'A5'!AL46="X"),SUM('A5'!AK19,'A5'!AK46)=0,ISNUMBER('A5'!AK73)),"",IF(OR('A5'!AL19="M",'A5'!AL46="M"),"M",IF(AND('A5'!AL19='A5'!AL46,OR('A5'!AL19="X",'A5'!AL19="W",'A5'!AL19="Z")),UPPER('A5'!AL19),"")))</f>
        <v/>
      </c>
      <c r="J1234" s="212" t="s">
        <v>469</v>
      </c>
      <c r="K1234" s="211" t="str">
        <f>IF(AND(ISBLANK('A5'!AK73),$L$1234&lt;&gt;"Z"),"",'A5'!AK73)</f>
        <v/>
      </c>
      <c r="L1234" s="211" t="str">
        <f>IF(ISBLANK('A5'!AL73),"",'A5'!AL73)</f>
        <v/>
      </c>
      <c r="M1234" s="131" t="str">
        <f t="shared" si="20"/>
        <v>OK</v>
      </c>
      <c r="N1234" s="132"/>
    </row>
    <row r="1235" spans="1:14" x14ac:dyDescent="0.25">
      <c r="A1235" s="208" t="s">
        <v>4565</v>
      </c>
      <c r="B1235" s="209" t="s">
        <v>3087</v>
      </c>
      <c r="C1235" s="210" t="s">
        <v>112</v>
      </c>
      <c r="D1235" s="213" t="s">
        <v>3088</v>
      </c>
      <c r="E1235" s="210" t="s">
        <v>469</v>
      </c>
      <c r="F1235" s="210" t="s">
        <v>112</v>
      </c>
      <c r="G1235" s="213" t="s">
        <v>673</v>
      </c>
      <c r="H1235" s="211" t="str">
        <f>IF(OR(AND('A5'!AK20="",'A5'!AL20=""),AND('A5'!AK47="",'A5'!AL47=""),AND('A5'!AL20="X",'A5'!AL47="X"),OR('A5'!AL20="M",'A5'!AL47="M")),"",SUM('A5'!AK20,'A5'!AK47))</f>
        <v/>
      </c>
      <c r="I1235" s="211" t="str">
        <f>IF(AND(AND('A5'!AL20="X",'A5'!AL47="X"),SUM('A5'!AK20,'A5'!AK47)=0,ISNUMBER('A5'!AK74)),"",IF(OR('A5'!AL20="M",'A5'!AL47="M"),"M",IF(AND('A5'!AL20='A5'!AL47,OR('A5'!AL20="X",'A5'!AL20="W",'A5'!AL20="Z")),UPPER('A5'!AL20),"")))</f>
        <v/>
      </c>
      <c r="J1235" s="212" t="s">
        <v>469</v>
      </c>
      <c r="K1235" s="211" t="str">
        <f>IF(AND(ISBLANK('A5'!AK74),$L$1235&lt;&gt;"Z"),"",'A5'!AK74)</f>
        <v/>
      </c>
      <c r="L1235" s="211" t="str">
        <f>IF(ISBLANK('A5'!AL74),"",'A5'!AL74)</f>
        <v/>
      </c>
      <c r="M1235" s="131" t="str">
        <f t="shared" si="20"/>
        <v>OK</v>
      </c>
      <c r="N1235" s="132"/>
    </row>
    <row r="1236" spans="1:14" x14ac:dyDescent="0.25">
      <c r="A1236" s="208" t="s">
        <v>4565</v>
      </c>
      <c r="B1236" s="209" t="s">
        <v>3089</v>
      </c>
      <c r="C1236" s="210" t="s">
        <v>112</v>
      </c>
      <c r="D1236" s="213" t="s">
        <v>3090</v>
      </c>
      <c r="E1236" s="210" t="s">
        <v>469</v>
      </c>
      <c r="F1236" s="210" t="s">
        <v>112</v>
      </c>
      <c r="G1236" s="213" t="s">
        <v>672</v>
      </c>
      <c r="H1236" s="211" t="str">
        <f>IF(OR(AND('A5'!AK21="",'A5'!AL21=""),AND('A5'!AK48="",'A5'!AL48=""),AND('A5'!AL21="X",'A5'!AL48="X"),OR('A5'!AL21="M",'A5'!AL48="M")),"",SUM('A5'!AK21,'A5'!AK48))</f>
        <v/>
      </c>
      <c r="I1236" s="211" t="str">
        <f>IF(AND(AND('A5'!AL21="X",'A5'!AL48="X"),SUM('A5'!AK21,'A5'!AK48)=0,ISNUMBER('A5'!AK75)),"",IF(OR('A5'!AL21="M",'A5'!AL48="M"),"M",IF(AND('A5'!AL21='A5'!AL48,OR('A5'!AL21="X",'A5'!AL21="W",'A5'!AL21="Z")),UPPER('A5'!AL21),"")))</f>
        <v/>
      </c>
      <c r="J1236" s="212" t="s">
        <v>469</v>
      </c>
      <c r="K1236" s="211" t="str">
        <f>IF(AND(ISBLANK('A5'!AK75),$L$1236&lt;&gt;"Z"),"",'A5'!AK75)</f>
        <v/>
      </c>
      <c r="L1236" s="211" t="str">
        <f>IF(ISBLANK('A5'!AL75),"",'A5'!AL75)</f>
        <v/>
      </c>
      <c r="M1236" s="131" t="str">
        <f t="shared" si="20"/>
        <v>OK</v>
      </c>
      <c r="N1236" s="132"/>
    </row>
    <row r="1237" spans="1:14" x14ac:dyDescent="0.25">
      <c r="A1237" s="208" t="s">
        <v>4565</v>
      </c>
      <c r="B1237" s="209" t="s">
        <v>3091</v>
      </c>
      <c r="C1237" s="210" t="s">
        <v>112</v>
      </c>
      <c r="D1237" s="213" t="s">
        <v>3092</v>
      </c>
      <c r="E1237" s="210" t="s">
        <v>469</v>
      </c>
      <c r="F1237" s="210" t="s">
        <v>112</v>
      </c>
      <c r="G1237" s="213" t="s">
        <v>1808</v>
      </c>
      <c r="H1237" s="211" t="str">
        <f>IF(OR(AND('A5'!AK22="",'A5'!AL22=""),AND('A5'!AK49="",'A5'!AL49=""),AND('A5'!AL22="X",'A5'!AL49="X"),OR('A5'!AL22="M",'A5'!AL49="M")),"",SUM('A5'!AK22,'A5'!AK49))</f>
        <v/>
      </c>
      <c r="I1237" s="211" t="str">
        <f>IF(AND(AND('A5'!AL22="X",'A5'!AL49="X"),SUM('A5'!AK22,'A5'!AK49)=0,ISNUMBER('A5'!AK76)),"",IF(OR('A5'!AL22="M",'A5'!AL49="M"),"M",IF(AND('A5'!AL22='A5'!AL49,OR('A5'!AL22="X",'A5'!AL22="W",'A5'!AL22="Z")),UPPER('A5'!AL22),"")))</f>
        <v/>
      </c>
      <c r="J1237" s="212" t="s">
        <v>469</v>
      </c>
      <c r="K1237" s="211" t="str">
        <f>IF(AND(ISBLANK('A5'!AK76),$L$1237&lt;&gt;"Z"),"",'A5'!AK76)</f>
        <v/>
      </c>
      <c r="L1237" s="211" t="str">
        <f>IF(ISBLANK('A5'!AL76),"",'A5'!AL76)</f>
        <v/>
      </c>
      <c r="M1237" s="131" t="str">
        <f t="shared" si="20"/>
        <v>OK</v>
      </c>
      <c r="N1237" s="132"/>
    </row>
    <row r="1238" spans="1:14" x14ac:dyDescent="0.25">
      <c r="A1238" s="208" t="s">
        <v>4565</v>
      </c>
      <c r="B1238" s="209" t="s">
        <v>3093</v>
      </c>
      <c r="C1238" s="210" t="s">
        <v>112</v>
      </c>
      <c r="D1238" s="213" t="s">
        <v>3094</v>
      </c>
      <c r="E1238" s="210" t="s">
        <v>469</v>
      </c>
      <c r="F1238" s="210" t="s">
        <v>112</v>
      </c>
      <c r="G1238" s="213" t="s">
        <v>1811</v>
      </c>
      <c r="H1238" s="211" t="str">
        <f>IF(OR(AND('A5'!AK23="",'A5'!AL23=""),AND('A5'!AK50="",'A5'!AL50=""),AND('A5'!AL23="X",'A5'!AL50="X"),OR('A5'!AL23="M",'A5'!AL50="M")),"",SUM('A5'!AK23,'A5'!AK50))</f>
        <v/>
      </c>
      <c r="I1238" s="211" t="str">
        <f>IF(AND(AND('A5'!AL23="X",'A5'!AL50="X"),SUM('A5'!AK23,'A5'!AK50)=0,ISNUMBER('A5'!AK77)),"",IF(OR('A5'!AL23="M",'A5'!AL50="M"),"M",IF(AND('A5'!AL23='A5'!AL50,OR('A5'!AL23="X",'A5'!AL23="W",'A5'!AL23="Z")),UPPER('A5'!AL23),"")))</f>
        <v/>
      </c>
      <c r="J1238" s="212" t="s">
        <v>469</v>
      </c>
      <c r="K1238" s="211" t="str">
        <f>IF(AND(ISBLANK('A5'!AK77),$L$1238&lt;&gt;"Z"),"",'A5'!AK77)</f>
        <v/>
      </c>
      <c r="L1238" s="211" t="str">
        <f>IF(ISBLANK('A5'!AL77),"",'A5'!AL77)</f>
        <v/>
      </c>
      <c r="M1238" s="131" t="str">
        <f t="shared" si="20"/>
        <v>OK</v>
      </c>
      <c r="N1238" s="132"/>
    </row>
    <row r="1239" spans="1:14" x14ac:dyDescent="0.25">
      <c r="A1239" s="208" t="s">
        <v>4565</v>
      </c>
      <c r="B1239" s="209" t="s">
        <v>3095</v>
      </c>
      <c r="C1239" s="210" t="s">
        <v>112</v>
      </c>
      <c r="D1239" s="213" t="s">
        <v>3096</v>
      </c>
      <c r="E1239" s="210" t="s">
        <v>469</v>
      </c>
      <c r="F1239" s="210" t="s">
        <v>112</v>
      </c>
      <c r="G1239" s="213" t="s">
        <v>1814</v>
      </c>
      <c r="H1239" s="211" t="str">
        <f>IF(OR(AND('A5'!AK24="",'A5'!AL24=""),AND('A5'!AK51="",'A5'!AL51=""),AND('A5'!AL24="X",'A5'!AL51="X"),OR('A5'!AL24="M",'A5'!AL51="M")),"",SUM('A5'!AK24,'A5'!AK51))</f>
        <v/>
      </c>
      <c r="I1239" s="211" t="str">
        <f>IF(AND(AND('A5'!AL24="X",'A5'!AL51="X"),SUM('A5'!AK24,'A5'!AK51)=0,ISNUMBER('A5'!AK78)),"",IF(OR('A5'!AL24="M",'A5'!AL51="M"),"M",IF(AND('A5'!AL24='A5'!AL51,OR('A5'!AL24="X",'A5'!AL24="W",'A5'!AL24="Z")),UPPER('A5'!AL24),"")))</f>
        <v/>
      </c>
      <c r="J1239" s="212" t="s">
        <v>469</v>
      </c>
      <c r="K1239" s="211" t="str">
        <f>IF(AND(ISBLANK('A5'!AK78),$L$1239&lt;&gt;"Z"),"",'A5'!AK78)</f>
        <v/>
      </c>
      <c r="L1239" s="211" t="str">
        <f>IF(ISBLANK('A5'!AL78),"",'A5'!AL78)</f>
        <v/>
      </c>
      <c r="M1239" s="131" t="str">
        <f t="shared" si="20"/>
        <v>OK</v>
      </c>
      <c r="N1239" s="132"/>
    </row>
    <row r="1240" spans="1:14" x14ac:dyDescent="0.25">
      <c r="A1240" s="208" t="s">
        <v>4565</v>
      </c>
      <c r="B1240" s="209" t="s">
        <v>3097</v>
      </c>
      <c r="C1240" s="210" t="s">
        <v>112</v>
      </c>
      <c r="D1240" s="213" t="s">
        <v>3098</v>
      </c>
      <c r="E1240" s="210" t="s">
        <v>469</v>
      </c>
      <c r="F1240" s="210" t="s">
        <v>112</v>
      </c>
      <c r="G1240" s="213" t="s">
        <v>1817</v>
      </c>
      <c r="H1240" s="211" t="str">
        <f>IF(OR(AND('A5'!AK25="",'A5'!AL25=""),AND('A5'!AK52="",'A5'!AL52=""),AND('A5'!AL25="X",'A5'!AL52="X"),OR('A5'!AL25="M",'A5'!AL52="M")),"",SUM('A5'!AK25,'A5'!AK52))</f>
        <v/>
      </c>
      <c r="I1240" s="211" t="str">
        <f>IF(AND(AND('A5'!AL25="X",'A5'!AL52="X"),SUM('A5'!AK25,'A5'!AK52)=0,ISNUMBER('A5'!AK79)),"",IF(OR('A5'!AL25="M",'A5'!AL52="M"),"M",IF(AND('A5'!AL25='A5'!AL52,OR('A5'!AL25="X",'A5'!AL25="W",'A5'!AL25="Z")),UPPER('A5'!AL25),"")))</f>
        <v/>
      </c>
      <c r="J1240" s="212" t="s">
        <v>469</v>
      </c>
      <c r="K1240" s="211" t="str">
        <f>IF(AND(ISBLANK('A5'!AK79),$L$1240&lt;&gt;"Z"),"",'A5'!AK79)</f>
        <v/>
      </c>
      <c r="L1240" s="211" t="str">
        <f>IF(ISBLANK('A5'!AL79),"",'A5'!AL79)</f>
        <v/>
      </c>
      <c r="M1240" s="131" t="str">
        <f t="shared" si="20"/>
        <v>OK</v>
      </c>
      <c r="N1240" s="132"/>
    </row>
    <row r="1241" spans="1:14" x14ac:dyDescent="0.25">
      <c r="A1241" s="208" t="s">
        <v>4565</v>
      </c>
      <c r="B1241" s="209" t="s">
        <v>3099</v>
      </c>
      <c r="C1241" s="210" t="s">
        <v>112</v>
      </c>
      <c r="D1241" s="213" t="s">
        <v>3100</v>
      </c>
      <c r="E1241" s="210" t="s">
        <v>469</v>
      </c>
      <c r="F1241" s="210" t="s">
        <v>112</v>
      </c>
      <c r="G1241" s="213" t="s">
        <v>1820</v>
      </c>
      <c r="H1241" s="211" t="str">
        <f>IF(OR(AND('A5'!AK26="",'A5'!AL26=""),AND('A5'!AK53="",'A5'!AL53=""),AND('A5'!AL26="X",'A5'!AL53="X"),OR('A5'!AL26="M",'A5'!AL53="M")),"",SUM('A5'!AK26,'A5'!AK53))</f>
        <v/>
      </c>
      <c r="I1241" s="211" t="str">
        <f>IF(AND(AND('A5'!AL26="X",'A5'!AL53="X"),SUM('A5'!AK26,'A5'!AK53)=0,ISNUMBER('A5'!AK80)),"",IF(OR('A5'!AL26="M",'A5'!AL53="M"),"M",IF(AND('A5'!AL26='A5'!AL53,OR('A5'!AL26="X",'A5'!AL26="W",'A5'!AL26="Z")),UPPER('A5'!AL26),"")))</f>
        <v/>
      </c>
      <c r="J1241" s="212" t="s">
        <v>469</v>
      </c>
      <c r="K1241" s="211" t="str">
        <f>IF(AND(ISBLANK('A5'!AK80),$L$1241&lt;&gt;"Z"),"",'A5'!AK80)</f>
        <v/>
      </c>
      <c r="L1241" s="211" t="str">
        <f>IF(ISBLANK('A5'!AL80),"",'A5'!AL80)</f>
        <v/>
      </c>
      <c r="M1241" s="131" t="str">
        <f t="shared" si="20"/>
        <v>OK</v>
      </c>
      <c r="N1241" s="132"/>
    </row>
    <row r="1242" spans="1:14" x14ac:dyDescent="0.25">
      <c r="A1242" s="208" t="s">
        <v>4565</v>
      </c>
      <c r="B1242" s="209" t="s">
        <v>3101</v>
      </c>
      <c r="C1242" s="210" t="s">
        <v>112</v>
      </c>
      <c r="D1242" s="213" t="s">
        <v>3102</v>
      </c>
      <c r="E1242" s="210" t="s">
        <v>469</v>
      </c>
      <c r="F1242" s="210" t="s">
        <v>112</v>
      </c>
      <c r="G1242" s="213" t="s">
        <v>1823</v>
      </c>
      <c r="H1242" s="211" t="str">
        <f>IF(OR(AND('A5'!AK27="",'A5'!AL27=""),AND('A5'!AK54="",'A5'!AL54=""),AND('A5'!AL27="X",'A5'!AL54="X"),OR('A5'!AL27="M",'A5'!AL54="M")),"",SUM('A5'!AK27,'A5'!AK54))</f>
        <v/>
      </c>
      <c r="I1242" s="211" t="str">
        <f>IF(AND(AND('A5'!AL27="X",'A5'!AL54="X"),SUM('A5'!AK27,'A5'!AK54)=0,ISNUMBER('A5'!AK81)),"",IF(OR('A5'!AL27="M",'A5'!AL54="M"),"M",IF(AND('A5'!AL27='A5'!AL54,OR('A5'!AL27="X",'A5'!AL27="W",'A5'!AL27="Z")),UPPER('A5'!AL27),"")))</f>
        <v/>
      </c>
      <c r="J1242" s="212" t="s">
        <v>469</v>
      </c>
      <c r="K1242" s="211" t="str">
        <f>IF(AND(ISBLANK('A5'!AK81),$L$1242&lt;&gt;"Z"),"",'A5'!AK81)</f>
        <v/>
      </c>
      <c r="L1242" s="211" t="str">
        <f>IF(ISBLANK('A5'!AL81),"",'A5'!AL81)</f>
        <v/>
      </c>
      <c r="M1242" s="131" t="str">
        <f t="shared" si="20"/>
        <v>OK</v>
      </c>
      <c r="N1242" s="132"/>
    </row>
    <row r="1243" spans="1:14" x14ac:dyDescent="0.25">
      <c r="A1243" s="208" t="s">
        <v>4565</v>
      </c>
      <c r="B1243" s="209" t="s">
        <v>3103</v>
      </c>
      <c r="C1243" s="210" t="s">
        <v>112</v>
      </c>
      <c r="D1243" s="213" t="s">
        <v>3104</v>
      </c>
      <c r="E1243" s="210" t="s">
        <v>469</v>
      </c>
      <c r="F1243" s="210" t="s">
        <v>112</v>
      </c>
      <c r="G1243" s="213" t="s">
        <v>1826</v>
      </c>
      <c r="H1243" s="211" t="str">
        <f>IF(OR(AND('A5'!AK28="",'A5'!AL28=""),AND('A5'!AK55="",'A5'!AL55=""),AND('A5'!AL28="X",'A5'!AL55="X"),OR('A5'!AL28="M",'A5'!AL55="M")),"",SUM('A5'!AK28,'A5'!AK55))</f>
        <v/>
      </c>
      <c r="I1243" s="211" t="str">
        <f>IF(AND(AND('A5'!AL28="X",'A5'!AL55="X"),SUM('A5'!AK28,'A5'!AK55)=0,ISNUMBER('A5'!AK82)),"",IF(OR('A5'!AL28="M",'A5'!AL55="M"),"M",IF(AND('A5'!AL28='A5'!AL55,OR('A5'!AL28="X",'A5'!AL28="W",'A5'!AL28="Z")),UPPER('A5'!AL28),"")))</f>
        <v/>
      </c>
      <c r="J1243" s="212" t="s">
        <v>469</v>
      </c>
      <c r="K1243" s="211" t="str">
        <f>IF(AND(ISBLANK('A5'!AK82),$L$1243&lt;&gt;"Z"),"",'A5'!AK82)</f>
        <v/>
      </c>
      <c r="L1243" s="211" t="str">
        <f>IF(ISBLANK('A5'!AL82),"",'A5'!AL82)</f>
        <v/>
      </c>
      <c r="M1243" s="131" t="str">
        <f t="shared" si="20"/>
        <v>OK</v>
      </c>
      <c r="N1243" s="132"/>
    </row>
    <row r="1244" spans="1:14" x14ac:dyDescent="0.25">
      <c r="A1244" s="208" t="s">
        <v>4565</v>
      </c>
      <c r="B1244" s="209" t="s">
        <v>3105</v>
      </c>
      <c r="C1244" s="210" t="s">
        <v>112</v>
      </c>
      <c r="D1244" s="213" t="s">
        <v>3106</v>
      </c>
      <c r="E1244" s="210" t="s">
        <v>469</v>
      </c>
      <c r="F1244" s="210" t="s">
        <v>112</v>
      </c>
      <c r="G1244" s="213" t="s">
        <v>1829</v>
      </c>
      <c r="H1244" s="211" t="str">
        <f>IF(OR(AND('A5'!AK29="",'A5'!AL29=""),AND('A5'!AK56="",'A5'!AL56=""),AND('A5'!AL29="X",'A5'!AL56="X"),OR('A5'!AL29="M",'A5'!AL56="M")),"",SUM('A5'!AK29,'A5'!AK56))</f>
        <v/>
      </c>
      <c r="I1244" s="211" t="str">
        <f>IF(AND(AND('A5'!AL29="X",'A5'!AL56="X"),SUM('A5'!AK29,'A5'!AK56)=0,ISNUMBER('A5'!AK83)),"",IF(OR('A5'!AL29="M",'A5'!AL56="M"),"M",IF(AND('A5'!AL29='A5'!AL56,OR('A5'!AL29="X",'A5'!AL29="W",'A5'!AL29="Z")),UPPER('A5'!AL29),"")))</f>
        <v/>
      </c>
      <c r="J1244" s="212" t="s">
        <v>469</v>
      </c>
      <c r="K1244" s="211" t="str">
        <f>IF(AND(ISBLANK('A5'!AK83),$L$1244&lt;&gt;"Z"),"",'A5'!AK83)</f>
        <v/>
      </c>
      <c r="L1244" s="211" t="str">
        <f>IF(ISBLANK('A5'!AL83),"",'A5'!AL83)</f>
        <v/>
      </c>
      <c r="M1244" s="131" t="str">
        <f t="shared" si="20"/>
        <v>OK</v>
      </c>
      <c r="N1244" s="132"/>
    </row>
    <row r="1245" spans="1:14" x14ac:dyDescent="0.25">
      <c r="A1245" s="208" t="s">
        <v>4565</v>
      </c>
      <c r="B1245" s="209" t="s">
        <v>3107</v>
      </c>
      <c r="C1245" s="210" t="s">
        <v>112</v>
      </c>
      <c r="D1245" s="213" t="s">
        <v>3108</v>
      </c>
      <c r="E1245" s="210" t="s">
        <v>469</v>
      </c>
      <c r="F1245" s="210" t="s">
        <v>112</v>
      </c>
      <c r="G1245" s="213" t="s">
        <v>1832</v>
      </c>
      <c r="H1245" s="211" t="str">
        <f>IF(OR(AND('A5'!AK30="",'A5'!AL30=""),AND('A5'!AK57="",'A5'!AL57=""),AND('A5'!AL30="X",'A5'!AL57="X"),OR('A5'!AL30="M",'A5'!AL57="M")),"",SUM('A5'!AK30,'A5'!AK57))</f>
        <v/>
      </c>
      <c r="I1245" s="211" t="str">
        <f>IF(AND(AND('A5'!AL30="X",'A5'!AL57="X"),SUM('A5'!AK30,'A5'!AK57)=0,ISNUMBER('A5'!AK84)),"",IF(OR('A5'!AL30="M",'A5'!AL57="M"),"M",IF(AND('A5'!AL30='A5'!AL57,OR('A5'!AL30="X",'A5'!AL30="W",'A5'!AL30="Z")),UPPER('A5'!AL30),"")))</f>
        <v/>
      </c>
      <c r="J1245" s="212" t="s">
        <v>469</v>
      </c>
      <c r="K1245" s="211" t="str">
        <f>IF(AND(ISBLANK('A5'!AK84),$L$1245&lt;&gt;"Z"),"",'A5'!AK84)</f>
        <v/>
      </c>
      <c r="L1245" s="211" t="str">
        <f>IF(ISBLANK('A5'!AL84),"",'A5'!AL84)</f>
        <v/>
      </c>
      <c r="M1245" s="131" t="str">
        <f t="shared" si="20"/>
        <v>OK</v>
      </c>
      <c r="N1245" s="132"/>
    </row>
    <row r="1246" spans="1:14" x14ac:dyDescent="0.25">
      <c r="A1246" s="208" t="s">
        <v>4565</v>
      </c>
      <c r="B1246" s="209" t="s">
        <v>3109</v>
      </c>
      <c r="C1246" s="210" t="s">
        <v>112</v>
      </c>
      <c r="D1246" s="213" t="s">
        <v>3110</v>
      </c>
      <c r="E1246" s="210" t="s">
        <v>469</v>
      </c>
      <c r="F1246" s="210" t="s">
        <v>112</v>
      </c>
      <c r="G1246" s="213" t="s">
        <v>1835</v>
      </c>
      <c r="H1246" s="211" t="str">
        <f>IF(OR(AND('A5'!AK31="",'A5'!AL31=""),AND('A5'!AK58="",'A5'!AL58=""),AND('A5'!AL31="X",'A5'!AL58="X"),OR('A5'!AL31="M",'A5'!AL58="M")),"",SUM('A5'!AK31,'A5'!AK58))</f>
        <v/>
      </c>
      <c r="I1246" s="211" t="str">
        <f>IF(AND(AND('A5'!AL31="X",'A5'!AL58="X"),SUM('A5'!AK31,'A5'!AK58)=0,ISNUMBER('A5'!AK85)),"",IF(OR('A5'!AL31="M",'A5'!AL58="M"),"M",IF(AND('A5'!AL31='A5'!AL58,OR('A5'!AL31="X",'A5'!AL31="W",'A5'!AL31="Z")),UPPER('A5'!AL31),"")))</f>
        <v/>
      </c>
      <c r="J1246" s="212" t="s">
        <v>469</v>
      </c>
      <c r="K1246" s="211" t="str">
        <f>IF(AND(ISBLANK('A5'!AK85),$L$1246&lt;&gt;"Z"),"",'A5'!AK85)</f>
        <v/>
      </c>
      <c r="L1246" s="211" t="str">
        <f>IF(ISBLANK('A5'!AL85),"",'A5'!AL85)</f>
        <v/>
      </c>
      <c r="M1246" s="131" t="str">
        <f t="shared" si="20"/>
        <v>OK</v>
      </c>
      <c r="N1246" s="132"/>
    </row>
    <row r="1247" spans="1:14" x14ac:dyDescent="0.25">
      <c r="A1247" s="208" t="s">
        <v>4565</v>
      </c>
      <c r="B1247" s="209" t="s">
        <v>3111</v>
      </c>
      <c r="C1247" s="210" t="s">
        <v>112</v>
      </c>
      <c r="D1247" s="213" t="s">
        <v>3112</v>
      </c>
      <c r="E1247" s="210" t="s">
        <v>469</v>
      </c>
      <c r="F1247" s="210" t="s">
        <v>112</v>
      </c>
      <c r="G1247" s="213" t="s">
        <v>1838</v>
      </c>
      <c r="H1247" s="211" t="str">
        <f>IF(OR(AND('A5'!AK32="",'A5'!AL32=""),AND('A5'!AK59="",'A5'!AL59=""),AND('A5'!AL32="X",'A5'!AL59="X"),OR('A5'!AL32="M",'A5'!AL59="M")),"",SUM('A5'!AK32,'A5'!AK59))</f>
        <v/>
      </c>
      <c r="I1247" s="211" t="str">
        <f>IF(AND(AND('A5'!AL32="X",'A5'!AL59="X"),SUM('A5'!AK32,'A5'!AK59)=0,ISNUMBER('A5'!AK86)),"",IF(OR('A5'!AL32="M",'A5'!AL59="M"),"M",IF(AND('A5'!AL32='A5'!AL59,OR('A5'!AL32="X",'A5'!AL32="W",'A5'!AL32="Z")),UPPER('A5'!AL32),"")))</f>
        <v/>
      </c>
      <c r="J1247" s="212" t="s">
        <v>469</v>
      </c>
      <c r="K1247" s="211" t="str">
        <f>IF(AND(ISBLANK('A5'!AK86),$L$1247&lt;&gt;"Z"),"",'A5'!AK86)</f>
        <v/>
      </c>
      <c r="L1247" s="211" t="str">
        <f>IF(ISBLANK('A5'!AL86),"",'A5'!AL86)</f>
        <v/>
      </c>
      <c r="M1247" s="131" t="str">
        <f t="shared" si="20"/>
        <v>OK</v>
      </c>
      <c r="N1247" s="132"/>
    </row>
    <row r="1248" spans="1:14" x14ac:dyDescent="0.25">
      <c r="A1248" s="208" t="s">
        <v>4565</v>
      </c>
      <c r="B1248" s="209" t="s">
        <v>3113</v>
      </c>
      <c r="C1248" s="210" t="s">
        <v>112</v>
      </c>
      <c r="D1248" s="213" t="s">
        <v>3114</v>
      </c>
      <c r="E1248" s="210" t="s">
        <v>469</v>
      </c>
      <c r="F1248" s="210" t="s">
        <v>112</v>
      </c>
      <c r="G1248" s="213" t="s">
        <v>1841</v>
      </c>
      <c r="H1248" s="211" t="str">
        <f>IF(OR(AND('A5'!AK33="",'A5'!AL33=""),AND('A5'!AK60="",'A5'!AL60=""),AND('A5'!AL33="X",'A5'!AL60="X"),OR('A5'!AL33="M",'A5'!AL60="M")),"",SUM('A5'!AK33,'A5'!AK60))</f>
        <v/>
      </c>
      <c r="I1248" s="211" t="str">
        <f>IF(AND(AND('A5'!AL33="X",'A5'!AL60="X"),SUM('A5'!AK33,'A5'!AK60)=0,ISNUMBER('A5'!AK87)),"",IF(OR('A5'!AL33="M",'A5'!AL60="M"),"M",IF(AND('A5'!AL33='A5'!AL60,OR('A5'!AL33="X",'A5'!AL33="W",'A5'!AL33="Z")),UPPER('A5'!AL33),"")))</f>
        <v/>
      </c>
      <c r="J1248" s="212" t="s">
        <v>469</v>
      </c>
      <c r="K1248" s="211" t="str">
        <f>IF(AND(ISBLANK('A5'!AK87),$L$1248&lt;&gt;"Z"),"",'A5'!AK87)</f>
        <v/>
      </c>
      <c r="L1248" s="211" t="str">
        <f>IF(ISBLANK('A5'!AL87),"",'A5'!AL87)</f>
        <v/>
      </c>
      <c r="M1248" s="131" t="str">
        <f t="shared" si="20"/>
        <v>OK</v>
      </c>
      <c r="N1248" s="132"/>
    </row>
    <row r="1249" spans="1:14" x14ac:dyDescent="0.25">
      <c r="A1249" s="208" t="s">
        <v>4565</v>
      </c>
      <c r="B1249" s="209" t="s">
        <v>3115</v>
      </c>
      <c r="C1249" s="210" t="s">
        <v>112</v>
      </c>
      <c r="D1249" s="213" t="s">
        <v>3116</v>
      </c>
      <c r="E1249" s="210" t="s">
        <v>469</v>
      </c>
      <c r="F1249" s="210" t="s">
        <v>112</v>
      </c>
      <c r="G1249" s="213" t="s">
        <v>1844</v>
      </c>
      <c r="H1249" s="211" t="str">
        <f>IF(OR(AND('A5'!AK34="",'A5'!AL34=""),AND('A5'!AK61="",'A5'!AL61=""),AND('A5'!AL34="X",'A5'!AL61="X"),OR('A5'!AL34="M",'A5'!AL61="M")),"",SUM('A5'!AK34,'A5'!AK61))</f>
        <v/>
      </c>
      <c r="I1249" s="211" t="str">
        <f>IF(AND(AND('A5'!AL34="X",'A5'!AL61="X"),SUM('A5'!AK34,'A5'!AK61)=0,ISNUMBER('A5'!AK88)),"",IF(OR('A5'!AL34="M",'A5'!AL61="M"),"M",IF(AND('A5'!AL34='A5'!AL61,OR('A5'!AL34="X",'A5'!AL34="W",'A5'!AL34="Z")),UPPER('A5'!AL34),"")))</f>
        <v/>
      </c>
      <c r="J1249" s="212" t="s">
        <v>469</v>
      </c>
      <c r="K1249" s="211" t="str">
        <f>IF(AND(ISBLANK('A5'!AK88),$L$1249&lt;&gt;"Z"),"",'A5'!AK88)</f>
        <v/>
      </c>
      <c r="L1249" s="211" t="str">
        <f>IF(ISBLANK('A5'!AL88),"",'A5'!AL88)</f>
        <v/>
      </c>
      <c r="M1249" s="131" t="str">
        <f t="shared" ref="M1249:M1312" si="21">IF(AND(ISNUMBER(H1249),ISNUMBER(K1249)),IF(OR(ROUND(H1249,0)&lt;&gt;ROUND(K1249,0),I1249&lt;&gt;L1249),"Check","OK"),IF(OR(AND(H1249&lt;&gt;K1249,I1249&lt;&gt;"Z",L1249&lt;&gt;"Z"),I1249&lt;&gt;L1249),"Check","OK"))</f>
        <v>OK</v>
      </c>
      <c r="N1249" s="132"/>
    </row>
    <row r="1250" spans="1:14" x14ac:dyDescent="0.25">
      <c r="A1250" s="208" t="s">
        <v>4565</v>
      </c>
      <c r="B1250" s="209" t="s">
        <v>3117</v>
      </c>
      <c r="C1250" s="210" t="s">
        <v>112</v>
      </c>
      <c r="D1250" s="213" t="s">
        <v>3118</v>
      </c>
      <c r="E1250" s="210" t="s">
        <v>469</v>
      </c>
      <c r="F1250" s="210" t="s">
        <v>112</v>
      </c>
      <c r="G1250" s="213" t="s">
        <v>1847</v>
      </c>
      <c r="H1250" s="211" t="str">
        <f>IF(OR(AND('A5'!AK35="",'A5'!AL35=""),AND('A5'!AK62="",'A5'!AL62=""),AND('A5'!AL35="X",'A5'!AL62="X"),OR('A5'!AL35="M",'A5'!AL62="M")),"",SUM('A5'!AK35,'A5'!AK62))</f>
        <v/>
      </c>
      <c r="I1250" s="211" t="str">
        <f>IF(AND(AND('A5'!AL35="X",'A5'!AL62="X"),SUM('A5'!AK35,'A5'!AK62)=0,ISNUMBER('A5'!AK89)),"",IF(OR('A5'!AL35="M",'A5'!AL62="M"),"M",IF(AND('A5'!AL35='A5'!AL62,OR('A5'!AL35="X",'A5'!AL35="W",'A5'!AL35="Z")),UPPER('A5'!AL35),"")))</f>
        <v/>
      </c>
      <c r="J1250" s="212" t="s">
        <v>469</v>
      </c>
      <c r="K1250" s="211" t="str">
        <f>IF(AND(ISBLANK('A5'!AK89),$L$1250&lt;&gt;"Z"),"",'A5'!AK89)</f>
        <v/>
      </c>
      <c r="L1250" s="211" t="str">
        <f>IF(ISBLANK('A5'!AL89),"",'A5'!AL89)</f>
        <v/>
      </c>
      <c r="M1250" s="131" t="str">
        <f t="shared" si="21"/>
        <v>OK</v>
      </c>
      <c r="N1250" s="132"/>
    </row>
    <row r="1251" spans="1:14" x14ac:dyDescent="0.25">
      <c r="A1251" s="208" t="s">
        <v>4565</v>
      </c>
      <c r="B1251" s="209" t="s">
        <v>3119</v>
      </c>
      <c r="C1251" s="210" t="s">
        <v>112</v>
      </c>
      <c r="D1251" s="213" t="s">
        <v>3120</v>
      </c>
      <c r="E1251" s="210" t="s">
        <v>469</v>
      </c>
      <c r="F1251" s="210" t="s">
        <v>112</v>
      </c>
      <c r="G1251" s="213" t="s">
        <v>1850</v>
      </c>
      <c r="H1251" s="211" t="str">
        <f>IF(OR(AND('A5'!AK36="",'A5'!AL36=""),AND('A5'!AK63="",'A5'!AL63=""),AND('A5'!AL36="X",'A5'!AL63="X"),OR('A5'!AL36="M",'A5'!AL63="M")),"",SUM('A5'!AK36,'A5'!AK63))</f>
        <v/>
      </c>
      <c r="I1251" s="211" t="str">
        <f>IF(AND(AND('A5'!AL36="X",'A5'!AL63="X"),SUM('A5'!AK36,'A5'!AK63)=0,ISNUMBER('A5'!AK90)),"",IF(OR('A5'!AL36="M",'A5'!AL63="M"),"M",IF(AND('A5'!AL36='A5'!AL63,OR('A5'!AL36="X",'A5'!AL36="W",'A5'!AL36="Z")),UPPER('A5'!AL36),"")))</f>
        <v/>
      </c>
      <c r="J1251" s="212" t="s">
        <v>469</v>
      </c>
      <c r="K1251" s="211" t="str">
        <f>IF(AND(ISBLANK('A5'!AK90),$L$1251&lt;&gt;"Z"),"",'A5'!AK90)</f>
        <v/>
      </c>
      <c r="L1251" s="211" t="str">
        <f>IF(ISBLANK('A5'!AL90),"",'A5'!AL90)</f>
        <v/>
      </c>
      <c r="M1251" s="131" t="str">
        <f t="shared" si="21"/>
        <v>OK</v>
      </c>
      <c r="N1251" s="132"/>
    </row>
    <row r="1252" spans="1:14" x14ac:dyDescent="0.25">
      <c r="A1252" s="208" t="s">
        <v>4565</v>
      </c>
      <c r="B1252" s="209" t="s">
        <v>3121</v>
      </c>
      <c r="C1252" s="210" t="s">
        <v>112</v>
      </c>
      <c r="D1252" s="213" t="s">
        <v>3122</v>
      </c>
      <c r="E1252" s="210" t="s">
        <v>469</v>
      </c>
      <c r="F1252" s="210" t="s">
        <v>112</v>
      </c>
      <c r="G1252" s="213" t="s">
        <v>1853</v>
      </c>
      <c r="H1252" s="211" t="str">
        <f>IF(OR(AND('A5'!AK37="",'A5'!AL37=""),AND('A5'!AK64="",'A5'!AL64=""),AND('A5'!AL37="X",'A5'!AL64="X"),OR('A5'!AL37="M",'A5'!AL64="M")),"",SUM('A5'!AK37,'A5'!AK64))</f>
        <v/>
      </c>
      <c r="I1252" s="211" t="str">
        <f>IF(AND(AND('A5'!AL37="X",'A5'!AL64="X"),SUM('A5'!AK37,'A5'!AK64)=0,ISNUMBER('A5'!AK91)),"",IF(OR('A5'!AL37="M",'A5'!AL64="M"),"M",IF(AND('A5'!AL37='A5'!AL64,OR('A5'!AL37="X",'A5'!AL37="W",'A5'!AL37="Z")),UPPER('A5'!AL37),"")))</f>
        <v/>
      </c>
      <c r="J1252" s="212" t="s">
        <v>469</v>
      </c>
      <c r="K1252" s="211" t="str">
        <f>IF(AND(ISBLANK('A5'!AK91),$L$1252&lt;&gt;"Z"),"",'A5'!AK91)</f>
        <v/>
      </c>
      <c r="L1252" s="211" t="str">
        <f>IF(ISBLANK('A5'!AL91),"",'A5'!AL91)</f>
        <v/>
      </c>
      <c r="M1252" s="131" t="str">
        <f t="shared" si="21"/>
        <v>OK</v>
      </c>
      <c r="N1252" s="132"/>
    </row>
    <row r="1253" spans="1:14" x14ac:dyDescent="0.25">
      <c r="A1253" s="208" t="s">
        <v>4565</v>
      </c>
      <c r="B1253" s="209" t="s">
        <v>3123</v>
      </c>
      <c r="C1253" s="210" t="s">
        <v>112</v>
      </c>
      <c r="D1253" s="213" t="s">
        <v>3124</v>
      </c>
      <c r="E1253" s="210" t="s">
        <v>469</v>
      </c>
      <c r="F1253" s="210" t="s">
        <v>112</v>
      </c>
      <c r="G1253" s="213" t="s">
        <v>600</v>
      </c>
      <c r="H1253" s="211" t="str">
        <f>IF(OR(AND('A5'!AK38="",'A5'!AL38=""),AND('A5'!AK65="",'A5'!AL65=""),AND('A5'!AL38="X",'A5'!AL65="X"),OR('A5'!AL38="M",'A5'!AL65="M")),"",SUM('A5'!AK38,'A5'!AK65))</f>
        <v/>
      </c>
      <c r="I1253" s="211" t="str">
        <f>IF(AND(AND('A5'!AL38="X",'A5'!AL65="X"),SUM('A5'!AK38,'A5'!AK65)=0,ISNUMBER('A5'!AK92)),"",IF(OR('A5'!AL38="M",'A5'!AL65="M"),"M",IF(AND('A5'!AL38='A5'!AL65,OR('A5'!AL38="X",'A5'!AL38="W",'A5'!AL38="Z")),UPPER('A5'!AL38),"")))</f>
        <v/>
      </c>
      <c r="J1253" s="212" t="s">
        <v>469</v>
      </c>
      <c r="K1253" s="211" t="str">
        <f>IF(AND(ISBLANK('A5'!AK92),$L$1253&lt;&gt;"Z"),"",'A5'!AK92)</f>
        <v/>
      </c>
      <c r="L1253" s="211" t="str">
        <f>IF(ISBLANK('A5'!AL92),"",'A5'!AL92)</f>
        <v/>
      </c>
      <c r="M1253" s="131" t="str">
        <f t="shared" si="21"/>
        <v>OK</v>
      </c>
      <c r="N1253" s="132"/>
    </row>
    <row r="1254" spans="1:14" x14ac:dyDescent="0.25">
      <c r="A1254" s="208" t="s">
        <v>4565</v>
      </c>
      <c r="B1254" s="209" t="s">
        <v>3125</v>
      </c>
      <c r="C1254" s="210" t="s">
        <v>112</v>
      </c>
      <c r="D1254" s="213" t="s">
        <v>3126</v>
      </c>
      <c r="E1254" s="210" t="s">
        <v>469</v>
      </c>
      <c r="F1254" s="210" t="s">
        <v>112</v>
      </c>
      <c r="G1254" s="213" t="s">
        <v>599</v>
      </c>
      <c r="H1254" s="211" t="str">
        <f>IF(OR(AND('A5'!AK39="",'A5'!AL39=""),AND('A5'!AK66="",'A5'!AL66=""),AND('A5'!AL39="X",'A5'!AL66="X"),OR('A5'!AL39="M",'A5'!AL66="M")),"",SUM('A5'!AK39,'A5'!AK66))</f>
        <v/>
      </c>
      <c r="I1254" s="211" t="str">
        <f>IF(AND(AND('A5'!AL39="X",'A5'!AL66="X"),SUM('A5'!AK39,'A5'!AK66)=0,ISNUMBER('A5'!AK93)),"",IF(OR('A5'!AL39="M",'A5'!AL66="M"),"M",IF(AND('A5'!AL39='A5'!AL66,OR('A5'!AL39="X",'A5'!AL39="W",'A5'!AL39="Z")),UPPER('A5'!AL39),"")))</f>
        <v/>
      </c>
      <c r="J1254" s="212" t="s">
        <v>469</v>
      </c>
      <c r="K1254" s="211" t="str">
        <f>IF(AND(ISBLANK('A5'!AK93),$L$1254&lt;&gt;"Z"),"",'A5'!AK93)</f>
        <v/>
      </c>
      <c r="L1254" s="211" t="str">
        <f>IF(ISBLANK('A5'!AL93),"",'A5'!AL93)</f>
        <v/>
      </c>
      <c r="M1254" s="131" t="str">
        <f t="shared" si="21"/>
        <v>OK</v>
      </c>
      <c r="N1254" s="132"/>
    </row>
    <row r="1255" spans="1:14" x14ac:dyDescent="0.25">
      <c r="A1255" s="208" t="s">
        <v>4565</v>
      </c>
      <c r="B1255" s="209" t="s">
        <v>3127</v>
      </c>
      <c r="C1255" s="210" t="s">
        <v>112</v>
      </c>
      <c r="D1255" s="213" t="s">
        <v>3128</v>
      </c>
      <c r="E1255" s="210" t="s">
        <v>469</v>
      </c>
      <c r="F1255" s="210" t="s">
        <v>112</v>
      </c>
      <c r="G1255" s="213" t="s">
        <v>557</v>
      </c>
      <c r="H1255" s="211" t="str">
        <f>IF(OR(SUMPRODUCT(--('A5'!AN14:'A5'!AN37=""),--('A5'!AO14:'A5'!AO37=""))&gt;0,COUNTIF('A5'!AO14:'A5'!AO37,"M")&gt;0,COUNTIF('A5'!AO14:'A5'!AO37,"X")=24),"",SUM('A5'!AN14:'A5'!AN37))</f>
        <v/>
      </c>
      <c r="I1255" s="211" t="str">
        <f>IF(AND(COUNTIF('A5'!AO14:'A5'!AO37,"X")=24,SUM('A5'!AN14:'A5'!AN37)=0,ISNUMBER('A5'!AN38)),"",IF(COUNTIF('A5'!AO14:'A5'!AO37,"M")&gt;0,"M",IF(AND(COUNTIF('A5'!AO14:'A5'!AO37,'A5'!AO14)=24,OR('A5'!AO14="X",'A5'!AO14="W",'A5'!AO14="Z")),UPPER('A5'!AO14),"")))</f>
        <v/>
      </c>
      <c r="J1255" s="212" t="s">
        <v>469</v>
      </c>
      <c r="K1255" s="211" t="str">
        <f>IF(AND(ISBLANK('A5'!AN38),$L$1255&lt;&gt;"Z"),"",'A5'!AN38)</f>
        <v/>
      </c>
      <c r="L1255" s="211" t="str">
        <f>IF(ISBLANK('A5'!AO38),"",'A5'!AO38)</f>
        <v/>
      </c>
      <c r="M1255" s="131" t="str">
        <f t="shared" si="21"/>
        <v>OK</v>
      </c>
      <c r="N1255" s="132"/>
    </row>
    <row r="1256" spans="1:14" x14ac:dyDescent="0.25">
      <c r="A1256" s="208" t="s">
        <v>4565</v>
      </c>
      <c r="B1256" s="209" t="s">
        <v>3129</v>
      </c>
      <c r="C1256" s="210" t="s">
        <v>112</v>
      </c>
      <c r="D1256" s="213" t="s">
        <v>3130</v>
      </c>
      <c r="E1256" s="210" t="s">
        <v>469</v>
      </c>
      <c r="F1256" s="210" t="s">
        <v>112</v>
      </c>
      <c r="G1256" s="213" t="s">
        <v>580</v>
      </c>
      <c r="H1256" s="211" t="str">
        <f>IF(OR(SUMPRODUCT(--('A5'!AN41:'A5'!AN64=""),--('A5'!AO41:'A5'!AO64=""))&gt;0,COUNTIF('A5'!AO41:'A5'!AO64,"M")&gt;0,COUNTIF('A5'!AO41:'A5'!AO64,"X")=24),"",SUM('A5'!AN41:'A5'!AN64))</f>
        <v/>
      </c>
      <c r="I1256" s="211" t="str">
        <f>IF(AND(COUNTIF('A5'!AO41:'A5'!AO64,"X")=24,SUM('A5'!AN41:'A5'!AN64)=0,ISNUMBER('A5'!AN65)),"",IF(COUNTIF('A5'!AO41:'A5'!AO64,"M")&gt;0,"M",IF(AND(COUNTIF('A5'!AO41:'A5'!AO64,'A5'!AO41)=24,OR('A5'!AO41="X",'A5'!AO41="W",'A5'!AO41="Z")),UPPER('A5'!AO41),"")))</f>
        <v/>
      </c>
      <c r="J1256" s="212" t="s">
        <v>469</v>
      </c>
      <c r="K1256" s="211" t="str">
        <f>IF(AND(ISBLANK('A5'!AN65),$L$1256&lt;&gt;"Z"),"",'A5'!AN65)</f>
        <v/>
      </c>
      <c r="L1256" s="211" t="str">
        <f>IF(ISBLANK('A5'!AO65),"",'A5'!AO65)</f>
        <v/>
      </c>
      <c r="M1256" s="131" t="str">
        <f t="shared" si="21"/>
        <v>OK</v>
      </c>
      <c r="N1256" s="132"/>
    </row>
    <row r="1257" spans="1:14" x14ac:dyDescent="0.25">
      <c r="A1257" s="208" t="s">
        <v>4565</v>
      </c>
      <c r="B1257" s="209" t="s">
        <v>3131</v>
      </c>
      <c r="C1257" s="210" t="s">
        <v>112</v>
      </c>
      <c r="D1257" s="213" t="s">
        <v>3132</v>
      </c>
      <c r="E1257" s="210" t="s">
        <v>469</v>
      </c>
      <c r="F1257" s="210" t="s">
        <v>112</v>
      </c>
      <c r="G1257" s="213" t="s">
        <v>2006</v>
      </c>
      <c r="H1257" s="211" t="str">
        <f>IF(OR(AND('A5'!AN14="",'A5'!AO14=""),AND('A5'!AN41="",'A5'!AO41=""),AND('A5'!AO14="X",'A5'!AO41="X"),OR('A5'!AO14="M",'A5'!AO41="M")),"",SUM('A5'!AN14,'A5'!AN41))</f>
        <v/>
      </c>
      <c r="I1257" s="211" t="str">
        <f>IF(AND(AND('A5'!AO14="X",'A5'!AO41="X"),SUM('A5'!AN14,'A5'!AN41)=0,ISNUMBER('A5'!AN68)),"",IF(OR('A5'!AO14="M",'A5'!AO41="M"),"M",IF(AND('A5'!AO14='A5'!AO41,OR('A5'!AO14="X",'A5'!AO14="W",'A5'!AO14="Z")),UPPER('A5'!AO14),"")))</f>
        <v/>
      </c>
      <c r="J1257" s="212" t="s">
        <v>469</v>
      </c>
      <c r="K1257" s="211" t="str">
        <f>IF(AND(ISBLANK('A5'!AN68),$L$1257&lt;&gt;"Z"),"",'A5'!AN68)</f>
        <v/>
      </c>
      <c r="L1257" s="211" t="str">
        <f>IF(ISBLANK('A5'!AO68),"",'A5'!AO68)</f>
        <v/>
      </c>
      <c r="M1257" s="131" t="str">
        <f t="shared" si="21"/>
        <v>OK</v>
      </c>
      <c r="N1257" s="132"/>
    </row>
    <row r="1258" spans="1:14" x14ac:dyDescent="0.25">
      <c r="A1258" s="208" t="s">
        <v>4565</v>
      </c>
      <c r="B1258" s="209" t="s">
        <v>3133</v>
      </c>
      <c r="C1258" s="210" t="s">
        <v>112</v>
      </c>
      <c r="D1258" s="213" t="s">
        <v>3134</v>
      </c>
      <c r="E1258" s="210" t="s">
        <v>469</v>
      </c>
      <c r="F1258" s="210" t="s">
        <v>112</v>
      </c>
      <c r="G1258" s="213" t="s">
        <v>2009</v>
      </c>
      <c r="H1258" s="211" t="str">
        <f>IF(OR(AND('A5'!AN15="",'A5'!AO15=""),AND('A5'!AN42="",'A5'!AO42=""),AND('A5'!AO15="X",'A5'!AO42="X"),OR('A5'!AO15="M",'A5'!AO42="M")),"",SUM('A5'!AN15,'A5'!AN42))</f>
        <v/>
      </c>
      <c r="I1258" s="211" t="str">
        <f>IF(AND(AND('A5'!AO15="X",'A5'!AO42="X"),SUM('A5'!AN15,'A5'!AN42)=0,ISNUMBER('A5'!AN69)),"",IF(OR('A5'!AO15="M",'A5'!AO42="M"),"M",IF(AND('A5'!AO15='A5'!AO42,OR('A5'!AO15="X",'A5'!AO15="W",'A5'!AO15="Z")),UPPER('A5'!AO15),"")))</f>
        <v/>
      </c>
      <c r="J1258" s="212" t="s">
        <v>469</v>
      </c>
      <c r="K1258" s="211" t="str">
        <f>IF(AND(ISBLANK('A5'!AN69),$L$1258&lt;&gt;"Z"),"",'A5'!AN69)</f>
        <v/>
      </c>
      <c r="L1258" s="211" t="str">
        <f>IF(ISBLANK('A5'!AO69),"",'A5'!AO69)</f>
        <v/>
      </c>
      <c r="M1258" s="131" t="str">
        <f t="shared" si="21"/>
        <v>OK</v>
      </c>
      <c r="N1258" s="132"/>
    </row>
    <row r="1259" spans="1:14" x14ac:dyDescent="0.25">
      <c r="A1259" s="208" t="s">
        <v>4565</v>
      </c>
      <c r="B1259" s="209" t="s">
        <v>3135</v>
      </c>
      <c r="C1259" s="210" t="s">
        <v>112</v>
      </c>
      <c r="D1259" s="213" t="s">
        <v>3136</v>
      </c>
      <c r="E1259" s="210" t="s">
        <v>469</v>
      </c>
      <c r="F1259" s="210" t="s">
        <v>112</v>
      </c>
      <c r="G1259" s="213" t="s">
        <v>435</v>
      </c>
      <c r="H1259" s="211" t="str">
        <f>IF(OR(AND('A5'!AN16="",'A5'!AO16=""),AND('A5'!AN43="",'A5'!AO43=""),AND('A5'!AO16="X",'A5'!AO43="X"),OR('A5'!AO16="M",'A5'!AO43="M")),"",SUM('A5'!AN16,'A5'!AN43))</f>
        <v/>
      </c>
      <c r="I1259" s="211" t="str">
        <f>IF(AND(AND('A5'!AO16="X",'A5'!AO43="X"),SUM('A5'!AN16,'A5'!AN43)=0,ISNUMBER('A5'!AN70)),"",IF(OR('A5'!AO16="M",'A5'!AO43="M"),"M",IF(AND('A5'!AO16='A5'!AO43,OR('A5'!AO16="X",'A5'!AO16="W",'A5'!AO16="Z")),UPPER('A5'!AO16),"")))</f>
        <v/>
      </c>
      <c r="J1259" s="212" t="s">
        <v>469</v>
      </c>
      <c r="K1259" s="211" t="str">
        <f>IF(AND(ISBLANK('A5'!AN70),$L$1259&lt;&gt;"Z"),"",'A5'!AN70)</f>
        <v/>
      </c>
      <c r="L1259" s="211" t="str">
        <f>IF(ISBLANK('A5'!AO70),"",'A5'!AO70)</f>
        <v/>
      </c>
      <c r="M1259" s="131" t="str">
        <f t="shared" si="21"/>
        <v>OK</v>
      </c>
      <c r="N1259" s="132"/>
    </row>
    <row r="1260" spans="1:14" x14ac:dyDescent="0.25">
      <c r="A1260" s="208" t="s">
        <v>4565</v>
      </c>
      <c r="B1260" s="209" t="s">
        <v>3137</v>
      </c>
      <c r="C1260" s="210" t="s">
        <v>112</v>
      </c>
      <c r="D1260" s="213" t="s">
        <v>3138</v>
      </c>
      <c r="E1260" s="210" t="s">
        <v>469</v>
      </c>
      <c r="F1260" s="210" t="s">
        <v>112</v>
      </c>
      <c r="G1260" s="213" t="s">
        <v>3139</v>
      </c>
      <c r="H1260" s="211" t="str">
        <f>IF(OR(AND('A5'!AN17="",'A5'!AO17=""),AND('A5'!AN44="",'A5'!AO44=""),AND('A5'!AO17="X",'A5'!AO44="X"),OR('A5'!AO17="M",'A5'!AO44="M")),"",SUM('A5'!AN17,'A5'!AN44))</f>
        <v/>
      </c>
      <c r="I1260" s="211" t="str">
        <f>IF(AND(AND('A5'!AO17="X",'A5'!AO44="X"),SUM('A5'!AN17,'A5'!AN44)=0,ISNUMBER('A5'!AN71)),"",IF(OR('A5'!AO17="M",'A5'!AO44="M"),"M",IF(AND('A5'!AO17='A5'!AO44,OR('A5'!AO17="X",'A5'!AO17="W",'A5'!AO17="Z")),UPPER('A5'!AO17),"")))</f>
        <v/>
      </c>
      <c r="J1260" s="212" t="s">
        <v>469</v>
      </c>
      <c r="K1260" s="211" t="str">
        <f>IF(AND(ISBLANK('A5'!AN71),$L$1260&lt;&gt;"Z"),"",'A5'!AN71)</f>
        <v/>
      </c>
      <c r="L1260" s="211" t="str">
        <f>IF(ISBLANK('A5'!AO71),"",'A5'!AO71)</f>
        <v/>
      </c>
      <c r="M1260" s="131" t="str">
        <f t="shared" si="21"/>
        <v>OK</v>
      </c>
      <c r="N1260" s="132"/>
    </row>
    <row r="1261" spans="1:14" x14ac:dyDescent="0.25">
      <c r="A1261" s="208" t="s">
        <v>4565</v>
      </c>
      <c r="B1261" s="209" t="s">
        <v>3140</v>
      </c>
      <c r="C1261" s="210" t="s">
        <v>112</v>
      </c>
      <c r="D1261" s="213" t="s">
        <v>3141</v>
      </c>
      <c r="E1261" s="210" t="s">
        <v>469</v>
      </c>
      <c r="F1261" s="210" t="s">
        <v>112</v>
      </c>
      <c r="G1261" s="213" t="s">
        <v>2014</v>
      </c>
      <c r="H1261" s="211" t="str">
        <f>IF(OR(AND('A5'!AN18="",'A5'!AO18=""),AND('A5'!AN45="",'A5'!AO45=""),AND('A5'!AO18="X",'A5'!AO45="X"),OR('A5'!AO18="M",'A5'!AO45="M")),"",SUM('A5'!AN18,'A5'!AN45))</f>
        <v/>
      </c>
      <c r="I1261" s="211" t="str">
        <f>IF(AND(AND('A5'!AO18="X",'A5'!AO45="X"),SUM('A5'!AN18,'A5'!AN45)=0,ISNUMBER('A5'!AN72)),"",IF(OR('A5'!AO18="M",'A5'!AO45="M"),"M",IF(AND('A5'!AO18='A5'!AO45,OR('A5'!AO18="X",'A5'!AO18="W",'A5'!AO18="Z")),UPPER('A5'!AO18),"")))</f>
        <v/>
      </c>
      <c r="J1261" s="212" t="s">
        <v>469</v>
      </c>
      <c r="K1261" s="211" t="str">
        <f>IF(AND(ISBLANK('A5'!AN72),$L$1261&lt;&gt;"Z"),"",'A5'!AN72)</f>
        <v/>
      </c>
      <c r="L1261" s="211" t="str">
        <f>IF(ISBLANK('A5'!AO72),"",'A5'!AO72)</f>
        <v/>
      </c>
      <c r="M1261" s="131" t="str">
        <f t="shared" si="21"/>
        <v>OK</v>
      </c>
      <c r="N1261" s="132"/>
    </row>
    <row r="1262" spans="1:14" x14ac:dyDescent="0.25">
      <c r="A1262" s="208" t="s">
        <v>4565</v>
      </c>
      <c r="B1262" s="209" t="s">
        <v>3142</v>
      </c>
      <c r="C1262" s="210" t="s">
        <v>112</v>
      </c>
      <c r="D1262" s="213" t="s">
        <v>3143</v>
      </c>
      <c r="E1262" s="210" t="s">
        <v>469</v>
      </c>
      <c r="F1262" s="210" t="s">
        <v>112</v>
      </c>
      <c r="G1262" s="213" t="s">
        <v>2017</v>
      </c>
      <c r="H1262" s="211" t="str">
        <f>IF(OR(AND('A5'!AN19="",'A5'!AO19=""),AND('A5'!AN46="",'A5'!AO46=""),AND('A5'!AO19="X",'A5'!AO46="X"),OR('A5'!AO19="M",'A5'!AO46="M")),"",SUM('A5'!AN19,'A5'!AN46))</f>
        <v/>
      </c>
      <c r="I1262" s="211" t="str">
        <f>IF(AND(AND('A5'!AO19="X",'A5'!AO46="X"),SUM('A5'!AN19,'A5'!AN46)=0,ISNUMBER('A5'!AN73)),"",IF(OR('A5'!AO19="M",'A5'!AO46="M"),"M",IF(AND('A5'!AO19='A5'!AO46,OR('A5'!AO19="X",'A5'!AO19="W",'A5'!AO19="Z")),UPPER('A5'!AO19),"")))</f>
        <v/>
      </c>
      <c r="J1262" s="212" t="s">
        <v>469</v>
      </c>
      <c r="K1262" s="211" t="str">
        <f>IF(AND(ISBLANK('A5'!AN73),$L$1262&lt;&gt;"Z"),"",'A5'!AN73)</f>
        <v/>
      </c>
      <c r="L1262" s="211" t="str">
        <f>IF(ISBLANK('A5'!AO73),"",'A5'!AO73)</f>
        <v/>
      </c>
      <c r="M1262" s="131" t="str">
        <f t="shared" si="21"/>
        <v>OK</v>
      </c>
      <c r="N1262" s="132"/>
    </row>
    <row r="1263" spans="1:14" x14ac:dyDescent="0.25">
      <c r="A1263" s="208" t="s">
        <v>4565</v>
      </c>
      <c r="B1263" s="209" t="s">
        <v>3144</v>
      </c>
      <c r="C1263" s="210" t="s">
        <v>112</v>
      </c>
      <c r="D1263" s="213" t="s">
        <v>3145</v>
      </c>
      <c r="E1263" s="210" t="s">
        <v>469</v>
      </c>
      <c r="F1263" s="210" t="s">
        <v>112</v>
      </c>
      <c r="G1263" s="213" t="s">
        <v>676</v>
      </c>
      <c r="H1263" s="211" t="str">
        <f>IF(OR(AND('A5'!AN20="",'A5'!AO20=""),AND('A5'!AN47="",'A5'!AO47=""),AND('A5'!AO20="X",'A5'!AO47="X"),OR('A5'!AO20="M",'A5'!AO47="M")),"",SUM('A5'!AN20,'A5'!AN47))</f>
        <v/>
      </c>
      <c r="I1263" s="211" t="str">
        <f>IF(AND(AND('A5'!AO20="X",'A5'!AO47="X"),SUM('A5'!AN20,'A5'!AN47)=0,ISNUMBER('A5'!AN74)),"",IF(OR('A5'!AO20="M",'A5'!AO47="M"),"M",IF(AND('A5'!AO20='A5'!AO47,OR('A5'!AO20="X",'A5'!AO20="W",'A5'!AO20="Z")),UPPER('A5'!AO20),"")))</f>
        <v/>
      </c>
      <c r="J1263" s="212" t="s">
        <v>469</v>
      </c>
      <c r="K1263" s="211" t="str">
        <f>IF(AND(ISBLANK('A5'!AN74),$L$1263&lt;&gt;"Z"),"",'A5'!AN74)</f>
        <v/>
      </c>
      <c r="L1263" s="211" t="str">
        <f>IF(ISBLANK('A5'!AO74),"",'A5'!AO74)</f>
        <v/>
      </c>
      <c r="M1263" s="131" t="str">
        <f t="shared" si="21"/>
        <v>OK</v>
      </c>
      <c r="N1263" s="132"/>
    </row>
    <row r="1264" spans="1:14" x14ac:dyDescent="0.25">
      <c r="A1264" s="208" t="s">
        <v>4565</v>
      </c>
      <c r="B1264" s="209" t="s">
        <v>3146</v>
      </c>
      <c r="C1264" s="210" t="s">
        <v>112</v>
      </c>
      <c r="D1264" s="213" t="s">
        <v>3147</v>
      </c>
      <c r="E1264" s="210" t="s">
        <v>469</v>
      </c>
      <c r="F1264" s="210" t="s">
        <v>112</v>
      </c>
      <c r="G1264" s="213" t="s">
        <v>675</v>
      </c>
      <c r="H1264" s="211" t="str">
        <f>IF(OR(AND('A5'!AN21="",'A5'!AO21=""),AND('A5'!AN48="",'A5'!AO48=""),AND('A5'!AO21="X",'A5'!AO48="X"),OR('A5'!AO21="M",'A5'!AO48="M")),"",SUM('A5'!AN21,'A5'!AN48))</f>
        <v/>
      </c>
      <c r="I1264" s="211" t="str">
        <f>IF(AND(AND('A5'!AO21="X",'A5'!AO48="X"),SUM('A5'!AN21,'A5'!AN48)=0,ISNUMBER('A5'!AN75)),"",IF(OR('A5'!AO21="M",'A5'!AO48="M"),"M",IF(AND('A5'!AO21='A5'!AO48,OR('A5'!AO21="X",'A5'!AO21="W",'A5'!AO21="Z")),UPPER('A5'!AO21),"")))</f>
        <v/>
      </c>
      <c r="J1264" s="212" t="s">
        <v>469</v>
      </c>
      <c r="K1264" s="211" t="str">
        <f>IF(AND(ISBLANK('A5'!AN75),$L$1264&lt;&gt;"Z"),"",'A5'!AN75)</f>
        <v/>
      </c>
      <c r="L1264" s="211" t="str">
        <f>IF(ISBLANK('A5'!AO75),"",'A5'!AO75)</f>
        <v/>
      </c>
      <c r="M1264" s="131" t="str">
        <f t="shared" si="21"/>
        <v>OK</v>
      </c>
      <c r="N1264" s="132"/>
    </row>
    <row r="1265" spans="1:14" x14ac:dyDescent="0.25">
      <c r="A1265" s="208" t="s">
        <v>4565</v>
      </c>
      <c r="B1265" s="209" t="s">
        <v>3148</v>
      </c>
      <c r="C1265" s="210" t="s">
        <v>112</v>
      </c>
      <c r="D1265" s="213" t="s">
        <v>3149</v>
      </c>
      <c r="E1265" s="210" t="s">
        <v>469</v>
      </c>
      <c r="F1265" s="210" t="s">
        <v>112</v>
      </c>
      <c r="G1265" s="213" t="s">
        <v>2024</v>
      </c>
      <c r="H1265" s="211" t="str">
        <f>IF(OR(AND('A5'!AN22="",'A5'!AO22=""),AND('A5'!AN49="",'A5'!AO49=""),AND('A5'!AO22="X",'A5'!AO49="X"),OR('A5'!AO22="M",'A5'!AO49="M")),"",SUM('A5'!AN22,'A5'!AN49))</f>
        <v/>
      </c>
      <c r="I1265" s="211" t="str">
        <f>IF(AND(AND('A5'!AO22="X",'A5'!AO49="X"),SUM('A5'!AN22,'A5'!AN49)=0,ISNUMBER('A5'!AN76)),"",IF(OR('A5'!AO22="M",'A5'!AO49="M"),"M",IF(AND('A5'!AO22='A5'!AO49,OR('A5'!AO22="X",'A5'!AO22="W",'A5'!AO22="Z")),UPPER('A5'!AO22),"")))</f>
        <v/>
      </c>
      <c r="J1265" s="212" t="s">
        <v>469</v>
      </c>
      <c r="K1265" s="211" t="str">
        <f>IF(AND(ISBLANK('A5'!AN76),$L$1265&lt;&gt;"Z"),"",'A5'!AN76)</f>
        <v/>
      </c>
      <c r="L1265" s="211" t="str">
        <f>IF(ISBLANK('A5'!AO76),"",'A5'!AO76)</f>
        <v/>
      </c>
      <c r="M1265" s="131" t="str">
        <f t="shared" si="21"/>
        <v>OK</v>
      </c>
      <c r="N1265" s="132"/>
    </row>
    <row r="1266" spans="1:14" x14ac:dyDescent="0.25">
      <c r="A1266" s="208" t="s">
        <v>4565</v>
      </c>
      <c r="B1266" s="209" t="s">
        <v>3150</v>
      </c>
      <c r="C1266" s="210" t="s">
        <v>112</v>
      </c>
      <c r="D1266" s="213" t="s">
        <v>3151</v>
      </c>
      <c r="E1266" s="210" t="s">
        <v>469</v>
      </c>
      <c r="F1266" s="210" t="s">
        <v>112</v>
      </c>
      <c r="G1266" s="213" t="s">
        <v>2027</v>
      </c>
      <c r="H1266" s="211" t="str">
        <f>IF(OR(AND('A5'!AN23="",'A5'!AO23=""),AND('A5'!AN50="",'A5'!AO50=""),AND('A5'!AO23="X",'A5'!AO50="X"),OR('A5'!AO23="M",'A5'!AO50="M")),"",SUM('A5'!AN23,'A5'!AN50))</f>
        <v/>
      </c>
      <c r="I1266" s="211" t="str">
        <f>IF(AND(AND('A5'!AO23="X",'A5'!AO50="X"),SUM('A5'!AN23,'A5'!AN50)=0,ISNUMBER('A5'!AN77)),"",IF(OR('A5'!AO23="M",'A5'!AO50="M"),"M",IF(AND('A5'!AO23='A5'!AO50,OR('A5'!AO23="X",'A5'!AO23="W",'A5'!AO23="Z")),UPPER('A5'!AO23),"")))</f>
        <v/>
      </c>
      <c r="J1266" s="212" t="s">
        <v>469</v>
      </c>
      <c r="K1266" s="211" t="str">
        <f>IF(AND(ISBLANK('A5'!AN77),$L$1266&lt;&gt;"Z"),"",'A5'!AN77)</f>
        <v/>
      </c>
      <c r="L1266" s="211" t="str">
        <f>IF(ISBLANK('A5'!AO77),"",'A5'!AO77)</f>
        <v/>
      </c>
      <c r="M1266" s="131" t="str">
        <f t="shared" si="21"/>
        <v>OK</v>
      </c>
      <c r="N1266" s="132"/>
    </row>
    <row r="1267" spans="1:14" x14ac:dyDescent="0.25">
      <c r="A1267" s="208" t="s">
        <v>4565</v>
      </c>
      <c r="B1267" s="209" t="s">
        <v>3152</v>
      </c>
      <c r="C1267" s="210" t="s">
        <v>112</v>
      </c>
      <c r="D1267" s="213" t="s">
        <v>3153</v>
      </c>
      <c r="E1267" s="210" t="s">
        <v>469</v>
      </c>
      <c r="F1267" s="210" t="s">
        <v>112</v>
      </c>
      <c r="G1267" s="213" t="s">
        <v>2030</v>
      </c>
      <c r="H1267" s="211" t="str">
        <f>IF(OR(AND('A5'!AN24="",'A5'!AO24=""),AND('A5'!AN51="",'A5'!AO51=""),AND('A5'!AO24="X",'A5'!AO51="X"),OR('A5'!AO24="M",'A5'!AO51="M")),"",SUM('A5'!AN24,'A5'!AN51))</f>
        <v/>
      </c>
      <c r="I1267" s="211" t="str">
        <f>IF(AND(AND('A5'!AO24="X",'A5'!AO51="X"),SUM('A5'!AN24,'A5'!AN51)=0,ISNUMBER('A5'!AN78)),"",IF(OR('A5'!AO24="M",'A5'!AO51="M"),"M",IF(AND('A5'!AO24='A5'!AO51,OR('A5'!AO24="X",'A5'!AO24="W",'A5'!AO24="Z")),UPPER('A5'!AO24),"")))</f>
        <v/>
      </c>
      <c r="J1267" s="212" t="s">
        <v>469</v>
      </c>
      <c r="K1267" s="211" t="str">
        <f>IF(AND(ISBLANK('A5'!AN78),$L$1267&lt;&gt;"Z"),"",'A5'!AN78)</f>
        <v/>
      </c>
      <c r="L1267" s="211" t="str">
        <f>IF(ISBLANK('A5'!AO78),"",'A5'!AO78)</f>
        <v/>
      </c>
      <c r="M1267" s="131" t="str">
        <f t="shared" si="21"/>
        <v>OK</v>
      </c>
      <c r="N1267" s="132"/>
    </row>
    <row r="1268" spans="1:14" x14ac:dyDescent="0.25">
      <c r="A1268" s="208" t="s">
        <v>4565</v>
      </c>
      <c r="B1268" s="209" t="s">
        <v>3154</v>
      </c>
      <c r="C1268" s="210" t="s">
        <v>112</v>
      </c>
      <c r="D1268" s="213" t="s">
        <v>3155</v>
      </c>
      <c r="E1268" s="210" t="s">
        <v>469</v>
      </c>
      <c r="F1268" s="210" t="s">
        <v>112</v>
      </c>
      <c r="G1268" s="213" t="s">
        <v>2033</v>
      </c>
      <c r="H1268" s="211" t="str">
        <f>IF(OR(AND('A5'!AN25="",'A5'!AO25=""),AND('A5'!AN52="",'A5'!AO52=""),AND('A5'!AO25="X",'A5'!AO52="X"),OR('A5'!AO25="M",'A5'!AO52="M")),"",SUM('A5'!AN25,'A5'!AN52))</f>
        <v/>
      </c>
      <c r="I1268" s="211" t="str">
        <f>IF(AND(AND('A5'!AO25="X",'A5'!AO52="X"),SUM('A5'!AN25,'A5'!AN52)=0,ISNUMBER('A5'!AN79)),"",IF(OR('A5'!AO25="M",'A5'!AO52="M"),"M",IF(AND('A5'!AO25='A5'!AO52,OR('A5'!AO25="X",'A5'!AO25="W",'A5'!AO25="Z")),UPPER('A5'!AO25),"")))</f>
        <v/>
      </c>
      <c r="J1268" s="212" t="s">
        <v>469</v>
      </c>
      <c r="K1268" s="211" t="str">
        <f>IF(AND(ISBLANK('A5'!AN79),$L$1268&lt;&gt;"Z"),"",'A5'!AN79)</f>
        <v/>
      </c>
      <c r="L1268" s="211" t="str">
        <f>IF(ISBLANK('A5'!AO79),"",'A5'!AO79)</f>
        <v/>
      </c>
      <c r="M1268" s="131" t="str">
        <f t="shared" si="21"/>
        <v>OK</v>
      </c>
      <c r="N1268" s="132"/>
    </row>
    <row r="1269" spans="1:14" x14ac:dyDescent="0.25">
      <c r="A1269" s="208" t="s">
        <v>4565</v>
      </c>
      <c r="B1269" s="209" t="s">
        <v>3156</v>
      </c>
      <c r="C1269" s="210" t="s">
        <v>112</v>
      </c>
      <c r="D1269" s="213" t="s">
        <v>3157</v>
      </c>
      <c r="E1269" s="210" t="s">
        <v>469</v>
      </c>
      <c r="F1269" s="210" t="s">
        <v>112</v>
      </c>
      <c r="G1269" s="213" t="s">
        <v>2036</v>
      </c>
      <c r="H1269" s="211" t="str">
        <f>IF(OR(AND('A5'!AN26="",'A5'!AO26=""),AND('A5'!AN53="",'A5'!AO53=""),AND('A5'!AO26="X",'A5'!AO53="X"),OR('A5'!AO26="M",'A5'!AO53="M")),"",SUM('A5'!AN26,'A5'!AN53))</f>
        <v/>
      </c>
      <c r="I1269" s="211" t="str">
        <f>IF(AND(AND('A5'!AO26="X",'A5'!AO53="X"),SUM('A5'!AN26,'A5'!AN53)=0,ISNUMBER('A5'!AN80)),"",IF(OR('A5'!AO26="M",'A5'!AO53="M"),"M",IF(AND('A5'!AO26='A5'!AO53,OR('A5'!AO26="X",'A5'!AO26="W",'A5'!AO26="Z")),UPPER('A5'!AO26),"")))</f>
        <v/>
      </c>
      <c r="J1269" s="212" t="s">
        <v>469</v>
      </c>
      <c r="K1269" s="211" t="str">
        <f>IF(AND(ISBLANK('A5'!AN80),$L$1269&lt;&gt;"Z"),"",'A5'!AN80)</f>
        <v/>
      </c>
      <c r="L1269" s="211" t="str">
        <f>IF(ISBLANK('A5'!AO80),"",'A5'!AO80)</f>
        <v/>
      </c>
      <c r="M1269" s="131" t="str">
        <f t="shared" si="21"/>
        <v>OK</v>
      </c>
      <c r="N1269" s="132"/>
    </row>
    <row r="1270" spans="1:14" x14ac:dyDescent="0.25">
      <c r="A1270" s="208" t="s">
        <v>4565</v>
      </c>
      <c r="B1270" s="209" t="s">
        <v>3158</v>
      </c>
      <c r="C1270" s="210" t="s">
        <v>112</v>
      </c>
      <c r="D1270" s="213" t="s">
        <v>3159</v>
      </c>
      <c r="E1270" s="210" t="s">
        <v>469</v>
      </c>
      <c r="F1270" s="210" t="s">
        <v>112</v>
      </c>
      <c r="G1270" s="213" t="s">
        <v>2039</v>
      </c>
      <c r="H1270" s="211" t="str">
        <f>IF(OR(AND('A5'!AN27="",'A5'!AO27=""),AND('A5'!AN54="",'A5'!AO54=""),AND('A5'!AO27="X",'A5'!AO54="X"),OR('A5'!AO27="M",'A5'!AO54="M")),"",SUM('A5'!AN27,'A5'!AN54))</f>
        <v/>
      </c>
      <c r="I1270" s="211" t="str">
        <f>IF(AND(AND('A5'!AO27="X",'A5'!AO54="X"),SUM('A5'!AN27,'A5'!AN54)=0,ISNUMBER('A5'!AN81)),"",IF(OR('A5'!AO27="M",'A5'!AO54="M"),"M",IF(AND('A5'!AO27='A5'!AO54,OR('A5'!AO27="X",'A5'!AO27="W",'A5'!AO27="Z")),UPPER('A5'!AO27),"")))</f>
        <v/>
      </c>
      <c r="J1270" s="212" t="s">
        <v>469</v>
      </c>
      <c r="K1270" s="211" t="str">
        <f>IF(AND(ISBLANK('A5'!AN81),$L$1270&lt;&gt;"Z"),"",'A5'!AN81)</f>
        <v/>
      </c>
      <c r="L1270" s="211" t="str">
        <f>IF(ISBLANK('A5'!AO81),"",'A5'!AO81)</f>
        <v/>
      </c>
      <c r="M1270" s="131" t="str">
        <f t="shared" si="21"/>
        <v>OK</v>
      </c>
      <c r="N1270" s="132"/>
    </row>
    <row r="1271" spans="1:14" x14ac:dyDescent="0.25">
      <c r="A1271" s="208" t="s">
        <v>4565</v>
      </c>
      <c r="B1271" s="209" t="s">
        <v>3160</v>
      </c>
      <c r="C1271" s="210" t="s">
        <v>112</v>
      </c>
      <c r="D1271" s="213" t="s">
        <v>3161</v>
      </c>
      <c r="E1271" s="210" t="s">
        <v>469</v>
      </c>
      <c r="F1271" s="210" t="s">
        <v>112</v>
      </c>
      <c r="G1271" s="213" t="s">
        <v>2042</v>
      </c>
      <c r="H1271" s="211" t="str">
        <f>IF(OR(AND('A5'!AN28="",'A5'!AO28=""),AND('A5'!AN55="",'A5'!AO55=""),AND('A5'!AO28="X",'A5'!AO55="X"),OR('A5'!AO28="M",'A5'!AO55="M")),"",SUM('A5'!AN28,'A5'!AN55))</f>
        <v/>
      </c>
      <c r="I1271" s="211" t="str">
        <f>IF(AND(AND('A5'!AO28="X",'A5'!AO55="X"),SUM('A5'!AN28,'A5'!AN55)=0,ISNUMBER('A5'!AN82)),"",IF(OR('A5'!AO28="M",'A5'!AO55="M"),"M",IF(AND('A5'!AO28='A5'!AO55,OR('A5'!AO28="X",'A5'!AO28="W",'A5'!AO28="Z")),UPPER('A5'!AO28),"")))</f>
        <v/>
      </c>
      <c r="J1271" s="212" t="s">
        <v>469</v>
      </c>
      <c r="K1271" s="211" t="str">
        <f>IF(AND(ISBLANK('A5'!AN82),$L$1271&lt;&gt;"Z"),"",'A5'!AN82)</f>
        <v/>
      </c>
      <c r="L1271" s="211" t="str">
        <f>IF(ISBLANK('A5'!AO82),"",'A5'!AO82)</f>
        <v/>
      </c>
      <c r="M1271" s="131" t="str">
        <f t="shared" si="21"/>
        <v>OK</v>
      </c>
      <c r="N1271" s="132"/>
    </row>
    <row r="1272" spans="1:14" x14ac:dyDescent="0.25">
      <c r="A1272" s="208" t="s">
        <v>4565</v>
      </c>
      <c r="B1272" s="209" t="s">
        <v>3162</v>
      </c>
      <c r="C1272" s="210" t="s">
        <v>112</v>
      </c>
      <c r="D1272" s="213" t="s">
        <v>3163</v>
      </c>
      <c r="E1272" s="210" t="s">
        <v>469</v>
      </c>
      <c r="F1272" s="210" t="s">
        <v>112</v>
      </c>
      <c r="G1272" s="213" t="s">
        <v>2045</v>
      </c>
      <c r="H1272" s="211" t="str">
        <f>IF(OR(AND('A5'!AN29="",'A5'!AO29=""),AND('A5'!AN56="",'A5'!AO56=""),AND('A5'!AO29="X",'A5'!AO56="X"),OR('A5'!AO29="M",'A5'!AO56="M")),"",SUM('A5'!AN29,'A5'!AN56))</f>
        <v/>
      </c>
      <c r="I1272" s="211" t="str">
        <f>IF(AND(AND('A5'!AO29="X",'A5'!AO56="X"),SUM('A5'!AN29,'A5'!AN56)=0,ISNUMBER('A5'!AN83)),"",IF(OR('A5'!AO29="M",'A5'!AO56="M"),"M",IF(AND('A5'!AO29='A5'!AO56,OR('A5'!AO29="X",'A5'!AO29="W",'A5'!AO29="Z")),UPPER('A5'!AO29),"")))</f>
        <v/>
      </c>
      <c r="J1272" s="212" t="s">
        <v>469</v>
      </c>
      <c r="K1272" s="211" t="str">
        <f>IF(AND(ISBLANK('A5'!AN83),$L$1272&lt;&gt;"Z"),"",'A5'!AN83)</f>
        <v/>
      </c>
      <c r="L1272" s="211" t="str">
        <f>IF(ISBLANK('A5'!AO83),"",'A5'!AO83)</f>
        <v/>
      </c>
      <c r="M1272" s="131" t="str">
        <f t="shared" si="21"/>
        <v>OK</v>
      </c>
      <c r="N1272" s="132"/>
    </row>
    <row r="1273" spans="1:14" x14ac:dyDescent="0.25">
      <c r="A1273" s="208" t="s">
        <v>4565</v>
      </c>
      <c r="B1273" s="209" t="s">
        <v>3164</v>
      </c>
      <c r="C1273" s="210" t="s">
        <v>112</v>
      </c>
      <c r="D1273" s="213" t="s">
        <v>3165</v>
      </c>
      <c r="E1273" s="210" t="s">
        <v>469</v>
      </c>
      <c r="F1273" s="210" t="s">
        <v>112</v>
      </c>
      <c r="G1273" s="213" t="s">
        <v>2048</v>
      </c>
      <c r="H1273" s="211" t="str">
        <f>IF(OR(AND('A5'!AN30="",'A5'!AO30=""),AND('A5'!AN57="",'A5'!AO57=""),AND('A5'!AO30="X",'A5'!AO57="X"),OR('A5'!AO30="M",'A5'!AO57="M")),"",SUM('A5'!AN30,'A5'!AN57))</f>
        <v/>
      </c>
      <c r="I1273" s="211" t="str">
        <f>IF(AND(AND('A5'!AO30="X",'A5'!AO57="X"),SUM('A5'!AN30,'A5'!AN57)=0,ISNUMBER('A5'!AN84)),"",IF(OR('A5'!AO30="M",'A5'!AO57="M"),"M",IF(AND('A5'!AO30='A5'!AO57,OR('A5'!AO30="X",'A5'!AO30="W",'A5'!AO30="Z")),UPPER('A5'!AO30),"")))</f>
        <v/>
      </c>
      <c r="J1273" s="212" t="s">
        <v>469</v>
      </c>
      <c r="K1273" s="211" t="str">
        <f>IF(AND(ISBLANK('A5'!AN84),$L$1273&lt;&gt;"Z"),"",'A5'!AN84)</f>
        <v/>
      </c>
      <c r="L1273" s="211" t="str">
        <f>IF(ISBLANK('A5'!AO84),"",'A5'!AO84)</f>
        <v/>
      </c>
      <c r="M1273" s="131" t="str">
        <f t="shared" si="21"/>
        <v>OK</v>
      </c>
      <c r="N1273" s="132"/>
    </row>
    <row r="1274" spans="1:14" x14ac:dyDescent="0.25">
      <c r="A1274" s="208" t="s">
        <v>4565</v>
      </c>
      <c r="B1274" s="209" t="s">
        <v>3166</v>
      </c>
      <c r="C1274" s="210" t="s">
        <v>112</v>
      </c>
      <c r="D1274" s="213" t="s">
        <v>3167</v>
      </c>
      <c r="E1274" s="210" t="s">
        <v>469</v>
      </c>
      <c r="F1274" s="210" t="s">
        <v>112</v>
      </c>
      <c r="G1274" s="213" t="s">
        <v>2051</v>
      </c>
      <c r="H1274" s="211" t="str">
        <f>IF(OR(AND('A5'!AN31="",'A5'!AO31=""),AND('A5'!AN58="",'A5'!AO58=""),AND('A5'!AO31="X",'A5'!AO58="X"),OR('A5'!AO31="M",'A5'!AO58="M")),"",SUM('A5'!AN31,'A5'!AN58))</f>
        <v/>
      </c>
      <c r="I1274" s="211" t="str">
        <f>IF(AND(AND('A5'!AO31="X",'A5'!AO58="X"),SUM('A5'!AN31,'A5'!AN58)=0,ISNUMBER('A5'!AN85)),"",IF(OR('A5'!AO31="M",'A5'!AO58="M"),"M",IF(AND('A5'!AO31='A5'!AO58,OR('A5'!AO31="X",'A5'!AO31="W",'A5'!AO31="Z")),UPPER('A5'!AO31),"")))</f>
        <v/>
      </c>
      <c r="J1274" s="212" t="s">
        <v>469</v>
      </c>
      <c r="K1274" s="211" t="str">
        <f>IF(AND(ISBLANK('A5'!AN85),$L$1274&lt;&gt;"Z"),"",'A5'!AN85)</f>
        <v/>
      </c>
      <c r="L1274" s="211" t="str">
        <f>IF(ISBLANK('A5'!AO85),"",'A5'!AO85)</f>
        <v/>
      </c>
      <c r="M1274" s="131" t="str">
        <f t="shared" si="21"/>
        <v>OK</v>
      </c>
      <c r="N1274" s="132"/>
    </row>
    <row r="1275" spans="1:14" x14ac:dyDescent="0.25">
      <c r="A1275" s="208" t="s">
        <v>4565</v>
      </c>
      <c r="B1275" s="209" t="s">
        <v>3168</v>
      </c>
      <c r="C1275" s="210" t="s">
        <v>112</v>
      </c>
      <c r="D1275" s="213" t="s">
        <v>3169</v>
      </c>
      <c r="E1275" s="210" t="s">
        <v>469</v>
      </c>
      <c r="F1275" s="210" t="s">
        <v>112</v>
      </c>
      <c r="G1275" s="213" t="s">
        <v>2054</v>
      </c>
      <c r="H1275" s="211" t="str">
        <f>IF(OR(AND('A5'!AN32="",'A5'!AO32=""),AND('A5'!AN59="",'A5'!AO59=""),AND('A5'!AO32="X",'A5'!AO59="X"),OR('A5'!AO32="M",'A5'!AO59="M")),"",SUM('A5'!AN32,'A5'!AN59))</f>
        <v/>
      </c>
      <c r="I1275" s="211" t="str">
        <f>IF(AND(AND('A5'!AO32="X",'A5'!AO59="X"),SUM('A5'!AN32,'A5'!AN59)=0,ISNUMBER('A5'!AN86)),"",IF(OR('A5'!AO32="M",'A5'!AO59="M"),"M",IF(AND('A5'!AO32='A5'!AO59,OR('A5'!AO32="X",'A5'!AO32="W",'A5'!AO32="Z")),UPPER('A5'!AO32),"")))</f>
        <v/>
      </c>
      <c r="J1275" s="212" t="s">
        <v>469</v>
      </c>
      <c r="K1275" s="211" t="str">
        <f>IF(AND(ISBLANK('A5'!AN86),$L$1275&lt;&gt;"Z"),"",'A5'!AN86)</f>
        <v/>
      </c>
      <c r="L1275" s="211" t="str">
        <f>IF(ISBLANK('A5'!AO86),"",'A5'!AO86)</f>
        <v/>
      </c>
      <c r="M1275" s="131" t="str">
        <f t="shared" si="21"/>
        <v>OK</v>
      </c>
      <c r="N1275" s="132"/>
    </row>
    <row r="1276" spans="1:14" x14ac:dyDescent="0.25">
      <c r="A1276" s="208" t="s">
        <v>4565</v>
      </c>
      <c r="B1276" s="209" t="s">
        <v>3170</v>
      </c>
      <c r="C1276" s="210" t="s">
        <v>112</v>
      </c>
      <c r="D1276" s="213" t="s">
        <v>3171</v>
      </c>
      <c r="E1276" s="210" t="s">
        <v>469</v>
      </c>
      <c r="F1276" s="210" t="s">
        <v>112</v>
      </c>
      <c r="G1276" s="213" t="s">
        <v>2057</v>
      </c>
      <c r="H1276" s="211" t="str">
        <f>IF(OR(AND('A5'!AN33="",'A5'!AO33=""),AND('A5'!AN60="",'A5'!AO60=""),AND('A5'!AO33="X",'A5'!AO60="X"),OR('A5'!AO33="M",'A5'!AO60="M")),"",SUM('A5'!AN33,'A5'!AN60))</f>
        <v/>
      </c>
      <c r="I1276" s="211" t="str">
        <f>IF(AND(AND('A5'!AO33="X",'A5'!AO60="X"),SUM('A5'!AN33,'A5'!AN60)=0,ISNUMBER('A5'!AN87)),"",IF(OR('A5'!AO33="M",'A5'!AO60="M"),"M",IF(AND('A5'!AO33='A5'!AO60,OR('A5'!AO33="X",'A5'!AO33="W",'A5'!AO33="Z")),UPPER('A5'!AO33),"")))</f>
        <v/>
      </c>
      <c r="J1276" s="212" t="s">
        <v>469</v>
      </c>
      <c r="K1276" s="211" t="str">
        <f>IF(AND(ISBLANK('A5'!AN87),$L$1276&lt;&gt;"Z"),"",'A5'!AN87)</f>
        <v/>
      </c>
      <c r="L1276" s="211" t="str">
        <f>IF(ISBLANK('A5'!AO87),"",'A5'!AO87)</f>
        <v/>
      </c>
      <c r="M1276" s="131" t="str">
        <f t="shared" si="21"/>
        <v>OK</v>
      </c>
      <c r="N1276" s="132"/>
    </row>
    <row r="1277" spans="1:14" x14ac:dyDescent="0.25">
      <c r="A1277" s="208" t="s">
        <v>4565</v>
      </c>
      <c r="B1277" s="209" t="s">
        <v>3172</v>
      </c>
      <c r="C1277" s="210" t="s">
        <v>112</v>
      </c>
      <c r="D1277" s="213" t="s">
        <v>3173</v>
      </c>
      <c r="E1277" s="210" t="s">
        <v>469</v>
      </c>
      <c r="F1277" s="210" t="s">
        <v>112</v>
      </c>
      <c r="G1277" s="213" t="s">
        <v>2060</v>
      </c>
      <c r="H1277" s="211" t="str">
        <f>IF(OR(AND('A5'!AN34="",'A5'!AO34=""),AND('A5'!AN61="",'A5'!AO61=""),AND('A5'!AO34="X",'A5'!AO61="X"),OR('A5'!AO34="M",'A5'!AO61="M")),"",SUM('A5'!AN34,'A5'!AN61))</f>
        <v/>
      </c>
      <c r="I1277" s="211" t="str">
        <f>IF(AND(AND('A5'!AO34="X",'A5'!AO61="X"),SUM('A5'!AN34,'A5'!AN61)=0,ISNUMBER('A5'!AN88)),"",IF(OR('A5'!AO34="M",'A5'!AO61="M"),"M",IF(AND('A5'!AO34='A5'!AO61,OR('A5'!AO34="X",'A5'!AO34="W",'A5'!AO34="Z")),UPPER('A5'!AO34),"")))</f>
        <v/>
      </c>
      <c r="J1277" s="212" t="s">
        <v>469</v>
      </c>
      <c r="K1277" s="211" t="str">
        <f>IF(AND(ISBLANK('A5'!AN88),$L$1277&lt;&gt;"Z"),"",'A5'!AN88)</f>
        <v/>
      </c>
      <c r="L1277" s="211" t="str">
        <f>IF(ISBLANK('A5'!AO88),"",'A5'!AO88)</f>
        <v/>
      </c>
      <c r="M1277" s="131" t="str">
        <f t="shared" si="21"/>
        <v>OK</v>
      </c>
      <c r="N1277" s="132"/>
    </row>
    <row r="1278" spans="1:14" x14ac:dyDescent="0.25">
      <c r="A1278" s="208" t="s">
        <v>4565</v>
      </c>
      <c r="B1278" s="209" t="s">
        <v>3174</v>
      </c>
      <c r="C1278" s="210" t="s">
        <v>112</v>
      </c>
      <c r="D1278" s="213" t="s">
        <v>3175</v>
      </c>
      <c r="E1278" s="210" t="s">
        <v>469</v>
      </c>
      <c r="F1278" s="210" t="s">
        <v>112</v>
      </c>
      <c r="G1278" s="213" t="s">
        <v>2063</v>
      </c>
      <c r="H1278" s="211" t="str">
        <f>IF(OR(AND('A5'!AN35="",'A5'!AO35=""),AND('A5'!AN62="",'A5'!AO62=""),AND('A5'!AO35="X",'A5'!AO62="X"),OR('A5'!AO35="M",'A5'!AO62="M")),"",SUM('A5'!AN35,'A5'!AN62))</f>
        <v/>
      </c>
      <c r="I1278" s="211" t="str">
        <f>IF(AND(AND('A5'!AO35="X",'A5'!AO62="X"),SUM('A5'!AN35,'A5'!AN62)=0,ISNUMBER('A5'!AN89)),"",IF(OR('A5'!AO35="M",'A5'!AO62="M"),"M",IF(AND('A5'!AO35='A5'!AO62,OR('A5'!AO35="X",'A5'!AO35="W",'A5'!AO35="Z")),UPPER('A5'!AO35),"")))</f>
        <v/>
      </c>
      <c r="J1278" s="212" t="s">
        <v>469</v>
      </c>
      <c r="K1278" s="211" t="str">
        <f>IF(AND(ISBLANK('A5'!AN89),$L$1278&lt;&gt;"Z"),"",'A5'!AN89)</f>
        <v/>
      </c>
      <c r="L1278" s="211" t="str">
        <f>IF(ISBLANK('A5'!AO89),"",'A5'!AO89)</f>
        <v/>
      </c>
      <c r="M1278" s="131" t="str">
        <f t="shared" si="21"/>
        <v>OK</v>
      </c>
      <c r="N1278" s="132"/>
    </row>
    <row r="1279" spans="1:14" x14ac:dyDescent="0.25">
      <c r="A1279" s="208" t="s">
        <v>4565</v>
      </c>
      <c r="B1279" s="209" t="s">
        <v>3176</v>
      </c>
      <c r="C1279" s="210" t="s">
        <v>112</v>
      </c>
      <c r="D1279" s="213" t="s">
        <v>3177</v>
      </c>
      <c r="E1279" s="210" t="s">
        <v>469</v>
      </c>
      <c r="F1279" s="210" t="s">
        <v>112</v>
      </c>
      <c r="G1279" s="213" t="s">
        <v>2066</v>
      </c>
      <c r="H1279" s="211" t="str">
        <f>IF(OR(AND('A5'!AN36="",'A5'!AO36=""),AND('A5'!AN63="",'A5'!AO63=""),AND('A5'!AO36="X",'A5'!AO63="X"),OR('A5'!AO36="M",'A5'!AO63="M")),"",SUM('A5'!AN36,'A5'!AN63))</f>
        <v/>
      </c>
      <c r="I1279" s="211" t="str">
        <f>IF(AND(AND('A5'!AO36="X",'A5'!AO63="X"),SUM('A5'!AN36,'A5'!AN63)=0,ISNUMBER('A5'!AN90)),"",IF(OR('A5'!AO36="M",'A5'!AO63="M"),"M",IF(AND('A5'!AO36='A5'!AO63,OR('A5'!AO36="X",'A5'!AO36="W",'A5'!AO36="Z")),UPPER('A5'!AO36),"")))</f>
        <v/>
      </c>
      <c r="J1279" s="212" t="s">
        <v>469</v>
      </c>
      <c r="K1279" s="211" t="str">
        <f>IF(AND(ISBLANK('A5'!AN90),$L$1279&lt;&gt;"Z"),"",'A5'!AN90)</f>
        <v/>
      </c>
      <c r="L1279" s="211" t="str">
        <f>IF(ISBLANK('A5'!AO90),"",'A5'!AO90)</f>
        <v/>
      </c>
      <c r="M1279" s="131" t="str">
        <f t="shared" si="21"/>
        <v>OK</v>
      </c>
      <c r="N1279" s="132"/>
    </row>
    <row r="1280" spans="1:14" x14ac:dyDescent="0.25">
      <c r="A1280" s="208" t="s">
        <v>4565</v>
      </c>
      <c r="B1280" s="209" t="s">
        <v>3178</v>
      </c>
      <c r="C1280" s="210" t="s">
        <v>112</v>
      </c>
      <c r="D1280" s="213" t="s">
        <v>3179</v>
      </c>
      <c r="E1280" s="210" t="s">
        <v>469</v>
      </c>
      <c r="F1280" s="210" t="s">
        <v>112</v>
      </c>
      <c r="G1280" s="213" t="s">
        <v>2069</v>
      </c>
      <c r="H1280" s="211" t="str">
        <f>IF(OR(AND('A5'!AN37="",'A5'!AO37=""),AND('A5'!AN64="",'A5'!AO64=""),AND('A5'!AO37="X",'A5'!AO64="X"),OR('A5'!AO37="M",'A5'!AO64="M")),"",SUM('A5'!AN37,'A5'!AN64))</f>
        <v/>
      </c>
      <c r="I1280" s="211" t="str">
        <f>IF(AND(AND('A5'!AO37="X",'A5'!AO64="X"),SUM('A5'!AN37,'A5'!AN64)=0,ISNUMBER('A5'!AN91)),"",IF(OR('A5'!AO37="M",'A5'!AO64="M"),"M",IF(AND('A5'!AO37='A5'!AO64,OR('A5'!AO37="X",'A5'!AO37="W",'A5'!AO37="Z")),UPPER('A5'!AO37),"")))</f>
        <v/>
      </c>
      <c r="J1280" s="212" t="s">
        <v>469</v>
      </c>
      <c r="K1280" s="211" t="str">
        <f>IF(AND(ISBLANK('A5'!AN91),$L$1280&lt;&gt;"Z"),"",'A5'!AN91)</f>
        <v/>
      </c>
      <c r="L1280" s="211" t="str">
        <f>IF(ISBLANK('A5'!AO91),"",'A5'!AO91)</f>
        <v/>
      </c>
      <c r="M1280" s="131" t="str">
        <f t="shared" si="21"/>
        <v>OK</v>
      </c>
      <c r="N1280" s="132"/>
    </row>
    <row r="1281" spans="1:14" x14ac:dyDescent="0.25">
      <c r="A1281" s="208" t="s">
        <v>4565</v>
      </c>
      <c r="B1281" s="209" t="s">
        <v>3180</v>
      </c>
      <c r="C1281" s="210" t="s">
        <v>112</v>
      </c>
      <c r="D1281" s="213" t="s">
        <v>3181</v>
      </c>
      <c r="E1281" s="210" t="s">
        <v>469</v>
      </c>
      <c r="F1281" s="210" t="s">
        <v>112</v>
      </c>
      <c r="G1281" s="213" t="s">
        <v>603</v>
      </c>
      <c r="H1281" s="211" t="str">
        <f>IF(OR(AND('A5'!AN38="",'A5'!AO38=""),AND('A5'!AN65="",'A5'!AO65=""),AND('A5'!AO38="X",'A5'!AO65="X"),OR('A5'!AO38="M",'A5'!AO65="M")),"",SUM('A5'!AN38,'A5'!AN65))</f>
        <v/>
      </c>
      <c r="I1281" s="211" t="str">
        <f>IF(AND(AND('A5'!AO38="X",'A5'!AO65="X"),SUM('A5'!AN38,'A5'!AN65)=0,ISNUMBER('A5'!AN92)),"",IF(OR('A5'!AO38="M",'A5'!AO65="M"),"M",IF(AND('A5'!AO38='A5'!AO65,OR('A5'!AO38="X",'A5'!AO38="W",'A5'!AO38="Z")),UPPER('A5'!AO38),"")))</f>
        <v/>
      </c>
      <c r="J1281" s="212" t="s">
        <v>469</v>
      </c>
      <c r="K1281" s="211" t="str">
        <f>IF(AND(ISBLANK('A5'!AN92),$L$1281&lt;&gt;"Z"),"",'A5'!AN92)</f>
        <v/>
      </c>
      <c r="L1281" s="211" t="str">
        <f>IF(ISBLANK('A5'!AO92),"",'A5'!AO92)</f>
        <v/>
      </c>
      <c r="M1281" s="131" t="str">
        <f t="shared" si="21"/>
        <v>OK</v>
      </c>
      <c r="N1281" s="132"/>
    </row>
    <row r="1282" spans="1:14" x14ac:dyDescent="0.25">
      <c r="A1282" s="208" t="s">
        <v>4565</v>
      </c>
      <c r="B1282" s="209" t="s">
        <v>3182</v>
      </c>
      <c r="C1282" s="210" t="s">
        <v>112</v>
      </c>
      <c r="D1282" s="213" t="s">
        <v>3183</v>
      </c>
      <c r="E1282" s="210" t="s">
        <v>469</v>
      </c>
      <c r="F1282" s="210" t="s">
        <v>112</v>
      </c>
      <c r="G1282" s="213" t="s">
        <v>602</v>
      </c>
      <c r="H1282" s="211" t="str">
        <f>IF(OR(AND('A5'!AN39="",'A5'!AO39=""),AND('A5'!AN66="",'A5'!AO66=""),AND('A5'!AO39="X",'A5'!AO66="X"),OR('A5'!AO39="M",'A5'!AO66="M")),"",SUM('A5'!AN39,'A5'!AN66))</f>
        <v/>
      </c>
      <c r="I1282" s="211" t="str">
        <f>IF(AND(AND('A5'!AO39="X",'A5'!AO66="X"),SUM('A5'!AN39,'A5'!AN66)=0,ISNUMBER('A5'!AN93)),"",IF(OR('A5'!AO39="M",'A5'!AO66="M"),"M",IF(AND('A5'!AO39='A5'!AO66,OR('A5'!AO39="X",'A5'!AO39="W",'A5'!AO39="Z")),UPPER('A5'!AO39),"")))</f>
        <v/>
      </c>
      <c r="J1282" s="212" t="s">
        <v>469</v>
      </c>
      <c r="K1282" s="211" t="str">
        <f>IF(AND(ISBLANK('A5'!AN93),$L$1282&lt;&gt;"Z"),"",'A5'!AN93)</f>
        <v/>
      </c>
      <c r="L1282" s="211" t="str">
        <f>IF(ISBLANK('A5'!AO93),"",'A5'!AO93)</f>
        <v/>
      </c>
      <c r="M1282" s="131" t="str">
        <f t="shared" si="21"/>
        <v>OK</v>
      </c>
      <c r="N1282" s="132"/>
    </row>
    <row r="1283" spans="1:14" x14ac:dyDescent="0.25">
      <c r="A1283" s="208" t="s">
        <v>4565</v>
      </c>
      <c r="B1283" s="209" t="s">
        <v>3184</v>
      </c>
      <c r="C1283" s="210" t="s">
        <v>112</v>
      </c>
      <c r="D1283" s="213" t="s">
        <v>3185</v>
      </c>
      <c r="E1283" s="210" t="s">
        <v>469</v>
      </c>
      <c r="F1283" s="210" t="s">
        <v>112</v>
      </c>
      <c r="G1283" s="213" t="s">
        <v>560</v>
      </c>
      <c r="H1283" s="211" t="str">
        <f>IF(OR(SUMPRODUCT(--('A5'!AQ14:'A5'!AQ37=""),--('A5'!AR14:'A5'!AR37=""))&gt;0,COUNTIF('A5'!AR14:'A5'!AR37,"M")&gt;0,COUNTIF('A5'!AR14:'A5'!AR37,"X")=24),"",SUM('A5'!AQ14:'A5'!AQ37))</f>
        <v/>
      </c>
      <c r="I1283" s="211" t="str">
        <f>IF(AND(COUNTIF('A5'!AR14:'A5'!AR37,"X")=24,SUM('A5'!AQ14:'A5'!AQ37)=0,ISNUMBER('A5'!AQ38)),"",IF(COUNTIF('A5'!AR14:'A5'!AR37,"M")&gt;0,"M",IF(AND(COUNTIF('A5'!AR14:'A5'!AR37,'A5'!AR14)=24,OR('A5'!AR14="X",'A5'!AR14="W",'A5'!AR14="Z")),UPPER('A5'!AR14),"")))</f>
        <v/>
      </c>
      <c r="J1283" s="212" t="s">
        <v>469</v>
      </c>
      <c r="K1283" s="211" t="str">
        <f>IF(AND(ISBLANK('A5'!AQ38),$L$1283&lt;&gt;"Z"),"",'A5'!AQ38)</f>
        <v/>
      </c>
      <c r="L1283" s="211" t="str">
        <f>IF(ISBLANK('A5'!AR38),"",'A5'!AR38)</f>
        <v/>
      </c>
      <c r="M1283" s="131" t="str">
        <f t="shared" si="21"/>
        <v>OK</v>
      </c>
      <c r="N1283" s="132"/>
    </row>
    <row r="1284" spans="1:14" x14ac:dyDescent="0.25">
      <c r="A1284" s="208" t="s">
        <v>4565</v>
      </c>
      <c r="B1284" s="209" t="s">
        <v>3186</v>
      </c>
      <c r="C1284" s="210" t="s">
        <v>112</v>
      </c>
      <c r="D1284" s="213" t="s">
        <v>3187</v>
      </c>
      <c r="E1284" s="210" t="s">
        <v>469</v>
      </c>
      <c r="F1284" s="210" t="s">
        <v>112</v>
      </c>
      <c r="G1284" s="213" t="s">
        <v>583</v>
      </c>
      <c r="H1284" s="211" t="str">
        <f>IF(OR(SUMPRODUCT(--('A5'!AQ41:'A5'!AQ64=""),--('A5'!AR41:'A5'!AR64=""))&gt;0,COUNTIF('A5'!AR41:'A5'!AR64,"M")&gt;0,COUNTIF('A5'!AR41:'A5'!AR64,"X")=24),"",SUM('A5'!AQ41:'A5'!AQ64))</f>
        <v/>
      </c>
      <c r="I1284" s="211" t="str">
        <f>IF(AND(COUNTIF('A5'!AR41:'A5'!AR64,"X")=24,SUM('A5'!AQ41:'A5'!AQ64)=0,ISNUMBER('A5'!AQ65)),"",IF(COUNTIF('A5'!AR41:'A5'!AR64,"M")&gt;0,"M",IF(AND(COUNTIF('A5'!AR41:'A5'!AR64,'A5'!AR41)=24,OR('A5'!AR41="X",'A5'!AR41="W",'A5'!AR41="Z")),UPPER('A5'!AR41),"")))</f>
        <v/>
      </c>
      <c r="J1284" s="212" t="s">
        <v>469</v>
      </c>
      <c r="K1284" s="211" t="str">
        <f>IF(AND(ISBLANK('A5'!AQ65),$L$1284&lt;&gt;"Z"),"",'A5'!AQ65)</f>
        <v/>
      </c>
      <c r="L1284" s="211" t="str">
        <f>IF(ISBLANK('A5'!AR65),"",'A5'!AR65)</f>
        <v/>
      </c>
      <c r="M1284" s="131" t="str">
        <f t="shared" si="21"/>
        <v>OK</v>
      </c>
      <c r="N1284" s="132"/>
    </row>
    <row r="1285" spans="1:14" x14ac:dyDescent="0.25">
      <c r="A1285" s="208" t="s">
        <v>4565</v>
      </c>
      <c r="B1285" s="209" t="s">
        <v>3188</v>
      </c>
      <c r="C1285" s="210" t="s">
        <v>112</v>
      </c>
      <c r="D1285" s="213" t="s">
        <v>3189</v>
      </c>
      <c r="E1285" s="210" t="s">
        <v>469</v>
      </c>
      <c r="F1285" s="210" t="s">
        <v>112</v>
      </c>
      <c r="G1285" s="213" t="s">
        <v>3190</v>
      </c>
      <c r="H1285" s="211" t="str">
        <f>IF(OR(AND('A5'!AQ14="",'A5'!AR14=""),AND('A5'!AQ41="",'A5'!AR41=""),AND('A5'!AR14="X",'A5'!AR41="X"),OR('A5'!AR14="M",'A5'!AR41="M")),"",SUM('A5'!AQ14,'A5'!AQ41))</f>
        <v/>
      </c>
      <c r="I1285" s="211" t="str">
        <f>IF(AND(AND('A5'!AR14="X",'A5'!AR41="X"),SUM('A5'!AQ14,'A5'!AQ41)=0,ISNUMBER('A5'!AQ68)),"",IF(OR('A5'!AR14="M",'A5'!AR41="M"),"M",IF(AND('A5'!AR14='A5'!AR41,OR('A5'!AR14="X",'A5'!AR14="W",'A5'!AR14="Z")),UPPER('A5'!AR14),"")))</f>
        <v/>
      </c>
      <c r="J1285" s="212" t="s">
        <v>469</v>
      </c>
      <c r="K1285" s="211" t="str">
        <f>IF(AND(ISBLANK('A5'!AQ68),$L$1285&lt;&gt;"Z"),"",'A5'!AQ68)</f>
        <v/>
      </c>
      <c r="L1285" s="211" t="str">
        <f>IF(ISBLANK('A5'!AR68),"",'A5'!AR68)</f>
        <v/>
      </c>
      <c r="M1285" s="131" t="str">
        <f t="shared" si="21"/>
        <v>OK</v>
      </c>
      <c r="N1285" s="132"/>
    </row>
    <row r="1286" spans="1:14" x14ac:dyDescent="0.25">
      <c r="A1286" s="208" t="s">
        <v>4565</v>
      </c>
      <c r="B1286" s="209" t="s">
        <v>3191</v>
      </c>
      <c r="C1286" s="210" t="s">
        <v>112</v>
      </c>
      <c r="D1286" s="213" t="s">
        <v>3192</v>
      </c>
      <c r="E1286" s="210" t="s">
        <v>469</v>
      </c>
      <c r="F1286" s="210" t="s">
        <v>112</v>
      </c>
      <c r="G1286" s="213" t="s">
        <v>3193</v>
      </c>
      <c r="H1286" s="211" t="str">
        <f>IF(OR(AND('A5'!AQ15="",'A5'!AR15=""),AND('A5'!AQ42="",'A5'!AR42=""),AND('A5'!AR15="X",'A5'!AR42="X"),OR('A5'!AR15="M",'A5'!AR42="M")),"",SUM('A5'!AQ15,'A5'!AQ42))</f>
        <v/>
      </c>
      <c r="I1286" s="211" t="str">
        <f>IF(AND(AND('A5'!AR15="X",'A5'!AR42="X"),SUM('A5'!AQ15,'A5'!AQ42)=0,ISNUMBER('A5'!AQ69)),"",IF(OR('A5'!AR15="M",'A5'!AR42="M"),"M",IF(AND('A5'!AR15='A5'!AR42,OR('A5'!AR15="X",'A5'!AR15="W",'A5'!AR15="Z")),UPPER('A5'!AR15),"")))</f>
        <v/>
      </c>
      <c r="J1286" s="212" t="s">
        <v>469</v>
      </c>
      <c r="K1286" s="211" t="str">
        <f>IF(AND(ISBLANK('A5'!AQ69),$L$1286&lt;&gt;"Z"),"",'A5'!AQ69)</f>
        <v/>
      </c>
      <c r="L1286" s="211" t="str">
        <f>IF(ISBLANK('A5'!AR69),"",'A5'!AR69)</f>
        <v/>
      </c>
      <c r="M1286" s="131" t="str">
        <f t="shared" si="21"/>
        <v>OK</v>
      </c>
      <c r="N1286" s="132"/>
    </row>
    <row r="1287" spans="1:14" x14ac:dyDescent="0.25">
      <c r="A1287" s="208" t="s">
        <v>4565</v>
      </c>
      <c r="B1287" s="209" t="s">
        <v>3194</v>
      </c>
      <c r="C1287" s="210" t="s">
        <v>112</v>
      </c>
      <c r="D1287" s="213" t="s">
        <v>3195</v>
      </c>
      <c r="E1287" s="210" t="s">
        <v>469</v>
      </c>
      <c r="F1287" s="210" t="s">
        <v>112</v>
      </c>
      <c r="G1287" s="213" t="s">
        <v>443</v>
      </c>
      <c r="H1287" s="211" t="str">
        <f>IF(OR(AND('A5'!AQ16="",'A5'!AR16=""),AND('A5'!AQ43="",'A5'!AR43=""),AND('A5'!AR16="X",'A5'!AR43="X"),OR('A5'!AR16="M",'A5'!AR43="M")),"",SUM('A5'!AQ16,'A5'!AQ43))</f>
        <v/>
      </c>
      <c r="I1287" s="211" t="str">
        <f>IF(AND(AND('A5'!AR16="X",'A5'!AR43="X"),SUM('A5'!AQ16,'A5'!AQ43)=0,ISNUMBER('A5'!AQ70)),"",IF(OR('A5'!AR16="M",'A5'!AR43="M"),"M",IF(AND('A5'!AR16='A5'!AR43,OR('A5'!AR16="X",'A5'!AR16="W",'A5'!AR16="Z")),UPPER('A5'!AR16),"")))</f>
        <v/>
      </c>
      <c r="J1287" s="212" t="s">
        <v>469</v>
      </c>
      <c r="K1287" s="211" t="str">
        <f>IF(AND(ISBLANK('A5'!AQ70),$L$1287&lt;&gt;"Z"),"",'A5'!AQ70)</f>
        <v/>
      </c>
      <c r="L1287" s="211" t="str">
        <f>IF(ISBLANK('A5'!AR70),"",'A5'!AR70)</f>
        <v/>
      </c>
      <c r="M1287" s="131" t="str">
        <f t="shared" si="21"/>
        <v>OK</v>
      </c>
      <c r="N1287" s="132"/>
    </row>
    <row r="1288" spans="1:14" x14ac:dyDescent="0.25">
      <c r="A1288" s="208" t="s">
        <v>4565</v>
      </c>
      <c r="B1288" s="209" t="s">
        <v>3196</v>
      </c>
      <c r="C1288" s="210" t="s">
        <v>112</v>
      </c>
      <c r="D1288" s="213" t="s">
        <v>3197</v>
      </c>
      <c r="E1288" s="210" t="s">
        <v>469</v>
      </c>
      <c r="F1288" s="210" t="s">
        <v>112</v>
      </c>
      <c r="G1288" s="213" t="s">
        <v>3198</v>
      </c>
      <c r="H1288" s="211" t="str">
        <f>IF(OR(AND('A5'!AQ17="",'A5'!AR17=""),AND('A5'!AQ44="",'A5'!AR44=""),AND('A5'!AR17="X",'A5'!AR44="X"),OR('A5'!AR17="M",'A5'!AR44="M")),"",SUM('A5'!AQ17,'A5'!AQ44))</f>
        <v/>
      </c>
      <c r="I1288" s="211" t="str">
        <f>IF(AND(AND('A5'!AR17="X",'A5'!AR44="X"),SUM('A5'!AQ17,'A5'!AQ44)=0,ISNUMBER('A5'!AQ71)),"",IF(OR('A5'!AR17="M",'A5'!AR44="M"),"M",IF(AND('A5'!AR17='A5'!AR44,OR('A5'!AR17="X",'A5'!AR17="W",'A5'!AR17="Z")),UPPER('A5'!AR17),"")))</f>
        <v/>
      </c>
      <c r="J1288" s="212" t="s">
        <v>469</v>
      </c>
      <c r="K1288" s="211" t="str">
        <f>IF(AND(ISBLANK('A5'!AQ71),$L$1288&lt;&gt;"Z"),"",'A5'!AQ71)</f>
        <v/>
      </c>
      <c r="L1288" s="211" t="str">
        <f>IF(ISBLANK('A5'!AR71),"",'A5'!AR71)</f>
        <v/>
      </c>
      <c r="M1288" s="131" t="str">
        <f t="shared" si="21"/>
        <v>OK</v>
      </c>
      <c r="N1288" s="132"/>
    </row>
    <row r="1289" spans="1:14" x14ac:dyDescent="0.25">
      <c r="A1289" s="208" t="s">
        <v>4565</v>
      </c>
      <c r="B1289" s="209" t="s">
        <v>3199</v>
      </c>
      <c r="C1289" s="210" t="s">
        <v>112</v>
      </c>
      <c r="D1289" s="213" t="s">
        <v>3200</v>
      </c>
      <c r="E1289" s="210" t="s">
        <v>469</v>
      </c>
      <c r="F1289" s="210" t="s">
        <v>112</v>
      </c>
      <c r="G1289" s="213" t="s">
        <v>2097</v>
      </c>
      <c r="H1289" s="211" t="str">
        <f>IF(OR(AND('A5'!AQ18="",'A5'!AR18=""),AND('A5'!AQ45="",'A5'!AR45=""),AND('A5'!AR18="X",'A5'!AR45="X"),OR('A5'!AR18="M",'A5'!AR45="M")),"",SUM('A5'!AQ18,'A5'!AQ45))</f>
        <v/>
      </c>
      <c r="I1289" s="211" t="str">
        <f>IF(AND(AND('A5'!AR18="X",'A5'!AR45="X"),SUM('A5'!AQ18,'A5'!AQ45)=0,ISNUMBER('A5'!AQ72)),"",IF(OR('A5'!AR18="M",'A5'!AR45="M"),"M",IF(AND('A5'!AR18='A5'!AR45,OR('A5'!AR18="X",'A5'!AR18="W",'A5'!AR18="Z")),UPPER('A5'!AR18),"")))</f>
        <v/>
      </c>
      <c r="J1289" s="212" t="s">
        <v>469</v>
      </c>
      <c r="K1289" s="211" t="str">
        <f>IF(AND(ISBLANK('A5'!AQ72),$L$1289&lt;&gt;"Z"),"",'A5'!AQ72)</f>
        <v/>
      </c>
      <c r="L1289" s="211" t="str">
        <f>IF(ISBLANK('A5'!AR72),"",'A5'!AR72)</f>
        <v/>
      </c>
      <c r="M1289" s="131" t="str">
        <f t="shared" si="21"/>
        <v>OK</v>
      </c>
      <c r="N1289" s="132"/>
    </row>
    <row r="1290" spans="1:14" x14ac:dyDescent="0.25">
      <c r="A1290" s="208" t="s">
        <v>4565</v>
      </c>
      <c r="B1290" s="209" t="s">
        <v>3201</v>
      </c>
      <c r="C1290" s="210" t="s">
        <v>112</v>
      </c>
      <c r="D1290" s="213" t="s">
        <v>3202</v>
      </c>
      <c r="E1290" s="210" t="s">
        <v>469</v>
      </c>
      <c r="F1290" s="210" t="s">
        <v>112</v>
      </c>
      <c r="G1290" s="213" t="s">
        <v>2100</v>
      </c>
      <c r="H1290" s="211" t="str">
        <f>IF(OR(AND('A5'!AQ19="",'A5'!AR19=""),AND('A5'!AQ46="",'A5'!AR46=""),AND('A5'!AR19="X",'A5'!AR46="X"),OR('A5'!AR19="M",'A5'!AR46="M")),"",SUM('A5'!AQ19,'A5'!AQ46))</f>
        <v/>
      </c>
      <c r="I1290" s="211" t="str">
        <f>IF(AND(AND('A5'!AR19="X",'A5'!AR46="X"),SUM('A5'!AQ19,'A5'!AQ46)=0,ISNUMBER('A5'!AQ73)),"",IF(OR('A5'!AR19="M",'A5'!AR46="M"),"M",IF(AND('A5'!AR19='A5'!AR46,OR('A5'!AR19="X",'A5'!AR19="W",'A5'!AR19="Z")),UPPER('A5'!AR19),"")))</f>
        <v/>
      </c>
      <c r="J1290" s="212" t="s">
        <v>469</v>
      </c>
      <c r="K1290" s="211" t="str">
        <f>IF(AND(ISBLANK('A5'!AQ73),$L$1290&lt;&gt;"Z"),"",'A5'!AQ73)</f>
        <v/>
      </c>
      <c r="L1290" s="211" t="str">
        <f>IF(ISBLANK('A5'!AR73),"",'A5'!AR73)</f>
        <v/>
      </c>
      <c r="M1290" s="131" t="str">
        <f t="shared" si="21"/>
        <v>OK</v>
      </c>
      <c r="N1290" s="132"/>
    </row>
    <row r="1291" spans="1:14" x14ac:dyDescent="0.25">
      <c r="A1291" s="208" t="s">
        <v>4565</v>
      </c>
      <c r="B1291" s="209" t="s">
        <v>3203</v>
      </c>
      <c r="C1291" s="210" t="s">
        <v>112</v>
      </c>
      <c r="D1291" s="213" t="s">
        <v>3204</v>
      </c>
      <c r="E1291" s="210" t="s">
        <v>469</v>
      </c>
      <c r="F1291" s="210" t="s">
        <v>112</v>
      </c>
      <c r="G1291" s="213" t="s">
        <v>518</v>
      </c>
      <c r="H1291" s="211" t="str">
        <f>IF(OR(AND('A5'!AQ20="",'A5'!AR20=""),AND('A5'!AQ47="",'A5'!AR47=""),AND('A5'!AR20="X",'A5'!AR47="X"),OR('A5'!AR20="M",'A5'!AR47="M")),"",SUM('A5'!AQ20,'A5'!AQ47))</f>
        <v/>
      </c>
      <c r="I1291" s="211" t="str">
        <f>IF(AND(AND('A5'!AR20="X",'A5'!AR47="X"),SUM('A5'!AQ20,'A5'!AQ47)=0,ISNUMBER('A5'!AQ74)),"",IF(OR('A5'!AR20="M",'A5'!AR47="M"),"M",IF(AND('A5'!AR20='A5'!AR47,OR('A5'!AR20="X",'A5'!AR20="W",'A5'!AR20="Z")),UPPER('A5'!AR20),"")))</f>
        <v/>
      </c>
      <c r="J1291" s="212" t="s">
        <v>469</v>
      </c>
      <c r="K1291" s="211" t="str">
        <f>IF(AND(ISBLANK('A5'!AQ74),$L$1291&lt;&gt;"Z"),"",'A5'!AQ74)</f>
        <v/>
      </c>
      <c r="L1291" s="211" t="str">
        <f>IF(ISBLANK('A5'!AR74),"",'A5'!AR74)</f>
        <v/>
      </c>
      <c r="M1291" s="131" t="str">
        <f t="shared" si="21"/>
        <v>OK</v>
      </c>
      <c r="N1291" s="132"/>
    </row>
    <row r="1292" spans="1:14" x14ac:dyDescent="0.25">
      <c r="A1292" s="208" t="s">
        <v>4565</v>
      </c>
      <c r="B1292" s="209" t="s">
        <v>3205</v>
      </c>
      <c r="C1292" s="210" t="s">
        <v>112</v>
      </c>
      <c r="D1292" s="213" t="s">
        <v>3206</v>
      </c>
      <c r="E1292" s="210" t="s">
        <v>469</v>
      </c>
      <c r="F1292" s="210" t="s">
        <v>112</v>
      </c>
      <c r="G1292" s="213" t="s">
        <v>678</v>
      </c>
      <c r="H1292" s="211" t="str">
        <f>IF(OR(AND('A5'!AQ21="",'A5'!AR21=""),AND('A5'!AQ48="",'A5'!AR48=""),AND('A5'!AR21="X",'A5'!AR48="X"),OR('A5'!AR21="M",'A5'!AR48="M")),"",SUM('A5'!AQ21,'A5'!AQ48))</f>
        <v/>
      </c>
      <c r="I1292" s="211" t="str">
        <f>IF(AND(AND('A5'!AR21="X",'A5'!AR48="X"),SUM('A5'!AQ21,'A5'!AQ48)=0,ISNUMBER('A5'!AQ75)),"",IF(OR('A5'!AR21="M",'A5'!AR48="M"),"M",IF(AND('A5'!AR21='A5'!AR48,OR('A5'!AR21="X",'A5'!AR21="W",'A5'!AR21="Z")),UPPER('A5'!AR21),"")))</f>
        <v/>
      </c>
      <c r="J1292" s="212" t="s">
        <v>469</v>
      </c>
      <c r="K1292" s="211" t="str">
        <f>IF(AND(ISBLANK('A5'!AQ75),$L$1292&lt;&gt;"Z"),"",'A5'!AQ75)</f>
        <v/>
      </c>
      <c r="L1292" s="211" t="str">
        <f>IF(ISBLANK('A5'!AR75),"",'A5'!AR75)</f>
        <v/>
      </c>
      <c r="M1292" s="131" t="str">
        <f t="shared" si="21"/>
        <v>OK</v>
      </c>
      <c r="N1292" s="132"/>
    </row>
    <row r="1293" spans="1:14" x14ac:dyDescent="0.25">
      <c r="A1293" s="208" t="s">
        <v>4565</v>
      </c>
      <c r="B1293" s="209" t="s">
        <v>3207</v>
      </c>
      <c r="C1293" s="210" t="s">
        <v>112</v>
      </c>
      <c r="D1293" s="213" t="s">
        <v>3208</v>
      </c>
      <c r="E1293" s="210" t="s">
        <v>469</v>
      </c>
      <c r="F1293" s="210" t="s">
        <v>112</v>
      </c>
      <c r="G1293" s="213" t="s">
        <v>2107</v>
      </c>
      <c r="H1293" s="211" t="str">
        <f>IF(OR(AND('A5'!AQ22="",'A5'!AR22=""),AND('A5'!AQ49="",'A5'!AR49=""),AND('A5'!AR22="X",'A5'!AR49="X"),OR('A5'!AR22="M",'A5'!AR49="M")),"",SUM('A5'!AQ22,'A5'!AQ49))</f>
        <v/>
      </c>
      <c r="I1293" s="211" t="str">
        <f>IF(AND(AND('A5'!AR22="X",'A5'!AR49="X"),SUM('A5'!AQ22,'A5'!AQ49)=0,ISNUMBER('A5'!AQ76)),"",IF(OR('A5'!AR22="M",'A5'!AR49="M"),"M",IF(AND('A5'!AR22='A5'!AR49,OR('A5'!AR22="X",'A5'!AR22="W",'A5'!AR22="Z")),UPPER('A5'!AR22),"")))</f>
        <v/>
      </c>
      <c r="J1293" s="212" t="s">
        <v>469</v>
      </c>
      <c r="K1293" s="211" t="str">
        <f>IF(AND(ISBLANK('A5'!AQ76),$L$1293&lt;&gt;"Z"),"",'A5'!AQ76)</f>
        <v/>
      </c>
      <c r="L1293" s="211" t="str">
        <f>IF(ISBLANK('A5'!AR76),"",'A5'!AR76)</f>
        <v/>
      </c>
      <c r="M1293" s="131" t="str">
        <f t="shared" si="21"/>
        <v>OK</v>
      </c>
      <c r="N1293" s="132"/>
    </row>
    <row r="1294" spans="1:14" x14ac:dyDescent="0.25">
      <c r="A1294" s="208" t="s">
        <v>4565</v>
      </c>
      <c r="B1294" s="209" t="s">
        <v>3209</v>
      </c>
      <c r="C1294" s="210" t="s">
        <v>112</v>
      </c>
      <c r="D1294" s="213" t="s">
        <v>3210</v>
      </c>
      <c r="E1294" s="210" t="s">
        <v>469</v>
      </c>
      <c r="F1294" s="210" t="s">
        <v>112</v>
      </c>
      <c r="G1294" s="213" t="s">
        <v>2110</v>
      </c>
      <c r="H1294" s="211" t="str">
        <f>IF(OR(AND('A5'!AQ23="",'A5'!AR23=""),AND('A5'!AQ50="",'A5'!AR50=""),AND('A5'!AR23="X",'A5'!AR50="X"),OR('A5'!AR23="M",'A5'!AR50="M")),"",SUM('A5'!AQ23,'A5'!AQ50))</f>
        <v/>
      </c>
      <c r="I1294" s="211" t="str">
        <f>IF(AND(AND('A5'!AR23="X",'A5'!AR50="X"),SUM('A5'!AQ23,'A5'!AQ50)=0,ISNUMBER('A5'!AQ77)),"",IF(OR('A5'!AR23="M",'A5'!AR50="M"),"M",IF(AND('A5'!AR23='A5'!AR50,OR('A5'!AR23="X",'A5'!AR23="W",'A5'!AR23="Z")),UPPER('A5'!AR23),"")))</f>
        <v/>
      </c>
      <c r="J1294" s="212" t="s">
        <v>469</v>
      </c>
      <c r="K1294" s="211" t="str">
        <f>IF(AND(ISBLANK('A5'!AQ77),$L$1294&lt;&gt;"Z"),"",'A5'!AQ77)</f>
        <v/>
      </c>
      <c r="L1294" s="211" t="str">
        <f>IF(ISBLANK('A5'!AR77),"",'A5'!AR77)</f>
        <v/>
      </c>
      <c r="M1294" s="131" t="str">
        <f t="shared" si="21"/>
        <v>OK</v>
      </c>
      <c r="N1294" s="132"/>
    </row>
    <row r="1295" spans="1:14" x14ac:dyDescent="0.25">
      <c r="A1295" s="208" t="s">
        <v>4565</v>
      </c>
      <c r="B1295" s="209" t="s">
        <v>3211</v>
      </c>
      <c r="C1295" s="210" t="s">
        <v>112</v>
      </c>
      <c r="D1295" s="213" t="s">
        <v>3212</v>
      </c>
      <c r="E1295" s="210" t="s">
        <v>469</v>
      </c>
      <c r="F1295" s="210" t="s">
        <v>112</v>
      </c>
      <c r="G1295" s="213" t="s">
        <v>2113</v>
      </c>
      <c r="H1295" s="211" t="str">
        <f>IF(OR(AND('A5'!AQ24="",'A5'!AR24=""),AND('A5'!AQ51="",'A5'!AR51=""),AND('A5'!AR24="X",'A5'!AR51="X"),OR('A5'!AR24="M",'A5'!AR51="M")),"",SUM('A5'!AQ24,'A5'!AQ51))</f>
        <v/>
      </c>
      <c r="I1295" s="211" t="str">
        <f>IF(AND(AND('A5'!AR24="X",'A5'!AR51="X"),SUM('A5'!AQ24,'A5'!AQ51)=0,ISNUMBER('A5'!AQ78)),"",IF(OR('A5'!AR24="M",'A5'!AR51="M"),"M",IF(AND('A5'!AR24='A5'!AR51,OR('A5'!AR24="X",'A5'!AR24="W",'A5'!AR24="Z")),UPPER('A5'!AR24),"")))</f>
        <v/>
      </c>
      <c r="J1295" s="212" t="s">
        <v>469</v>
      </c>
      <c r="K1295" s="211" t="str">
        <f>IF(AND(ISBLANK('A5'!AQ78),$L$1295&lt;&gt;"Z"),"",'A5'!AQ78)</f>
        <v/>
      </c>
      <c r="L1295" s="211" t="str">
        <f>IF(ISBLANK('A5'!AR78),"",'A5'!AR78)</f>
        <v/>
      </c>
      <c r="M1295" s="131" t="str">
        <f t="shared" si="21"/>
        <v>OK</v>
      </c>
      <c r="N1295" s="132"/>
    </row>
    <row r="1296" spans="1:14" x14ac:dyDescent="0.25">
      <c r="A1296" s="208" t="s">
        <v>4565</v>
      </c>
      <c r="B1296" s="209" t="s">
        <v>3213</v>
      </c>
      <c r="C1296" s="210" t="s">
        <v>112</v>
      </c>
      <c r="D1296" s="213" t="s">
        <v>3214</v>
      </c>
      <c r="E1296" s="210" t="s">
        <v>469</v>
      </c>
      <c r="F1296" s="210" t="s">
        <v>112</v>
      </c>
      <c r="G1296" s="213" t="s">
        <v>2116</v>
      </c>
      <c r="H1296" s="211" t="str">
        <f>IF(OR(AND('A5'!AQ25="",'A5'!AR25=""),AND('A5'!AQ52="",'A5'!AR52=""),AND('A5'!AR25="X",'A5'!AR52="X"),OR('A5'!AR25="M",'A5'!AR52="M")),"",SUM('A5'!AQ25,'A5'!AQ52))</f>
        <v/>
      </c>
      <c r="I1296" s="211" t="str">
        <f>IF(AND(AND('A5'!AR25="X",'A5'!AR52="X"),SUM('A5'!AQ25,'A5'!AQ52)=0,ISNUMBER('A5'!AQ79)),"",IF(OR('A5'!AR25="M",'A5'!AR52="M"),"M",IF(AND('A5'!AR25='A5'!AR52,OR('A5'!AR25="X",'A5'!AR25="W",'A5'!AR25="Z")),UPPER('A5'!AR25),"")))</f>
        <v/>
      </c>
      <c r="J1296" s="212" t="s">
        <v>469</v>
      </c>
      <c r="K1296" s="211" t="str">
        <f>IF(AND(ISBLANK('A5'!AQ79),$L$1296&lt;&gt;"Z"),"",'A5'!AQ79)</f>
        <v/>
      </c>
      <c r="L1296" s="211" t="str">
        <f>IF(ISBLANK('A5'!AR79),"",'A5'!AR79)</f>
        <v/>
      </c>
      <c r="M1296" s="131" t="str">
        <f t="shared" si="21"/>
        <v>OK</v>
      </c>
      <c r="N1296" s="132"/>
    </row>
    <row r="1297" spans="1:14" x14ac:dyDescent="0.25">
      <c r="A1297" s="208" t="s">
        <v>4565</v>
      </c>
      <c r="B1297" s="209" t="s">
        <v>3215</v>
      </c>
      <c r="C1297" s="210" t="s">
        <v>112</v>
      </c>
      <c r="D1297" s="213" t="s">
        <v>3216</v>
      </c>
      <c r="E1297" s="210" t="s">
        <v>469</v>
      </c>
      <c r="F1297" s="210" t="s">
        <v>112</v>
      </c>
      <c r="G1297" s="213" t="s">
        <v>2119</v>
      </c>
      <c r="H1297" s="211" t="str">
        <f>IF(OR(AND('A5'!AQ26="",'A5'!AR26=""),AND('A5'!AQ53="",'A5'!AR53=""),AND('A5'!AR26="X",'A5'!AR53="X"),OR('A5'!AR26="M",'A5'!AR53="M")),"",SUM('A5'!AQ26,'A5'!AQ53))</f>
        <v/>
      </c>
      <c r="I1297" s="211" t="str">
        <f>IF(AND(AND('A5'!AR26="X",'A5'!AR53="X"),SUM('A5'!AQ26,'A5'!AQ53)=0,ISNUMBER('A5'!AQ80)),"",IF(OR('A5'!AR26="M",'A5'!AR53="M"),"M",IF(AND('A5'!AR26='A5'!AR53,OR('A5'!AR26="X",'A5'!AR26="W",'A5'!AR26="Z")),UPPER('A5'!AR26),"")))</f>
        <v/>
      </c>
      <c r="J1297" s="212" t="s">
        <v>469</v>
      </c>
      <c r="K1297" s="211" t="str">
        <f>IF(AND(ISBLANK('A5'!AQ80),$L$1297&lt;&gt;"Z"),"",'A5'!AQ80)</f>
        <v/>
      </c>
      <c r="L1297" s="211" t="str">
        <f>IF(ISBLANK('A5'!AR80),"",'A5'!AR80)</f>
        <v/>
      </c>
      <c r="M1297" s="131" t="str">
        <f t="shared" si="21"/>
        <v>OK</v>
      </c>
      <c r="N1297" s="132"/>
    </row>
    <row r="1298" spans="1:14" x14ac:dyDescent="0.25">
      <c r="A1298" s="208" t="s">
        <v>4565</v>
      </c>
      <c r="B1298" s="209" t="s">
        <v>3217</v>
      </c>
      <c r="C1298" s="210" t="s">
        <v>112</v>
      </c>
      <c r="D1298" s="213" t="s">
        <v>3218</v>
      </c>
      <c r="E1298" s="210" t="s">
        <v>469</v>
      </c>
      <c r="F1298" s="210" t="s">
        <v>112</v>
      </c>
      <c r="G1298" s="213" t="s">
        <v>2122</v>
      </c>
      <c r="H1298" s="211" t="str">
        <f>IF(OR(AND('A5'!AQ27="",'A5'!AR27=""),AND('A5'!AQ54="",'A5'!AR54=""),AND('A5'!AR27="X",'A5'!AR54="X"),OR('A5'!AR27="M",'A5'!AR54="M")),"",SUM('A5'!AQ27,'A5'!AQ54))</f>
        <v/>
      </c>
      <c r="I1298" s="211" t="str">
        <f>IF(AND(AND('A5'!AR27="X",'A5'!AR54="X"),SUM('A5'!AQ27,'A5'!AQ54)=0,ISNUMBER('A5'!AQ81)),"",IF(OR('A5'!AR27="M",'A5'!AR54="M"),"M",IF(AND('A5'!AR27='A5'!AR54,OR('A5'!AR27="X",'A5'!AR27="W",'A5'!AR27="Z")),UPPER('A5'!AR27),"")))</f>
        <v/>
      </c>
      <c r="J1298" s="212" t="s">
        <v>469</v>
      </c>
      <c r="K1298" s="211" t="str">
        <f>IF(AND(ISBLANK('A5'!AQ81),$L$1298&lt;&gt;"Z"),"",'A5'!AQ81)</f>
        <v/>
      </c>
      <c r="L1298" s="211" t="str">
        <f>IF(ISBLANK('A5'!AR81),"",'A5'!AR81)</f>
        <v/>
      </c>
      <c r="M1298" s="131" t="str">
        <f t="shared" si="21"/>
        <v>OK</v>
      </c>
      <c r="N1298" s="132"/>
    </row>
    <row r="1299" spans="1:14" x14ac:dyDescent="0.25">
      <c r="A1299" s="208" t="s">
        <v>4565</v>
      </c>
      <c r="B1299" s="209" t="s">
        <v>3219</v>
      </c>
      <c r="C1299" s="210" t="s">
        <v>112</v>
      </c>
      <c r="D1299" s="213" t="s">
        <v>3220</v>
      </c>
      <c r="E1299" s="210" t="s">
        <v>469</v>
      </c>
      <c r="F1299" s="210" t="s">
        <v>112</v>
      </c>
      <c r="G1299" s="213" t="s">
        <v>2125</v>
      </c>
      <c r="H1299" s="211" t="str">
        <f>IF(OR(AND('A5'!AQ28="",'A5'!AR28=""),AND('A5'!AQ55="",'A5'!AR55=""),AND('A5'!AR28="X",'A5'!AR55="X"),OR('A5'!AR28="M",'A5'!AR55="M")),"",SUM('A5'!AQ28,'A5'!AQ55))</f>
        <v/>
      </c>
      <c r="I1299" s="211" t="str">
        <f>IF(AND(AND('A5'!AR28="X",'A5'!AR55="X"),SUM('A5'!AQ28,'A5'!AQ55)=0,ISNUMBER('A5'!AQ82)),"",IF(OR('A5'!AR28="M",'A5'!AR55="M"),"M",IF(AND('A5'!AR28='A5'!AR55,OR('A5'!AR28="X",'A5'!AR28="W",'A5'!AR28="Z")),UPPER('A5'!AR28),"")))</f>
        <v/>
      </c>
      <c r="J1299" s="212" t="s">
        <v>469</v>
      </c>
      <c r="K1299" s="211" t="str">
        <f>IF(AND(ISBLANK('A5'!AQ82),$L$1299&lt;&gt;"Z"),"",'A5'!AQ82)</f>
        <v/>
      </c>
      <c r="L1299" s="211" t="str">
        <f>IF(ISBLANK('A5'!AR82),"",'A5'!AR82)</f>
        <v/>
      </c>
      <c r="M1299" s="131" t="str">
        <f t="shared" si="21"/>
        <v>OK</v>
      </c>
      <c r="N1299" s="132"/>
    </row>
    <row r="1300" spans="1:14" x14ac:dyDescent="0.25">
      <c r="A1300" s="208" t="s">
        <v>4565</v>
      </c>
      <c r="B1300" s="209" t="s">
        <v>3221</v>
      </c>
      <c r="C1300" s="210" t="s">
        <v>112</v>
      </c>
      <c r="D1300" s="213" t="s">
        <v>3222</v>
      </c>
      <c r="E1300" s="210" t="s">
        <v>469</v>
      </c>
      <c r="F1300" s="210" t="s">
        <v>112</v>
      </c>
      <c r="G1300" s="213" t="s">
        <v>2128</v>
      </c>
      <c r="H1300" s="211" t="str">
        <f>IF(OR(AND('A5'!AQ29="",'A5'!AR29=""),AND('A5'!AQ56="",'A5'!AR56=""),AND('A5'!AR29="X",'A5'!AR56="X"),OR('A5'!AR29="M",'A5'!AR56="M")),"",SUM('A5'!AQ29,'A5'!AQ56))</f>
        <v/>
      </c>
      <c r="I1300" s="211" t="str">
        <f>IF(AND(AND('A5'!AR29="X",'A5'!AR56="X"),SUM('A5'!AQ29,'A5'!AQ56)=0,ISNUMBER('A5'!AQ83)),"",IF(OR('A5'!AR29="M",'A5'!AR56="M"),"M",IF(AND('A5'!AR29='A5'!AR56,OR('A5'!AR29="X",'A5'!AR29="W",'A5'!AR29="Z")),UPPER('A5'!AR29),"")))</f>
        <v/>
      </c>
      <c r="J1300" s="212" t="s">
        <v>469</v>
      </c>
      <c r="K1300" s="211" t="str">
        <f>IF(AND(ISBLANK('A5'!AQ83),$L$1300&lt;&gt;"Z"),"",'A5'!AQ83)</f>
        <v/>
      </c>
      <c r="L1300" s="211" t="str">
        <f>IF(ISBLANK('A5'!AR83),"",'A5'!AR83)</f>
        <v/>
      </c>
      <c r="M1300" s="131" t="str">
        <f t="shared" si="21"/>
        <v>OK</v>
      </c>
      <c r="N1300" s="132"/>
    </row>
    <row r="1301" spans="1:14" x14ac:dyDescent="0.25">
      <c r="A1301" s="208" t="s">
        <v>4565</v>
      </c>
      <c r="B1301" s="209" t="s">
        <v>3223</v>
      </c>
      <c r="C1301" s="210" t="s">
        <v>112</v>
      </c>
      <c r="D1301" s="213" t="s">
        <v>3224</v>
      </c>
      <c r="E1301" s="210" t="s">
        <v>469</v>
      </c>
      <c r="F1301" s="210" t="s">
        <v>112</v>
      </c>
      <c r="G1301" s="213" t="s">
        <v>2131</v>
      </c>
      <c r="H1301" s="211" t="str">
        <f>IF(OR(AND('A5'!AQ30="",'A5'!AR30=""),AND('A5'!AQ57="",'A5'!AR57=""),AND('A5'!AR30="X",'A5'!AR57="X"),OR('A5'!AR30="M",'A5'!AR57="M")),"",SUM('A5'!AQ30,'A5'!AQ57))</f>
        <v/>
      </c>
      <c r="I1301" s="211" t="str">
        <f>IF(AND(AND('A5'!AR30="X",'A5'!AR57="X"),SUM('A5'!AQ30,'A5'!AQ57)=0,ISNUMBER('A5'!AQ84)),"",IF(OR('A5'!AR30="M",'A5'!AR57="M"),"M",IF(AND('A5'!AR30='A5'!AR57,OR('A5'!AR30="X",'A5'!AR30="W",'A5'!AR30="Z")),UPPER('A5'!AR30),"")))</f>
        <v/>
      </c>
      <c r="J1301" s="212" t="s">
        <v>469</v>
      </c>
      <c r="K1301" s="211" t="str">
        <f>IF(AND(ISBLANK('A5'!AQ84),$L$1301&lt;&gt;"Z"),"",'A5'!AQ84)</f>
        <v/>
      </c>
      <c r="L1301" s="211" t="str">
        <f>IF(ISBLANK('A5'!AR84),"",'A5'!AR84)</f>
        <v/>
      </c>
      <c r="M1301" s="131" t="str">
        <f t="shared" si="21"/>
        <v>OK</v>
      </c>
      <c r="N1301" s="132"/>
    </row>
    <row r="1302" spans="1:14" x14ac:dyDescent="0.25">
      <c r="A1302" s="208" t="s">
        <v>4565</v>
      </c>
      <c r="B1302" s="209" t="s">
        <v>3225</v>
      </c>
      <c r="C1302" s="210" t="s">
        <v>112</v>
      </c>
      <c r="D1302" s="213" t="s">
        <v>3226</v>
      </c>
      <c r="E1302" s="210" t="s">
        <v>469</v>
      </c>
      <c r="F1302" s="210" t="s">
        <v>112</v>
      </c>
      <c r="G1302" s="213" t="s">
        <v>2134</v>
      </c>
      <c r="H1302" s="211" t="str">
        <f>IF(OR(AND('A5'!AQ31="",'A5'!AR31=""),AND('A5'!AQ58="",'A5'!AR58=""),AND('A5'!AR31="X",'A5'!AR58="X"),OR('A5'!AR31="M",'A5'!AR58="M")),"",SUM('A5'!AQ31,'A5'!AQ58))</f>
        <v/>
      </c>
      <c r="I1302" s="211" t="str">
        <f>IF(AND(AND('A5'!AR31="X",'A5'!AR58="X"),SUM('A5'!AQ31,'A5'!AQ58)=0,ISNUMBER('A5'!AQ85)),"",IF(OR('A5'!AR31="M",'A5'!AR58="M"),"M",IF(AND('A5'!AR31='A5'!AR58,OR('A5'!AR31="X",'A5'!AR31="W",'A5'!AR31="Z")),UPPER('A5'!AR31),"")))</f>
        <v/>
      </c>
      <c r="J1302" s="212" t="s">
        <v>469</v>
      </c>
      <c r="K1302" s="211" t="str">
        <f>IF(AND(ISBLANK('A5'!AQ85),$L$1302&lt;&gt;"Z"),"",'A5'!AQ85)</f>
        <v/>
      </c>
      <c r="L1302" s="211" t="str">
        <f>IF(ISBLANK('A5'!AR85),"",'A5'!AR85)</f>
        <v/>
      </c>
      <c r="M1302" s="131" t="str">
        <f t="shared" si="21"/>
        <v>OK</v>
      </c>
      <c r="N1302" s="132"/>
    </row>
    <row r="1303" spans="1:14" x14ac:dyDescent="0.25">
      <c r="A1303" s="208" t="s">
        <v>4565</v>
      </c>
      <c r="B1303" s="209" t="s">
        <v>3227</v>
      </c>
      <c r="C1303" s="210" t="s">
        <v>112</v>
      </c>
      <c r="D1303" s="213" t="s">
        <v>3228</v>
      </c>
      <c r="E1303" s="210" t="s">
        <v>469</v>
      </c>
      <c r="F1303" s="210" t="s">
        <v>112</v>
      </c>
      <c r="G1303" s="213" t="s">
        <v>2137</v>
      </c>
      <c r="H1303" s="211" t="str">
        <f>IF(OR(AND('A5'!AQ32="",'A5'!AR32=""),AND('A5'!AQ59="",'A5'!AR59=""),AND('A5'!AR32="X",'A5'!AR59="X"),OR('A5'!AR32="M",'A5'!AR59="M")),"",SUM('A5'!AQ32,'A5'!AQ59))</f>
        <v/>
      </c>
      <c r="I1303" s="211" t="str">
        <f>IF(AND(AND('A5'!AR32="X",'A5'!AR59="X"),SUM('A5'!AQ32,'A5'!AQ59)=0,ISNUMBER('A5'!AQ86)),"",IF(OR('A5'!AR32="M",'A5'!AR59="M"),"M",IF(AND('A5'!AR32='A5'!AR59,OR('A5'!AR32="X",'A5'!AR32="W",'A5'!AR32="Z")),UPPER('A5'!AR32),"")))</f>
        <v/>
      </c>
      <c r="J1303" s="212" t="s">
        <v>469</v>
      </c>
      <c r="K1303" s="211" t="str">
        <f>IF(AND(ISBLANK('A5'!AQ86),$L$1303&lt;&gt;"Z"),"",'A5'!AQ86)</f>
        <v/>
      </c>
      <c r="L1303" s="211" t="str">
        <f>IF(ISBLANK('A5'!AR86),"",'A5'!AR86)</f>
        <v/>
      </c>
      <c r="M1303" s="131" t="str">
        <f t="shared" si="21"/>
        <v>OK</v>
      </c>
      <c r="N1303" s="132"/>
    </row>
    <row r="1304" spans="1:14" x14ac:dyDescent="0.25">
      <c r="A1304" s="208" t="s">
        <v>4565</v>
      </c>
      <c r="B1304" s="209" t="s">
        <v>3229</v>
      </c>
      <c r="C1304" s="210" t="s">
        <v>112</v>
      </c>
      <c r="D1304" s="213" t="s">
        <v>3230</v>
      </c>
      <c r="E1304" s="210" t="s">
        <v>469</v>
      </c>
      <c r="F1304" s="210" t="s">
        <v>112</v>
      </c>
      <c r="G1304" s="213" t="s">
        <v>2140</v>
      </c>
      <c r="H1304" s="211" t="str">
        <f>IF(OR(AND('A5'!AQ33="",'A5'!AR33=""),AND('A5'!AQ60="",'A5'!AR60=""),AND('A5'!AR33="X",'A5'!AR60="X"),OR('A5'!AR33="M",'A5'!AR60="M")),"",SUM('A5'!AQ33,'A5'!AQ60))</f>
        <v/>
      </c>
      <c r="I1304" s="211" t="str">
        <f>IF(AND(AND('A5'!AR33="X",'A5'!AR60="X"),SUM('A5'!AQ33,'A5'!AQ60)=0,ISNUMBER('A5'!AQ87)),"",IF(OR('A5'!AR33="M",'A5'!AR60="M"),"M",IF(AND('A5'!AR33='A5'!AR60,OR('A5'!AR33="X",'A5'!AR33="W",'A5'!AR33="Z")),UPPER('A5'!AR33),"")))</f>
        <v/>
      </c>
      <c r="J1304" s="212" t="s">
        <v>469</v>
      </c>
      <c r="K1304" s="211" t="str">
        <f>IF(AND(ISBLANK('A5'!AQ87),$L$1304&lt;&gt;"Z"),"",'A5'!AQ87)</f>
        <v/>
      </c>
      <c r="L1304" s="211" t="str">
        <f>IF(ISBLANK('A5'!AR87),"",'A5'!AR87)</f>
        <v/>
      </c>
      <c r="M1304" s="131" t="str">
        <f t="shared" si="21"/>
        <v>OK</v>
      </c>
      <c r="N1304" s="132"/>
    </row>
    <row r="1305" spans="1:14" x14ac:dyDescent="0.25">
      <c r="A1305" s="208" t="s">
        <v>4565</v>
      </c>
      <c r="B1305" s="209" t="s">
        <v>3231</v>
      </c>
      <c r="C1305" s="210" t="s">
        <v>112</v>
      </c>
      <c r="D1305" s="213" t="s">
        <v>3232</v>
      </c>
      <c r="E1305" s="210" t="s">
        <v>469</v>
      </c>
      <c r="F1305" s="210" t="s">
        <v>112</v>
      </c>
      <c r="G1305" s="213" t="s">
        <v>2143</v>
      </c>
      <c r="H1305" s="211" t="str">
        <f>IF(OR(AND('A5'!AQ34="",'A5'!AR34=""),AND('A5'!AQ61="",'A5'!AR61=""),AND('A5'!AR34="X",'A5'!AR61="X"),OR('A5'!AR34="M",'A5'!AR61="M")),"",SUM('A5'!AQ34,'A5'!AQ61))</f>
        <v/>
      </c>
      <c r="I1305" s="211" t="str">
        <f>IF(AND(AND('A5'!AR34="X",'A5'!AR61="X"),SUM('A5'!AQ34,'A5'!AQ61)=0,ISNUMBER('A5'!AQ88)),"",IF(OR('A5'!AR34="M",'A5'!AR61="M"),"M",IF(AND('A5'!AR34='A5'!AR61,OR('A5'!AR34="X",'A5'!AR34="W",'A5'!AR34="Z")),UPPER('A5'!AR34),"")))</f>
        <v/>
      </c>
      <c r="J1305" s="212" t="s">
        <v>469</v>
      </c>
      <c r="K1305" s="211" t="str">
        <f>IF(AND(ISBLANK('A5'!AQ88),$L$1305&lt;&gt;"Z"),"",'A5'!AQ88)</f>
        <v/>
      </c>
      <c r="L1305" s="211" t="str">
        <f>IF(ISBLANK('A5'!AR88),"",'A5'!AR88)</f>
        <v/>
      </c>
      <c r="M1305" s="131" t="str">
        <f t="shared" si="21"/>
        <v>OK</v>
      </c>
      <c r="N1305" s="132"/>
    </row>
    <row r="1306" spans="1:14" x14ac:dyDescent="0.25">
      <c r="A1306" s="208" t="s">
        <v>4565</v>
      </c>
      <c r="B1306" s="209" t="s">
        <v>3233</v>
      </c>
      <c r="C1306" s="210" t="s">
        <v>112</v>
      </c>
      <c r="D1306" s="213" t="s">
        <v>3234</v>
      </c>
      <c r="E1306" s="210" t="s">
        <v>469</v>
      </c>
      <c r="F1306" s="210" t="s">
        <v>112</v>
      </c>
      <c r="G1306" s="213" t="s">
        <v>2146</v>
      </c>
      <c r="H1306" s="211" t="str">
        <f>IF(OR(AND('A5'!AQ35="",'A5'!AR35=""),AND('A5'!AQ62="",'A5'!AR62=""),AND('A5'!AR35="X",'A5'!AR62="X"),OR('A5'!AR35="M",'A5'!AR62="M")),"",SUM('A5'!AQ35,'A5'!AQ62))</f>
        <v/>
      </c>
      <c r="I1306" s="211" t="str">
        <f>IF(AND(AND('A5'!AR35="X",'A5'!AR62="X"),SUM('A5'!AQ35,'A5'!AQ62)=0,ISNUMBER('A5'!AQ89)),"",IF(OR('A5'!AR35="M",'A5'!AR62="M"),"M",IF(AND('A5'!AR35='A5'!AR62,OR('A5'!AR35="X",'A5'!AR35="W",'A5'!AR35="Z")),UPPER('A5'!AR35),"")))</f>
        <v/>
      </c>
      <c r="J1306" s="212" t="s">
        <v>469</v>
      </c>
      <c r="K1306" s="211" t="str">
        <f>IF(AND(ISBLANK('A5'!AQ89),$L$1306&lt;&gt;"Z"),"",'A5'!AQ89)</f>
        <v/>
      </c>
      <c r="L1306" s="211" t="str">
        <f>IF(ISBLANK('A5'!AR89),"",'A5'!AR89)</f>
        <v/>
      </c>
      <c r="M1306" s="131" t="str">
        <f t="shared" si="21"/>
        <v>OK</v>
      </c>
      <c r="N1306" s="132"/>
    </row>
    <row r="1307" spans="1:14" x14ac:dyDescent="0.25">
      <c r="A1307" s="208" t="s">
        <v>4565</v>
      </c>
      <c r="B1307" s="209" t="s">
        <v>3235</v>
      </c>
      <c r="C1307" s="210" t="s">
        <v>112</v>
      </c>
      <c r="D1307" s="213" t="s">
        <v>3236</v>
      </c>
      <c r="E1307" s="210" t="s">
        <v>469</v>
      </c>
      <c r="F1307" s="210" t="s">
        <v>112</v>
      </c>
      <c r="G1307" s="213" t="s">
        <v>2149</v>
      </c>
      <c r="H1307" s="211" t="str">
        <f>IF(OR(AND('A5'!AQ36="",'A5'!AR36=""),AND('A5'!AQ63="",'A5'!AR63=""),AND('A5'!AR36="X",'A5'!AR63="X"),OR('A5'!AR36="M",'A5'!AR63="M")),"",SUM('A5'!AQ36,'A5'!AQ63))</f>
        <v/>
      </c>
      <c r="I1307" s="211" t="str">
        <f>IF(AND(AND('A5'!AR36="X",'A5'!AR63="X"),SUM('A5'!AQ36,'A5'!AQ63)=0,ISNUMBER('A5'!AQ90)),"",IF(OR('A5'!AR36="M",'A5'!AR63="M"),"M",IF(AND('A5'!AR36='A5'!AR63,OR('A5'!AR36="X",'A5'!AR36="W",'A5'!AR36="Z")),UPPER('A5'!AR36),"")))</f>
        <v/>
      </c>
      <c r="J1307" s="212" t="s">
        <v>469</v>
      </c>
      <c r="K1307" s="211" t="str">
        <f>IF(AND(ISBLANK('A5'!AQ90),$L$1307&lt;&gt;"Z"),"",'A5'!AQ90)</f>
        <v/>
      </c>
      <c r="L1307" s="211" t="str">
        <f>IF(ISBLANK('A5'!AR90),"",'A5'!AR90)</f>
        <v/>
      </c>
      <c r="M1307" s="131" t="str">
        <f t="shared" si="21"/>
        <v>OK</v>
      </c>
      <c r="N1307" s="132"/>
    </row>
    <row r="1308" spans="1:14" x14ac:dyDescent="0.25">
      <c r="A1308" s="208" t="s">
        <v>4565</v>
      </c>
      <c r="B1308" s="209" t="s">
        <v>3237</v>
      </c>
      <c r="C1308" s="210" t="s">
        <v>112</v>
      </c>
      <c r="D1308" s="213" t="s">
        <v>3238</v>
      </c>
      <c r="E1308" s="210" t="s">
        <v>469</v>
      </c>
      <c r="F1308" s="210" t="s">
        <v>112</v>
      </c>
      <c r="G1308" s="213" t="s">
        <v>2152</v>
      </c>
      <c r="H1308" s="211" t="str">
        <f>IF(OR(AND('A5'!AQ37="",'A5'!AR37=""),AND('A5'!AQ64="",'A5'!AR64=""),AND('A5'!AR37="X",'A5'!AR64="X"),OR('A5'!AR37="M",'A5'!AR64="M")),"",SUM('A5'!AQ37,'A5'!AQ64))</f>
        <v/>
      </c>
      <c r="I1308" s="211" t="str">
        <f>IF(AND(AND('A5'!AR37="X",'A5'!AR64="X"),SUM('A5'!AQ37,'A5'!AQ64)=0,ISNUMBER('A5'!AQ91)),"",IF(OR('A5'!AR37="M",'A5'!AR64="M"),"M",IF(AND('A5'!AR37='A5'!AR64,OR('A5'!AR37="X",'A5'!AR37="W",'A5'!AR37="Z")),UPPER('A5'!AR37),"")))</f>
        <v/>
      </c>
      <c r="J1308" s="212" t="s">
        <v>469</v>
      </c>
      <c r="K1308" s="211" t="str">
        <f>IF(AND(ISBLANK('A5'!AQ91),$L$1308&lt;&gt;"Z"),"",'A5'!AQ91)</f>
        <v/>
      </c>
      <c r="L1308" s="211" t="str">
        <f>IF(ISBLANK('A5'!AR91),"",'A5'!AR91)</f>
        <v/>
      </c>
      <c r="M1308" s="131" t="str">
        <f t="shared" si="21"/>
        <v>OK</v>
      </c>
      <c r="N1308" s="132"/>
    </row>
    <row r="1309" spans="1:14" x14ac:dyDescent="0.25">
      <c r="A1309" s="208" t="s">
        <v>4565</v>
      </c>
      <c r="B1309" s="209" t="s">
        <v>3239</v>
      </c>
      <c r="C1309" s="210" t="s">
        <v>112</v>
      </c>
      <c r="D1309" s="213" t="s">
        <v>3240</v>
      </c>
      <c r="E1309" s="210" t="s">
        <v>469</v>
      </c>
      <c r="F1309" s="210" t="s">
        <v>112</v>
      </c>
      <c r="G1309" s="213" t="s">
        <v>606</v>
      </c>
      <c r="H1309" s="211" t="str">
        <f>IF(OR(AND('A5'!AQ38="",'A5'!AR38=""),AND('A5'!AQ65="",'A5'!AR65=""),AND('A5'!AR38="X",'A5'!AR65="X"),OR('A5'!AR38="M",'A5'!AR65="M")),"",SUM('A5'!AQ38,'A5'!AQ65))</f>
        <v/>
      </c>
      <c r="I1309" s="211" t="str">
        <f>IF(AND(AND('A5'!AR38="X",'A5'!AR65="X"),SUM('A5'!AQ38,'A5'!AQ65)=0,ISNUMBER('A5'!AQ92)),"",IF(OR('A5'!AR38="M",'A5'!AR65="M"),"M",IF(AND('A5'!AR38='A5'!AR65,OR('A5'!AR38="X",'A5'!AR38="W",'A5'!AR38="Z")),UPPER('A5'!AR38),"")))</f>
        <v/>
      </c>
      <c r="J1309" s="212" t="s">
        <v>469</v>
      </c>
      <c r="K1309" s="211" t="str">
        <f>IF(AND(ISBLANK('A5'!AQ92),$L$1309&lt;&gt;"Z"),"",'A5'!AQ92)</f>
        <v/>
      </c>
      <c r="L1309" s="211" t="str">
        <f>IF(ISBLANK('A5'!AR92),"",'A5'!AR92)</f>
        <v/>
      </c>
      <c r="M1309" s="131" t="str">
        <f t="shared" si="21"/>
        <v>OK</v>
      </c>
      <c r="N1309" s="132"/>
    </row>
    <row r="1310" spans="1:14" x14ac:dyDescent="0.25">
      <c r="A1310" s="208" t="s">
        <v>4565</v>
      </c>
      <c r="B1310" s="209" t="s">
        <v>3241</v>
      </c>
      <c r="C1310" s="210" t="s">
        <v>112</v>
      </c>
      <c r="D1310" s="213" t="s">
        <v>3242</v>
      </c>
      <c r="E1310" s="210" t="s">
        <v>469</v>
      </c>
      <c r="F1310" s="210" t="s">
        <v>112</v>
      </c>
      <c r="G1310" s="213" t="s">
        <v>605</v>
      </c>
      <c r="H1310" s="211" t="str">
        <f>IF(OR(AND('A5'!AQ39="",'A5'!AR39=""),AND('A5'!AQ66="",'A5'!AR66=""),AND('A5'!AR39="X",'A5'!AR66="X"),OR('A5'!AR39="M",'A5'!AR66="M")),"",SUM('A5'!AQ39,'A5'!AQ66))</f>
        <v/>
      </c>
      <c r="I1310" s="211" t="str">
        <f>IF(AND(AND('A5'!AR39="X",'A5'!AR66="X"),SUM('A5'!AQ39,'A5'!AQ66)=0,ISNUMBER('A5'!AQ93)),"",IF(OR('A5'!AR39="M",'A5'!AR66="M"),"M",IF(AND('A5'!AR39='A5'!AR66,OR('A5'!AR39="X",'A5'!AR39="W",'A5'!AR39="Z")),UPPER('A5'!AR39),"")))</f>
        <v/>
      </c>
      <c r="J1310" s="212" t="s">
        <v>469</v>
      </c>
      <c r="K1310" s="211" t="str">
        <f>IF(AND(ISBLANK('A5'!AQ93),$L$1310&lt;&gt;"Z"),"",'A5'!AQ93)</f>
        <v/>
      </c>
      <c r="L1310" s="211" t="str">
        <f>IF(ISBLANK('A5'!AR93),"",'A5'!AR93)</f>
        <v/>
      </c>
      <c r="M1310" s="131" t="str">
        <f t="shared" si="21"/>
        <v>OK</v>
      </c>
      <c r="N1310" s="132"/>
    </row>
    <row r="1311" spans="1:14" x14ac:dyDescent="0.25">
      <c r="A1311" s="208" t="s">
        <v>4565</v>
      </c>
      <c r="B1311" s="209" t="s">
        <v>3247</v>
      </c>
      <c r="C1311" s="210" t="s">
        <v>112</v>
      </c>
      <c r="D1311" s="213" t="s">
        <v>3248</v>
      </c>
      <c r="E1311" s="210" t="s">
        <v>469</v>
      </c>
      <c r="F1311" s="210" t="s">
        <v>112</v>
      </c>
      <c r="G1311" s="213" t="s">
        <v>504</v>
      </c>
      <c r="H1311" s="211" t="str">
        <f>IF(OR(SUMPRODUCT(--('A5'!AT14:'A5'!AT37=""),--('A5'!AU14:'A5'!AU37=""))&gt;0,COUNTIF('A5'!AU14:'A5'!AU37,"M")&gt;0,COUNTIF('A5'!AU14:'A5'!AU37,"X")=24),"",SUM('A5'!AT14:'A5'!AT37))</f>
        <v/>
      </c>
      <c r="I1311" s="211" t="str">
        <f>IF(AND(COUNTIF('A5'!AU14:'A5'!AU37,"X")=24,SUM('A5'!AT14:'A5'!AT37)=0,ISNUMBER('A5'!AT38)),"",IF(COUNTIF('A5'!AU14:'A5'!AU37,"M")&gt;0,"M",IF(AND(COUNTIF('A5'!AU14:'A5'!AU37,'A5'!AU14)=24,OR('A5'!AU14="X",'A5'!AU14="W",'A5'!AU14="Z")),UPPER('A5'!AU14),"")))</f>
        <v/>
      </c>
      <c r="J1311" s="212" t="s">
        <v>469</v>
      </c>
      <c r="K1311" s="211" t="str">
        <f>IF(AND(ISBLANK('A5'!AT38),$L$1311&lt;&gt;"Z"),"",'A5'!AT38)</f>
        <v/>
      </c>
      <c r="L1311" s="211" t="str">
        <f>IF(ISBLANK('A5'!AU38),"",'A5'!AU38)</f>
        <v/>
      </c>
      <c r="M1311" s="131" t="str">
        <f t="shared" si="21"/>
        <v>OK</v>
      </c>
      <c r="N1311" s="132"/>
    </row>
    <row r="1312" spans="1:14" x14ac:dyDescent="0.25">
      <c r="A1312" s="208" t="s">
        <v>4565</v>
      </c>
      <c r="B1312" s="209" t="s">
        <v>3258</v>
      </c>
      <c r="C1312" s="210" t="s">
        <v>112</v>
      </c>
      <c r="D1312" s="213" t="s">
        <v>3259</v>
      </c>
      <c r="E1312" s="210" t="s">
        <v>469</v>
      </c>
      <c r="F1312" s="210" t="s">
        <v>112</v>
      </c>
      <c r="G1312" s="213" t="s">
        <v>505</v>
      </c>
      <c r="H1312" s="211" t="str">
        <f>IF(OR(SUMPRODUCT(--('A5'!AT41:'A5'!AT64=""),--('A5'!AU41:'A5'!AU64=""))&gt;0,COUNTIF('A5'!AU41:'A5'!AU64,"M")&gt;0,COUNTIF('A5'!AU41:'A5'!AU64,"X")=24),"",SUM('A5'!AT41:'A5'!AT64))</f>
        <v/>
      </c>
      <c r="I1312" s="211" t="str">
        <f>IF(AND(COUNTIF('A5'!AU41:'A5'!AU64,"X")=24,SUM('A5'!AT41:'A5'!AT64)=0,ISNUMBER('A5'!AT65)),"",IF(COUNTIF('A5'!AU41:'A5'!AU64,"M")&gt;0,"M",IF(AND(COUNTIF('A5'!AU41:'A5'!AU64,'A5'!AU41)=24,OR('A5'!AU41="X",'A5'!AU41="W",'A5'!AU41="Z")),UPPER('A5'!AU41),"")))</f>
        <v/>
      </c>
      <c r="J1312" s="212" t="s">
        <v>469</v>
      </c>
      <c r="K1312" s="211" t="str">
        <f>IF(AND(ISBLANK('A5'!AT65),$L$1312&lt;&gt;"Z"),"",'A5'!AT65)</f>
        <v/>
      </c>
      <c r="L1312" s="211" t="str">
        <f>IF(ISBLANK('A5'!AU65),"",'A5'!AU65)</f>
        <v/>
      </c>
      <c r="M1312" s="131" t="str">
        <f t="shared" si="21"/>
        <v>OK</v>
      </c>
      <c r="N1312" s="132"/>
    </row>
    <row r="1313" spans="1:14" x14ac:dyDescent="0.25">
      <c r="A1313" s="208" t="s">
        <v>4565</v>
      </c>
      <c r="B1313" s="209" t="s">
        <v>3260</v>
      </c>
      <c r="C1313" s="210" t="s">
        <v>112</v>
      </c>
      <c r="D1313" s="213" t="s">
        <v>3261</v>
      </c>
      <c r="E1313" s="210" t="s">
        <v>469</v>
      </c>
      <c r="F1313" s="210" t="s">
        <v>112</v>
      </c>
      <c r="G1313" s="213" t="s">
        <v>3262</v>
      </c>
      <c r="H1313" s="211" t="str">
        <f>IF(OR(AND('A5'!AT14="",'A5'!AU14=""),AND('A5'!AT41="",'A5'!AU41=""),AND('A5'!AU14="X",'A5'!AU41="X"),OR('A5'!AU14="M",'A5'!AU41="M")),"",SUM('A5'!AT14,'A5'!AT41))</f>
        <v/>
      </c>
      <c r="I1313" s="211" t="str">
        <f>IF(AND(AND('A5'!AU14="X",'A5'!AU41="X"),SUM('A5'!AT14,'A5'!AT41)=0,ISNUMBER('A5'!AT68)),"",IF(OR('A5'!AU14="M",'A5'!AU41="M"),"M",IF(AND('A5'!AU14='A5'!AU41,OR('A5'!AU14="X",'A5'!AU14="W",'A5'!AU14="Z")),UPPER('A5'!AU14),"")))</f>
        <v/>
      </c>
      <c r="J1313" s="212" t="s">
        <v>469</v>
      </c>
      <c r="K1313" s="211" t="str">
        <f>IF(AND(ISBLANK('A5'!AT68),$L$1313&lt;&gt;"Z"),"",'A5'!AT68)</f>
        <v/>
      </c>
      <c r="L1313" s="211" t="str">
        <f>IF(ISBLANK('A5'!AU68),"",'A5'!AU68)</f>
        <v/>
      </c>
      <c r="M1313" s="131" t="str">
        <f t="shared" ref="M1313:M1376" si="22">IF(AND(ISNUMBER(H1313),ISNUMBER(K1313)),IF(OR(ROUND(H1313,0)&lt;&gt;ROUND(K1313,0),I1313&lt;&gt;L1313),"Check","OK"),IF(OR(AND(H1313&lt;&gt;K1313,I1313&lt;&gt;"Z",L1313&lt;&gt;"Z"),I1313&lt;&gt;L1313),"Check","OK"))</f>
        <v>OK</v>
      </c>
      <c r="N1313" s="132"/>
    </row>
    <row r="1314" spans="1:14" x14ac:dyDescent="0.25">
      <c r="A1314" s="208" t="s">
        <v>4565</v>
      </c>
      <c r="B1314" s="209" t="s">
        <v>3263</v>
      </c>
      <c r="C1314" s="210" t="s">
        <v>112</v>
      </c>
      <c r="D1314" s="213" t="s">
        <v>3264</v>
      </c>
      <c r="E1314" s="210" t="s">
        <v>469</v>
      </c>
      <c r="F1314" s="210" t="s">
        <v>112</v>
      </c>
      <c r="G1314" s="213" t="s">
        <v>3265</v>
      </c>
      <c r="H1314" s="211" t="str">
        <f>IF(OR(AND('A5'!AT15="",'A5'!AU15=""),AND('A5'!AT42="",'A5'!AU42=""),AND('A5'!AU15="X",'A5'!AU42="X"),OR('A5'!AU15="M",'A5'!AU42="M")),"",SUM('A5'!AT15,'A5'!AT42))</f>
        <v/>
      </c>
      <c r="I1314" s="211" t="str">
        <f>IF(AND(AND('A5'!AU15="X",'A5'!AU42="X"),SUM('A5'!AT15,'A5'!AT42)=0,ISNUMBER('A5'!AT69)),"",IF(OR('A5'!AU15="M",'A5'!AU42="M"),"M",IF(AND('A5'!AU15='A5'!AU42,OR('A5'!AU15="X",'A5'!AU15="W",'A5'!AU15="Z")),UPPER('A5'!AU15),"")))</f>
        <v/>
      </c>
      <c r="J1314" s="212" t="s">
        <v>469</v>
      </c>
      <c r="K1314" s="211" t="str">
        <f>IF(AND(ISBLANK('A5'!AT69),$L$1314&lt;&gt;"Z"),"",'A5'!AT69)</f>
        <v/>
      </c>
      <c r="L1314" s="211" t="str">
        <f>IF(ISBLANK('A5'!AU69),"",'A5'!AU69)</f>
        <v/>
      </c>
      <c r="M1314" s="131" t="str">
        <f t="shared" si="22"/>
        <v>OK</v>
      </c>
      <c r="N1314" s="132"/>
    </row>
    <row r="1315" spans="1:14" x14ac:dyDescent="0.25">
      <c r="A1315" s="208" t="s">
        <v>4565</v>
      </c>
      <c r="B1315" s="209" t="s">
        <v>3266</v>
      </c>
      <c r="C1315" s="210" t="s">
        <v>112</v>
      </c>
      <c r="D1315" s="213" t="s">
        <v>3267</v>
      </c>
      <c r="E1315" s="210" t="s">
        <v>469</v>
      </c>
      <c r="F1315" s="210" t="s">
        <v>112</v>
      </c>
      <c r="G1315" s="213" t="s">
        <v>445</v>
      </c>
      <c r="H1315" s="211" t="str">
        <f>IF(OR(AND('A5'!AT16="",'A5'!AU16=""),AND('A5'!AT43="",'A5'!AU43=""),AND('A5'!AU16="X",'A5'!AU43="X"),OR('A5'!AU16="M",'A5'!AU43="M")),"",SUM('A5'!AT16,'A5'!AT43))</f>
        <v/>
      </c>
      <c r="I1315" s="211" t="str">
        <f>IF(AND(AND('A5'!AU16="X",'A5'!AU43="X"),SUM('A5'!AT16,'A5'!AT43)=0,ISNUMBER('A5'!AT70)),"",IF(OR('A5'!AU16="M",'A5'!AU43="M"),"M",IF(AND('A5'!AU16='A5'!AU43,OR('A5'!AU16="X",'A5'!AU16="W",'A5'!AU16="Z")),UPPER('A5'!AU16),"")))</f>
        <v/>
      </c>
      <c r="J1315" s="212" t="s">
        <v>469</v>
      </c>
      <c r="K1315" s="211" t="str">
        <f>IF(AND(ISBLANK('A5'!AT70),$L$1315&lt;&gt;"Z"),"",'A5'!AT70)</f>
        <v/>
      </c>
      <c r="L1315" s="211" t="str">
        <f>IF(ISBLANK('A5'!AU70),"",'A5'!AU70)</f>
        <v/>
      </c>
      <c r="M1315" s="131" t="str">
        <f t="shared" si="22"/>
        <v>OK</v>
      </c>
      <c r="N1315" s="132"/>
    </row>
    <row r="1316" spans="1:14" x14ac:dyDescent="0.25">
      <c r="A1316" s="208" t="s">
        <v>4565</v>
      </c>
      <c r="B1316" s="209" t="s">
        <v>3268</v>
      </c>
      <c r="C1316" s="210" t="s">
        <v>112</v>
      </c>
      <c r="D1316" s="213" t="s">
        <v>3269</v>
      </c>
      <c r="E1316" s="210" t="s">
        <v>469</v>
      </c>
      <c r="F1316" s="210" t="s">
        <v>112</v>
      </c>
      <c r="G1316" s="213" t="s">
        <v>3270</v>
      </c>
      <c r="H1316" s="211" t="str">
        <f>IF(OR(AND('A5'!AT17="",'A5'!AU17=""),AND('A5'!AT44="",'A5'!AU44=""),AND('A5'!AU17="X",'A5'!AU44="X"),OR('A5'!AU17="M",'A5'!AU44="M")),"",SUM('A5'!AT17,'A5'!AT44))</f>
        <v/>
      </c>
      <c r="I1316" s="211" t="str">
        <f>IF(AND(AND('A5'!AU17="X",'A5'!AU44="X"),SUM('A5'!AT17,'A5'!AT44)=0,ISNUMBER('A5'!AT71)),"",IF(OR('A5'!AU17="M",'A5'!AU44="M"),"M",IF(AND('A5'!AU17='A5'!AU44,OR('A5'!AU17="X",'A5'!AU17="W",'A5'!AU17="Z")),UPPER('A5'!AU17),"")))</f>
        <v/>
      </c>
      <c r="J1316" s="212" t="s">
        <v>469</v>
      </c>
      <c r="K1316" s="211" t="str">
        <f>IF(AND(ISBLANK('A5'!AT71),$L$1316&lt;&gt;"Z"),"",'A5'!AT71)</f>
        <v/>
      </c>
      <c r="L1316" s="211" t="str">
        <f>IF(ISBLANK('A5'!AU71),"",'A5'!AU71)</f>
        <v/>
      </c>
      <c r="M1316" s="131" t="str">
        <f t="shared" si="22"/>
        <v>OK</v>
      </c>
      <c r="N1316" s="132"/>
    </row>
    <row r="1317" spans="1:14" x14ac:dyDescent="0.25">
      <c r="A1317" s="208" t="s">
        <v>4565</v>
      </c>
      <c r="B1317" s="209" t="s">
        <v>3271</v>
      </c>
      <c r="C1317" s="210" t="s">
        <v>112</v>
      </c>
      <c r="D1317" s="213" t="s">
        <v>3272</v>
      </c>
      <c r="E1317" s="210" t="s">
        <v>469</v>
      </c>
      <c r="F1317" s="210" t="s">
        <v>112</v>
      </c>
      <c r="G1317" s="213" t="s">
        <v>2180</v>
      </c>
      <c r="H1317" s="211" t="str">
        <f>IF(OR(AND('A5'!AT18="",'A5'!AU18=""),AND('A5'!AT45="",'A5'!AU45=""),AND('A5'!AU18="X",'A5'!AU45="X"),OR('A5'!AU18="M",'A5'!AU45="M")),"",SUM('A5'!AT18,'A5'!AT45))</f>
        <v/>
      </c>
      <c r="I1317" s="211" t="str">
        <f>IF(AND(AND('A5'!AU18="X",'A5'!AU45="X"),SUM('A5'!AT18,'A5'!AT45)=0,ISNUMBER('A5'!AT72)),"",IF(OR('A5'!AU18="M",'A5'!AU45="M"),"M",IF(AND('A5'!AU18='A5'!AU45,OR('A5'!AU18="X",'A5'!AU18="W",'A5'!AU18="Z")),UPPER('A5'!AU18),"")))</f>
        <v/>
      </c>
      <c r="J1317" s="212" t="s">
        <v>469</v>
      </c>
      <c r="K1317" s="211" t="str">
        <f>IF(AND(ISBLANK('A5'!AT72),$L$1317&lt;&gt;"Z"),"",'A5'!AT72)</f>
        <v/>
      </c>
      <c r="L1317" s="211" t="str">
        <f>IF(ISBLANK('A5'!AU72),"",'A5'!AU72)</f>
        <v/>
      </c>
      <c r="M1317" s="131" t="str">
        <f t="shared" si="22"/>
        <v>OK</v>
      </c>
      <c r="N1317" s="132"/>
    </row>
    <row r="1318" spans="1:14" x14ac:dyDescent="0.25">
      <c r="A1318" s="208" t="s">
        <v>4565</v>
      </c>
      <c r="B1318" s="209" t="s">
        <v>3273</v>
      </c>
      <c r="C1318" s="210" t="s">
        <v>112</v>
      </c>
      <c r="D1318" s="213" t="s">
        <v>3274</v>
      </c>
      <c r="E1318" s="210" t="s">
        <v>469</v>
      </c>
      <c r="F1318" s="210" t="s">
        <v>112</v>
      </c>
      <c r="G1318" s="213" t="s">
        <v>2183</v>
      </c>
      <c r="H1318" s="211" t="str">
        <f>IF(OR(AND('A5'!AT19="",'A5'!AU19=""),AND('A5'!AT46="",'A5'!AU46=""),AND('A5'!AU19="X",'A5'!AU46="X"),OR('A5'!AU19="M",'A5'!AU46="M")),"",SUM('A5'!AT19,'A5'!AT46))</f>
        <v/>
      </c>
      <c r="I1318" s="211" t="str">
        <f>IF(AND(AND('A5'!AU19="X",'A5'!AU46="X"),SUM('A5'!AT19,'A5'!AT46)=0,ISNUMBER('A5'!AT73)),"",IF(OR('A5'!AU19="M",'A5'!AU46="M"),"M",IF(AND('A5'!AU19='A5'!AU46,OR('A5'!AU19="X",'A5'!AU19="W",'A5'!AU19="Z")),UPPER('A5'!AU19),"")))</f>
        <v/>
      </c>
      <c r="J1318" s="212" t="s">
        <v>469</v>
      </c>
      <c r="K1318" s="211" t="str">
        <f>IF(AND(ISBLANK('A5'!AT73),$L$1318&lt;&gt;"Z"),"",'A5'!AT73)</f>
        <v/>
      </c>
      <c r="L1318" s="211" t="str">
        <f>IF(ISBLANK('A5'!AU73),"",'A5'!AU73)</f>
        <v/>
      </c>
      <c r="M1318" s="131" t="str">
        <f t="shared" si="22"/>
        <v>OK</v>
      </c>
      <c r="N1318" s="132"/>
    </row>
    <row r="1319" spans="1:14" x14ac:dyDescent="0.25">
      <c r="A1319" s="208" t="s">
        <v>4565</v>
      </c>
      <c r="B1319" s="209" t="s">
        <v>3275</v>
      </c>
      <c r="C1319" s="210" t="s">
        <v>112</v>
      </c>
      <c r="D1319" s="213" t="s">
        <v>3276</v>
      </c>
      <c r="E1319" s="210" t="s">
        <v>469</v>
      </c>
      <c r="F1319" s="210" t="s">
        <v>112</v>
      </c>
      <c r="G1319" s="213" t="s">
        <v>521</v>
      </c>
      <c r="H1319" s="211" t="str">
        <f>IF(OR(AND('A5'!AT20="",'A5'!AU20=""),AND('A5'!AT47="",'A5'!AU47=""),AND('A5'!AU20="X",'A5'!AU47="X"),OR('A5'!AU20="M",'A5'!AU47="M")),"",SUM('A5'!AT20,'A5'!AT47))</f>
        <v/>
      </c>
      <c r="I1319" s="211" t="str">
        <f>IF(AND(AND('A5'!AU20="X",'A5'!AU47="X"),SUM('A5'!AT20,'A5'!AT47)=0,ISNUMBER('A5'!AT74)),"",IF(OR('A5'!AU20="M",'A5'!AU47="M"),"M",IF(AND('A5'!AU20='A5'!AU47,OR('A5'!AU20="X",'A5'!AU20="W",'A5'!AU20="Z")),UPPER('A5'!AU20),"")))</f>
        <v/>
      </c>
      <c r="J1319" s="212" t="s">
        <v>469</v>
      </c>
      <c r="K1319" s="211" t="str">
        <f>IF(AND(ISBLANK('A5'!AT74),$L$1319&lt;&gt;"Z"),"",'A5'!AT74)</f>
        <v/>
      </c>
      <c r="L1319" s="211" t="str">
        <f>IF(ISBLANK('A5'!AU74),"",'A5'!AU74)</f>
        <v/>
      </c>
      <c r="M1319" s="131" t="str">
        <f t="shared" si="22"/>
        <v>OK</v>
      </c>
      <c r="N1319" s="132"/>
    </row>
    <row r="1320" spans="1:14" x14ac:dyDescent="0.25">
      <c r="A1320" s="208" t="s">
        <v>4565</v>
      </c>
      <c r="B1320" s="209" t="s">
        <v>3277</v>
      </c>
      <c r="C1320" s="210" t="s">
        <v>112</v>
      </c>
      <c r="D1320" s="213" t="s">
        <v>3278</v>
      </c>
      <c r="E1320" s="210" t="s">
        <v>469</v>
      </c>
      <c r="F1320" s="210" t="s">
        <v>112</v>
      </c>
      <c r="G1320" s="213" t="s">
        <v>679</v>
      </c>
      <c r="H1320" s="211" t="str">
        <f>IF(OR(AND('A5'!AT21="",'A5'!AU21=""),AND('A5'!AT48="",'A5'!AU48=""),AND('A5'!AU21="X",'A5'!AU48="X"),OR('A5'!AU21="M",'A5'!AU48="M")),"",SUM('A5'!AT21,'A5'!AT48))</f>
        <v/>
      </c>
      <c r="I1320" s="211" t="str">
        <f>IF(AND(AND('A5'!AU21="X",'A5'!AU48="X"),SUM('A5'!AT21,'A5'!AT48)=0,ISNUMBER('A5'!AT75)),"",IF(OR('A5'!AU21="M",'A5'!AU48="M"),"M",IF(AND('A5'!AU21='A5'!AU48,OR('A5'!AU21="X",'A5'!AU21="W",'A5'!AU21="Z")),UPPER('A5'!AU21),"")))</f>
        <v/>
      </c>
      <c r="J1320" s="212" t="s">
        <v>469</v>
      </c>
      <c r="K1320" s="211" t="str">
        <f>IF(AND(ISBLANK('A5'!AT75),$L$1320&lt;&gt;"Z"),"",'A5'!AT75)</f>
        <v/>
      </c>
      <c r="L1320" s="211" t="str">
        <f>IF(ISBLANK('A5'!AU75),"",'A5'!AU75)</f>
        <v/>
      </c>
      <c r="M1320" s="131" t="str">
        <f t="shared" si="22"/>
        <v>OK</v>
      </c>
      <c r="N1320" s="132"/>
    </row>
    <row r="1321" spans="1:14" x14ac:dyDescent="0.25">
      <c r="A1321" s="208" t="s">
        <v>4565</v>
      </c>
      <c r="B1321" s="209" t="s">
        <v>3279</v>
      </c>
      <c r="C1321" s="210" t="s">
        <v>112</v>
      </c>
      <c r="D1321" s="213" t="s">
        <v>3280</v>
      </c>
      <c r="E1321" s="210" t="s">
        <v>469</v>
      </c>
      <c r="F1321" s="210" t="s">
        <v>112</v>
      </c>
      <c r="G1321" s="213" t="s">
        <v>2190</v>
      </c>
      <c r="H1321" s="211" t="str">
        <f>IF(OR(AND('A5'!AT22="",'A5'!AU22=""),AND('A5'!AT49="",'A5'!AU49=""),AND('A5'!AU22="X",'A5'!AU49="X"),OR('A5'!AU22="M",'A5'!AU49="M")),"",SUM('A5'!AT22,'A5'!AT49))</f>
        <v/>
      </c>
      <c r="I1321" s="211" t="str">
        <f>IF(AND(AND('A5'!AU22="X",'A5'!AU49="X"),SUM('A5'!AT22,'A5'!AT49)=0,ISNUMBER('A5'!AT76)),"",IF(OR('A5'!AU22="M",'A5'!AU49="M"),"M",IF(AND('A5'!AU22='A5'!AU49,OR('A5'!AU22="X",'A5'!AU22="W",'A5'!AU22="Z")),UPPER('A5'!AU22),"")))</f>
        <v/>
      </c>
      <c r="J1321" s="212" t="s">
        <v>469</v>
      </c>
      <c r="K1321" s="211" t="str">
        <f>IF(AND(ISBLANK('A5'!AT76),$L$1321&lt;&gt;"Z"),"",'A5'!AT76)</f>
        <v/>
      </c>
      <c r="L1321" s="211" t="str">
        <f>IF(ISBLANK('A5'!AU76),"",'A5'!AU76)</f>
        <v/>
      </c>
      <c r="M1321" s="131" t="str">
        <f t="shared" si="22"/>
        <v>OK</v>
      </c>
      <c r="N1321" s="132"/>
    </row>
    <row r="1322" spans="1:14" x14ac:dyDescent="0.25">
      <c r="A1322" s="208" t="s">
        <v>4565</v>
      </c>
      <c r="B1322" s="209" t="s">
        <v>3281</v>
      </c>
      <c r="C1322" s="210" t="s">
        <v>112</v>
      </c>
      <c r="D1322" s="213" t="s">
        <v>3282</v>
      </c>
      <c r="E1322" s="210" t="s">
        <v>469</v>
      </c>
      <c r="F1322" s="210" t="s">
        <v>112</v>
      </c>
      <c r="G1322" s="213" t="s">
        <v>2193</v>
      </c>
      <c r="H1322" s="211" t="str">
        <f>IF(OR(AND('A5'!AT23="",'A5'!AU23=""),AND('A5'!AT50="",'A5'!AU50=""),AND('A5'!AU23="X",'A5'!AU50="X"),OR('A5'!AU23="M",'A5'!AU50="M")),"",SUM('A5'!AT23,'A5'!AT50))</f>
        <v/>
      </c>
      <c r="I1322" s="211" t="str">
        <f>IF(AND(AND('A5'!AU23="X",'A5'!AU50="X"),SUM('A5'!AT23,'A5'!AT50)=0,ISNUMBER('A5'!AT77)),"",IF(OR('A5'!AU23="M",'A5'!AU50="M"),"M",IF(AND('A5'!AU23='A5'!AU50,OR('A5'!AU23="X",'A5'!AU23="W",'A5'!AU23="Z")),UPPER('A5'!AU23),"")))</f>
        <v/>
      </c>
      <c r="J1322" s="212" t="s">
        <v>469</v>
      </c>
      <c r="K1322" s="211" t="str">
        <f>IF(AND(ISBLANK('A5'!AT77),$L$1322&lt;&gt;"Z"),"",'A5'!AT77)</f>
        <v/>
      </c>
      <c r="L1322" s="211" t="str">
        <f>IF(ISBLANK('A5'!AU77),"",'A5'!AU77)</f>
        <v/>
      </c>
      <c r="M1322" s="131" t="str">
        <f t="shared" si="22"/>
        <v>OK</v>
      </c>
      <c r="N1322" s="132"/>
    </row>
    <row r="1323" spans="1:14" x14ac:dyDescent="0.25">
      <c r="A1323" s="208" t="s">
        <v>4565</v>
      </c>
      <c r="B1323" s="209" t="s">
        <v>3283</v>
      </c>
      <c r="C1323" s="210" t="s">
        <v>112</v>
      </c>
      <c r="D1323" s="213" t="s">
        <v>3284</v>
      </c>
      <c r="E1323" s="210" t="s">
        <v>469</v>
      </c>
      <c r="F1323" s="210" t="s">
        <v>112</v>
      </c>
      <c r="G1323" s="213" t="s">
        <v>2196</v>
      </c>
      <c r="H1323" s="211" t="str">
        <f>IF(OR(AND('A5'!AT24="",'A5'!AU24=""),AND('A5'!AT51="",'A5'!AU51=""),AND('A5'!AU24="X",'A5'!AU51="X"),OR('A5'!AU24="M",'A5'!AU51="M")),"",SUM('A5'!AT24,'A5'!AT51))</f>
        <v/>
      </c>
      <c r="I1323" s="211" t="str">
        <f>IF(AND(AND('A5'!AU24="X",'A5'!AU51="X"),SUM('A5'!AT24,'A5'!AT51)=0,ISNUMBER('A5'!AT78)),"",IF(OR('A5'!AU24="M",'A5'!AU51="M"),"M",IF(AND('A5'!AU24='A5'!AU51,OR('A5'!AU24="X",'A5'!AU24="W",'A5'!AU24="Z")),UPPER('A5'!AU24),"")))</f>
        <v/>
      </c>
      <c r="J1323" s="212" t="s">
        <v>469</v>
      </c>
      <c r="K1323" s="211" t="str">
        <f>IF(AND(ISBLANK('A5'!AT78),$L$1323&lt;&gt;"Z"),"",'A5'!AT78)</f>
        <v/>
      </c>
      <c r="L1323" s="211" t="str">
        <f>IF(ISBLANK('A5'!AU78),"",'A5'!AU78)</f>
        <v/>
      </c>
      <c r="M1323" s="131" t="str">
        <f t="shared" si="22"/>
        <v>OK</v>
      </c>
      <c r="N1323" s="132"/>
    </row>
    <row r="1324" spans="1:14" x14ac:dyDescent="0.25">
      <c r="A1324" s="208" t="s">
        <v>4565</v>
      </c>
      <c r="B1324" s="209" t="s">
        <v>3285</v>
      </c>
      <c r="C1324" s="210" t="s">
        <v>112</v>
      </c>
      <c r="D1324" s="213" t="s">
        <v>3286</v>
      </c>
      <c r="E1324" s="210" t="s">
        <v>469</v>
      </c>
      <c r="F1324" s="210" t="s">
        <v>112</v>
      </c>
      <c r="G1324" s="213" t="s">
        <v>2199</v>
      </c>
      <c r="H1324" s="211" t="str">
        <f>IF(OR(AND('A5'!AT25="",'A5'!AU25=""),AND('A5'!AT52="",'A5'!AU52=""),AND('A5'!AU25="X",'A5'!AU52="X"),OR('A5'!AU25="M",'A5'!AU52="M")),"",SUM('A5'!AT25,'A5'!AT52))</f>
        <v/>
      </c>
      <c r="I1324" s="211" t="str">
        <f>IF(AND(AND('A5'!AU25="X",'A5'!AU52="X"),SUM('A5'!AT25,'A5'!AT52)=0,ISNUMBER('A5'!AT79)),"",IF(OR('A5'!AU25="M",'A5'!AU52="M"),"M",IF(AND('A5'!AU25='A5'!AU52,OR('A5'!AU25="X",'A5'!AU25="W",'A5'!AU25="Z")),UPPER('A5'!AU25),"")))</f>
        <v/>
      </c>
      <c r="J1324" s="212" t="s">
        <v>469</v>
      </c>
      <c r="K1324" s="211" t="str">
        <f>IF(AND(ISBLANK('A5'!AT79),$L$1324&lt;&gt;"Z"),"",'A5'!AT79)</f>
        <v/>
      </c>
      <c r="L1324" s="211" t="str">
        <f>IF(ISBLANK('A5'!AU79),"",'A5'!AU79)</f>
        <v/>
      </c>
      <c r="M1324" s="131" t="str">
        <f t="shared" si="22"/>
        <v>OK</v>
      </c>
      <c r="N1324" s="132"/>
    </row>
    <row r="1325" spans="1:14" x14ac:dyDescent="0.25">
      <c r="A1325" s="208" t="s">
        <v>4565</v>
      </c>
      <c r="B1325" s="209" t="s">
        <v>3287</v>
      </c>
      <c r="C1325" s="210" t="s">
        <v>112</v>
      </c>
      <c r="D1325" s="213" t="s">
        <v>3288</v>
      </c>
      <c r="E1325" s="210" t="s">
        <v>469</v>
      </c>
      <c r="F1325" s="210" t="s">
        <v>112</v>
      </c>
      <c r="G1325" s="213" t="s">
        <v>2202</v>
      </c>
      <c r="H1325" s="211" t="str">
        <f>IF(OR(AND('A5'!AT26="",'A5'!AU26=""),AND('A5'!AT53="",'A5'!AU53=""),AND('A5'!AU26="X",'A5'!AU53="X"),OR('A5'!AU26="M",'A5'!AU53="M")),"",SUM('A5'!AT26,'A5'!AT53))</f>
        <v/>
      </c>
      <c r="I1325" s="211" t="str">
        <f>IF(AND(AND('A5'!AU26="X",'A5'!AU53="X"),SUM('A5'!AT26,'A5'!AT53)=0,ISNUMBER('A5'!AT80)),"",IF(OR('A5'!AU26="M",'A5'!AU53="M"),"M",IF(AND('A5'!AU26='A5'!AU53,OR('A5'!AU26="X",'A5'!AU26="W",'A5'!AU26="Z")),UPPER('A5'!AU26),"")))</f>
        <v/>
      </c>
      <c r="J1325" s="212" t="s">
        <v>469</v>
      </c>
      <c r="K1325" s="211" t="str">
        <f>IF(AND(ISBLANK('A5'!AT80),$L$1325&lt;&gt;"Z"),"",'A5'!AT80)</f>
        <v/>
      </c>
      <c r="L1325" s="211" t="str">
        <f>IF(ISBLANK('A5'!AU80),"",'A5'!AU80)</f>
        <v/>
      </c>
      <c r="M1325" s="131" t="str">
        <f t="shared" si="22"/>
        <v>OK</v>
      </c>
      <c r="N1325" s="132"/>
    </row>
    <row r="1326" spans="1:14" x14ac:dyDescent="0.25">
      <c r="A1326" s="208" t="s">
        <v>4565</v>
      </c>
      <c r="B1326" s="209" t="s">
        <v>3289</v>
      </c>
      <c r="C1326" s="210" t="s">
        <v>112</v>
      </c>
      <c r="D1326" s="213" t="s">
        <v>3290</v>
      </c>
      <c r="E1326" s="210" t="s">
        <v>469</v>
      </c>
      <c r="F1326" s="210" t="s">
        <v>112</v>
      </c>
      <c r="G1326" s="213" t="s">
        <v>2205</v>
      </c>
      <c r="H1326" s="211" t="str">
        <f>IF(OR(AND('A5'!AT27="",'A5'!AU27=""),AND('A5'!AT54="",'A5'!AU54=""),AND('A5'!AU27="X",'A5'!AU54="X"),OR('A5'!AU27="M",'A5'!AU54="M")),"",SUM('A5'!AT27,'A5'!AT54))</f>
        <v/>
      </c>
      <c r="I1326" s="211" t="str">
        <f>IF(AND(AND('A5'!AU27="X",'A5'!AU54="X"),SUM('A5'!AT27,'A5'!AT54)=0,ISNUMBER('A5'!AT81)),"",IF(OR('A5'!AU27="M",'A5'!AU54="M"),"M",IF(AND('A5'!AU27='A5'!AU54,OR('A5'!AU27="X",'A5'!AU27="W",'A5'!AU27="Z")),UPPER('A5'!AU27),"")))</f>
        <v/>
      </c>
      <c r="J1326" s="212" t="s">
        <v>469</v>
      </c>
      <c r="K1326" s="211" t="str">
        <f>IF(AND(ISBLANK('A5'!AT81),$L$1326&lt;&gt;"Z"),"",'A5'!AT81)</f>
        <v/>
      </c>
      <c r="L1326" s="211" t="str">
        <f>IF(ISBLANK('A5'!AU81),"",'A5'!AU81)</f>
        <v/>
      </c>
      <c r="M1326" s="131" t="str">
        <f t="shared" si="22"/>
        <v>OK</v>
      </c>
      <c r="N1326" s="132"/>
    </row>
    <row r="1327" spans="1:14" x14ac:dyDescent="0.25">
      <c r="A1327" s="208" t="s">
        <v>4565</v>
      </c>
      <c r="B1327" s="209" t="s">
        <v>3291</v>
      </c>
      <c r="C1327" s="210" t="s">
        <v>112</v>
      </c>
      <c r="D1327" s="213" t="s">
        <v>3292</v>
      </c>
      <c r="E1327" s="210" t="s">
        <v>469</v>
      </c>
      <c r="F1327" s="210" t="s">
        <v>112</v>
      </c>
      <c r="G1327" s="213" t="s">
        <v>2208</v>
      </c>
      <c r="H1327" s="211" t="str">
        <f>IF(OR(AND('A5'!AT28="",'A5'!AU28=""),AND('A5'!AT55="",'A5'!AU55=""),AND('A5'!AU28="X",'A5'!AU55="X"),OR('A5'!AU28="M",'A5'!AU55="M")),"",SUM('A5'!AT28,'A5'!AT55))</f>
        <v/>
      </c>
      <c r="I1327" s="211" t="str">
        <f>IF(AND(AND('A5'!AU28="X",'A5'!AU55="X"),SUM('A5'!AT28,'A5'!AT55)=0,ISNUMBER('A5'!AT82)),"",IF(OR('A5'!AU28="M",'A5'!AU55="M"),"M",IF(AND('A5'!AU28='A5'!AU55,OR('A5'!AU28="X",'A5'!AU28="W",'A5'!AU28="Z")),UPPER('A5'!AU28),"")))</f>
        <v/>
      </c>
      <c r="J1327" s="212" t="s">
        <v>469</v>
      </c>
      <c r="K1327" s="211" t="str">
        <f>IF(AND(ISBLANK('A5'!AT82),$L$1327&lt;&gt;"Z"),"",'A5'!AT82)</f>
        <v/>
      </c>
      <c r="L1327" s="211" t="str">
        <f>IF(ISBLANK('A5'!AU82),"",'A5'!AU82)</f>
        <v/>
      </c>
      <c r="M1327" s="131" t="str">
        <f t="shared" si="22"/>
        <v>OK</v>
      </c>
      <c r="N1327" s="132"/>
    </row>
    <row r="1328" spans="1:14" x14ac:dyDescent="0.25">
      <c r="A1328" s="208" t="s">
        <v>4565</v>
      </c>
      <c r="B1328" s="209" t="s">
        <v>3293</v>
      </c>
      <c r="C1328" s="210" t="s">
        <v>112</v>
      </c>
      <c r="D1328" s="213" t="s">
        <v>3294</v>
      </c>
      <c r="E1328" s="210" t="s">
        <v>469</v>
      </c>
      <c r="F1328" s="210" t="s">
        <v>112</v>
      </c>
      <c r="G1328" s="213" t="s">
        <v>2211</v>
      </c>
      <c r="H1328" s="211" t="str">
        <f>IF(OR(AND('A5'!AT29="",'A5'!AU29=""),AND('A5'!AT56="",'A5'!AU56=""),AND('A5'!AU29="X",'A5'!AU56="X"),OR('A5'!AU29="M",'A5'!AU56="M")),"",SUM('A5'!AT29,'A5'!AT56))</f>
        <v/>
      </c>
      <c r="I1328" s="211" t="str">
        <f>IF(AND(AND('A5'!AU29="X",'A5'!AU56="X"),SUM('A5'!AT29,'A5'!AT56)=0,ISNUMBER('A5'!AT83)),"",IF(OR('A5'!AU29="M",'A5'!AU56="M"),"M",IF(AND('A5'!AU29='A5'!AU56,OR('A5'!AU29="X",'A5'!AU29="W",'A5'!AU29="Z")),UPPER('A5'!AU29),"")))</f>
        <v/>
      </c>
      <c r="J1328" s="212" t="s">
        <v>469</v>
      </c>
      <c r="K1328" s="211" t="str">
        <f>IF(AND(ISBLANK('A5'!AT83),$L$1328&lt;&gt;"Z"),"",'A5'!AT83)</f>
        <v/>
      </c>
      <c r="L1328" s="211" t="str">
        <f>IF(ISBLANK('A5'!AU83),"",'A5'!AU83)</f>
        <v/>
      </c>
      <c r="M1328" s="131" t="str">
        <f t="shared" si="22"/>
        <v>OK</v>
      </c>
      <c r="N1328" s="132"/>
    </row>
    <row r="1329" spans="1:14" x14ac:dyDescent="0.25">
      <c r="A1329" s="208" t="s">
        <v>4565</v>
      </c>
      <c r="B1329" s="209" t="s">
        <v>3295</v>
      </c>
      <c r="C1329" s="210" t="s">
        <v>112</v>
      </c>
      <c r="D1329" s="213" t="s">
        <v>3296</v>
      </c>
      <c r="E1329" s="210" t="s">
        <v>469</v>
      </c>
      <c r="F1329" s="210" t="s">
        <v>112</v>
      </c>
      <c r="G1329" s="213" t="s">
        <v>2214</v>
      </c>
      <c r="H1329" s="211" t="str">
        <f>IF(OR(AND('A5'!AT30="",'A5'!AU30=""),AND('A5'!AT57="",'A5'!AU57=""),AND('A5'!AU30="X",'A5'!AU57="X"),OR('A5'!AU30="M",'A5'!AU57="M")),"",SUM('A5'!AT30,'A5'!AT57))</f>
        <v/>
      </c>
      <c r="I1329" s="211" t="str">
        <f>IF(AND(AND('A5'!AU30="X",'A5'!AU57="X"),SUM('A5'!AT30,'A5'!AT57)=0,ISNUMBER('A5'!AT84)),"",IF(OR('A5'!AU30="M",'A5'!AU57="M"),"M",IF(AND('A5'!AU30='A5'!AU57,OR('A5'!AU30="X",'A5'!AU30="W",'A5'!AU30="Z")),UPPER('A5'!AU30),"")))</f>
        <v/>
      </c>
      <c r="J1329" s="212" t="s">
        <v>469</v>
      </c>
      <c r="K1329" s="211" t="str">
        <f>IF(AND(ISBLANK('A5'!AT84),$L$1329&lt;&gt;"Z"),"",'A5'!AT84)</f>
        <v/>
      </c>
      <c r="L1329" s="211" t="str">
        <f>IF(ISBLANK('A5'!AU84),"",'A5'!AU84)</f>
        <v/>
      </c>
      <c r="M1329" s="131" t="str">
        <f t="shared" si="22"/>
        <v>OK</v>
      </c>
      <c r="N1329" s="132"/>
    </row>
    <row r="1330" spans="1:14" x14ac:dyDescent="0.25">
      <c r="A1330" s="208" t="s">
        <v>4565</v>
      </c>
      <c r="B1330" s="209" t="s">
        <v>3297</v>
      </c>
      <c r="C1330" s="210" t="s">
        <v>112</v>
      </c>
      <c r="D1330" s="213" t="s">
        <v>3298</v>
      </c>
      <c r="E1330" s="210" t="s">
        <v>469</v>
      </c>
      <c r="F1330" s="210" t="s">
        <v>112</v>
      </c>
      <c r="G1330" s="213" t="s">
        <v>2217</v>
      </c>
      <c r="H1330" s="211" t="str">
        <f>IF(OR(AND('A5'!AT31="",'A5'!AU31=""),AND('A5'!AT58="",'A5'!AU58=""),AND('A5'!AU31="X",'A5'!AU58="X"),OR('A5'!AU31="M",'A5'!AU58="M")),"",SUM('A5'!AT31,'A5'!AT58))</f>
        <v/>
      </c>
      <c r="I1330" s="211" t="str">
        <f>IF(AND(AND('A5'!AU31="X",'A5'!AU58="X"),SUM('A5'!AT31,'A5'!AT58)=0,ISNUMBER('A5'!AT85)),"",IF(OR('A5'!AU31="M",'A5'!AU58="M"),"M",IF(AND('A5'!AU31='A5'!AU58,OR('A5'!AU31="X",'A5'!AU31="W",'A5'!AU31="Z")),UPPER('A5'!AU31),"")))</f>
        <v/>
      </c>
      <c r="J1330" s="212" t="s">
        <v>469</v>
      </c>
      <c r="K1330" s="211" t="str">
        <f>IF(AND(ISBLANK('A5'!AT85),$L$1330&lt;&gt;"Z"),"",'A5'!AT85)</f>
        <v/>
      </c>
      <c r="L1330" s="211" t="str">
        <f>IF(ISBLANK('A5'!AU85),"",'A5'!AU85)</f>
        <v/>
      </c>
      <c r="M1330" s="131" t="str">
        <f t="shared" si="22"/>
        <v>OK</v>
      </c>
      <c r="N1330" s="132"/>
    </row>
    <row r="1331" spans="1:14" x14ac:dyDescent="0.25">
      <c r="A1331" s="208" t="s">
        <v>4565</v>
      </c>
      <c r="B1331" s="209" t="s">
        <v>3299</v>
      </c>
      <c r="C1331" s="210" t="s">
        <v>112</v>
      </c>
      <c r="D1331" s="213" t="s">
        <v>3300</v>
      </c>
      <c r="E1331" s="210" t="s">
        <v>469</v>
      </c>
      <c r="F1331" s="210" t="s">
        <v>112</v>
      </c>
      <c r="G1331" s="213" t="s">
        <v>2220</v>
      </c>
      <c r="H1331" s="211" t="str">
        <f>IF(OR(AND('A5'!AT32="",'A5'!AU32=""),AND('A5'!AT59="",'A5'!AU59=""),AND('A5'!AU32="X",'A5'!AU59="X"),OR('A5'!AU32="M",'A5'!AU59="M")),"",SUM('A5'!AT32,'A5'!AT59))</f>
        <v/>
      </c>
      <c r="I1331" s="211" t="str">
        <f>IF(AND(AND('A5'!AU32="X",'A5'!AU59="X"),SUM('A5'!AT32,'A5'!AT59)=0,ISNUMBER('A5'!AT86)),"",IF(OR('A5'!AU32="M",'A5'!AU59="M"),"M",IF(AND('A5'!AU32='A5'!AU59,OR('A5'!AU32="X",'A5'!AU32="W",'A5'!AU32="Z")),UPPER('A5'!AU32),"")))</f>
        <v/>
      </c>
      <c r="J1331" s="212" t="s">
        <v>469</v>
      </c>
      <c r="K1331" s="211" t="str">
        <f>IF(AND(ISBLANK('A5'!AT86),$L$1331&lt;&gt;"Z"),"",'A5'!AT86)</f>
        <v/>
      </c>
      <c r="L1331" s="211" t="str">
        <f>IF(ISBLANK('A5'!AU86),"",'A5'!AU86)</f>
        <v/>
      </c>
      <c r="M1331" s="131" t="str">
        <f t="shared" si="22"/>
        <v>OK</v>
      </c>
      <c r="N1331" s="132"/>
    </row>
    <row r="1332" spans="1:14" x14ac:dyDescent="0.25">
      <c r="A1332" s="208" t="s">
        <v>4565</v>
      </c>
      <c r="B1332" s="209" t="s">
        <v>3301</v>
      </c>
      <c r="C1332" s="210" t="s">
        <v>112</v>
      </c>
      <c r="D1332" s="213" t="s">
        <v>3302</v>
      </c>
      <c r="E1332" s="210" t="s">
        <v>469</v>
      </c>
      <c r="F1332" s="210" t="s">
        <v>112</v>
      </c>
      <c r="G1332" s="213" t="s">
        <v>2223</v>
      </c>
      <c r="H1332" s="211" t="str">
        <f>IF(OR(AND('A5'!AT33="",'A5'!AU33=""),AND('A5'!AT60="",'A5'!AU60=""),AND('A5'!AU33="X",'A5'!AU60="X"),OR('A5'!AU33="M",'A5'!AU60="M")),"",SUM('A5'!AT33,'A5'!AT60))</f>
        <v/>
      </c>
      <c r="I1332" s="211" t="str">
        <f>IF(AND(AND('A5'!AU33="X",'A5'!AU60="X"),SUM('A5'!AT33,'A5'!AT60)=0,ISNUMBER('A5'!AT87)),"",IF(OR('A5'!AU33="M",'A5'!AU60="M"),"M",IF(AND('A5'!AU33='A5'!AU60,OR('A5'!AU33="X",'A5'!AU33="W",'A5'!AU33="Z")),UPPER('A5'!AU33),"")))</f>
        <v/>
      </c>
      <c r="J1332" s="212" t="s">
        <v>469</v>
      </c>
      <c r="K1332" s="211" t="str">
        <f>IF(AND(ISBLANK('A5'!AT87),$L$1332&lt;&gt;"Z"),"",'A5'!AT87)</f>
        <v/>
      </c>
      <c r="L1332" s="211" t="str">
        <f>IF(ISBLANK('A5'!AU87),"",'A5'!AU87)</f>
        <v/>
      </c>
      <c r="M1332" s="131" t="str">
        <f t="shared" si="22"/>
        <v>OK</v>
      </c>
      <c r="N1332" s="132"/>
    </row>
    <row r="1333" spans="1:14" x14ac:dyDescent="0.25">
      <c r="A1333" s="208" t="s">
        <v>4565</v>
      </c>
      <c r="B1333" s="209" t="s">
        <v>3303</v>
      </c>
      <c r="C1333" s="210" t="s">
        <v>112</v>
      </c>
      <c r="D1333" s="213" t="s">
        <v>3304</v>
      </c>
      <c r="E1333" s="210" t="s">
        <v>469</v>
      </c>
      <c r="F1333" s="210" t="s">
        <v>112</v>
      </c>
      <c r="G1333" s="213" t="s">
        <v>2226</v>
      </c>
      <c r="H1333" s="211" t="str">
        <f>IF(OR(AND('A5'!AT34="",'A5'!AU34=""),AND('A5'!AT61="",'A5'!AU61=""),AND('A5'!AU34="X",'A5'!AU61="X"),OR('A5'!AU34="M",'A5'!AU61="M")),"",SUM('A5'!AT34,'A5'!AT61))</f>
        <v/>
      </c>
      <c r="I1333" s="211" t="str">
        <f>IF(AND(AND('A5'!AU34="X",'A5'!AU61="X"),SUM('A5'!AT34,'A5'!AT61)=0,ISNUMBER('A5'!AT88)),"",IF(OR('A5'!AU34="M",'A5'!AU61="M"),"M",IF(AND('A5'!AU34='A5'!AU61,OR('A5'!AU34="X",'A5'!AU34="W",'A5'!AU34="Z")),UPPER('A5'!AU34),"")))</f>
        <v/>
      </c>
      <c r="J1333" s="212" t="s">
        <v>469</v>
      </c>
      <c r="K1333" s="211" t="str">
        <f>IF(AND(ISBLANK('A5'!AT88),$L$1333&lt;&gt;"Z"),"",'A5'!AT88)</f>
        <v/>
      </c>
      <c r="L1333" s="211" t="str">
        <f>IF(ISBLANK('A5'!AU88),"",'A5'!AU88)</f>
        <v/>
      </c>
      <c r="M1333" s="131" t="str">
        <f t="shared" si="22"/>
        <v>OK</v>
      </c>
      <c r="N1333" s="132"/>
    </row>
    <row r="1334" spans="1:14" x14ac:dyDescent="0.25">
      <c r="A1334" s="208" t="s">
        <v>4565</v>
      </c>
      <c r="B1334" s="209" t="s">
        <v>3305</v>
      </c>
      <c r="C1334" s="210" t="s">
        <v>112</v>
      </c>
      <c r="D1334" s="213" t="s">
        <v>3306</v>
      </c>
      <c r="E1334" s="210" t="s">
        <v>469</v>
      </c>
      <c r="F1334" s="210" t="s">
        <v>112</v>
      </c>
      <c r="G1334" s="213" t="s">
        <v>2229</v>
      </c>
      <c r="H1334" s="211" t="str">
        <f>IF(OR(AND('A5'!AT35="",'A5'!AU35=""),AND('A5'!AT62="",'A5'!AU62=""),AND('A5'!AU35="X",'A5'!AU62="X"),OR('A5'!AU35="M",'A5'!AU62="M")),"",SUM('A5'!AT35,'A5'!AT62))</f>
        <v/>
      </c>
      <c r="I1334" s="211" t="str">
        <f>IF(AND(AND('A5'!AU35="X",'A5'!AU62="X"),SUM('A5'!AT35,'A5'!AT62)=0,ISNUMBER('A5'!AT89)),"",IF(OR('A5'!AU35="M",'A5'!AU62="M"),"M",IF(AND('A5'!AU35='A5'!AU62,OR('A5'!AU35="X",'A5'!AU35="W",'A5'!AU35="Z")),UPPER('A5'!AU35),"")))</f>
        <v/>
      </c>
      <c r="J1334" s="212" t="s">
        <v>469</v>
      </c>
      <c r="K1334" s="211" t="str">
        <f>IF(AND(ISBLANK('A5'!AT89),$L$1334&lt;&gt;"Z"),"",'A5'!AT89)</f>
        <v/>
      </c>
      <c r="L1334" s="211" t="str">
        <f>IF(ISBLANK('A5'!AU89),"",'A5'!AU89)</f>
        <v/>
      </c>
      <c r="M1334" s="131" t="str">
        <f t="shared" si="22"/>
        <v>OK</v>
      </c>
      <c r="N1334" s="132"/>
    </row>
    <row r="1335" spans="1:14" x14ac:dyDescent="0.25">
      <c r="A1335" s="208" t="s">
        <v>4565</v>
      </c>
      <c r="B1335" s="209" t="s">
        <v>3307</v>
      </c>
      <c r="C1335" s="210" t="s">
        <v>112</v>
      </c>
      <c r="D1335" s="213" t="s">
        <v>3308</v>
      </c>
      <c r="E1335" s="210" t="s">
        <v>469</v>
      </c>
      <c r="F1335" s="210" t="s">
        <v>112</v>
      </c>
      <c r="G1335" s="213" t="s">
        <v>2232</v>
      </c>
      <c r="H1335" s="211" t="str">
        <f>IF(OR(AND('A5'!AT36="",'A5'!AU36=""),AND('A5'!AT63="",'A5'!AU63=""),AND('A5'!AU36="X",'A5'!AU63="X"),OR('A5'!AU36="M",'A5'!AU63="M")),"",SUM('A5'!AT36,'A5'!AT63))</f>
        <v/>
      </c>
      <c r="I1335" s="211" t="str">
        <f>IF(AND(AND('A5'!AU36="X",'A5'!AU63="X"),SUM('A5'!AT36,'A5'!AT63)=0,ISNUMBER('A5'!AT90)),"",IF(OR('A5'!AU36="M",'A5'!AU63="M"),"M",IF(AND('A5'!AU36='A5'!AU63,OR('A5'!AU36="X",'A5'!AU36="W",'A5'!AU36="Z")),UPPER('A5'!AU36),"")))</f>
        <v/>
      </c>
      <c r="J1335" s="212" t="s">
        <v>469</v>
      </c>
      <c r="K1335" s="211" t="str">
        <f>IF(AND(ISBLANK('A5'!AT90),$L$1335&lt;&gt;"Z"),"",'A5'!AT90)</f>
        <v/>
      </c>
      <c r="L1335" s="211" t="str">
        <f>IF(ISBLANK('A5'!AU90),"",'A5'!AU90)</f>
        <v/>
      </c>
      <c r="M1335" s="131" t="str">
        <f t="shared" si="22"/>
        <v>OK</v>
      </c>
      <c r="N1335" s="132"/>
    </row>
    <row r="1336" spans="1:14" x14ac:dyDescent="0.25">
      <c r="A1336" s="208" t="s">
        <v>4565</v>
      </c>
      <c r="B1336" s="209" t="s">
        <v>3309</v>
      </c>
      <c r="C1336" s="210" t="s">
        <v>112</v>
      </c>
      <c r="D1336" s="213" t="s">
        <v>3310</v>
      </c>
      <c r="E1336" s="210" t="s">
        <v>469</v>
      </c>
      <c r="F1336" s="210" t="s">
        <v>112</v>
      </c>
      <c r="G1336" s="213" t="s">
        <v>2235</v>
      </c>
      <c r="H1336" s="211" t="str">
        <f>IF(OR(AND('A5'!AT37="",'A5'!AU37=""),AND('A5'!AT64="",'A5'!AU64=""),AND('A5'!AU37="X",'A5'!AU64="X"),OR('A5'!AU37="M",'A5'!AU64="M")),"",SUM('A5'!AT37,'A5'!AT64))</f>
        <v/>
      </c>
      <c r="I1336" s="211" t="str">
        <f>IF(AND(AND('A5'!AU37="X",'A5'!AU64="X"),SUM('A5'!AT37,'A5'!AT64)=0,ISNUMBER('A5'!AT91)),"",IF(OR('A5'!AU37="M",'A5'!AU64="M"),"M",IF(AND('A5'!AU37='A5'!AU64,OR('A5'!AU37="X",'A5'!AU37="W",'A5'!AU37="Z")),UPPER('A5'!AU37),"")))</f>
        <v/>
      </c>
      <c r="J1336" s="212" t="s">
        <v>469</v>
      </c>
      <c r="K1336" s="211" t="str">
        <f>IF(AND(ISBLANK('A5'!AT91),$L$1336&lt;&gt;"Z"),"",'A5'!AT91)</f>
        <v/>
      </c>
      <c r="L1336" s="211" t="str">
        <f>IF(ISBLANK('A5'!AU91),"",'A5'!AU91)</f>
        <v/>
      </c>
      <c r="M1336" s="131" t="str">
        <f t="shared" si="22"/>
        <v>OK</v>
      </c>
      <c r="N1336" s="132"/>
    </row>
    <row r="1337" spans="1:14" x14ac:dyDescent="0.25">
      <c r="A1337" s="208" t="s">
        <v>4565</v>
      </c>
      <c r="B1337" s="209" t="s">
        <v>3311</v>
      </c>
      <c r="C1337" s="210" t="s">
        <v>112</v>
      </c>
      <c r="D1337" s="213" t="s">
        <v>3312</v>
      </c>
      <c r="E1337" s="210" t="s">
        <v>469</v>
      </c>
      <c r="F1337" s="210" t="s">
        <v>112</v>
      </c>
      <c r="G1337" s="213" t="s">
        <v>506</v>
      </c>
      <c r="H1337" s="211" t="str">
        <f>IF(OR(AND('A5'!AT38="",'A5'!AU38=""),AND('A5'!AT65="",'A5'!AU65=""),AND('A5'!AU38="X",'A5'!AU65="X"),OR('A5'!AU38="M",'A5'!AU65="M")),"",SUM('A5'!AT38,'A5'!AT65))</f>
        <v/>
      </c>
      <c r="I1337" s="211" t="str">
        <f>IF(AND(AND('A5'!AU38="X",'A5'!AU65="X"),SUM('A5'!AT38,'A5'!AT65)=0,ISNUMBER('A5'!AT92)),"",IF(OR('A5'!AU38="M",'A5'!AU65="M"),"M",IF(AND('A5'!AU38='A5'!AU65,OR('A5'!AU38="X",'A5'!AU38="W",'A5'!AU38="Z")),UPPER('A5'!AU38),"")))</f>
        <v/>
      </c>
      <c r="J1337" s="212" t="s">
        <v>469</v>
      </c>
      <c r="K1337" s="211" t="str">
        <f>IF(AND(ISBLANK('A5'!AT92),$L$1337&lt;&gt;"Z"),"",'A5'!AT92)</f>
        <v/>
      </c>
      <c r="L1337" s="211" t="str">
        <f>IF(ISBLANK('A5'!AU92),"",'A5'!AU92)</f>
        <v/>
      </c>
      <c r="M1337" s="131" t="str">
        <f t="shared" si="22"/>
        <v>OK</v>
      </c>
      <c r="N1337" s="132"/>
    </row>
    <row r="1338" spans="1:14" x14ac:dyDescent="0.25">
      <c r="A1338" s="208" t="s">
        <v>4565</v>
      </c>
      <c r="B1338" s="209" t="s">
        <v>3313</v>
      </c>
      <c r="C1338" s="210" t="s">
        <v>112</v>
      </c>
      <c r="D1338" s="213" t="s">
        <v>3314</v>
      </c>
      <c r="E1338" s="210" t="s">
        <v>469</v>
      </c>
      <c r="F1338" s="210" t="s">
        <v>112</v>
      </c>
      <c r="G1338" s="213" t="s">
        <v>611</v>
      </c>
      <c r="H1338" s="211" t="str">
        <f>IF(OR(AND('A5'!AT39="",'A5'!AU39=""),AND('A5'!AT66="",'A5'!AU66=""),AND('A5'!AU39="X",'A5'!AU66="X"),OR('A5'!AU39="M",'A5'!AU66="M")),"",SUM('A5'!AT39,'A5'!AT66))</f>
        <v/>
      </c>
      <c r="I1338" s="211" t="str">
        <f>IF(AND(AND('A5'!AU39="X",'A5'!AU66="X"),SUM('A5'!AT39,'A5'!AT66)=0,ISNUMBER('A5'!AT93)),"",IF(OR('A5'!AU39="M",'A5'!AU66="M"),"M",IF(AND('A5'!AU39='A5'!AU66,OR('A5'!AU39="X",'A5'!AU39="W",'A5'!AU39="Z")),UPPER('A5'!AU39),"")))</f>
        <v/>
      </c>
      <c r="J1338" s="212" t="s">
        <v>469</v>
      </c>
      <c r="K1338" s="211" t="str">
        <f>IF(AND(ISBLANK('A5'!AT93),$L$1338&lt;&gt;"Z"),"",'A5'!AT93)</f>
        <v/>
      </c>
      <c r="L1338" s="211" t="str">
        <f>IF(ISBLANK('A5'!AU93),"",'A5'!AU93)</f>
        <v/>
      </c>
      <c r="M1338" s="131" t="str">
        <f t="shared" si="22"/>
        <v>OK</v>
      </c>
      <c r="N1338" s="132"/>
    </row>
    <row r="1339" spans="1:14" x14ac:dyDescent="0.25">
      <c r="A1339" s="208" t="s">
        <v>4565</v>
      </c>
      <c r="B1339" s="209" t="s">
        <v>3315</v>
      </c>
      <c r="C1339" s="210" t="s">
        <v>113</v>
      </c>
      <c r="D1339" s="213" t="s">
        <v>2572</v>
      </c>
      <c r="E1339" s="210" t="s">
        <v>469</v>
      </c>
      <c r="F1339" s="210" t="s">
        <v>113</v>
      </c>
      <c r="G1339" s="213" t="s">
        <v>523</v>
      </c>
      <c r="H1339" s="211" t="str">
        <f>IF(OR(SUMPRODUCT(--('A6'!V14:'A6'!V31=""),--('A6'!W14:'A6'!W31=""))&gt;0,COUNTIF('A6'!W14:'A6'!W31,"M")&gt;0,COUNTIF('A6'!W14:'A6'!W31,"X")=18),"",SUM('A6'!V14:'A6'!V31))</f>
        <v/>
      </c>
      <c r="I1339" s="211" t="str">
        <f>IF(AND(COUNTIF('A6'!W14:'A6'!W31,"X")=18,SUM('A6'!V14:'A6'!V31)=0,ISNUMBER('A6'!V32)),"",IF(COUNTIF('A6'!W14:'A6'!W31,"M")&gt;0,"M",IF(AND(COUNTIF('A6'!W14:'A6'!W31,'A6'!W14)=18,OR('A6'!W14="X",'A6'!W14="W",'A6'!W14="Z")),UPPER('A6'!W14),"")))</f>
        <v/>
      </c>
      <c r="J1339" s="212" t="s">
        <v>469</v>
      </c>
      <c r="K1339" s="211" t="str">
        <f>IF(AND(ISBLANK('A6'!V32),$L$1339&lt;&gt;"Z"),"",'A6'!V32)</f>
        <v/>
      </c>
      <c r="L1339" s="211" t="str">
        <f>IF(ISBLANK('A6'!W32),"",'A6'!W32)</f>
        <v/>
      </c>
      <c r="M1339" s="131" t="str">
        <f t="shared" si="22"/>
        <v>OK</v>
      </c>
      <c r="N1339" s="132"/>
    </row>
    <row r="1340" spans="1:14" x14ac:dyDescent="0.25">
      <c r="A1340" s="208" t="s">
        <v>4565</v>
      </c>
      <c r="B1340" s="209" t="s">
        <v>3316</v>
      </c>
      <c r="C1340" s="210" t="s">
        <v>113</v>
      </c>
      <c r="D1340" s="213" t="s">
        <v>3317</v>
      </c>
      <c r="E1340" s="210" t="s">
        <v>469</v>
      </c>
      <c r="F1340" s="210" t="s">
        <v>113</v>
      </c>
      <c r="G1340" s="213" t="s">
        <v>524</v>
      </c>
      <c r="H1340" s="211" t="str">
        <f>IF(OR(SUMPRODUCT(--('A6'!V35:'A6'!V52=""),--('A6'!W35:'A6'!W52=""))&gt;0,COUNTIF('A6'!W35:'A6'!W52,"M")&gt;0,COUNTIF('A6'!W35:'A6'!W52,"X")=18),"",SUM('A6'!V35:'A6'!V52))</f>
        <v/>
      </c>
      <c r="I1340" s="211" t="str">
        <f>IF(AND(COUNTIF('A6'!W35:'A6'!W52,"X")=18,SUM('A6'!V35:'A6'!V52)=0,ISNUMBER('A6'!V53)),"",IF(COUNTIF('A6'!W35:'A6'!W52,"M")&gt;0,"M",IF(AND(COUNTIF('A6'!W35:'A6'!W52,'A6'!W35)=18,OR('A6'!W35="X",'A6'!W35="W",'A6'!W35="Z")),UPPER('A6'!W35),"")))</f>
        <v/>
      </c>
      <c r="J1340" s="212" t="s">
        <v>469</v>
      </c>
      <c r="K1340" s="211" t="str">
        <f>IF(AND(ISBLANK('A6'!V53),$L$1340&lt;&gt;"Z"),"",'A6'!V53)</f>
        <v/>
      </c>
      <c r="L1340" s="211" t="str">
        <f>IF(ISBLANK('A6'!W53),"",'A6'!W53)</f>
        <v/>
      </c>
      <c r="M1340" s="131" t="str">
        <f t="shared" si="22"/>
        <v>OK</v>
      </c>
      <c r="N1340" s="132"/>
    </row>
    <row r="1341" spans="1:14" x14ac:dyDescent="0.25">
      <c r="A1341" s="208" t="s">
        <v>4565</v>
      </c>
      <c r="B1341" s="209" t="s">
        <v>3318</v>
      </c>
      <c r="C1341" s="210" t="s">
        <v>113</v>
      </c>
      <c r="D1341" s="213" t="s">
        <v>3319</v>
      </c>
      <c r="E1341" s="210" t="s">
        <v>469</v>
      </c>
      <c r="F1341" s="210" t="s">
        <v>113</v>
      </c>
      <c r="G1341" s="213" t="s">
        <v>2583</v>
      </c>
      <c r="H1341" s="211" t="str">
        <f>IF(OR(AND('A6'!V14="",'A6'!W14=""),AND('A6'!V35="",'A6'!W35=""),AND('A6'!W14="X",'A6'!W35="X"),OR('A6'!W14="M",'A6'!W35="M")),"",SUM('A6'!V14,'A6'!V35))</f>
        <v/>
      </c>
      <c r="I1341" s="211" t="str">
        <f>IF(AND(AND('A6'!W14="X",'A6'!W35="X"),SUM('A6'!V14,'A6'!V35)=0,ISNUMBER('A6'!V56)),"",IF(OR('A6'!W14="M",'A6'!W35="M"),"M",IF(AND('A6'!W14='A6'!W35,OR('A6'!W14="X",'A6'!W14="W",'A6'!W14="Z")),UPPER('A6'!W14),"")))</f>
        <v/>
      </c>
      <c r="J1341" s="212" t="s">
        <v>469</v>
      </c>
      <c r="K1341" s="211" t="str">
        <f>IF(AND(ISBLANK('A6'!V56),$L$1341&lt;&gt;"Z"),"",'A6'!V56)</f>
        <v/>
      </c>
      <c r="L1341" s="211" t="str">
        <f>IF(ISBLANK('A6'!W56),"",'A6'!W56)</f>
        <v/>
      </c>
      <c r="M1341" s="131" t="str">
        <f t="shared" si="22"/>
        <v>OK</v>
      </c>
      <c r="N1341" s="132"/>
    </row>
    <row r="1342" spans="1:14" x14ac:dyDescent="0.25">
      <c r="A1342" s="208" t="s">
        <v>4565</v>
      </c>
      <c r="B1342" s="209" t="s">
        <v>3320</v>
      </c>
      <c r="C1342" s="210" t="s">
        <v>113</v>
      </c>
      <c r="D1342" s="213" t="s">
        <v>3321</v>
      </c>
      <c r="E1342" s="210" t="s">
        <v>469</v>
      </c>
      <c r="F1342" s="210" t="s">
        <v>113</v>
      </c>
      <c r="G1342" s="213" t="s">
        <v>2586</v>
      </c>
      <c r="H1342" s="211" t="str">
        <f>IF(OR(AND('A6'!V15="",'A6'!W15=""),AND('A6'!V36="",'A6'!W36=""),AND('A6'!W15="X",'A6'!W36="X"),OR('A6'!W15="M",'A6'!W36="M")),"",SUM('A6'!V15,'A6'!V36))</f>
        <v/>
      </c>
      <c r="I1342" s="211" t="str">
        <f>IF(AND(AND('A6'!W15="X",'A6'!W36="X"),SUM('A6'!V15,'A6'!V36)=0,ISNUMBER('A6'!V57)),"",IF(OR('A6'!W15="M",'A6'!W36="M"),"M",IF(AND('A6'!W15='A6'!W36,OR('A6'!W15="X",'A6'!W15="W",'A6'!W15="Z")),UPPER('A6'!W15),"")))</f>
        <v/>
      </c>
      <c r="J1342" s="212" t="s">
        <v>469</v>
      </c>
      <c r="K1342" s="211" t="str">
        <f>IF(AND(ISBLANK('A6'!V57),$L$1342&lt;&gt;"Z"),"",'A6'!V57)</f>
        <v/>
      </c>
      <c r="L1342" s="211" t="str">
        <f>IF(ISBLANK('A6'!W57),"",'A6'!W57)</f>
        <v/>
      </c>
      <c r="M1342" s="131" t="str">
        <f t="shared" si="22"/>
        <v>OK</v>
      </c>
      <c r="N1342" s="132"/>
    </row>
    <row r="1343" spans="1:14" x14ac:dyDescent="0.25">
      <c r="A1343" s="208" t="s">
        <v>4565</v>
      </c>
      <c r="B1343" s="209" t="s">
        <v>3322</v>
      </c>
      <c r="C1343" s="210" t="s">
        <v>113</v>
      </c>
      <c r="D1343" s="213" t="s">
        <v>3323</v>
      </c>
      <c r="E1343" s="210" t="s">
        <v>469</v>
      </c>
      <c r="F1343" s="210" t="s">
        <v>113</v>
      </c>
      <c r="G1343" s="213" t="s">
        <v>2589</v>
      </c>
      <c r="H1343" s="211" t="str">
        <f>IF(OR(AND('A6'!V16="",'A6'!W16=""),AND('A6'!V37="",'A6'!W37=""),AND('A6'!W16="X",'A6'!W37="X"),OR('A6'!W16="M",'A6'!W37="M")),"",SUM('A6'!V16,'A6'!V37))</f>
        <v/>
      </c>
      <c r="I1343" s="211" t="str">
        <f>IF(AND(AND('A6'!W16="X",'A6'!W37="X"),SUM('A6'!V16,'A6'!V37)=0,ISNUMBER('A6'!V58)),"",IF(OR('A6'!W16="M",'A6'!W37="M"),"M",IF(AND('A6'!W16='A6'!W37,OR('A6'!W16="X",'A6'!W16="W",'A6'!W16="Z")),UPPER('A6'!W16),"")))</f>
        <v/>
      </c>
      <c r="J1343" s="212" t="s">
        <v>469</v>
      </c>
      <c r="K1343" s="211" t="str">
        <f>IF(AND(ISBLANK('A6'!V58),$L$1343&lt;&gt;"Z"),"",'A6'!V58)</f>
        <v/>
      </c>
      <c r="L1343" s="211" t="str">
        <f>IF(ISBLANK('A6'!W58),"",'A6'!W58)</f>
        <v/>
      </c>
      <c r="M1343" s="131" t="str">
        <f t="shared" si="22"/>
        <v>OK</v>
      </c>
      <c r="N1343" s="132"/>
    </row>
    <row r="1344" spans="1:14" x14ac:dyDescent="0.25">
      <c r="A1344" s="208" t="s">
        <v>4565</v>
      </c>
      <c r="B1344" s="209" t="s">
        <v>3324</v>
      </c>
      <c r="C1344" s="210" t="s">
        <v>113</v>
      </c>
      <c r="D1344" s="213" t="s">
        <v>3325</v>
      </c>
      <c r="E1344" s="210" t="s">
        <v>469</v>
      </c>
      <c r="F1344" s="210" t="s">
        <v>113</v>
      </c>
      <c r="G1344" s="213" t="s">
        <v>2592</v>
      </c>
      <c r="H1344" s="211" t="str">
        <f>IF(OR(AND('A6'!V17="",'A6'!W17=""),AND('A6'!V38="",'A6'!W38=""),AND('A6'!W17="X",'A6'!W38="X"),OR('A6'!W17="M",'A6'!W38="M")),"",SUM('A6'!V17,'A6'!V38))</f>
        <v/>
      </c>
      <c r="I1344" s="211" t="str">
        <f>IF(AND(AND('A6'!W17="X",'A6'!W38="X"),SUM('A6'!V17,'A6'!V38)=0,ISNUMBER('A6'!V59)),"",IF(OR('A6'!W17="M",'A6'!W38="M"),"M",IF(AND('A6'!W17='A6'!W38,OR('A6'!W17="X",'A6'!W17="W",'A6'!W17="Z")),UPPER('A6'!W17),"")))</f>
        <v/>
      </c>
      <c r="J1344" s="212" t="s">
        <v>469</v>
      </c>
      <c r="K1344" s="211" t="str">
        <f>IF(AND(ISBLANK('A6'!V59),$L$1344&lt;&gt;"Z"),"",'A6'!V59)</f>
        <v/>
      </c>
      <c r="L1344" s="211" t="str">
        <f>IF(ISBLANK('A6'!W59),"",'A6'!W59)</f>
        <v/>
      </c>
      <c r="M1344" s="131" t="str">
        <f t="shared" si="22"/>
        <v>OK</v>
      </c>
      <c r="N1344" s="132"/>
    </row>
    <row r="1345" spans="1:14" x14ac:dyDescent="0.25">
      <c r="A1345" s="208" t="s">
        <v>4565</v>
      </c>
      <c r="B1345" s="209" t="s">
        <v>3326</v>
      </c>
      <c r="C1345" s="210" t="s">
        <v>113</v>
      </c>
      <c r="D1345" s="213" t="s">
        <v>3327</v>
      </c>
      <c r="E1345" s="210" t="s">
        <v>469</v>
      </c>
      <c r="F1345" s="210" t="s">
        <v>113</v>
      </c>
      <c r="G1345" s="213" t="s">
        <v>2595</v>
      </c>
      <c r="H1345" s="211" t="str">
        <f>IF(OR(AND('A6'!V18="",'A6'!W18=""),AND('A6'!V39="",'A6'!W39=""),AND('A6'!W18="X",'A6'!W39="X"),OR('A6'!W18="M",'A6'!W39="M")),"",SUM('A6'!V18,'A6'!V39))</f>
        <v/>
      </c>
      <c r="I1345" s="211" t="str">
        <f>IF(AND(AND('A6'!W18="X",'A6'!W39="X"),SUM('A6'!V18,'A6'!V39)=0,ISNUMBER('A6'!V60)),"",IF(OR('A6'!W18="M",'A6'!W39="M"),"M",IF(AND('A6'!W18='A6'!W39,OR('A6'!W18="X",'A6'!W18="W",'A6'!W18="Z")),UPPER('A6'!W18),"")))</f>
        <v/>
      </c>
      <c r="J1345" s="212" t="s">
        <v>469</v>
      </c>
      <c r="K1345" s="211" t="str">
        <f>IF(AND(ISBLANK('A6'!V60),$L$1345&lt;&gt;"Z"),"",'A6'!V60)</f>
        <v/>
      </c>
      <c r="L1345" s="211" t="str">
        <f>IF(ISBLANK('A6'!W60),"",'A6'!W60)</f>
        <v/>
      </c>
      <c r="M1345" s="131" t="str">
        <f t="shared" si="22"/>
        <v>OK</v>
      </c>
      <c r="N1345" s="132"/>
    </row>
    <row r="1346" spans="1:14" x14ac:dyDescent="0.25">
      <c r="A1346" s="208" t="s">
        <v>4565</v>
      </c>
      <c r="B1346" s="209" t="s">
        <v>3328</v>
      </c>
      <c r="C1346" s="210" t="s">
        <v>113</v>
      </c>
      <c r="D1346" s="213" t="s">
        <v>3329</v>
      </c>
      <c r="E1346" s="210" t="s">
        <v>469</v>
      </c>
      <c r="F1346" s="210" t="s">
        <v>113</v>
      </c>
      <c r="G1346" s="213" t="s">
        <v>2598</v>
      </c>
      <c r="H1346" s="211" t="str">
        <f>IF(OR(AND('A6'!V19="",'A6'!W19=""),AND('A6'!V40="",'A6'!W40=""),AND('A6'!W19="X",'A6'!W40="X"),OR('A6'!W19="M",'A6'!W40="M")),"",SUM('A6'!V19,'A6'!V40))</f>
        <v/>
      </c>
      <c r="I1346" s="211" t="str">
        <f>IF(AND(AND('A6'!W19="X",'A6'!W40="X"),SUM('A6'!V19,'A6'!V40)=0,ISNUMBER('A6'!V61)),"",IF(OR('A6'!W19="M",'A6'!W40="M"),"M",IF(AND('A6'!W19='A6'!W40,OR('A6'!W19="X",'A6'!W19="W",'A6'!W19="Z")),UPPER('A6'!W19),"")))</f>
        <v/>
      </c>
      <c r="J1346" s="212" t="s">
        <v>469</v>
      </c>
      <c r="K1346" s="211" t="str">
        <f>IF(AND(ISBLANK('A6'!V61),$L$1346&lt;&gt;"Z"),"",'A6'!V61)</f>
        <v/>
      </c>
      <c r="L1346" s="211" t="str">
        <f>IF(ISBLANK('A6'!W61),"",'A6'!W61)</f>
        <v/>
      </c>
      <c r="M1346" s="131" t="str">
        <f t="shared" si="22"/>
        <v>OK</v>
      </c>
      <c r="N1346" s="132"/>
    </row>
    <row r="1347" spans="1:14" x14ac:dyDescent="0.25">
      <c r="A1347" s="208" t="s">
        <v>4565</v>
      </c>
      <c r="B1347" s="209" t="s">
        <v>3330</v>
      </c>
      <c r="C1347" s="210" t="s">
        <v>113</v>
      </c>
      <c r="D1347" s="213" t="s">
        <v>3331</v>
      </c>
      <c r="E1347" s="210" t="s">
        <v>469</v>
      </c>
      <c r="F1347" s="210" t="s">
        <v>113</v>
      </c>
      <c r="G1347" s="213" t="s">
        <v>2601</v>
      </c>
      <c r="H1347" s="211" t="str">
        <f>IF(OR(AND('A6'!V20="",'A6'!W20=""),AND('A6'!V41="",'A6'!W41=""),AND('A6'!W20="X",'A6'!W41="X"),OR('A6'!W20="M",'A6'!W41="M")),"",SUM('A6'!V20,'A6'!V41))</f>
        <v/>
      </c>
      <c r="I1347" s="211" t="str">
        <f>IF(AND(AND('A6'!W20="X",'A6'!W41="X"),SUM('A6'!V20,'A6'!V41)=0,ISNUMBER('A6'!V62)),"",IF(OR('A6'!W20="M",'A6'!W41="M"),"M",IF(AND('A6'!W20='A6'!W41,OR('A6'!W20="X",'A6'!W20="W",'A6'!W20="Z")),UPPER('A6'!W20),"")))</f>
        <v/>
      </c>
      <c r="J1347" s="212" t="s">
        <v>469</v>
      </c>
      <c r="K1347" s="211" t="str">
        <f>IF(AND(ISBLANK('A6'!V62),$L$1347&lt;&gt;"Z"),"",'A6'!V62)</f>
        <v/>
      </c>
      <c r="L1347" s="211" t="str">
        <f>IF(ISBLANK('A6'!W62),"",'A6'!W62)</f>
        <v/>
      </c>
      <c r="M1347" s="131" t="str">
        <f t="shared" si="22"/>
        <v>OK</v>
      </c>
      <c r="N1347" s="132"/>
    </row>
    <row r="1348" spans="1:14" x14ac:dyDescent="0.25">
      <c r="A1348" s="208" t="s">
        <v>4565</v>
      </c>
      <c r="B1348" s="209" t="s">
        <v>3332</v>
      </c>
      <c r="C1348" s="210" t="s">
        <v>113</v>
      </c>
      <c r="D1348" s="213" t="s">
        <v>3333</v>
      </c>
      <c r="E1348" s="210" t="s">
        <v>469</v>
      </c>
      <c r="F1348" s="210" t="s">
        <v>113</v>
      </c>
      <c r="G1348" s="213" t="s">
        <v>2604</v>
      </c>
      <c r="H1348" s="211" t="str">
        <f>IF(OR(AND('A6'!V21="",'A6'!W21=""),AND('A6'!V42="",'A6'!W42=""),AND('A6'!W21="X",'A6'!W42="X"),OR('A6'!W21="M",'A6'!W42="M")),"",SUM('A6'!V21,'A6'!V42))</f>
        <v/>
      </c>
      <c r="I1348" s="211" t="str">
        <f>IF(AND(AND('A6'!W21="X",'A6'!W42="X"),SUM('A6'!V21,'A6'!V42)=0,ISNUMBER('A6'!V63)),"",IF(OR('A6'!W21="M",'A6'!W42="M"),"M",IF(AND('A6'!W21='A6'!W42,OR('A6'!W21="X",'A6'!W21="W",'A6'!W21="Z")),UPPER('A6'!W21),"")))</f>
        <v/>
      </c>
      <c r="J1348" s="212" t="s">
        <v>469</v>
      </c>
      <c r="K1348" s="211" t="str">
        <f>IF(AND(ISBLANK('A6'!V63),$L$1348&lt;&gt;"Z"),"",'A6'!V63)</f>
        <v/>
      </c>
      <c r="L1348" s="211" t="str">
        <f>IF(ISBLANK('A6'!W63),"",'A6'!W63)</f>
        <v/>
      </c>
      <c r="M1348" s="131" t="str">
        <f t="shared" si="22"/>
        <v>OK</v>
      </c>
      <c r="N1348" s="132"/>
    </row>
    <row r="1349" spans="1:14" x14ac:dyDescent="0.25">
      <c r="A1349" s="208" t="s">
        <v>4565</v>
      </c>
      <c r="B1349" s="209" t="s">
        <v>3334</v>
      </c>
      <c r="C1349" s="210" t="s">
        <v>113</v>
      </c>
      <c r="D1349" s="213" t="s">
        <v>3335</v>
      </c>
      <c r="E1349" s="210" t="s">
        <v>469</v>
      </c>
      <c r="F1349" s="210" t="s">
        <v>113</v>
      </c>
      <c r="G1349" s="213" t="s">
        <v>2607</v>
      </c>
      <c r="H1349" s="211" t="str">
        <f>IF(OR(AND('A6'!V22="",'A6'!W22=""),AND('A6'!V43="",'A6'!W43=""),AND('A6'!W22="X",'A6'!W43="X"),OR('A6'!W22="M",'A6'!W43="M")),"",SUM('A6'!V22,'A6'!V43))</f>
        <v/>
      </c>
      <c r="I1349" s="211" t="str">
        <f>IF(AND(AND('A6'!W22="X",'A6'!W43="X"),SUM('A6'!V22,'A6'!V43)=0,ISNUMBER('A6'!V64)),"",IF(OR('A6'!W22="M",'A6'!W43="M"),"M",IF(AND('A6'!W22='A6'!W43,OR('A6'!W22="X",'A6'!W22="W",'A6'!W22="Z")),UPPER('A6'!W22),"")))</f>
        <v/>
      </c>
      <c r="J1349" s="212" t="s">
        <v>469</v>
      </c>
      <c r="K1349" s="211" t="str">
        <f>IF(AND(ISBLANK('A6'!V64),$L$1349&lt;&gt;"Z"),"",'A6'!V64)</f>
        <v/>
      </c>
      <c r="L1349" s="211" t="str">
        <f>IF(ISBLANK('A6'!W64),"",'A6'!W64)</f>
        <v/>
      </c>
      <c r="M1349" s="131" t="str">
        <f t="shared" si="22"/>
        <v>OK</v>
      </c>
      <c r="N1349" s="132"/>
    </row>
    <row r="1350" spans="1:14" x14ac:dyDescent="0.25">
      <c r="A1350" s="208" t="s">
        <v>4565</v>
      </c>
      <c r="B1350" s="209" t="s">
        <v>3336</v>
      </c>
      <c r="C1350" s="210" t="s">
        <v>113</v>
      </c>
      <c r="D1350" s="213" t="s">
        <v>3337</v>
      </c>
      <c r="E1350" s="210" t="s">
        <v>469</v>
      </c>
      <c r="F1350" s="210" t="s">
        <v>113</v>
      </c>
      <c r="G1350" s="213" t="s">
        <v>530</v>
      </c>
      <c r="H1350" s="211" t="str">
        <f>IF(OR(AND('A6'!V23="",'A6'!W23=""),AND('A6'!V44="",'A6'!W44=""),AND('A6'!W23="X",'A6'!W44="X"),OR('A6'!W23="M",'A6'!W44="M")),"",SUM('A6'!V23,'A6'!V44))</f>
        <v/>
      </c>
      <c r="I1350" s="211" t="str">
        <f>IF(AND(AND('A6'!W23="X",'A6'!W44="X"),SUM('A6'!V23,'A6'!V44)=0,ISNUMBER('A6'!V65)),"",IF(OR('A6'!W23="M",'A6'!W44="M"),"M",IF(AND('A6'!W23='A6'!W44,OR('A6'!W23="X",'A6'!W23="W",'A6'!W23="Z")),UPPER('A6'!W23),"")))</f>
        <v/>
      </c>
      <c r="J1350" s="212" t="s">
        <v>469</v>
      </c>
      <c r="K1350" s="211" t="str">
        <f>IF(AND(ISBLANK('A6'!V65),$L$1350&lt;&gt;"Z"),"",'A6'!V65)</f>
        <v/>
      </c>
      <c r="L1350" s="211" t="str">
        <f>IF(ISBLANK('A6'!W65),"",'A6'!W65)</f>
        <v/>
      </c>
      <c r="M1350" s="131" t="str">
        <f t="shared" si="22"/>
        <v>OK</v>
      </c>
      <c r="N1350" s="132"/>
    </row>
    <row r="1351" spans="1:14" x14ac:dyDescent="0.25">
      <c r="A1351" s="208" t="s">
        <v>4565</v>
      </c>
      <c r="B1351" s="209" t="s">
        <v>3338</v>
      </c>
      <c r="C1351" s="210" t="s">
        <v>113</v>
      </c>
      <c r="D1351" s="213" t="s">
        <v>3339</v>
      </c>
      <c r="E1351" s="210" t="s">
        <v>469</v>
      </c>
      <c r="F1351" s="210" t="s">
        <v>113</v>
      </c>
      <c r="G1351" s="213" t="s">
        <v>562</v>
      </c>
      <c r="H1351" s="211" t="str">
        <f>IF(OR(AND('A6'!V24="",'A6'!W24=""),AND('A6'!V45="",'A6'!W45=""),AND('A6'!W24="X",'A6'!W45="X"),OR('A6'!W24="M",'A6'!W45="M")),"",SUM('A6'!V24,'A6'!V45))</f>
        <v/>
      </c>
      <c r="I1351" s="211" t="str">
        <f>IF(AND(AND('A6'!W24="X",'A6'!W45="X"),SUM('A6'!V24,'A6'!V45)=0,ISNUMBER('A6'!V66)),"",IF(OR('A6'!W24="M",'A6'!W45="M"),"M",IF(AND('A6'!W24='A6'!W45,OR('A6'!W24="X",'A6'!W24="W",'A6'!W24="Z")),UPPER('A6'!W24),"")))</f>
        <v/>
      </c>
      <c r="J1351" s="212" t="s">
        <v>469</v>
      </c>
      <c r="K1351" s="211" t="str">
        <f>IF(AND(ISBLANK('A6'!V66),$L$1351&lt;&gt;"Z"),"",'A6'!V66)</f>
        <v/>
      </c>
      <c r="L1351" s="211" t="str">
        <f>IF(ISBLANK('A6'!W66),"",'A6'!W66)</f>
        <v/>
      </c>
      <c r="M1351" s="131" t="str">
        <f t="shared" si="22"/>
        <v>OK</v>
      </c>
      <c r="N1351" s="132"/>
    </row>
    <row r="1352" spans="1:14" x14ac:dyDescent="0.25">
      <c r="A1352" s="208" t="s">
        <v>4565</v>
      </c>
      <c r="B1352" s="209" t="s">
        <v>3340</v>
      </c>
      <c r="C1352" s="210" t="s">
        <v>113</v>
      </c>
      <c r="D1352" s="213" t="s">
        <v>3341</v>
      </c>
      <c r="E1352" s="210" t="s">
        <v>469</v>
      </c>
      <c r="F1352" s="210" t="s">
        <v>113</v>
      </c>
      <c r="G1352" s="213" t="s">
        <v>2614</v>
      </c>
      <c r="H1352" s="211" t="str">
        <f>IF(OR(AND('A6'!V25="",'A6'!W25=""),AND('A6'!V46="",'A6'!W46=""),AND('A6'!W25="X",'A6'!W46="X"),OR('A6'!W25="M",'A6'!W46="M")),"",SUM('A6'!V25,'A6'!V46))</f>
        <v/>
      </c>
      <c r="I1352" s="211" t="str">
        <f>IF(AND(AND('A6'!W25="X",'A6'!W46="X"),SUM('A6'!V25,'A6'!V46)=0,ISNUMBER('A6'!V67)),"",IF(OR('A6'!W25="M",'A6'!W46="M"),"M",IF(AND('A6'!W25='A6'!W46,OR('A6'!W25="X",'A6'!W25="W",'A6'!W25="Z")),UPPER('A6'!W25),"")))</f>
        <v/>
      </c>
      <c r="J1352" s="212" t="s">
        <v>469</v>
      </c>
      <c r="K1352" s="211" t="str">
        <f>IF(AND(ISBLANK('A6'!V67),$L$1352&lt;&gt;"Z"),"",'A6'!V67)</f>
        <v/>
      </c>
      <c r="L1352" s="211" t="str">
        <f>IF(ISBLANK('A6'!W67),"",'A6'!W67)</f>
        <v/>
      </c>
      <c r="M1352" s="131" t="str">
        <f t="shared" si="22"/>
        <v>OK</v>
      </c>
      <c r="N1352" s="132"/>
    </row>
    <row r="1353" spans="1:14" x14ac:dyDescent="0.25">
      <c r="A1353" s="208" t="s">
        <v>4565</v>
      </c>
      <c r="B1353" s="209" t="s">
        <v>3342</v>
      </c>
      <c r="C1353" s="210" t="s">
        <v>113</v>
      </c>
      <c r="D1353" s="213" t="s">
        <v>3343</v>
      </c>
      <c r="E1353" s="210" t="s">
        <v>469</v>
      </c>
      <c r="F1353" s="210" t="s">
        <v>113</v>
      </c>
      <c r="G1353" s="213" t="s">
        <v>2617</v>
      </c>
      <c r="H1353" s="211" t="str">
        <f>IF(OR(AND('A6'!V26="",'A6'!W26=""),AND('A6'!V47="",'A6'!W47=""),AND('A6'!W26="X",'A6'!W47="X"),OR('A6'!W26="M",'A6'!W47="M")),"",SUM('A6'!V26,'A6'!V47))</f>
        <v/>
      </c>
      <c r="I1353" s="211" t="str">
        <f>IF(AND(AND('A6'!W26="X",'A6'!W47="X"),SUM('A6'!V26,'A6'!V47)=0,ISNUMBER('A6'!V68)),"",IF(OR('A6'!W26="M",'A6'!W47="M"),"M",IF(AND('A6'!W26='A6'!W47,OR('A6'!W26="X",'A6'!W26="W",'A6'!W26="Z")),UPPER('A6'!W26),"")))</f>
        <v/>
      </c>
      <c r="J1353" s="212" t="s">
        <v>469</v>
      </c>
      <c r="K1353" s="211" t="str">
        <f>IF(AND(ISBLANK('A6'!V68),$L$1353&lt;&gt;"Z"),"",'A6'!V68)</f>
        <v/>
      </c>
      <c r="L1353" s="211" t="str">
        <f>IF(ISBLANK('A6'!W68),"",'A6'!W68)</f>
        <v/>
      </c>
      <c r="M1353" s="131" t="str">
        <f t="shared" si="22"/>
        <v>OK</v>
      </c>
      <c r="N1353" s="132"/>
    </row>
    <row r="1354" spans="1:14" x14ac:dyDescent="0.25">
      <c r="A1354" s="208" t="s">
        <v>4565</v>
      </c>
      <c r="B1354" s="209" t="s">
        <v>3344</v>
      </c>
      <c r="C1354" s="210" t="s">
        <v>113</v>
      </c>
      <c r="D1354" s="213" t="s">
        <v>3345</v>
      </c>
      <c r="E1354" s="210" t="s">
        <v>469</v>
      </c>
      <c r="F1354" s="210" t="s">
        <v>113</v>
      </c>
      <c r="G1354" s="213" t="s">
        <v>2620</v>
      </c>
      <c r="H1354" s="211" t="str">
        <f>IF(OR(AND('A6'!V27="",'A6'!W27=""),AND('A6'!V48="",'A6'!W48=""),AND('A6'!W27="X",'A6'!W48="X"),OR('A6'!W27="M",'A6'!W48="M")),"",SUM('A6'!V27,'A6'!V48))</f>
        <v/>
      </c>
      <c r="I1354" s="211" t="str">
        <f>IF(AND(AND('A6'!W27="X",'A6'!W48="X"),SUM('A6'!V27,'A6'!V48)=0,ISNUMBER('A6'!V69)),"",IF(OR('A6'!W27="M",'A6'!W48="M"),"M",IF(AND('A6'!W27='A6'!W48,OR('A6'!W27="X",'A6'!W27="W",'A6'!W27="Z")),UPPER('A6'!W27),"")))</f>
        <v/>
      </c>
      <c r="J1354" s="212" t="s">
        <v>469</v>
      </c>
      <c r="K1354" s="211" t="str">
        <f>IF(AND(ISBLANK('A6'!V69),$L$1354&lt;&gt;"Z"),"",'A6'!V69)</f>
        <v/>
      </c>
      <c r="L1354" s="211" t="str">
        <f>IF(ISBLANK('A6'!W69),"",'A6'!W69)</f>
        <v/>
      </c>
      <c r="M1354" s="131" t="str">
        <f t="shared" si="22"/>
        <v>OK</v>
      </c>
      <c r="N1354" s="132"/>
    </row>
    <row r="1355" spans="1:14" x14ac:dyDescent="0.25">
      <c r="A1355" s="208" t="s">
        <v>4565</v>
      </c>
      <c r="B1355" s="209" t="s">
        <v>3346</v>
      </c>
      <c r="C1355" s="210" t="s">
        <v>113</v>
      </c>
      <c r="D1355" s="213" t="s">
        <v>3347</v>
      </c>
      <c r="E1355" s="210" t="s">
        <v>469</v>
      </c>
      <c r="F1355" s="210" t="s">
        <v>113</v>
      </c>
      <c r="G1355" s="213" t="s">
        <v>430</v>
      </c>
      <c r="H1355" s="211" t="str">
        <f>IF(OR(AND('A6'!V28="",'A6'!W28=""),AND('A6'!V49="",'A6'!W49=""),AND('A6'!W28="X",'A6'!W49="X"),OR('A6'!W28="M",'A6'!W49="M")),"",SUM('A6'!V28,'A6'!V49))</f>
        <v/>
      </c>
      <c r="I1355" s="211" t="str">
        <f>IF(AND(AND('A6'!W28="X",'A6'!W49="X"),SUM('A6'!V28,'A6'!V49)=0,ISNUMBER('A6'!V70)),"",IF(OR('A6'!W28="M",'A6'!W49="M"),"M",IF(AND('A6'!W28='A6'!W49,OR('A6'!W28="X",'A6'!W28="W",'A6'!W28="Z")),UPPER('A6'!W28),"")))</f>
        <v/>
      </c>
      <c r="J1355" s="212" t="s">
        <v>469</v>
      </c>
      <c r="K1355" s="211" t="str">
        <f>IF(AND(ISBLANK('A6'!V70),$L$1355&lt;&gt;"Z"),"",'A6'!V70)</f>
        <v/>
      </c>
      <c r="L1355" s="211" t="str">
        <f>IF(ISBLANK('A6'!W70),"",'A6'!W70)</f>
        <v/>
      </c>
      <c r="M1355" s="131" t="str">
        <f t="shared" si="22"/>
        <v>OK</v>
      </c>
      <c r="N1355" s="132"/>
    </row>
    <row r="1356" spans="1:14" x14ac:dyDescent="0.25">
      <c r="A1356" s="208" t="s">
        <v>4565</v>
      </c>
      <c r="B1356" s="209" t="s">
        <v>3348</v>
      </c>
      <c r="C1356" s="210" t="s">
        <v>113</v>
      </c>
      <c r="D1356" s="213" t="s">
        <v>3349</v>
      </c>
      <c r="E1356" s="210" t="s">
        <v>469</v>
      </c>
      <c r="F1356" s="210" t="s">
        <v>113</v>
      </c>
      <c r="G1356" s="213" t="s">
        <v>2625</v>
      </c>
      <c r="H1356" s="211" t="str">
        <f>IF(OR(AND('A6'!V29="",'A6'!W29=""),AND('A6'!V50="",'A6'!W50=""),AND('A6'!W29="X",'A6'!W50="X"),OR('A6'!W29="M",'A6'!W50="M")),"",SUM('A6'!V29,'A6'!V50))</f>
        <v/>
      </c>
      <c r="I1356" s="211" t="str">
        <f>IF(AND(AND('A6'!W29="X",'A6'!W50="X"),SUM('A6'!V29,'A6'!V50)=0,ISNUMBER('A6'!V71)),"",IF(OR('A6'!W29="M",'A6'!W50="M"),"M",IF(AND('A6'!W29='A6'!W50,OR('A6'!W29="X",'A6'!W29="W",'A6'!W29="Z")),UPPER('A6'!W29),"")))</f>
        <v/>
      </c>
      <c r="J1356" s="212" t="s">
        <v>469</v>
      </c>
      <c r="K1356" s="211" t="str">
        <f>IF(AND(ISBLANK('A6'!V71),$L$1356&lt;&gt;"Z"),"",'A6'!V71)</f>
        <v/>
      </c>
      <c r="L1356" s="211" t="str">
        <f>IF(ISBLANK('A6'!W71),"",'A6'!W71)</f>
        <v/>
      </c>
      <c r="M1356" s="131" t="str">
        <f t="shared" si="22"/>
        <v>OK</v>
      </c>
      <c r="N1356" s="132"/>
    </row>
    <row r="1357" spans="1:14" x14ac:dyDescent="0.25">
      <c r="A1357" s="208" t="s">
        <v>4565</v>
      </c>
      <c r="B1357" s="209" t="s">
        <v>3350</v>
      </c>
      <c r="C1357" s="210" t="s">
        <v>113</v>
      </c>
      <c r="D1357" s="213" t="s">
        <v>3351</v>
      </c>
      <c r="E1357" s="210" t="s">
        <v>469</v>
      </c>
      <c r="F1357" s="210" t="s">
        <v>113</v>
      </c>
      <c r="G1357" s="213" t="s">
        <v>1250</v>
      </c>
      <c r="H1357" s="211" t="str">
        <f>IF(OR(AND('A6'!V30="",'A6'!W30=""),AND('A6'!V51="",'A6'!W51=""),AND('A6'!W30="X",'A6'!W51="X"),OR('A6'!W30="M",'A6'!W51="M")),"",SUM('A6'!V30,'A6'!V51))</f>
        <v/>
      </c>
      <c r="I1357" s="211" t="str">
        <f>IF(AND(AND('A6'!W30="X",'A6'!W51="X"),SUM('A6'!V30,'A6'!V51)=0,ISNUMBER('A6'!V72)),"",IF(OR('A6'!W30="M",'A6'!W51="M"),"M",IF(AND('A6'!W30='A6'!W51,OR('A6'!W30="X",'A6'!W30="W",'A6'!W30="Z")),UPPER('A6'!W30),"")))</f>
        <v/>
      </c>
      <c r="J1357" s="212" t="s">
        <v>469</v>
      </c>
      <c r="K1357" s="211" t="str">
        <f>IF(AND(ISBLANK('A6'!V72),$L$1357&lt;&gt;"Z"),"",'A6'!V72)</f>
        <v/>
      </c>
      <c r="L1357" s="211" t="str">
        <f>IF(ISBLANK('A6'!W72),"",'A6'!W72)</f>
        <v/>
      </c>
      <c r="M1357" s="131" t="str">
        <f t="shared" si="22"/>
        <v>OK</v>
      </c>
      <c r="N1357" s="132"/>
    </row>
    <row r="1358" spans="1:14" x14ac:dyDescent="0.25">
      <c r="A1358" s="208" t="s">
        <v>4565</v>
      </c>
      <c r="B1358" s="209" t="s">
        <v>3352</v>
      </c>
      <c r="C1358" s="210" t="s">
        <v>113</v>
      </c>
      <c r="D1358" s="213" t="s">
        <v>3353</v>
      </c>
      <c r="E1358" s="210" t="s">
        <v>469</v>
      </c>
      <c r="F1358" s="210" t="s">
        <v>113</v>
      </c>
      <c r="G1358" s="213" t="s">
        <v>1253</v>
      </c>
      <c r="H1358" s="211" t="str">
        <f>IF(OR(AND('A6'!V31="",'A6'!W31=""),AND('A6'!V52="",'A6'!W52=""),AND('A6'!W31="X",'A6'!W52="X"),OR('A6'!W31="M",'A6'!W52="M")),"",SUM('A6'!V31,'A6'!V52))</f>
        <v/>
      </c>
      <c r="I1358" s="211" t="str">
        <f>IF(AND(AND('A6'!W31="X",'A6'!W52="X"),SUM('A6'!V31,'A6'!V52)=0,ISNUMBER('A6'!V73)),"",IF(OR('A6'!W31="M",'A6'!W52="M"),"M",IF(AND('A6'!W31='A6'!W52,OR('A6'!W31="X",'A6'!W31="W",'A6'!W31="Z")),UPPER('A6'!W31),"")))</f>
        <v/>
      </c>
      <c r="J1358" s="212" t="s">
        <v>469</v>
      </c>
      <c r="K1358" s="211" t="str">
        <f>IF(AND(ISBLANK('A6'!V73),$L$1358&lt;&gt;"Z"),"",'A6'!V73)</f>
        <v/>
      </c>
      <c r="L1358" s="211" t="str">
        <f>IF(ISBLANK('A6'!W73),"",'A6'!W73)</f>
        <v/>
      </c>
      <c r="M1358" s="131" t="str">
        <f t="shared" si="22"/>
        <v>OK</v>
      </c>
      <c r="N1358" s="132"/>
    </row>
    <row r="1359" spans="1:14" x14ac:dyDescent="0.25">
      <c r="A1359" s="208" t="s">
        <v>4565</v>
      </c>
      <c r="B1359" s="209" t="s">
        <v>3354</v>
      </c>
      <c r="C1359" s="210" t="s">
        <v>113</v>
      </c>
      <c r="D1359" s="213" t="s">
        <v>3355</v>
      </c>
      <c r="E1359" s="210" t="s">
        <v>469</v>
      </c>
      <c r="F1359" s="210" t="s">
        <v>113</v>
      </c>
      <c r="G1359" s="213" t="s">
        <v>525</v>
      </c>
      <c r="H1359" s="211" t="str">
        <f>IF(OR(AND('A6'!V32="",'A6'!W32=""),AND('A6'!V53="",'A6'!W53=""),AND('A6'!W32="X",'A6'!W53="X"),OR('A6'!W32="M",'A6'!W53="M")),"",SUM('A6'!V32,'A6'!V53))</f>
        <v/>
      </c>
      <c r="I1359" s="211" t="str">
        <f>IF(AND(AND('A6'!W32="X",'A6'!W53="X"),SUM('A6'!V32,'A6'!V53)=0,ISNUMBER('A6'!V74)),"",IF(OR('A6'!W32="M",'A6'!W53="M"),"M",IF(AND('A6'!W32='A6'!W53,OR('A6'!W32="X",'A6'!W32="W",'A6'!W32="Z")),UPPER('A6'!W32),"")))</f>
        <v/>
      </c>
      <c r="J1359" s="212" t="s">
        <v>469</v>
      </c>
      <c r="K1359" s="211" t="str">
        <f>IF(AND(ISBLANK('A6'!V74),$L$1359&lt;&gt;"Z"),"",'A6'!V74)</f>
        <v/>
      </c>
      <c r="L1359" s="211" t="str">
        <f>IF(ISBLANK('A6'!W74),"",'A6'!W74)</f>
        <v/>
      </c>
      <c r="M1359" s="131" t="str">
        <f t="shared" si="22"/>
        <v>OK</v>
      </c>
      <c r="N1359" s="132"/>
    </row>
    <row r="1360" spans="1:14" x14ac:dyDescent="0.25">
      <c r="A1360" s="208" t="s">
        <v>4565</v>
      </c>
      <c r="B1360" s="209" t="s">
        <v>3356</v>
      </c>
      <c r="C1360" s="210" t="s">
        <v>113</v>
      </c>
      <c r="D1360" s="213" t="s">
        <v>3357</v>
      </c>
      <c r="E1360" s="210" t="s">
        <v>469</v>
      </c>
      <c r="F1360" s="210" t="s">
        <v>113</v>
      </c>
      <c r="G1360" s="213" t="s">
        <v>659</v>
      </c>
      <c r="H1360" s="211" t="str">
        <f>IF(OR(AND('A6'!V33="",'A6'!W33=""),AND('A6'!V54="",'A6'!W54=""),AND('A6'!W33="X",'A6'!W54="X"),OR('A6'!W33="M",'A6'!W54="M")),"",SUM('A6'!V33,'A6'!V54))</f>
        <v/>
      </c>
      <c r="I1360" s="211" t="str">
        <f>IF(AND(AND('A6'!W33="X",'A6'!W54="X"),SUM('A6'!V33,'A6'!V54)=0,ISNUMBER('A6'!V75)),"",IF(OR('A6'!W33="M",'A6'!W54="M"),"M",IF(AND('A6'!W33='A6'!W54,OR('A6'!W33="X",'A6'!W33="W",'A6'!W33="Z")),UPPER('A6'!W33),"")))</f>
        <v/>
      </c>
      <c r="J1360" s="212" t="s">
        <v>469</v>
      </c>
      <c r="K1360" s="211" t="str">
        <f>IF(AND(ISBLANK('A6'!V75),$L$1360&lt;&gt;"Z"),"",'A6'!V75)</f>
        <v/>
      </c>
      <c r="L1360" s="211" t="str">
        <f>IF(ISBLANK('A6'!W75),"",'A6'!W75)</f>
        <v/>
      </c>
      <c r="M1360" s="131" t="str">
        <f t="shared" si="22"/>
        <v>OK</v>
      </c>
      <c r="N1360" s="132"/>
    </row>
    <row r="1361" spans="1:14" x14ac:dyDescent="0.25">
      <c r="A1361" s="208" t="s">
        <v>4565</v>
      </c>
      <c r="B1361" s="209" t="s">
        <v>3358</v>
      </c>
      <c r="C1361" s="210" t="s">
        <v>113</v>
      </c>
      <c r="D1361" s="213" t="s">
        <v>2629</v>
      </c>
      <c r="E1361" s="210" t="s">
        <v>469</v>
      </c>
      <c r="F1361" s="210" t="s">
        <v>113</v>
      </c>
      <c r="G1361" s="213" t="s">
        <v>532</v>
      </c>
      <c r="H1361" s="211" t="str">
        <f>IF(OR(SUMPRODUCT(--('A6'!Y14:'A6'!Y31=""),--('A6'!Z14:'A6'!Z31=""))&gt;0,COUNTIF('A6'!Z14:'A6'!Z31,"M")&gt;0,COUNTIF('A6'!Z14:'A6'!Z31,"X")=18),"",SUM('A6'!Y14:'A6'!Y31))</f>
        <v/>
      </c>
      <c r="I1361" s="211" t="str">
        <f>IF(AND(COUNTIF('A6'!Z14:'A6'!Z31,"X")=18,SUM('A6'!Y14:'A6'!Y31)=0,ISNUMBER('A6'!Y32)),"",IF(COUNTIF('A6'!Z14:'A6'!Z31,"M")&gt;0,"M",IF(AND(COUNTIF('A6'!Z14:'A6'!Z31,'A6'!Z14)=18,OR('A6'!Z14="X",'A6'!Z14="W",'A6'!Z14="Z")),UPPER('A6'!Z14),"")))</f>
        <v/>
      </c>
      <c r="J1361" s="212" t="s">
        <v>469</v>
      </c>
      <c r="K1361" s="211" t="str">
        <f>IF(AND(ISBLANK('A6'!Y32),$L$1361&lt;&gt;"Z"),"",'A6'!Y32)</f>
        <v/>
      </c>
      <c r="L1361" s="211" t="str">
        <f>IF(ISBLANK('A6'!Z32),"",'A6'!Z32)</f>
        <v/>
      </c>
      <c r="M1361" s="131" t="str">
        <f t="shared" si="22"/>
        <v>OK</v>
      </c>
      <c r="N1361" s="132"/>
    </row>
    <row r="1362" spans="1:14" x14ac:dyDescent="0.25">
      <c r="A1362" s="208" t="s">
        <v>4565</v>
      </c>
      <c r="B1362" s="209" t="s">
        <v>3359</v>
      </c>
      <c r="C1362" s="210" t="s">
        <v>113</v>
      </c>
      <c r="D1362" s="213" t="s">
        <v>3360</v>
      </c>
      <c r="E1362" s="210" t="s">
        <v>469</v>
      </c>
      <c r="F1362" s="210" t="s">
        <v>113</v>
      </c>
      <c r="G1362" s="213" t="s">
        <v>533</v>
      </c>
      <c r="H1362" s="211" t="str">
        <f>IF(OR(SUMPRODUCT(--('A6'!Y35:'A6'!Y52=""),--('A6'!Z35:'A6'!Z52=""))&gt;0,COUNTIF('A6'!Z35:'A6'!Z52,"M")&gt;0,COUNTIF('A6'!Z35:'A6'!Z52,"X")=18),"",SUM('A6'!Y35:'A6'!Y52))</f>
        <v/>
      </c>
      <c r="I1362" s="211" t="str">
        <f>IF(AND(COUNTIF('A6'!Z35:'A6'!Z52,"X")=18,SUM('A6'!Y35:'A6'!Y52)=0,ISNUMBER('A6'!Y53)),"",IF(COUNTIF('A6'!Z35:'A6'!Z52,"M")&gt;0,"M",IF(AND(COUNTIF('A6'!Z35:'A6'!Z52,'A6'!Z35)=18,OR('A6'!Z35="X",'A6'!Z35="W",'A6'!Z35="Z")),UPPER('A6'!Z35),"")))</f>
        <v/>
      </c>
      <c r="J1362" s="212" t="s">
        <v>469</v>
      </c>
      <c r="K1362" s="211" t="str">
        <f>IF(AND(ISBLANK('A6'!Y53),$L$1362&lt;&gt;"Z"),"",'A6'!Y53)</f>
        <v/>
      </c>
      <c r="L1362" s="211" t="str">
        <f>IF(ISBLANK('A6'!Z53),"",'A6'!Z53)</f>
        <v/>
      </c>
      <c r="M1362" s="131" t="str">
        <f t="shared" si="22"/>
        <v>OK</v>
      </c>
      <c r="N1362" s="132"/>
    </row>
    <row r="1363" spans="1:14" x14ac:dyDescent="0.25">
      <c r="A1363" s="208" t="s">
        <v>4565</v>
      </c>
      <c r="B1363" s="209" t="s">
        <v>3361</v>
      </c>
      <c r="C1363" s="210" t="s">
        <v>113</v>
      </c>
      <c r="D1363" s="213" t="s">
        <v>3362</v>
      </c>
      <c r="E1363" s="210" t="s">
        <v>469</v>
      </c>
      <c r="F1363" s="210" t="s">
        <v>113</v>
      </c>
      <c r="G1363" s="213" t="s">
        <v>2640</v>
      </c>
      <c r="H1363" s="211" t="str">
        <f>IF(OR(AND('A6'!Y14="",'A6'!Z14=""),AND('A6'!Y35="",'A6'!Z35=""),AND('A6'!Z14="X",'A6'!Z35="X"),OR('A6'!Z14="M",'A6'!Z35="M")),"",SUM('A6'!Y14,'A6'!Y35))</f>
        <v/>
      </c>
      <c r="I1363" s="211" t="str">
        <f>IF(AND(AND('A6'!Z14="X",'A6'!Z35="X"),SUM('A6'!Y14,'A6'!Y35)=0,ISNUMBER('A6'!Y56)),"",IF(OR('A6'!Z14="M",'A6'!Z35="M"),"M",IF(AND('A6'!Z14='A6'!Z35,OR('A6'!Z14="X",'A6'!Z14="W",'A6'!Z14="Z")),UPPER('A6'!Z14),"")))</f>
        <v/>
      </c>
      <c r="J1363" s="212" t="s">
        <v>469</v>
      </c>
      <c r="K1363" s="211" t="str">
        <f>IF(AND(ISBLANK('A6'!Y56),$L$1363&lt;&gt;"Z"),"",'A6'!Y56)</f>
        <v/>
      </c>
      <c r="L1363" s="211" t="str">
        <f>IF(ISBLANK('A6'!Z56),"",'A6'!Z56)</f>
        <v/>
      </c>
      <c r="M1363" s="131" t="str">
        <f t="shared" si="22"/>
        <v>OK</v>
      </c>
      <c r="N1363" s="132"/>
    </row>
    <row r="1364" spans="1:14" x14ac:dyDescent="0.25">
      <c r="A1364" s="208" t="s">
        <v>4565</v>
      </c>
      <c r="B1364" s="209" t="s">
        <v>3363</v>
      </c>
      <c r="C1364" s="210" t="s">
        <v>113</v>
      </c>
      <c r="D1364" s="213" t="s">
        <v>3364</v>
      </c>
      <c r="E1364" s="210" t="s">
        <v>469</v>
      </c>
      <c r="F1364" s="210" t="s">
        <v>113</v>
      </c>
      <c r="G1364" s="213" t="s">
        <v>2643</v>
      </c>
      <c r="H1364" s="211" t="str">
        <f>IF(OR(AND('A6'!Y15="",'A6'!Z15=""),AND('A6'!Y36="",'A6'!Z36=""),AND('A6'!Z15="X",'A6'!Z36="X"),OR('A6'!Z15="M",'A6'!Z36="M")),"",SUM('A6'!Y15,'A6'!Y36))</f>
        <v/>
      </c>
      <c r="I1364" s="211" t="str">
        <f>IF(AND(AND('A6'!Z15="X",'A6'!Z36="X"),SUM('A6'!Y15,'A6'!Y36)=0,ISNUMBER('A6'!Y57)),"",IF(OR('A6'!Z15="M",'A6'!Z36="M"),"M",IF(AND('A6'!Z15='A6'!Z36,OR('A6'!Z15="X",'A6'!Z15="W",'A6'!Z15="Z")),UPPER('A6'!Z15),"")))</f>
        <v/>
      </c>
      <c r="J1364" s="212" t="s">
        <v>469</v>
      </c>
      <c r="K1364" s="211" t="str">
        <f>IF(AND(ISBLANK('A6'!Y57),$L$1364&lt;&gt;"Z"),"",'A6'!Y57)</f>
        <v/>
      </c>
      <c r="L1364" s="211" t="str">
        <f>IF(ISBLANK('A6'!Z57),"",'A6'!Z57)</f>
        <v/>
      </c>
      <c r="M1364" s="131" t="str">
        <f t="shared" si="22"/>
        <v>OK</v>
      </c>
      <c r="N1364" s="132"/>
    </row>
    <row r="1365" spans="1:14" x14ac:dyDescent="0.25">
      <c r="A1365" s="208" t="s">
        <v>4565</v>
      </c>
      <c r="B1365" s="209" t="s">
        <v>3365</v>
      </c>
      <c r="C1365" s="210" t="s">
        <v>113</v>
      </c>
      <c r="D1365" s="213" t="s">
        <v>3366</v>
      </c>
      <c r="E1365" s="210" t="s">
        <v>469</v>
      </c>
      <c r="F1365" s="210" t="s">
        <v>113</v>
      </c>
      <c r="G1365" s="213" t="s">
        <v>2646</v>
      </c>
      <c r="H1365" s="211" t="str">
        <f>IF(OR(AND('A6'!Y16="",'A6'!Z16=""),AND('A6'!Y37="",'A6'!Z37=""),AND('A6'!Z16="X",'A6'!Z37="X"),OR('A6'!Z16="M",'A6'!Z37="M")),"",SUM('A6'!Y16,'A6'!Y37))</f>
        <v/>
      </c>
      <c r="I1365" s="211" t="str">
        <f>IF(AND(AND('A6'!Z16="X",'A6'!Z37="X"),SUM('A6'!Y16,'A6'!Y37)=0,ISNUMBER('A6'!Y58)),"",IF(OR('A6'!Z16="M",'A6'!Z37="M"),"M",IF(AND('A6'!Z16='A6'!Z37,OR('A6'!Z16="X",'A6'!Z16="W",'A6'!Z16="Z")),UPPER('A6'!Z16),"")))</f>
        <v/>
      </c>
      <c r="J1365" s="212" t="s">
        <v>469</v>
      </c>
      <c r="K1365" s="211" t="str">
        <f>IF(AND(ISBLANK('A6'!Y58),$L$1365&lt;&gt;"Z"),"",'A6'!Y58)</f>
        <v/>
      </c>
      <c r="L1365" s="211" t="str">
        <f>IF(ISBLANK('A6'!Z58),"",'A6'!Z58)</f>
        <v/>
      </c>
      <c r="M1365" s="131" t="str">
        <f t="shared" si="22"/>
        <v>OK</v>
      </c>
      <c r="N1365" s="132"/>
    </row>
    <row r="1366" spans="1:14" x14ac:dyDescent="0.25">
      <c r="A1366" s="208" t="s">
        <v>4565</v>
      </c>
      <c r="B1366" s="209" t="s">
        <v>3367</v>
      </c>
      <c r="C1366" s="210" t="s">
        <v>113</v>
      </c>
      <c r="D1366" s="213" t="s">
        <v>3368</v>
      </c>
      <c r="E1366" s="210" t="s">
        <v>469</v>
      </c>
      <c r="F1366" s="210" t="s">
        <v>113</v>
      </c>
      <c r="G1366" s="213" t="s">
        <v>2649</v>
      </c>
      <c r="H1366" s="211" t="str">
        <f>IF(OR(AND('A6'!Y17="",'A6'!Z17=""),AND('A6'!Y38="",'A6'!Z38=""),AND('A6'!Z17="X",'A6'!Z38="X"),OR('A6'!Z17="M",'A6'!Z38="M")),"",SUM('A6'!Y17,'A6'!Y38))</f>
        <v/>
      </c>
      <c r="I1366" s="211" t="str">
        <f>IF(AND(AND('A6'!Z17="X",'A6'!Z38="X"),SUM('A6'!Y17,'A6'!Y38)=0,ISNUMBER('A6'!Y59)),"",IF(OR('A6'!Z17="M",'A6'!Z38="M"),"M",IF(AND('A6'!Z17='A6'!Z38,OR('A6'!Z17="X",'A6'!Z17="W",'A6'!Z17="Z")),UPPER('A6'!Z17),"")))</f>
        <v/>
      </c>
      <c r="J1366" s="212" t="s">
        <v>469</v>
      </c>
      <c r="K1366" s="211" t="str">
        <f>IF(AND(ISBLANK('A6'!Y59),$L$1366&lt;&gt;"Z"),"",'A6'!Y59)</f>
        <v/>
      </c>
      <c r="L1366" s="211" t="str">
        <f>IF(ISBLANK('A6'!Z59),"",'A6'!Z59)</f>
        <v/>
      </c>
      <c r="M1366" s="131" t="str">
        <f t="shared" si="22"/>
        <v>OK</v>
      </c>
      <c r="N1366" s="132"/>
    </row>
    <row r="1367" spans="1:14" x14ac:dyDescent="0.25">
      <c r="A1367" s="208" t="s">
        <v>4565</v>
      </c>
      <c r="B1367" s="209" t="s">
        <v>3369</v>
      </c>
      <c r="C1367" s="210" t="s">
        <v>113</v>
      </c>
      <c r="D1367" s="213" t="s">
        <v>3370</v>
      </c>
      <c r="E1367" s="210" t="s">
        <v>469</v>
      </c>
      <c r="F1367" s="210" t="s">
        <v>113</v>
      </c>
      <c r="G1367" s="213" t="s">
        <v>2652</v>
      </c>
      <c r="H1367" s="211" t="str">
        <f>IF(OR(AND('A6'!Y18="",'A6'!Z18=""),AND('A6'!Y39="",'A6'!Z39=""),AND('A6'!Z18="X",'A6'!Z39="X"),OR('A6'!Z18="M",'A6'!Z39="M")),"",SUM('A6'!Y18,'A6'!Y39))</f>
        <v/>
      </c>
      <c r="I1367" s="211" t="str">
        <f>IF(AND(AND('A6'!Z18="X",'A6'!Z39="X"),SUM('A6'!Y18,'A6'!Y39)=0,ISNUMBER('A6'!Y60)),"",IF(OR('A6'!Z18="M",'A6'!Z39="M"),"M",IF(AND('A6'!Z18='A6'!Z39,OR('A6'!Z18="X",'A6'!Z18="W",'A6'!Z18="Z")),UPPER('A6'!Z18),"")))</f>
        <v/>
      </c>
      <c r="J1367" s="212" t="s">
        <v>469</v>
      </c>
      <c r="K1367" s="211" t="str">
        <f>IF(AND(ISBLANK('A6'!Y60),$L$1367&lt;&gt;"Z"),"",'A6'!Y60)</f>
        <v/>
      </c>
      <c r="L1367" s="211" t="str">
        <f>IF(ISBLANK('A6'!Z60),"",'A6'!Z60)</f>
        <v/>
      </c>
      <c r="M1367" s="131" t="str">
        <f t="shared" si="22"/>
        <v>OK</v>
      </c>
      <c r="N1367" s="132"/>
    </row>
    <row r="1368" spans="1:14" x14ac:dyDescent="0.25">
      <c r="A1368" s="208" t="s">
        <v>4565</v>
      </c>
      <c r="B1368" s="209" t="s">
        <v>3371</v>
      </c>
      <c r="C1368" s="210" t="s">
        <v>113</v>
      </c>
      <c r="D1368" s="213" t="s">
        <v>3372</v>
      </c>
      <c r="E1368" s="210" t="s">
        <v>469</v>
      </c>
      <c r="F1368" s="210" t="s">
        <v>113</v>
      </c>
      <c r="G1368" s="213" t="s">
        <v>2655</v>
      </c>
      <c r="H1368" s="211" t="str">
        <f>IF(OR(AND('A6'!Y19="",'A6'!Z19=""),AND('A6'!Y40="",'A6'!Z40=""),AND('A6'!Z19="X",'A6'!Z40="X"),OR('A6'!Z19="M",'A6'!Z40="M")),"",SUM('A6'!Y19,'A6'!Y40))</f>
        <v/>
      </c>
      <c r="I1368" s="211" t="str">
        <f>IF(AND(AND('A6'!Z19="X",'A6'!Z40="X"),SUM('A6'!Y19,'A6'!Y40)=0,ISNUMBER('A6'!Y61)),"",IF(OR('A6'!Z19="M",'A6'!Z40="M"),"M",IF(AND('A6'!Z19='A6'!Z40,OR('A6'!Z19="X",'A6'!Z19="W",'A6'!Z19="Z")),UPPER('A6'!Z19),"")))</f>
        <v/>
      </c>
      <c r="J1368" s="212" t="s">
        <v>469</v>
      </c>
      <c r="K1368" s="211" t="str">
        <f>IF(AND(ISBLANK('A6'!Y61),$L$1368&lt;&gt;"Z"),"",'A6'!Y61)</f>
        <v/>
      </c>
      <c r="L1368" s="211" t="str">
        <f>IF(ISBLANK('A6'!Z61),"",'A6'!Z61)</f>
        <v/>
      </c>
      <c r="M1368" s="131" t="str">
        <f t="shared" si="22"/>
        <v>OK</v>
      </c>
      <c r="N1368" s="132"/>
    </row>
    <row r="1369" spans="1:14" x14ac:dyDescent="0.25">
      <c r="A1369" s="208" t="s">
        <v>4565</v>
      </c>
      <c r="B1369" s="209" t="s">
        <v>3373</v>
      </c>
      <c r="C1369" s="210" t="s">
        <v>113</v>
      </c>
      <c r="D1369" s="213" t="s">
        <v>3374</v>
      </c>
      <c r="E1369" s="210" t="s">
        <v>469</v>
      </c>
      <c r="F1369" s="210" t="s">
        <v>113</v>
      </c>
      <c r="G1369" s="213" t="s">
        <v>2658</v>
      </c>
      <c r="H1369" s="211" t="str">
        <f>IF(OR(AND('A6'!Y20="",'A6'!Z20=""),AND('A6'!Y41="",'A6'!Z41=""),AND('A6'!Z20="X",'A6'!Z41="X"),OR('A6'!Z20="M",'A6'!Z41="M")),"",SUM('A6'!Y20,'A6'!Y41))</f>
        <v/>
      </c>
      <c r="I1369" s="211" t="str">
        <f>IF(AND(AND('A6'!Z20="X",'A6'!Z41="X"),SUM('A6'!Y20,'A6'!Y41)=0,ISNUMBER('A6'!Y62)),"",IF(OR('A6'!Z20="M",'A6'!Z41="M"),"M",IF(AND('A6'!Z20='A6'!Z41,OR('A6'!Z20="X",'A6'!Z20="W",'A6'!Z20="Z")),UPPER('A6'!Z20),"")))</f>
        <v/>
      </c>
      <c r="J1369" s="212" t="s">
        <v>469</v>
      </c>
      <c r="K1369" s="211" t="str">
        <f>IF(AND(ISBLANK('A6'!Y62),$L$1369&lt;&gt;"Z"),"",'A6'!Y62)</f>
        <v/>
      </c>
      <c r="L1369" s="211" t="str">
        <f>IF(ISBLANK('A6'!Z62),"",'A6'!Z62)</f>
        <v/>
      </c>
      <c r="M1369" s="131" t="str">
        <f t="shared" si="22"/>
        <v>OK</v>
      </c>
      <c r="N1369" s="132"/>
    </row>
    <row r="1370" spans="1:14" x14ac:dyDescent="0.25">
      <c r="A1370" s="208" t="s">
        <v>4565</v>
      </c>
      <c r="B1370" s="209" t="s">
        <v>3375</v>
      </c>
      <c r="C1370" s="210" t="s">
        <v>113</v>
      </c>
      <c r="D1370" s="213" t="s">
        <v>3376</v>
      </c>
      <c r="E1370" s="210" t="s">
        <v>469</v>
      </c>
      <c r="F1370" s="210" t="s">
        <v>113</v>
      </c>
      <c r="G1370" s="213" t="s">
        <v>2661</v>
      </c>
      <c r="H1370" s="211" t="str">
        <f>IF(OR(AND('A6'!Y21="",'A6'!Z21=""),AND('A6'!Y42="",'A6'!Z42=""),AND('A6'!Z21="X",'A6'!Z42="X"),OR('A6'!Z21="M",'A6'!Z42="M")),"",SUM('A6'!Y21,'A6'!Y42))</f>
        <v/>
      </c>
      <c r="I1370" s="211" t="str">
        <f>IF(AND(AND('A6'!Z21="X",'A6'!Z42="X"),SUM('A6'!Y21,'A6'!Y42)=0,ISNUMBER('A6'!Y63)),"",IF(OR('A6'!Z21="M",'A6'!Z42="M"),"M",IF(AND('A6'!Z21='A6'!Z42,OR('A6'!Z21="X",'A6'!Z21="W",'A6'!Z21="Z")),UPPER('A6'!Z21),"")))</f>
        <v/>
      </c>
      <c r="J1370" s="212" t="s">
        <v>469</v>
      </c>
      <c r="K1370" s="211" t="str">
        <f>IF(AND(ISBLANK('A6'!Y63),$L$1370&lt;&gt;"Z"),"",'A6'!Y63)</f>
        <v/>
      </c>
      <c r="L1370" s="211" t="str">
        <f>IF(ISBLANK('A6'!Z63),"",'A6'!Z63)</f>
        <v/>
      </c>
      <c r="M1370" s="131" t="str">
        <f t="shared" si="22"/>
        <v>OK</v>
      </c>
      <c r="N1370" s="132"/>
    </row>
    <row r="1371" spans="1:14" x14ac:dyDescent="0.25">
      <c r="A1371" s="208" t="s">
        <v>4565</v>
      </c>
      <c r="B1371" s="209" t="s">
        <v>3377</v>
      </c>
      <c r="C1371" s="210" t="s">
        <v>113</v>
      </c>
      <c r="D1371" s="213" t="s">
        <v>3378</v>
      </c>
      <c r="E1371" s="210" t="s">
        <v>469</v>
      </c>
      <c r="F1371" s="210" t="s">
        <v>113</v>
      </c>
      <c r="G1371" s="213" t="s">
        <v>2664</v>
      </c>
      <c r="H1371" s="211" t="str">
        <f>IF(OR(AND('A6'!Y22="",'A6'!Z22=""),AND('A6'!Y43="",'A6'!Z43=""),AND('A6'!Z22="X",'A6'!Z43="X"),OR('A6'!Z22="M",'A6'!Z43="M")),"",SUM('A6'!Y22,'A6'!Y43))</f>
        <v/>
      </c>
      <c r="I1371" s="211" t="str">
        <f>IF(AND(AND('A6'!Z22="X",'A6'!Z43="X"),SUM('A6'!Y22,'A6'!Y43)=0,ISNUMBER('A6'!Y64)),"",IF(OR('A6'!Z22="M",'A6'!Z43="M"),"M",IF(AND('A6'!Z22='A6'!Z43,OR('A6'!Z22="X",'A6'!Z22="W",'A6'!Z22="Z")),UPPER('A6'!Z22),"")))</f>
        <v/>
      </c>
      <c r="J1371" s="212" t="s">
        <v>469</v>
      </c>
      <c r="K1371" s="211" t="str">
        <f>IF(AND(ISBLANK('A6'!Y64),$L$1371&lt;&gt;"Z"),"",'A6'!Y64)</f>
        <v/>
      </c>
      <c r="L1371" s="211" t="str">
        <f>IF(ISBLANK('A6'!Z64),"",'A6'!Z64)</f>
        <v/>
      </c>
      <c r="M1371" s="131" t="str">
        <f t="shared" si="22"/>
        <v>OK</v>
      </c>
      <c r="N1371" s="132"/>
    </row>
    <row r="1372" spans="1:14" x14ac:dyDescent="0.25">
      <c r="A1372" s="208" t="s">
        <v>4565</v>
      </c>
      <c r="B1372" s="209" t="s">
        <v>3379</v>
      </c>
      <c r="C1372" s="210" t="s">
        <v>113</v>
      </c>
      <c r="D1372" s="213" t="s">
        <v>3380</v>
      </c>
      <c r="E1372" s="210" t="s">
        <v>469</v>
      </c>
      <c r="F1372" s="210" t="s">
        <v>113</v>
      </c>
      <c r="G1372" s="213" t="s">
        <v>565</v>
      </c>
      <c r="H1372" s="211" t="str">
        <f>IF(OR(AND('A6'!Y23="",'A6'!Z23=""),AND('A6'!Y44="",'A6'!Z44=""),AND('A6'!Z23="X",'A6'!Z44="X"),OR('A6'!Z23="M",'A6'!Z44="M")),"",SUM('A6'!Y23,'A6'!Y44))</f>
        <v/>
      </c>
      <c r="I1372" s="211" t="str">
        <f>IF(AND(AND('A6'!Z23="X",'A6'!Z44="X"),SUM('A6'!Y23,'A6'!Y44)=0,ISNUMBER('A6'!Y65)),"",IF(OR('A6'!Z23="M",'A6'!Z44="M"),"M",IF(AND('A6'!Z23='A6'!Z44,OR('A6'!Z23="X",'A6'!Z23="W",'A6'!Z23="Z")),UPPER('A6'!Z23),"")))</f>
        <v/>
      </c>
      <c r="J1372" s="212" t="s">
        <v>469</v>
      </c>
      <c r="K1372" s="211" t="str">
        <f>IF(AND(ISBLANK('A6'!Y65),$L$1372&lt;&gt;"Z"),"",'A6'!Y65)</f>
        <v/>
      </c>
      <c r="L1372" s="211" t="str">
        <f>IF(ISBLANK('A6'!Z65),"",'A6'!Z65)</f>
        <v/>
      </c>
      <c r="M1372" s="131" t="str">
        <f t="shared" si="22"/>
        <v>OK</v>
      </c>
      <c r="N1372" s="132"/>
    </row>
    <row r="1373" spans="1:14" x14ac:dyDescent="0.25">
      <c r="A1373" s="208" t="s">
        <v>4565</v>
      </c>
      <c r="B1373" s="209" t="s">
        <v>3381</v>
      </c>
      <c r="C1373" s="210" t="s">
        <v>113</v>
      </c>
      <c r="D1373" s="213" t="s">
        <v>3382</v>
      </c>
      <c r="E1373" s="210" t="s">
        <v>469</v>
      </c>
      <c r="F1373" s="210" t="s">
        <v>113</v>
      </c>
      <c r="G1373" s="213" t="s">
        <v>564</v>
      </c>
      <c r="H1373" s="211" t="str">
        <f>IF(OR(AND('A6'!Y24="",'A6'!Z24=""),AND('A6'!Y45="",'A6'!Z45=""),AND('A6'!Z24="X",'A6'!Z45="X"),OR('A6'!Z24="M",'A6'!Z45="M")),"",SUM('A6'!Y24,'A6'!Y45))</f>
        <v/>
      </c>
      <c r="I1373" s="211" t="str">
        <f>IF(AND(AND('A6'!Z24="X",'A6'!Z45="X"),SUM('A6'!Y24,'A6'!Y45)=0,ISNUMBER('A6'!Y66)),"",IF(OR('A6'!Z24="M",'A6'!Z45="M"),"M",IF(AND('A6'!Z24='A6'!Z45,OR('A6'!Z24="X",'A6'!Z24="W",'A6'!Z24="Z")),UPPER('A6'!Z24),"")))</f>
        <v/>
      </c>
      <c r="J1373" s="212" t="s">
        <v>469</v>
      </c>
      <c r="K1373" s="211" t="str">
        <f>IF(AND(ISBLANK('A6'!Y66),$L$1373&lt;&gt;"Z"),"",'A6'!Y66)</f>
        <v/>
      </c>
      <c r="L1373" s="211" t="str">
        <f>IF(ISBLANK('A6'!Z66),"",'A6'!Z66)</f>
        <v/>
      </c>
      <c r="M1373" s="131" t="str">
        <f t="shared" si="22"/>
        <v>OK</v>
      </c>
      <c r="N1373" s="132"/>
    </row>
    <row r="1374" spans="1:14" x14ac:dyDescent="0.25">
      <c r="A1374" s="208" t="s">
        <v>4565</v>
      </c>
      <c r="B1374" s="209" t="s">
        <v>3383</v>
      </c>
      <c r="C1374" s="210" t="s">
        <v>113</v>
      </c>
      <c r="D1374" s="213" t="s">
        <v>3384</v>
      </c>
      <c r="E1374" s="210" t="s">
        <v>469</v>
      </c>
      <c r="F1374" s="210" t="s">
        <v>113</v>
      </c>
      <c r="G1374" s="213" t="s">
        <v>2671</v>
      </c>
      <c r="H1374" s="211" t="str">
        <f>IF(OR(AND('A6'!Y25="",'A6'!Z25=""),AND('A6'!Y46="",'A6'!Z46=""),AND('A6'!Z25="X",'A6'!Z46="X"),OR('A6'!Z25="M",'A6'!Z46="M")),"",SUM('A6'!Y25,'A6'!Y46))</f>
        <v/>
      </c>
      <c r="I1374" s="211" t="str">
        <f>IF(AND(AND('A6'!Z25="X",'A6'!Z46="X"),SUM('A6'!Y25,'A6'!Y46)=0,ISNUMBER('A6'!Y67)),"",IF(OR('A6'!Z25="M",'A6'!Z46="M"),"M",IF(AND('A6'!Z25='A6'!Z46,OR('A6'!Z25="X",'A6'!Z25="W",'A6'!Z25="Z")),UPPER('A6'!Z25),"")))</f>
        <v/>
      </c>
      <c r="J1374" s="212" t="s">
        <v>469</v>
      </c>
      <c r="K1374" s="211" t="str">
        <f>IF(AND(ISBLANK('A6'!Y67),$L$1374&lt;&gt;"Z"),"",'A6'!Y67)</f>
        <v/>
      </c>
      <c r="L1374" s="211" t="str">
        <f>IF(ISBLANK('A6'!Z67),"",'A6'!Z67)</f>
        <v/>
      </c>
      <c r="M1374" s="131" t="str">
        <f t="shared" si="22"/>
        <v>OK</v>
      </c>
      <c r="N1374" s="132"/>
    </row>
    <row r="1375" spans="1:14" x14ac:dyDescent="0.25">
      <c r="A1375" s="208" t="s">
        <v>4565</v>
      </c>
      <c r="B1375" s="209" t="s">
        <v>3385</v>
      </c>
      <c r="C1375" s="210" t="s">
        <v>113</v>
      </c>
      <c r="D1375" s="213" t="s">
        <v>3386</v>
      </c>
      <c r="E1375" s="210" t="s">
        <v>469</v>
      </c>
      <c r="F1375" s="210" t="s">
        <v>113</v>
      </c>
      <c r="G1375" s="213" t="s">
        <v>2674</v>
      </c>
      <c r="H1375" s="211" t="str">
        <f>IF(OR(AND('A6'!Y26="",'A6'!Z26=""),AND('A6'!Y47="",'A6'!Z47=""),AND('A6'!Z26="X",'A6'!Z47="X"),OR('A6'!Z26="M",'A6'!Z47="M")),"",SUM('A6'!Y26,'A6'!Y47))</f>
        <v/>
      </c>
      <c r="I1375" s="211" t="str">
        <f>IF(AND(AND('A6'!Z26="X",'A6'!Z47="X"),SUM('A6'!Y26,'A6'!Y47)=0,ISNUMBER('A6'!Y68)),"",IF(OR('A6'!Z26="M",'A6'!Z47="M"),"M",IF(AND('A6'!Z26='A6'!Z47,OR('A6'!Z26="X",'A6'!Z26="W",'A6'!Z26="Z")),UPPER('A6'!Z26),"")))</f>
        <v/>
      </c>
      <c r="J1375" s="212" t="s">
        <v>469</v>
      </c>
      <c r="K1375" s="211" t="str">
        <f>IF(AND(ISBLANK('A6'!Y68),$L$1375&lt;&gt;"Z"),"",'A6'!Y68)</f>
        <v/>
      </c>
      <c r="L1375" s="211" t="str">
        <f>IF(ISBLANK('A6'!Z68),"",'A6'!Z68)</f>
        <v/>
      </c>
      <c r="M1375" s="131" t="str">
        <f t="shared" si="22"/>
        <v>OK</v>
      </c>
      <c r="N1375" s="132"/>
    </row>
    <row r="1376" spans="1:14" x14ac:dyDescent="0.25">
      <c r="A1376" s="208" t="s">
        <v>4565</v>
      </c>
      <c r="B1376" s="209" t="s">
        <v>3387</v>
      </c>
      <c r="C1376" s="210" t="s">
        <v>113</v>
      </c>
      <c r="D1376" s="213" t="s">
        <v>3388</v>
      </c>
      <c r="E1376" s="210" t="s">
        <v>469</v>
      </c>
      <c r="F1376" s="210" t="s">
        <v>113</v>
      </c>
      <c r="G1376" s="213" t="s">
        <v>2677</v>
      </c>
      <c r="H1376" s="211" t="str">
        <f>IF(OR(AND('A6'!Y27="",'A6'!Z27=""),AND('A6'!Y48="",'A6'!Z48=""),AND('A6'!Z27="X",'A6'!Z48="X"),OR('A6'!Z27="M",'A6'!Z48="M")),"",SUM('A6'!Y27,'A6'!Y48))</f>
        <v/>
      </c>
      <c r="I1376" s="211" t="str">
        <f>IF(AND(AND('A6'!Z27="X",'A6'!Z48="X"),SUM('A6'!Y27,'A6'!Y48)=0,ISNUMBER('A6'!Y69)),"",IF(OR('A6'!Z27="M",'A6'!Z48="M"),"M",IF(AND('A6'!Z27='A6'!Z48,OR('A6'!Z27="X",'A6'!Z27="W",'A6'!Z27="Z")),UPPER('A6'!Z27),"")))</f>
        <v/>
      </c>
      <c r="J1376" s="212" t="s">
        <v>469</v>
      </c>
      <c r="K1376" s="211" t="str">
        <f>IF(AND(ISBLANK('A6'!Y69),$L$1376&lt;&gt;"Z"),"",'A6'!Y69)</f>
        <v/>
      </c>
      <c r="L1376" s="211" t="str">
        <f>IF(ISBLANK('A6'!Z69),"",'A6'!Z69)</f>
        <v/>
      </c>
      <c r="M1376" s="131" t="str">
        <f t="shared" si="22"/>
        <v>OK</v>
      </c>
      <c r="N1376" s="132"/>
    </row>
    <row r="1377" spans="1:14" x14ac:dyDescent="0.25">
      <c r="A1377" s="208" t="s">
        <v>4565</v>
      </c>
      <c r="B1377" s="209" t="s">
        <v>3389</v>
      </c>
      <c r="C1377" s="210" t="s">
        <v>113</v>
      </c>
      <c r="D1377" s="213" t="s">
        <v>3390</v>
      </c>
      <c r="E1377" s="210" t="s">
        <v>469</v>
      </c>
      <c r="F1377" s="210" t="s">
        <v>113</v>
      </c>
      <c r="G1377" s="213" t="s">
        <v>431</v>
      </c>
      <c r="H1377" s="211" t="str">
        <f>IF(OR(AND('A6'!Y28="",'A6'!Z28=""),AND('A6'!Y49="",'A6'!Z49=""),AND('A6'!Z28="X",'A6'!Z49="X"),OR('A6'!Z28="M",'A6'!Z49="M")),"",SUM('A6'!Y28,'A6'!Y49))</f>
        <v/>
      </c>
      <c r="I1377" s="211" t="str">
        <f>IF(AND(AND('A6'!Z28="X",'A6'!Z49="X"),SUM('A6'!Y28,'A6'!Y49)=0,ISNUMBER('A6'!Y70)),"",IF(OR('A6'!Z28="M",'A6'!Z49="M"),"M",IF(AND('A6'!Z28='A6'!Z49,OR('A6'!Z28="X",'A6'!Z28="W",'A6'!Z28="Z")),UPPER('A6'!Z28),"")))</f>
        <v/>
      </c>
      <c r="J1377" s="212" t="s">
        <v>469</v>
      </c>
      <c r="K1377" s="211" t="str">
        <f>IF(AND(ISBLANK('A6'!Y70),$L$1377&lt;&gt;"Z"),"",'A6'!Y70)</f>
        <v/>
      </c>
      <c r="L1377" s="211" t="str">
        <f>IF(ISBLANK('A6'!Z70),"",'A6'!Z70)</f>
        <v/>
      </c>
      <c r="M1377" s="131" t="str">
        <f t="shared" ref="M1377:M1440" si="23">IF(AND(ISNUMBER(H1377),ISNUMBER(K1377)),IF(OR(ROUND(H1377,0)&lt;&gt;ROUND(K1377,0),I1377&lt;&gt;L1377),"Check","OK"),IF(OR(AND(H1377&lt;&gt;K1377,I1377&lt;&gt;"Z",L1377&lt;&gt;"Z"),I1377&lt;&gt;L1377),"Check","OK"))</f>
        <v>OK</v>
      </c>
      <c r="N1377" s="132"/>
    </row>
    <row r="1378" spans="1:14" x14ac:dyDescent="0.25">
      <c r="A1378" s="208" t="s">
        <v>4565</v>
      </c>
      <c r="B1378" s="209" t="s">
        <v>3391</v>
      </c>
      <c r="C1378" s="210" t="s">
        <v>113</v>
      </c>
      <c r="D1378" s="213" t="s">
        <v>3392</v>
      </c>
      <c r="E1378" s="210" t="s">
        <v>469</v>
      </c>
      <c r="F1378" s="210" t="s">
        <v>113</v>
      </c>
      <c r="G1378" s="213" t="s">
        <v>2682</v>
      </c>
      <c r="H1378" s="211" t="str">
        <f>IF(OR(AND('A6'!Y29="",'A6'!Z29=""),AND('A6'!Y50="",'A6'!Z50=""),AND('A6'!Z29="X",'A6'!Z50="X"),OR('A6'!Z29="M",'A6'!Z50="M")),"",SUM('A6'!Y29,'A6'!Y50))</f>
        <v/>
      </c>
      <c r="I1378" s="211" t="str">
        <f>IF(AND(AND('A6'!Z29="X",'A6'!Z50="X"),SUM('A6'!Y29,'A6'!Y50)=0,ISNUMBER('A6'!Y71)),"",IF(OR('A6'!Z29="M",'A6'!Z50="M"),"M",IF(AND('A6'!Z29='A6'!Z50,OR('A6'!Z29="X",'A6'!Z29="W",'A6'!Z29="Z")),UPPER('A6'!Z29),"")))</f>
        <v/>
      </c>
      <c r="J1378" s="212" t="s">
        <v>469</v>
      </c>
      <c r="K1378" s="211" t="str">
        <f>IF(AND(ISBLANK('A6'!Y71),$L$1378&lt;&gt;"Z"),"",'A6'!Y71)</f>
        <v/>
      </c>
      <c r="L1378" s="211" t="str">
        <f>IF(ISBLANK('A6'!Z71),"",'A6'!Z71)</f>
        <v/>
      </c>
      <c r="M1378" s="131" t="str">
        <f t="shared" si="23"/>
        <v>OK</v>
      </c>
      <c r="N1378" s="132"/>
    </row>
    <row r="1379" spans="1:14" x14ac:dyDescent="0.25">
      <c r="A1379" s="208" t="s">
        <v>4565</v>
      </c>
      <c r="B1379" s="209" t="s">
        <v>3393</v>
      </c>
      <c r="C1379" s="210" t="s">
        <v>113</v>
      </c>
      <c r="D1379" s="213" t="s">
        <v>3394</v>
      </c>
      <c r="E1379" s="210" t="s">
        <v>469</v>
      </c>
      <c r="F1379" s="210" t="s">
        <v>113</v>
      </c>
      <c r="G1379" s="213" t="s">
        <v>1333</v>
      </c>
      <c r="H1379" s="211" t="str">
        <f>IF(OR(AND('A6'!Y30="",'A6'!Z30=""),AND('A6'!Y51="",'A6'!Z51=""),AND('A6'!Z30="X",'A6'!Z51="X"),OR('A6'!Z30="M",'A6'!Z51="M")),"",SUM('A6'!Y30,'A6'!Y51))</f>
        <v/>
      </c>
      <c r="I1379" s="211" t="str">
        <f>IF(AND(AND('A6'!Z30="X",'A6'!Z51="X"),SUM('A6'!Y30,'A6'!Y51)=0,ISNUMBER('A6'!Y72)),"",IF(OR('A6'!Z30="M",'A6'!Z51="M"),"M",IF(AND('A6'!Z30='A6'!Z51,OR('A6'!Z30="X",'A6'!Z30="W",'A6'!Z30="Z")),UPPER('A6'!Z30),"")))</f>
        <v/>
      </c>
      <c r="J1379" s="212" t="s">
        <v>469</v>
      </c>
      <c r="K1379" s="211" t="str">
        <f>IF(AND(ISBLANK('A6'!Y72),$L$1379&lt;&gt;"Z"),"",'A6'!Y72)</f>
        <v/>
      </c>
      <c r="L1379" s="211" t="str">
        <f>IF(ISBLANK('A6'!Z72),"",'A6'!Z72)</f>
        <v/>
      </c>
      <c r="M1379" s="131" t="str">
        <f t="shared" si="23"/>
        <v>OK</v>
      </c>
      <c r="N1379" s="132"/>
    </row>
    <row r="1380" spans="1:14" x14ac:dyDescent="0.25">
      <c r="A1380" s="208" t="s">
        <v>4565</v>
      </c>
      <c r="B1380" s="209" t="s">
        <v>3395</v>
      </c>
      <c r="C1380" s="210" t="s">
        <v>113</v>
      </c>
      <c r="D1380" s="213" t="s">
        <v>3396</v>
      </c>
      <c r="E1380" s="210" t="s">
        <v>469</v>
      </c>
      <c r="F1380" s="210" t="s">
        <v>113</v>
      </c>
      <c r="G1380" s="213" t="s">
        <v>1336</v>
      </c>
      <c r="H1380" s="211" t="str">
        <f>IF(OR(AND('A6'!Y31="",'A6'!Z31=""),AND('A6'!Y52="",'A6'!Z52=""),AND('A6'!Z31="X",'A6'!Z52="X"),OR('A6'!Z31="M",'A6'!Z52="M")),"",SUM('A6'!Y31,'A6'!Y52))</f>
        <v/>
      </c>
      <c r="I1380" s="211" t="str">
        <f>IF(AND(AND('A6'!Z31="X",'A6'!Z52="X"),SUM('A6'!Y31,'A6'!Y52)=0,ISNUMBER('A6'!Y73)),"",IF(OR('A6'!Z31="M",'A6'!Z52="M"),"M",IF(AND('A6'!Z31='A6'!Z52,OR('A6'!Z31="X",'A6'!Z31="W",'A6'!Z31="Z")),UPPER('A6'!Z31),"")))</f>
        <v/>
      </c>
      <c r="J1380" s="212" t="s">
        <v>469</v>
      </c>
      <c r="K1380" s="211" t="str">
        <f>IF(AND(ISBLANK('A6'!Y73),$L$1380&lt;&gt;"Z"),"",'A6'!Y73)</f>
        <v/>
      </c>
      <c r="L1380" s="211" t="str">
        <f>IF(ISBLANK('A6'!Z73),"",'A6'!Z73)</f>
        <v/>
      </c>
      <c r="M1380" s="131" t="str">
        <f t="shared" si="23"/>
        <v>OK</v>
      </c>
      <c r="N1380" s="132"/>
    </row>
    <row r="1381" spans="1:14" x14ac:dyDescent="0.25">
      <c r="A1381" s="208" t="s">
        <v>4565</v>
      </c>
      <c r="B1381" s="209" t="s">
        <v>3397</v>
      </c>
      <c r="C1381" s="210" t="s">
        <v>113</v>
      </c>
      <c r="D1381" s="213" t="s">
        <v>3398</v>
      </c>
      <c r="E1381" s="210" t="s">
        <v>469</v>
      </c>
      <c r="F1381" s="210" t="s">
        <v>113</v>
      </c>
      <c r="G1381" s="213" t="s">
        <v>534</v>
      </c>
      <c r="H1381" s="211" t="str">
        <f>IF(OR(AND('A6'!Y32="",'A6'!Z32=""),AND('A6'!Y53="",'A6'!Z53=""),AND('A6'!Z32="X",'A6'!Z53="X"),OR('A6'!Z32="M",'A6'!Z53="M")),"",SUM('A6'!Y32,'A6'!Y53))</f>
        <v/>
      </c>
      <c r="I1381" s="211" t="str">
        <f>IF(AND(AND('A6'!Z32="X",'A6'!Z53="X"),SUM('A6'!Y32,'A6'!Y53)=0,ISNUMBER('A6'!Y74)),"",IF(OR('A6'!Z32="M",'A6'!Z53="M"),"M",IF(AND('A6'!Z32='A6'!Z53,OR('A6'!Z32="X",'A6'!Z32="W",'A6'!Z32="Z")),UPPER('A6'!Z32),"")))</f>
        <v/>
      </c>
      <c r="J1381" s="212" t="s">
        <v>469</v>
      </c>
      <c r="K1381" s="211" t="str">
        <f>IF(AND(ISBLANK('A6'!Y74),$L$1381&lt;&gt;"Z"),"",'A6'!Y74)</f>
        <v/>
      </c>
      <c r="L1381" s="211" t="str">
        <f>IF(ISBLANK('A6'!Z74),"",'A6'!Z74)</f>
        <v/>
      </c>
      <c r="M1381" s="131" t="str">
        <f t="shared" si="23"/>
        <v>OK</v>
      </c>
      <c r="N1381" s="132"/>
    </row>
    <row r="1382" spans="1:14" x14ac:dyDescent="0.25">
      <c r="A1382" s="208" t="s">
        <v>4565</v>
      </c>
      <c r="B1382" s="209" t="s">
        <v>3399</v>
      </c>
      <c r="C1382" s="210" t="s">
        <v>113</v>
      </c>
      <c r="D1382" s="213" t="s">
        <v>3400</v>
      </c>
      <c r="E1382" s="210" t="s">
        <v>469</v>
      </c>
      <c r="F1382" s="210" t="s">
        <v>113</v>
      </c>
      <c r="G1382" s="213" t="s">
        <v>661</v>
      </c>
      <c r="H1382" s="211" t="str">
        <f>IF(OR(AND('A6'!Y33="",'A6'!Z33=""),AND('A6'!Y54="",'A6'!Z54=""),AND('A6'!Z33="X",'A6'!Z54="X"),OR('A6'!Z33="M",'A6'!Z54="M")),"",SUM('A6'!Y33,'A6'!Y54))</f>
        <v/>
      </c>
      <c r="I1382" s="211" t="str">
        <f>IF(AND(AND('A6'!Z33="X",'A6'!Z54="X"),SUM('A6'!Y33,'A6'!Y54)=0,ISNUMBER('A6'!Y75)),"",IF(OR('A6'!Z33="M",'A6'!Z54="M"),"M",IF(AND('A6'!Z33='A6'!Z54,OR('A6'!Z33="X",'A6'!Z33="W",'A6'!Z33="Z")),UPPER('A6'!Z33),"")))</f>
        <v/>
      </c>
      <c r="J1382" s="212" t="s">
        <v>469</v>
      </c>
      <c r="K1382" s="211" t="str">
        <f>IF(AND(ISBLANK('A6'!Y75),$L$1382&lt;&gt;"Z"),"",'A6'!Y75)</f>
        <v/>
      </c>
      <c r="L1382" s="211" t="str">
        <f>IF(ISBLANK('A6'!Z75),"",'A6'!Z75)</f>
        <v/>
      </c>
      <c r="M1382" s="131" t="str">
        <f t="shared" si="23"/>
        <v>OK</v>
      </c>
      <c r="N1382" s="132"/>
    </row>
    <row r="1383" spans="1:14" x14ac:dyDescent="0.25">
      <c r="A1383" s="208" t="s">
        <v>4565</v>
      </c>
      <c r="B1383" s="209" t="s">
        <v>3401</v>
      </c>
      <c r="C1383" s="210" t="s">
        <v>113</v>
      </c>
      <c r="D1383" s="213" t="s">
        <v>2686</v>
      </c>
      <c r="E1383" s="210" t="s">
        <v>469</v>
      </c>
      <c r="F1383" s="210" t="s">
        <v>113</v>
      </c>
      <c r="G1383" s="213" t="s">
        <v>618</v>
      </c>
      <c r="H1383" s="211" t="str">
        <f>IF(OR(SUMPRODUCT(--('A6'!AB14:'A6'!AB31=""),--('A6'!AC14:'A6'!AC31=""))&gt;0,COUNTIF('A6'!AC14:'A6'!AC31,"M")&gt;0,COUNTIF('A6'!AC14:'A6'!AC31,"X")=18),"",SUM('A6'!AB14:'A6'!AB31))</f>
        <v/>
      </c>
      <c r="I1383" s="211" t="str">
        <f>IF(AND(COUNTIF('A6'!AC14:'A6'!AC31,"X")=18,SUM('A6'!AB14:'A6'!AB31)=0,ISNUMBER('A6'!AB32)),"",IF(COUNTIF('A6'!AC14:'A6'!AC31,"M")&gt;0,"M",IF(AND(COUNTIF('A6'!AC14:'A6'!AC31,'A6'!AC14)=18,OR('A6'!AC14="X",'A6'!AC14="W",'A6'!AC14="Z")),UPPER('A6'!AC14),"")))</f>
        <v/>
      </c>
      <c r="J1383" s="212" t="s">
        <v>469</v>
      </c>
      <c r="K1383" s="211" t="str">
        <f>IF(AND(ISBLANK('A6'!AB32),$L$1383&lt;&gt;"Z"),"",'A6'!AB32)</f>
        <v/>
      </c>
      <c r="L1383" s="211" t="str">
        <f>IF(ISBLANK('A6'!AC32),"",'A6'!AC32)</f>
        <v/>
      </c>
      <c r="M1383" s="131" t="str">
        <f t="shared" si="23"/>
        <v>OK</v>
      </c>
      <c r="N1383" s="132"/>
    </row>
    <row r="1384" spans="1:14" x14ac:dyDescent="0.25">
      <c r="A1384" s="208" t="s">
        <v>4565</v>
      </c>
      <c r="B1384" s="209" t="s">
        <v>3402</v>
      </c>
      <c r="C1384" s="210" t="s">
        <v>113</v>
      </c>
      <c r="D1384" s="213" t="s">
        <v>3403</v>
      </c>
      <c r="E1384" s="210" t="s">
        <v>469</v>
      </c>
      <c r="F1384" s="210" t="s">
        <v>113</v>
      </c>
      <c r="G1384" s="213" t="s">
        <v>641</v>
      </c>
      <c r="H1384" s="211" t="str">
        <f>IF(OR(SUMPRODUCT(--('A6'!AB35:'A6'!AB52=""),--('A6'!AC35:'A6'!AC52=""))&gt;0,COUNTIF('A6'!AC35:'A6'!AC52,"M")&gt;0,COUNTIF('A6'!AC35:'A6'!AC52,"X")=18),"",SUM('A6'!AB35:'A6'!AB52))</f>
        <v/>
      </c>
      <c r="I1384" s="211" t="str">
        <f>IF(AND(COUNTIF('A6'!AC35:'A6'!AC52,"X")=18,SUM('A6'!AB35:'A6'!AB52)=0,ISNUMBER('A6'!AB53)),"",IF(COUNTIF('A6'!AC35:'A6'!AC52,"M")&gt;0,"M",IF(AND(COUNTIF('A6'!AC35:'A6'!AC52,'A6'!AC35)=18,OR('A6'!AC35="X",'A6'!AC35="W",'A6'!AC35="Z")),UPPER('A6'!AC35),"")))</f>
        <v/>
      </c>
      <c r="J1384" s="212" t="s">
        <v>469</v>
      </c>
      <c r="K1384" s="211" t="str">
        <f>IF(AND(ISBLANK('A6'!AB53),$L$1384&lt;&gt;"Z"),"",'A6'!AB53)</f>
        <v/>
      </c>
      <c r="L1384" s="211" t="str">
        <f>IF(ISBLANK('A6'!AC53),"",'A6'!AC53)</f>
        <v/>
      </c>
      <c r="M1384" s="131" t="str">
        <f t="shared" si="23"/>
        <v>OK</v>
      </c>
      <c r="N1384" s="132"/>
    </row>
    <row r="1385" spans="1:14" x14ac:dyDescent="0.25">
      <c r="A1385" s="208" t="s">
        <v>4565</v>
      </c>
      <c r="B1385" s="209" t="s">
        <v>3404</v>
      </c>
      <c r="C1385" s="210" t="s">
        <v>113</v>
      </c>
      <c r="D1385" s="213" t="s">
        <v>3405</v>
      </c>
      <c r="E1385" s="210" t="s">
        <v>469</v>
      </c>
      <c r="F1385" s="210" t="s">
        <v>113</v>
      </c>
      <c r="G1385" s="213" t="s">
        <v>1507</v>
      </c>
      <c r="H1385" s="211" t="str">
        <f>IF(OR(AND('A6'!AB14="",'A6'!AC14=""),AND('A6'!AB35="",'A6'!AC35=""),AND('A6'!AC14="X",'A6'!AC35="X"),OR('A6'!AC14="M",'A6'!AC35="M")),"",SUM('A6'!AB14,'A6'!AB35))</f>
        <v/>
      </c>
      <c r="I1385" s="211" t="str">
        <f>IF(AND(AND('A6'!AC14="X",'A6'!AC35="X"),SUM('A6'!AB14,'A6'!AB35)=0,ISNUMBER('A6'!AB56)),"",IF(OR('A6'!AC14="M",'A6'!AC35="M"),"M",IF(AND('A6'!AC14='A6'!AC35,OR('A6'!AC14="X",'A6'!AC14="W",'A6'!AC14="Z")),UPPER('A6'!AC14),"")))</f>
        <v/>
      </c>
      <c r="J1385" s="212" t="s">
        <v>469</v>
      </c>
      <c r="K1385" s="211" t="str">
        <f>IF(AND(ISBLANK('A6'!AB56),$L$1385&lt;&gt;"Z"),"",'A6'!AB56)</f>
        <v/>
      </c>
      <c r="L1385" s="211" t="str">
        <f>IF(ISBLANK('A6'!AC56),"",'A6'!AC56)</f>
        <v/>
      </c>
      <c r="M1385" s="131" t="str">
        <f t="shared" si="23"/>
        <v>OK</v>
      </c>
      <c r="N1385" s="132"/>
    </row>
    <row r="1386" spans="1:14" x14ac:dyDescent="0.25">
      <c r="A1386" s="208" t="s">
        <v>4565</v>
      </c>
      <c r="B1386" s="209" t="s">
        <v>3406</v>
      </c>
      <c r="C1386" s="210" t="s">
        <v>113</v>
      </c>
      <c r="D1386" s="213" t="s">
        <v>3407</v>
      </c>
      <c r="E1386" s="210" t="s">
        <v>469</v>
      </c>
      <c r="F1386" s="210" t="s">
        <v>113</v>
      </c>
      <c r="G1386" s="213" t="s">
        <v>1510</v>
      </c>
      <c r="H1386" s="211" t="str">
        <f>IF(OR(AND('A6'!AB15="",'A6'!AC15=""),AND('A6'!AB36="",'A6'!AC36=""),AND('A6'!AC15="X",'A6'!AC36="X"),OR('A6'!AC15="M",'A6'!AC36="M")),"",SUM('A6'!AB15,'A6'!AB36))</f>
        <v/>
      </c>
      <c r="I1386" s="211" t="str">
        <f>IF(AND(AND('A6'!AC15="X",'A6'!AC36="X"),SUM('A6'!AB15,'A6'!AB36)=0,ISNUMBER('A6'!AB57)),"",IF(OR('A6'!AC15="M",'A6'!AC36="M"),"M",IF(AND('A6'!AC15='A6'!AC36,OR('A6'!AC15="X",'A6'!AC15="W",'A6'!AC15="Z")),UPPER('A6'!AC15),"")))</f>
        <v/>
      </c>
      <c r="J1386" s="212" t="s">
        <v>469</v>
      </c>
      <c r="K1386" s="211" t="str">
        <f>IF(AND(ISBLANK('A6'!AB57),$L$1386&lt;&gt;"Z"),"",'A6'!AB57)</f>
        <v/>
      </c>
      <c r="L1386" s="211" t="str">
        <f>IF(ISBLANK('A6'!AC57),"",'A6'!AC57)</f>
        <v/>
      </c>
      <c r="M1386" s="131" t="str">
        <f t="shared" si="23"/>
        <v>OK</v>
      </c>
      <c r="N1386" s="132"/>
    </row>
    <row r="1387" spans="1:14" x14ac:dyDescent="0.25">
      <c r="A1387" s="208" t="s">
        <v>4565</v>
      </c>
      <c r="B1387" s="209" t="s">
        <v>3408</v>
      </c>
      <c r="C1387" s="210" t="s">
        <v>113</v>
      </c>
      <c r="D1387" s="213" t="s">
        <v>3409</v>
      </c>
      <c r="E1387" s="210" t="s">
        <v>469</v>
      </c>
      <c r="F1387" s="210" t="s">
        <v>113</v>
      </c>
      <c r="G1387" s="213" t="s">
        <v>1513</v>
      </c>
      <c r="H1387" s="211" t="str">
        <f>IF(OR(AND('A6'!AB16="",'A6'!AC16=""),AND('A6'!AB37="",'A6'!AC37=""),AND('A6'!AC16="X",'A6'!AC37="X"),OR('A6'!AC16="M",'A6'!AC37="M")),"",SUM('A6'!AB16,'A6'!AB37))</f>
        <v/>
      </c>
      <c r="I1387" s="211" t="str">
        <f>IF(AND(AND('A6'!AC16="X",'A6'!AC37="X"),SUM('A6'!AB16,'A6'!AB37)=0,ISNUMBER('A6'!AB58)),"",IF(OR('A6'!AC16="M",'A6'!AC37="M"),"M",IF(AND('A6'!AC16='A6'!AC37,OR('A6'!AC16="X",'A6'!AC16="W",'A6'!AC16="Z")),UPPER('A6'!AC16),"")))</f>
        <v/>
      </c>
      <c r="J1387" s="212" t="s">
        <v>469</v>
      </c>
      <c r="K1387" s="211" t="str">
        <f>IF(AND(ISBLANK('A6'!AB58),$L$1387&lt;&gt;"Z"),"",'A6'!AB58)</f>
        <v/>
      </c>
      <c r="L1387" s="211" t="str">
        <f>IF(ISBLANK('A6'!AC58),"",'A6'!AC58)</f>
        <v/>
      </c>
      <c r="M1387" s="131" t="str">
        <f t="shared" si="23"/>
        <v>OK</v>
      </c>
      <c r="N1387" s="132"/>
    </row>
    <row r="1388" spans="1:14" x14ac:dyDescent="0.25">
      <c r="A1388" s="208" t="s">
        <v>4565</v>
      </c>
      <c r="B1388" s="209" t="s">
        <v>3410</v>
      </c>
      <c r="C1388" s="210" t="s">
        <v>113</v>
      </c>
      <c r="D1388" s="213" t="s">
        <v>3411</v>
      </c>
      <c r="E1388" s="210" t="s">
        <v>469</v>
      </c>
      <c r="F1388" s="210" t="s">
        <v>113</v>
      </c>
      <c r="G1388" s="213" t="s">
        <v>1516</v>
      </c>
      <c r="H1388" s="211" t="str">
        <f>IF(OR(AND('A6'!AB17="",'A6'!AC17=""),AND('A6'!AB38="",'A6'!AC38=""),AND('A6'!AC17="X",'A6'!AC38="X"),OR('A6'!AC17="M",'A6'!AC38="M")),"",SUM('A6'!AB17,'A6'!AB38))</f>
        <v/>
      </c>
      <c r="I1388" s="211" t="str">
        <f>IF(AND(AND('A6'!AC17="X",'A6'!AC38="X"),SUM('A6'!AB17,'A6'!AB38)=0,ISNUMBER('A6'!AB59)),"",IF(OR('A6'!AC17="M",'A6'!AC38="M"),"M",IF(AND('A6'!AC17='A6'!AC38,OR('A6'!AC17="X",'A6'!AC17="W",'A6'!AC17="Z")),UPPER('A6'!AC17),"")))</f>
        <v/>
      </c>
      <c r="J1388" s="212" t="s">
        <v>469</v>
      </c>
      <c r="K1388" s="211" t="str">
        <f>IF(AND(ISBLANK('A6'!AB59),$L$1388&lt;&gt;"Z"),"",'A6'!AB59)</f>
        <v/>
      </c>
      <c r="L1388" s="211" t="str">
        <f>IF(ISBLANK('A6'!AC59),"",'A6'!AC59)</f>
        <v/>
      </c>
      <c r="M1388" s="131" t="str">
        <f t="shared" si="23"/>
        <v>OK</v>
      </c>
      <c r="N1388" s="132"/>
    </row>
    <row r="1389" spans="1:14" x14ac:dyDescent="0.25">
      <c r="A1389" s="208" t="s">
        <v>4565</v>
      </c>
      <c r="B1389" s="209" t="s">
        <v>3412</v>
      </c>
      <c r="C1389" s="210" t="s">
        <v>113</v>
      </c>
      <c r="D1389" s="213" t="s">
        <v>3413</v>
      </c>
      <c r="E1389" s="210" t="s">
        <v>469</v>
      </c>
      <c r="F1389" s="210" t="s">
        <v>113</v>
      </c>
      <c r="G1389" s="213" t="s">
        <v>1519</v>
      </c>
      <c r="H1389" s="211" t="str">
        <f>IF(OR(AND('A6'!AB18="",'A6'!AC18=""),AND('A6'!AB39="",'A6'!AC39=""),AND('A6'!AC18="X",'A6'!AC39="X"),OR('A6'!AC18="M",'A6'!AC39="M")),"",SUM('A6'!AB18,'A6'!AB39))</f>
        <v/>
      </c>
      <c r="I1389" s="211" t="str">
        <f>IF(AND(AND('A6'!AC18="X",'A6'!AC39="X"),SUM('A6'!AB18,'A6'!AB39)=0,ISNUMBER('A6'!AB60)),"",IF(OR('A6'!AC18="M",'A6'!AC39="M"),"M",IF(AND('A6'!AC18='A6'!AC39,OR('A6'!AC18="X",'A6'!AC18="W",'A6'!AC18="Z")),UPPER('A6'!AC18),"")))</f>
        <v/>
      </c>
      <c r="J1389" s="212" t="s">
        <v>469</v>
      </c>
      <c r="K1389" s="211" t="str">
        <f>IF(AND(ISBLANK('A6'!AB60),$L$1389&lt;&gt;"Z"),"",'A6'!AB60)</f>
        <v/>
      </c>
      <c r="L1389" s="211" t="str">
        <f>IF(ISBLANK('A6'!AC60),"",'A6'!AC60)</f>
        <v/>
      </c>
      <c r="M1389" s="131" t="str">
        <f t="shared" si="23"/>
        <v>OK</v>
      </c>
      <c r="N1389" s="132"/>
    </row>
    <row r="1390" spans="1:14" x14ac:dyDescent="0.25">
      <c r="A1390" s="208" t="s">
        <v>4565</v>
      </c>
      <c r="B1390" s="209" t="s">
        <v>3414</v>
      </c>
      <c r="C1390" s="210" t="s">
        <v>113</v>
      </c>
      <c r="D1390" s="213" t="s">
        <v>3415</v>
      </c>
      <c r="E1390" s="210" t="s">
        <v>469</v>
      </c>
      <c r="F1390" s="210" t="s">
        <v>113</v>
      </c>
      <c r="G1390" s="213" t="s">
        <v>1522</v>
      </c>
      <c r="H1390" s="211" t="str">
        <f>IF(OR(AND('A6'!AB19="",'A6'!AC19=""),AND('A6'!AB40="",'A6'!AC40=""),AND('A6'!AC19="X",'A6'!AC40="X"),OR('A6'!AC19="M",'A6'!AC40="M")),"",SUM('A6'!AB19,'A6'!AB40))</f>
        <v/>
      </c>
      <c r="I1390" s="211" t="str">
        <f>IF(AND(AND('A6'!AC19="X",'A6'!AC40="X"),SUM('A6'!AB19,'A6'!AB40)=0,ISNUMBER('A6'!AB61)),"",IF(OR('A6'!AC19="M",'A6'!AC40="M"),"M",IF(AND('A6'!AC19='A6'!AC40,OR('A6'!AC19="X",'A6'!AC19="W",'A6'!AC19="Z")),UPPER('A6'!AC19),"")))</f>
        <v/>
      </c>
      <c r="J1390" s="212" t="s">
        <v>469</v>
      </c>
      <c r="K1390" s="211" t="str">
        <f>IF(AND(ISBLANK('A6'!AB61),$L$1390&lt;&gt;"Z"),"",'A6'!AB61)</f>
        <v/>
      </c>
      <c r="L1390" s="211" t="str">
        <f>IF(ISBLANK('A6'!AC61),"",'A6'!AC61)</f>
        <v/>
      </c>
      <c r="M1390" s="131" t="str">
        <f t="shared" si="23"/>
        <v>OK</v>
      </c>
      <c r="N1390" s="132"/>
    </row>
    <row r="1391" spans="1:14" x14ac:dyDescent="0.25">
      <c r="A1391" s="208" t="s">
        <v>4565</v>
      </c>
      <c r="B1391" s="209" t="s">
        <v>3416</v>
      </c>
      <c r="C1391" s="210" t="s">
        <v>113</v>
      </c>
      <c r="D1391" s="213" t="s">
        <v>3417</v>
      </c>
      <c r="E1391" s="210" t="s">
        <v>469</v>
      </c>
      <c r="F1391" s="210" t="s">
        <v>113</v>
      </c>
      <c r="G1391" s="213" t="s">
        <v>1525</v>
      </c>
      <c r="H1391" s="211" t="str">
        <f>IF(OR(AND('A6'!AB20="",'A6'!AC20=""),AND('A6'!AB41="",'A6'!AC41=""),AND('A6'!AC20="X",'A6'!AC41="X"),OR('A6'!AC20="M",'A6'!AC41="M")),"",SUM('A6'!AB20,'A6'!AB41))</f>
        <v/>
      </c>
      <c r="I1391" s="211" t="str">
        <f>IF(AND(AND('A6'!AC20="X",'A6'!AC41="X"),SUM('A6'!AB20,'A6'!AB41)=0,ISNUMBER('A6'!AB62)),"",IF(OR('A6'!AC20="M",'A6'!AC41="M"),"M",IF(AND('A6'!AC20='A6'!AC41,OR('A6'!AC20="X",'A6'!AC20="W",'A6'!AC20="Z")),UPPER('A6'!AC20),"")))</f>
        <v/>
      </c>
      <c r="J1391" s="212" t="s">
        <v>469</v>
      </c>
      <c r="K1391" s="211" t="str">
        <f>IF(AND(ISBLANK('A6'!AB62),$L$1391&lt;&gt;"Z"),"",'A6'!AB62)</f>
        <v/>
      </c>
      <c r="L1391" s="211" t="str">
        <f>IF(ISBLANK('A6'!AC62),"",'A6'!AC62)</f>
        <v/>
      </c>
      <c r="M1391" s="131" t="str">
        <f t="shared" si="23"/>
        <v>OK</v>
      </c>
      <c r="N1391" s="132"/>
    </row>
    <row r="1392" spans="1:14" x14ac:dyDescent="0.25">
      <c r="A1392" s="208" t="s">
        <v>4565</v>
      </c>
      <c r="B1392" s="209" t="s">
        <v>3418</v>
      </c>
      <c r="C1392" s="210" t="s">
        <v>113</v>
      </c>
      <c r="D1392" s="213" t="s">
        <v>3419</v>
      </c>
      <c r="E1392" s="210" t="s">
        <v>469</v>
      </c>
      <c r="F1392" s="210" t="s">
        <v>113</v>
      </c>
      <c r="G1392" s="213" t="s">
        <v>1528</v>
      </c>
      <c r="H1392" s="211" t="str">
        <f>IF(OR(AND('A6'!AB21="",'A6'!AC21=""),AND('A6'!AB42="",'A6'!AC42=""),AND('A6'!AC21="X",'A6'!AC42="X"),OR('A6'!AC21="M",'A6'!AC42="M")),"",SUM('A6'!AB21,'A6'!AB42))</f>
        <v/>
      </c>
      <c r="I1392" s="211" t="str">
        <f>IF(AND(AND('A6'!AC21="X",'A6'!AC42="X"),SUM('A6'!AB21,'A6'!AB42)=0,ISNUMBER('A6'!AB63)),"",IF(OR('A6'!AC21="M",'A6'!AC42="M"),"M",IF(AND('A6'!AC21='A6'!AC42,OR('A6'!AC21="X",'A6'!AC21="W",'A6'!AC21="Z")),UPPER('A6'!AC21),"")))</f>
        <v/>
      </c>
      <c r="J1392" s="212" t="s">
        <v>469</v>
      </c>
      <c r="K1392" s="211" t="str">
        <f>IF(AND(ISBLANK('A6'!AB63),$L$1392&lt;&gt;"Z"),"",'A6'!AB63)</f>
        <v/>
      </c>
      <c r="L1392" s="211" t="str">
        <f>IF(ISBLANK('A6'!AC63),"",'A6'!AC63)</f>
        <v/>
      </c>
      <c r="M1392" s="131" t="str">
        <f t="shared" si="23"/>
        <v>OK</v>
      </c>
      <c r="N1392" s="132"/>
    </row>
    <row r="1393" spans="1:14" x14ac:dyDescent="0.25">
      <c r="A1393" s="208" t="s">
        <v>4565</v>
      </c>
      <c r="B1393" s="209" t="s">
        <v>3420</v>
      </c>
      <c r="C1393" s="210" t="s">
        <v>113</v>
      </c>
      <c r="D1393" s="213" t="s">
        <v>3421</v>
      </c>
      <c r="E1393" s="210" t="s">
        <v>469</v>
      </c>
      <c r="F1393" s="210" t="s">
        <v>113</v>
      </c>
      <c r="G1393" s="213" t="s">
        <v>1531</v>
      </c>
      <c r="H1393" s="211" t="str">
        <f>IF(OR(AND('A6'!AB22="",'A6'!AC22=""),AND('A6'!AB43="",'A6'!AC43=""),AND('A6'!AC22="X",'A6'!AC43="X"),OR('A6'!AC22="M",'A6'!AC43="M")),"",SUM('A6'!AB22,'A6'!AB43))</f>
        <v/>
      </c>
      <c r="I1393" s="211" t="str">
        <f>IF(AND(AND('A6'!AC22="X",'A6'!AC43="X"),SUM('A6'!AB22,'A6'!AB43)=0,ISNUMBER('A6'!AB64)),"",IF(OR('A6'!AC22="M",'A6'!AC43="M"),"M",IF(AND('A6'!AC22='A6'!AC43,OR('A6'!AC22="X",'A6'!AC22="W",'A6'!AC22="Z")),UPPER('A6'!AC22),"")))</f>
        <v/>
      </c>
      <c r="J1393" s="212" t="s">
        <v>469</v>
      </c>
      <c r="K1393" s="211" t="str">
        <f>IF(AND(ISBLANK('A6'!AB64),$L$1393&lt;&gt;"Z"),"",'A6'!AB64)</f>
        <v/>
      </c>
      <c r="L1393" s="211" t="str">
        <f>IF(ISBLANK('A6'!AC64),"",'A6'!AC64)</f>
        <v/>
      </c>
      <c r="M1393" s="131" t="str">
        <f t="shared" si="23"/>
        <v>OK</v>
      </c>
      <c r="N1393" s="132"/>
    </row>
    <row r="1394" spans="1:14" x14ac:dyDescent="0.25">
      <c r="A1394" s="208" t="s">
        <v>4565</v>
      </c>
      <c r="B1394" s="209" t="s">
        <v>3422</v>
      </c>
      <c r="C1394" s="210" t="s">
        <v>113</v>
      </c>
      <c r="D1394" s="213" t="s">
        <v>3423</v>
      </c>
      <c r="E1394" s="210" t="s">
        <v>469</v>
      </c>
      <c r="F1394" s="210" t="s">
        <v>113</v>
      </c>
      <c r="G1394" s="213" t="s">
        <v>568</v>
      </c>
      <c r="H1394" s="211" t="str">
        <f>IF(OR(AND('A6'!AB23="",'A6'!AC23=""),AND('A6'!AB44="",'A6'!AC44=""),AND('A6'!AC23="X",'A6'!AC44="X"),OR('A6'!AC23="M",'A6'!AC44="M")),"",SUM('A6'!AB23,'A6'!AB44))</f>
        <v/>
      </c>
      <c r="I1394" s="211" t="str">
        <f>IF(AND(AND('A6'!AC23="X",'A6'!AC44="X"),SUM('A6'!AB23,'A6'!AB44)=0,ISNUMBER('A6'!AB65)),"",IF(OR('A6'!AC23="M",'A6'!AC44="M"),"M",IF(AND('A6'!AC23='A6'!AC44,OR('A6'!AC23="X",'A6'!AC23="W",'A6'!AC23="Z")),UPPER('A6'!AC23),"")))</f>
        <v/>
      </c>
      <c r="J1394" s="212" t="s">
        <v>469</v>
      </c>
      <c r="K1394" s="211" t="str">
        <f>IF(AND(ISBLANK('A6'!AB65),$L$1394&lt;&gt;"Z"),"",'A6'!AB65)</f>
        <v/>
      </c>
      <c r="L1394" s="211" t="str">
        <f>IF(ISBLANK('A6'!AC65),"",'A6'!AC65)</f>
        <v/>
      </c>
      <c r="M1394" s="131" t="str">
        <f t="shared" si="23"/>
        <v>OK</v>
      </c>
      <c r="N1394" s="132"/>
    </row>
    <row r="1395" spans="1:14" x14ac:dyDescent="0.25">
      <c r="A1395" s="208" t="s">
        <v>4565</v>
      </c>
      <c r="B1395" s="209" t="s">
        <v>3424</v>
      </c>
      <c r="C1395" s="210" t="s">
        <v>113</v>
      </c>
      <c r="D1395" s="213" t="s">
        <v>3425</v>
      </c>
      <c r="E1395" s="210" t="s">
        <v>469</v>
      </c>
      <c r="F1395" s="210" t="s">
        <v>113</v>
      </c>
      <c r="G1395" s="213" t="s">
        <v>567</v>
      </c>
      <c r="H1395" s="211" t="str">
        <f>IF(OR(AND('A6'!AB24="",'A6'!AC24=""),AND('A6'!AB45="",'A6'!AC45=""),AND('A6'!AC24="X",'A6'!AC45="X"),OR('A6'!AC24="M",'A6'!AC45="M")),"",SUM('A6'!AB24,'A6'!AB45))</f>
        <v/>
      </c>
      <c r="I1395" s="211" t="str">
        <f>IF(AND(AND('A6'!AC24="X",'A6'!AC45="X"),SUM('A6'!AB24,'A6'!AB45)=0,ISNUMBER('A6'!AB66)),"",IF(OR('A6'!AC24="M",'A6'!AC45="M"),"M",IF(AND('A6'!AC24='A6'!AC45,OR('A6'!AC24="X",'A6'!AC24="W",'A6'!AC24="Z")),UPPER('A6'!AC24),"")))</f>
        <v/>
      </c>
      <c r="J1395" s="212" t="s">
        <v>469</v>
      </c>
      <c r="K1395" s="211" t="str">
        <f>IF(AND(ISBLANK('A6'!AB66),$L$1395&lt;&gt;"Z"),"",'A6'!AB66)</f>
        <v/>
      </c>
      <c r="L1395" s="211" t="str">
        <f>IF(ISBLANK('A6'!AC66),"",'A6'!AC66)</f>
        <v/>
      </c>
      <c r="M1395" s="131" t="str">
        <f t="shared" si="23"/>
        <v>OK</v>
      </c>
      <c r="N1395" s="132"/>
    </row>
    <row r="1396" spans="1:14" x14ac:dyDescent="0.25">
      <c r="A1396" s="208" t="s">
        <v>4565</v>
      </c>
      <c r="B1396" s="209" t="s">
        <v>3426</v>
      </c>
      <c r="C1396" s="210" t="s">
        <v>113</v>
      </c>
      <c r="D1396" s="213" t="s">
        <v>3427</v>
      </c>
      <c r="E1396" s="210" t="s">
        <v>469</v>
      </c>
      <c r="F1396" s="210" t="s">
        <v>113</v>
      </c>
      <c r="G1396" s="213" t="s">
        <v>1538</v>
      </c>
      <c r="H1396" s="211" t="str">
        <f>IF(OR(AND('A6'!AB25="",'A6'!AC25=""),AND('A6'!AB46="",'A6'!AC46=""),AND('A6'!AC25="X",'A6'!AC46="X"),OR('A6'!AC25="M",'A6'!AC46="M")),"",SUM('A6'!AB25,'A6'!AB46))</f>
        <v/>
      </c>
      <c r="I1396" s="211" t="str">
        <f>IF(AND(AND('A6'!AC25="X",'A6'!AC46="X"),SUM('A6'!AB25,'A6'!AB46)=0,ISNUMBER('A6'!AB67)),"",IF(OR('A6'!AC25="M",'A6'!AC46="M"),"M",IF(AND('A6'!AC25='A6'!AC46,OR('A6'!AC25="X",'A6'!AC25="W",'A6'!AC25="Z")),UPPER('A6'!AC25),"")))</f>
        <v/>
      </c>
      <c r="J1396" s="212" t="s">
        <v>469</v>
      </c>
      <c r="K1396" s="211" t="str">
        <f>IF(AND(ISBLANK('A6'!AB67),$L$1396&lt;&gt;"Z"),"",'A6'!AB67)</f>
        <v/>
      </c>
      <c r="L1396" s="211" t="str">
        <f>IF(ISBLANK('A6'!AC67),"",'A6'!AC67)</f>
        <v/>
      </c>
      <c r="M1396" s="131" t="str">
        <f t="shared" si="23"/>
        <v>OK</v>
      </c>
      <c r="N1396" s="132"/>
    </row>
    <row r="1397" spans="1:14" x14ac:dyDescent="0.25">
      <c r="A1397" s="208" t="s">
        <v>4565</v>
      </c>
      <c r="B1397" s="209" t="s">
        <v>3428</v>
      </c>
      <c r="C1397" s="210" t="s">
        <v>113</v>
      </c>
      <c r="D1397" s="213" t="s">
        <v>3429</v>
      </c>
      <c r="E1397" s="210" t="s">
        <v>469</v>
      </c>
      <c r="F1397" s="210" t="s">
        <v>113</v>
      </c>
      <c r="G1397" s="213" t="s">
        <v>1541</v>
      </c>
      <c r="H1397" s="211" t="str">
        <f>IF(OR(AND('A6'!AB26="",'A6'!AC26=""),AND('A6'!AB47="",'A6'!AC47=""),AND('A6'!AC26="X",'A6'!AC47="X"),OR('A6'!AC26="M",'A6'!AC47="M")),"",SUM('A6'!AB26,'A6'!AB47))</f>
        <v/>
      </c>
      <c r="I1397" s="211" t="str">
        <f>IF(AND(AND('A6'!AC26="X",'A6'!AC47="X"),SUM('A6'!AB26,'A6'!AB47)=0,ISNUMBER('A6'!AB68)),"",IF(OR('A6'!AC26="M",'A6'!AC47="M"),"M",IF(AND('A6'!AC26='A6'!AC47,OR('A6'!AC26="X",'A6'!AC26="W",'A6'!AC26="Z")),UPPER('A6'!AC26),"")))</f>
        <v/>
      </c>
      <c r="J1397" s="212" t="s">
        <v>469</v>
      </c>
      <c r="K1397" s="211" t="str">
        <f>IF(AND(ISBLANK('A6'!AB68),$L$1397&lt;&gt;"Z"),"",'A6'!AB68)</f>
        <v/>
      </c>
      <c r="L1397" s="211" t="str">
        <f>IF(ISBLANK('A6'!AC68),"",'A6'!AC68)</f>
        <v/>
      </c>
      <c r="M1397" s="131" t="str">
        <f t="shared" si="23"/>
        <v>OK</v>
      </c>
      <c r="N1397" s="132"/>
    </row>
    <row r="1398" spans="1:14" x14ac:dyDescent="0.25">
      <c r="A1398" s="208" t="s">
        <v>4565</v>
      </c>
      <c r="B1398" s="209" t="s">
        <v>3430</v>
      </c>
      <c r="C1398" s="210" t="s">
        <v>113</v>
      </c>
      <c r="D1398" s="213" t="s">
        <v>3431</v>
      </c>
      <c r="E1398" s="210" t="s">
        <v>469</v>
      </c>
      <c r="F1398" s="210" t="s">
        <v>113</v>
      </c>
      <c r="G1398" s="213" t="s">
        <v>1544</v>
      </c>
      <c r="H1398" s="211" t="str">
        <f>IF(OR(AND('A6'!AB27="",'A6'!AC27=""),AND('A6'!AB48="",'A6'!AC48=""),AND('A6'!AC27="X",'A6'!AC48="X"),OR('A6'!AC27="M",'A6'!AC48="M")),"",SUM('A6'!AB27,'A6'!AB48))</f>
        <v/>
      </c>
      <c r="I1398" s="211" t="str">
        <f>IF(AND(AND('A6'!AC27="X",'A6'!AC48="X"),SUM('A6'!AB27,'A6'!AB48)=0,ISNUMBER('A6'!AB69)),"",IF(OR('A6'!AC27="M",'A6'!AC48="M"),"M",IF(AND('A6'!AC27='A6'!AC48,OR('A6'!AC27="X",'A6'!AC27="W",'A6'!AC27="Z")),UPPER('A6'!AC27),"")))</f>
        <v/>
      </c>
      <c r="J1398" s="212" t="s">
        <v>469</v>
      </c>
      <c r="K1398" s="211" t="str">
        <f>IF(AND(ISBLANK('A6'!AB69),$L$1398&lt;&gt;"Z"),"",'A6'!AB69)</f>
        <v/>
      </c>
      <c r="L1398" s="211" t="str">
        <f>IF(ISBLANK('A6'!AC69),"",'A6'!AC69)</f>
        <v/>
      </c>
      <c r="M1398" s="131" t="str">
        <f t="shared" si="23"/>
        <v>OK</v>
      </c>
      <c r="N1398" s="132"/>
    </row>
    <row r="1399" spans="1:14" x14ac:dyDescent="0.25">
      <c r="A1399" s="208" t="s">
        <v>4565</v>
      </c>
      <c r="B1399" s="209" t="s">
        <v>3432</v>
      </c>
      <c r="C1399" s="210" t="s">
        <v>113</v>
      </c>
      <c r="D1399" s="213" t="s">
        <v>3433</v>
      </c>
      <c r="E1399" s="210" t="s">
        <v>469</v>
      </c>
      <c r="F1399" s="210" t="s">
        <v>113</v>
      </c>
      <c r="G1399" s="213" t="s">
        <v>428</v>
      </c>
      <c r="H1399" s="211" t="str">
        <f>IF(OR(AND('A6'!AB28="",'A6'!AC28=""),AND('A6'!AB49="",'A6'!AC49=""),AND('A6'!AC28="X",'A6'!AC49="X"),OR('A6'!AC28="M",'A6'!AC49="M")),"",SUM('A6'!AB28,'A6'!AB49))</f>
        <v/>
      </c>
      <c r="I1399" s="211" t="str">
        <f>IF(AND(AND('A6'!AC28="X",'A6'!AC49="X"),SUM('A6'!AB28,'A6'!AB49)=0,ISNUMBER('A6'!AB70)),"",IF(OR('A6'!AC28="M",'A6'!AC49="M"),"M",IF(AND('A6'!AC28='A6'!AC49,OR('A6'!AC28="X",'A6'!AC28="W",'A6'!AC28="Z")),UPPER('A6'!AC28),"")))</f>
        <v/>
      </c>
      <c r="J1399" s="212" t="s">
        <v>469</v>
      </c>
      <c r="K1399" s="211" t="str">
        <f>IF(AND(ISBLANK('A6'!AB70),$L$1399&lt;&gt;"Z"),"",'A6'!AB70)</f>
        <v/>
      </c>
      <c r="L1399" s="211" t="str">
        <f>IF(ISBLANK('A6'!AC70),"",'A6'!AC70)</f>
        <v/>
      </c>
      <c r="M1399" s="131" t="str">
        <f t="shared" si="23"/>
        <v>OK</v>
      </c>
      <c r="N1399" s="132"/>
    </row>
    <row r="1400" spans="1:14" x14ac:dyDescent="0.25">
      <c r="A1400" s="208" t="s">
        <v>4565</v>
      </c>
      <c r="B1400" s="209" t="s">
        <v>3434</v>
      </c>
      <c r="C1400" s="210" t="s">
        <v>113</v>
      </c>
      <c r="D1400" s="213" t="s">
        <v>3435</v>
      </c>
      <c r="E1400" s="210" t="s">
        <v>469</v>
      </c>
      <c r="F1400" s="210" t="s">
        <v>113</v>
      </c>
      <c r="G1400" s="213" t="s">
        <v>2725</v>
      </c>
      <c r="H1400" s="211" t="str">
        <f>IF(OR(AND('A6'!AB29="",'A6'!AC29=""),AND('A6'!AB50="",'A6'!AC50=""),AND('A6'!AC29="X",'A6'!AC50="X"),OR('A6'!AC29="M",'A6'!AC50="M")),"",SUM('A6'!AB29,'A6'!AB50))</f>
        <v/>
      </c>
      <c r="I1400" s="211" t="str">
        <f>IF(AND(AND('A6'!AC29="X",'A6'!AC50="X"),SUM('A6'!AB29,'A6'!AB50)=0,ISNUMBER('A6'!AB71)),"",IF(OR('A6'!AC29="M",'A6'!AC50="M"),"M",IF(AND('A6'!AC29='A6'!AC50,OR('A6'!AC29="X",'A6'!AC29="W",'A6'!AC29="Z")),UPPER('A6'!AC29),"")))</f>
        <v/>
      </c>
      <c r="J1400" s="212" t="s">
        <v>469</v>
      </c>
      <c r="K1400" s="211" t="str">
        <f>IF(AND(ISBLANK('A6'!AB71),$L$1400&lt;&gt;"Z"),"",'A6'!AB71)</f>
        <v/>
      </c>
      <c r="L1400" s="211" t="str">
        <f>IF(ISBLANK('A6'!AC71),"",'A6'!AC71)</f>
        <v/>
      </c>
      <c r="M1400" s="131" t="str">
        <f t="shared" si="23"/>
        <v>OK</v>
      </c>
      <c r="N1400" s="132"/>
    </row>
    <row r="1401" spans="1:14" x14ac:dyDescent="0.25">
      <c r="A1401" s="208" t="s">
        <v>4565</v>
      </c>
      <c r="B1401" s="209" t="s">
        <v>3436</v>
      </c>
      <c r="C1401" s="210" t="s">
        <v>113</v>
      </c>
      <c r="D1401" s="213" t="s">
        <v>3437</v>
      </c>
      <c r="E1401" s="210" t="s">
        <v>469</v>
      </c>
      <c r="F1401" s="210" t="s">
        <v>113</v>
      </c>
      <c r="G1401" s="213" t="s">
        <v>1549</v>
      </c>
      <c r="H1401" s="211" t="str">
        <f>IF(OR(AND('A6'!AB30="",'A6'!AC30=""),AND('A6'!AB51="",'A6'!AC51=""),AND('A6'!AC30="X",'A6'!AC51="X"),OR('A6'!AC30="M",'A6'!AC51="M")),"",SUM('A6'!AB30,'A6'!AB51))</f>
        <v/>
      </c>
      <c r="I1401" s="211" t="str">
        <f>IF(AND(AND('A6'!AC30="X",'A6'!AC51="X"),SUM('A6'!AB30,'A6'!AB51)=0,ISNUMBER('A6'!AB72)),"",IF(OR('A6'!AC30="M",'A6'!AC51="M"),"M",IF(AND('A6'!AC30='A6'!AC51,OR('A6'!AC30="X",'A6'!AC30="W",'A6'!AC30="Z")),UPPER('A6'!AC30),"")))</f>
        <v/>
      </c>
      <c r="J1401" s="212" t="s">
        <v>469</v>
      </c>
      <c r="K1401" s="211" t="str">
        <f>IF(AND(ISBLANK('A6'!AB72),$L$1401&lt;&gt;"Z"),"",'A6'!AB72)</f>
        <v/>
      </c>
      <c r="L1401" s="211" t="str">
        <f>IF(ISBLANK('A6'!AC72),"",'A6'!AC72)</f>
        <v/>
      </c>
      <c r="M1401" s="131" t="str">
        <f t="shared" si="23"/>
        <v>OK</v>
      </c>
      <c r="N1401" s="132"/>
    </row>
    <row r="1402" spans="1:14" x14ac:dyDescent="0.25">
      <c r="A1402" s="208" t="s">
        <v>4565</v>
      </c>
      <c r="B1402" s="209" t="s">
        <v>3438</v>
      </c>
      <c r="C1402" s="210" t="s">
        <v>113</v>
      </c>
      <c r="D1402" s="213" t="s">
        <v>3439</v>
      </c>
      <c r="E1402" s="210" t="s">
        <v>469</v>
      </c>
      <c r="F1402" s="210" t="s">
        <v>113</v>
      </c>
      <c r="G1402" s="213" t="s">
        <v>1552</v>
      </c>
      <c r="H1402" s="211" t="str">
        <f>IF(OR(AND('A6'!AB31="",'A6'!AC31=""),AND('A6'!AB52="",'A6'!AC52=""),AND('A6'!AC31="X",'A6'!AC52="X"),OR('A6'!AC31="M",'A6'!AC52="M")),"",SUM('A6'!AB31,'A6'!AB52))</f>
        <v/>
      </c>
      <c r="I1402" s="211" t="str">
        <f>IF(AND(AND('A6'!AC31="X",'A6'!AC52="X"),SUM('A6'!AB31,'A6'!AB52)=0,ISNUMBER('A6'!AB73)),"",IF(OR('A6'!AC31="M",'A6'!AC52="M"),"M",IF(AND('A6'!AC31='A6'!AC52,OR('A6'!AC31="X",'A6'!AC31="W",'A6'!AC31="Z")),UPPER('A6'!AC31),"")))</f>
        <v/>
      </c>
      <c r="J1402" s="212" t="s">
        <v>469</v>
      </c>
      <c r="K1402" s="211" t="str">
        <f>IF(AND(ISBLANK('A6'!AB73),$L$1402&lt;&gt;"Z"),"",'A6'!AB73)</f>
        <v/>
      </c>
      <c r="L1402" s="211" t="str">
        <f>IF(ISBLANK('A6'!AC73),"",'A6'!AC73)</f>
        <v/>
      </c>
      <c r="M1402" s="131" t="str">
        <f t="shared" si="23"/>
        <v>OK</v>
      </c>
      <c r="N1402" s="132"/>
    </row>
    <row r="1403" spans="1:14" x14ac:dyDescent="0.25">
      <c r="A1403" s="208" t="s">
        <v>4565</v>
      </c>
      <c r="B1403" s="209" t="s">
        <v>3440</v>
      </c>
      <c r="C1403" s="210" t="s">
        <v>113</v>
      </c>
      <c r="D1403" s="213" t="s">
        <v>3441</v>
      </c>
      <c r="E1403" s="210" t="s">
        <v>469</v>
      </c>
      <c r="F1403" s="210" t="s">
        <v>113</v>
      </c>
      <c r="G1403" s="213" t="s">
        <v>664</v>
      </c>
      <c r="H1403" s="211" t="str">
        <f>IF(OR(AND('A6'!AB32="",'A6'!AC32=""),AND('A6'!AB53="",'A6'!AC53=""),AND('A6'!AC32="X",'A6'!AC53="X"),OR('A6'!AC32="M",'A6'!AC53="M")),"",SUM('A6'!AB32,'A6'!AB53))</f>
        <v/>
      </c>
      <c r="I1403" s="211" t="str">
        <f>IF(AND(AND('A6'!AC32="X",'A6'!AC53="X"),SUM('A6'!AB32,'A6'!AB53)=0,ISNUMBER('A6'!AB74)),"",IF(OR('A6'!AC32="M",'A6'!AC53="M"),"M",IF(AND('A6'!AC32='A6'!AC53,OR('A6'!AC32="X",'A6'!AC32="W",'A6'!AC32="Z")),UPPER('A6'!AC32),"")))</f>
        <v/>
      </c>
      <c r="J1403" s="212" t="s">
        <v>469</v>
      </c>
      <c r="K1403" s="211" t="str">
        <f>IF(AND(ISBLANK('A6'!AB74),$L$1403&lt;&gt;"Z"),"",'A6'!AB74)</f>
        <v/>
      </c>
      <c r="L1403" s="211" t="str">
        <f>IF(ISBLANK('A6'!AC74),"",'A6'!AC74)</f>
        <v/>
      </c>
      <c r="M1403" s="131" t="str">
        <f t="shared" si="23"/>
        <v>OK</v>
      </c>
      <c r="N1403" s="132"/>
    </row>
    <row r="1404" spans="1:14" x14ac:dyDescent="0.25">
      <c r="A1404" s="208" t="s">
        <v>4565</v>
      </c>
      <c r="B1404" s="209" t="s">
        <v>3442</v>
      </c>
      <c r="C1404" s="210" t="s">
        <v>113</v>
      </c>
      <c r="D1404" s="213" t="s">
        <v>3443</v>
      </c>
      <c r="E1404" s="210" t="s">
        <v>469</v>
      </c>
      <c r="F1404" s="210" t="s">
        <v>113</v>
      </c>
      <c r="G1404" s="213" t="s">
        <v>663</v>
      </c>
      <c r="H1404" s="211" t="str">
        <f>IF(OR(AND('A6'!AB33="",'A6'!AC33=""),AND('A6'!AB54="",'A6'!AC54=""),AND('A6'!AC33="X",'A6'!AC54="X"),OR('A6'!AC33="M",'A6'!AC54="M")),"",SUM('A6'!AB33,'A6'!AB54))</f>
        <v/>
      </c>
      <c r="I1404" s="211" t="str">
        <f>IF(AND(AND('A6'!AC33="X",'A6'!AC54="X"),SUM('A6'!AB33,'A6'!AB54)=0,ISNUMBER('A6'!AB75)),"",IF(OR('A6'!AC33="M",'A6'!AC54="M"),"M",IF(AND('A6'!AC33='A6'!AC54,OR('A6'!AC33="X",'A6'!AC33="W",'A6'!AC33="Z")),UPPER('A6'!AC33),"")))</f>
        <v/>
      </c>
      <c r="J1404" s="212" t="s">
        <v>469</v>
      </c>
      <c r="K1404" s="211" t="str">
        <f>IF(AND(ISBLANK('A6'!AB75),$L$1404&lt;&gt;"Z"),"",'A6'!AB75)</f>
        <v/>
      </c>
      <c r="L1404" s="211" t="str">
        <f>IF(ISBLANK('A6'!AC75),"",'A6'!AC75)</f>
        <v/>
      </c>
      <c r="M1404" s="131" t="str">
        <f t="shared" si="23"/>
        <v>OK</v>
      </c>
      <c r="N1404" s="132"/>
    </row>
    <row r="1405" spans="1:14" x14ac:dyDescent="0.25">
      <c r="A1405" s="208" t="s">
        <v>4565</v>
      </c>
      <c r="B1405" s="209" t="s">
        <v>3444</v>
      </c>
      <c r="C1405" s="210" t="s">
        <v>113</v>
      </c>
      <c r="D1405" s="213" t="s">
        <v>2729</v>
      </c>
      <c r="E1405" s="210" t="s">
        <v>469</v>
      </c>
      <c r="F1405" s="210" t="s">
        <v>113</v>
      </c>
      <c r="G1405" s="213" t="s">
        <v>621</v>
      </c>
      <c r="H1405" s="211" t="str">
        <f>IF(OR(SUMPRODUCT(--('A6'!AE14:'A6'!AE31=""),--('A6'!AF14:'A6'!AF31=""))&gt;0,COUNTIF('A6'!AF14:'A6'!AF31,"M")&gt;0,COUNTIF('A6'!AF14:'A6'!AF31,"X")=18),"",SUM('A6'!AE14:'A6'!AE31))</f>
        <v/>
      </c>
      <c r="I1405" s="211" t="str">
        <f>IF(AND(COUNTIF('A6'!AF14:'A6'!AF31,"X")=18,SUM('A6'!AE14:'A6'!AE31)=0,ISNUMBER('A6'!AE32)),"",IF(COUNTIF('A6'!AF14:'A6'!AF31,"M")&gt;0,"M",IF(AND(COUNTIF('A6'!AF14:'A6'!AF31,'A6'!AF14)=18,OR('A6'!AF14="X",'A6'!AF14="W",'A6'!AF14="Z")),UPPER('A6'!AF14),"")))</f>
        <v/>
      </c>
      <c r="J1405" s="212" t="s">
        <v>469</v>
      </c>
      <c r="K1405" s="211" t="str">
        <f>IF(AND(ISBLANK('A6'!AE32),$L$1405&lt;&gt;"Z"),"",'A6'!AE32)</f>
        <v/>
      </c>
      <c r="L1405" s="211" t="str">
        <f>IF(ISBLANK('A6'!AF32),"",'A6'!AF32)</f>
        <v/>
      </c>
      <c r="M1405" s="131" t="str">
        <f t="shared" si="23"/>
        <v>OK</v>
      </c>
      <c r="N1405" s="132"/>
    </row>
    <row r="1406" spans="1:14" x14ac:dyDescent="0.25">
      <c r="A1406" s="208" t="s">
        <v>4565</v>
      </c>
      <c r="B1406" s="209" t="s">
        <v>3445</v>
      </c>
      <c r="C1406" s="210" t="s">
        <v>113</v>
      </c>
      <c r="D1406" s="213" t="s">
        <v>3446</v>
      </c>
      <c r="E1406" s="210" t="s">
        <v>469</v>
      </c>
      <c r="F1406" s="210" t="s">
        <v>113</v>
      </c>
      <c r="G1406" s="213" t="s">
        <v>644</v>
      </c>
      <c r="H1406" s="211" t="str">
        <f>IF(OR(SUMPRODUCT(--('A6'!AE35:'A6'!AE52=""),--('A6'!AF35:'A6'!AF52=""))&gt;0,COUNTIF('A6'!AF35:'A6'!AF52,"M")&gt;0,COUNTIF('A6'!AF35:'A6'!AF52,"X")=18),"",SUM('A6'!AE35:'A6'!AE52))</f>
        <v/>
      </c>
      <c r="I1406" s="211" t="str">
        <f>IF(AND(COUNTIF('A6'!AF35:'A6'!AF52,"X")=18,SUM('A6'!AE35:'A6'!AE52)=0,ISNUMBER('A6'!AE53)),"",IF(COUNTIF('A6'!AF35:'A6'!AF52,"M")&gt;0,"M",IF(AND(COUNTIF('A6'!AF35:'A6'!AF52,'A6'!AF35)=18,OR('A6'!AF35="X",'A6'!AF35="W",'A6'!AF35="Z")),UPPER('A6'!AF35),"")))</f>
        <v/>
      </c>
      <c r="J1406" s="212" t="s">
        <v>469</v>
      </c>
      <c r="K1406" s="211" t="str">
        <f>IF(AND(ISBLANK('A6'!AE53),$L$1406&lt;&gt;"Z"),"",'A6'!AE53)</f>
        <v/>
      </c>
      <c r="L1406" s="211" t="str">
        <f>IF(ISBLANK('A6'!AF53),"",'A6'!AF53)</f>
        <v/>
      </c>
      <c r="M1406" s="131" t="str">
        <f t="shared" si="23"/>
        <v>OK</v>
      </c>
      <c r="N1406" s="132"/>
    </row>
    <row r="1407" spans="1:14" x14ac:dyDescent="0.25">
      <c r="A1407" s="208" t="s">
        <v>4565</v>
      </c>
      <c r="B1407" s="209" t="s">
        <v>3447</v>
      </c>
      <c r="C1407" s="210" t="s">
        <v>113</v>
      </c>
      <c r="D1407" s="213" t="s">
        <v>3448</v>
      </c>
      <c r="E1407" s="210" t="s">
        <v>469</v>
      </c>
      <c r="F1407" s="210" t="s">
        <v>113</v>
      </c>
      <c r="G1407" s="213" t="s">
        <v>2740</v>
      </c>
      <c r="H1407" s="211" t="str">
        <f>IF(OR(AND('A6'!AE14="",'A6'!AF14=""),AND('A6'!AE35="",'A6'!AF35=""),AND('A6'!AF14="X",'A6'!AF35="X"),OR('A6'!AF14="M",'A6'!AF35="M")),"",SUM('A6'!AE14,'A6'!AE35))</f>
        <v/>
      </c>
      <c r="I1407" s="211" t="str">
        <f>IF(AND(AND('A6'!AF14="X",'A6'!AF35="X"),SUM('A6'!AE14,'A6'!AE35)=0,ISNUMBER('A6'!AE56)),"",IF(OR('A6'!AF14="M",'A6'!AF35="M"),"M",IF(AND('A6'!AF14='A6'!AF35,OR('A6'!AF14="X",'A6'!AF14="W",'A6'!AF14="Z")),UPPER('A6'!AF14),"")))</f>
        <v/>
      </c>
      <c r="J1407" s="212" t="s">
        <v>469</v>
      </c>
      <c r="K1407" s="211" t="str">
        <f>IF(AND(ISBLANK('A6'!AE56),$L$1407&lt;&gt;"Z"),"",'A6'!AE56)</f>
        <v/>
      </c>
      <c r="L1407" s="211" t="str">
        <f>IF(ISBLANK('A6'!AF56),"",'A6'!AF56)</f>
        <v/>
      </c>
      <c r="M1407" s="131" t="str">
        <f t="shared" si="23"/>
        <v>OK</v>
      </c>
      <c r="N1407" s="132"/>
    </row>
    <row r="1408" spans="1:14" x14ac:dyDescent="0.25">
      <c r="A1408" s="208" t="s">
        <v>4565</v>
      </c>
      <c r="B1408" s="209" t="s">
        <v>3449</v>
      </c>
      <c r="C1408" s="210" t="s">
        <v>113</v>
      </c>
      <c r="D1408" s="213" t="s">
        <v>3450</v>
      </c>
      <c r="E1408" s="210" t="s">
        <v>469</v>
      </c>
      <c r="F1408" s="210" t="s">
        <v>113</v>
      </c>
      <c r="G1408" s="213" t="s">
        <v>2743</v>
      </c>
      <c r="H1408" s="211" t="str">
        <f>IF(OR(AND('A6'!AE15="",'A6'!AF15=""),AND('A6'!AE36="",'A6'!AF36=""),AND('A6'!AF15="X",'A6'!AF36="X"),OR('A6'!AF15="M",'A6'!AF36="M")),"",SUM('A6'!AE15,'A6'!AE36))</f>
        <v/>
      </c>
      <c r="I1408" s="211" t="str">
        <f>IF(AND(AND('A6'!AF15="X",'A6'!AF36="X"),SUM('A6'!AE15,'A6'!AE36)=0,ISNUMBER('A6'!AE57)),"",IF(OR('A6'!AF15="M",'A6'!AF36="M"),"M",IF(AND('A6'!AF15='A6'!AF36,OR('A6'!AF15="X",'A6'!AF15="W",'A6'!AF15="Z")),UPPER('A6'!AF15),"")))</f>
        <v/>
      </c>
      <c r="J1408" s="212" t="s">
        <v>469</v>
      </c>
      <c r="K1408" s="211" t="str">
        <f>IF(AND(ISBLANK('A6'!AE57),$L$1408&lt;&gt;"Z"),"",'A6'!AE57)</f>
        <v/>
      </c>
      <c r="L1408" s="211" t="str">
        <f>IF(ISBLANK('A6'!AF57),"",'A6'!AF57)</f>
        <v/>
      </c>
      <c r="M1408" s="131" t="str">
        <f t="shared" si="23"/>
        <v>OK</v>
      </c>
      <c r="N1408" s="132"/>
    </row>
    <row r="1409" spans="1:14" x14ac:dyDescent="0.25">
      <c r="A1409" s="208" t="s">
        <v>4565</v>
      </c>
      <c r="B1409" s="209" t="s">
        <v>3451</v>
      </c>
      <c r="C1409" s="210" t="s">
        <v>113</v>
      </c>
      <c r="D1409" s="213" t="s">
        <v>3452</v>
      </c>
      <c r="E1409" s="210" t="s">
        <v>469</v>
      </c>
      <c r="F1409" s="210" t="s">
        <v>113</v>
      </c>
      <c r="G1409" s="213" t="s">
        <v>2746</v>
      </c>
      <c r="H1409" s="211" t="str">
        <f>IF(OR(AND('A6'!AE16="",'A6'!AF16=""),AND('A6'!AE37="",'A6'!AF37=""),AND('A6'!AF16="X",'A6'!AF37="X"),OR('A6'!AF16="M",'A6'!AF37="M")),"",SUM('A6'!AE16,'A6'!AE37))</f>
        <v/>
      </c>
      <c r="I1409" s="211" t="str">
        <f>IF(AND(AND('A6'!AF16="X",'A6'!AF37="X"),SUM('A6'!AE16,'A6'!AE37)=0,ISNUMBER('A6'!AE58)),"",IF(OR('A6'!AF16="M",'A6'!AF37="M"),"M",IF(AND('A6'!AF16='A6'!AF37,OR('A6'!AF16="X",'A6'!AF16="W",'A6'!AF16="Z")),UPPER('A6'!AF16),"")))</f>
        <v/>
      </c>
      <c r="J1409" s="212" t="s">
        <v>469</v>
      </c>
      <c r="K1409" s="211" t="str">
        <f>IF(AND(ISBLANK('A6'!AE58),$L$1409&lt;&gt;"Z"),"",'A6'!AE58)</f>
        <v/>
      </c>
      <c r="L1409" s="211" t="str">
        <f>IF(ISBLANK('A6'!AF58),"",'A6'!AF58)</f>
        <v/>
      </c>
      <c r="M1409" s="131" t="str">
        <f t="shared" si="23"/>
        <v>OK</v>
      </c>
      <c r="N1409" s="132"/>
    </row>
    <row r="1410" spans="1:14" x14ac:dyDescent="0.25">
      <c r="A1410" s="208" t="s">
        <v>4565</v>
      </c>
      <c r="B1410" s="209" t="s">
        <v>3453</v>
      </c>
      <c r="C1410" s="210" t="s">
        <v>113</v>
      </c>
      <c r="D1410" s="213" t="s">
        <v>3454</v>
      </c>
      <c r="E1410" s="210" t="s">
        <v>469</v>
      </c>
      <c r="F1410" s="210" t="s">
        <v>113</v>
      </c>
      <c r="G1410" s="213" t="s">
        <v>2749</v>
      </c>
      <c r="H1410" s="211" t="str">
        <f>IF(OR(AND('A6'!AE17="",'A6'!AF17=""),AND('A6'!AE38="",'A6'!AF38=""),AND('A6'!AF17="X",'A6'!AF38="X"),OR('A6'!AF17="M",'A6'!AF38="M")),"",SUM('A6'!AE17,'A6'!AE38))</f>
        <v/>
      </c>
      <c r="I1410" s="211" t="str">
        <f>IF(AND(AND('A6'!AF17="X",'A6'!AF38="X"),SUM('A6'!AE17,'A6'!AE38)=0,ISNUMBER('A6'!AE59)),"",IF(OR('A6'!AF17="M",'A6'!AF38="M"),"M",IF(AND('A6'!AF17='A6'!AF38,OR('A6'!AF17="X",'A6'!AF17="W",'A6'!AF17="Z")),UPPER('A6'!AF17),"")))</f>
        <v/>
      </c>
      <c r="J1410" s="212" t="s">
        <v>469</v>
      </c>
      <c r="K1410" s="211" t="str">
        <f>IF(AND(ISBLANK('A6'!AE59),$L$1410&lt;&gt;"Z"),"",'A6'!AE59)</f>
        <v/>
      </c>
      <c r="L1410" s="211" t="str">
        <f>IF(ISBLANK('A6'!AF59),"",'A6'!AF59)</f>
        <v/>
      </c>
      <c r="M1410" s="131" t="str">
        <f t="shared" si="23"/>
        <v>OK</v>
      </c>
      <c r="N1410" s="132"/>
    </row>
    <row r="1411" spans="1:14" x14ac:dyDescent="0.25">
      <c r="A1411" s="208" t="s">
        <v>4565</v>
      </c>
      <c r="B1411" s="209" t="s">
        <v>3455</v>
      </c>
      <c r="C1411" s="210" t="s">
        <v>113</v>
      </c>
      <c r="D1411" s="213" t="s">
        <v>3456</v>
      </c>
      <c r="E1411" s="210" t="s">
        <v>469</v>
      </c>
      <c r="F1411" s="210" t="s">
        <v>113</v>
      </c>
      <c r="G1411" s="213" t="s">
        <v>2752</v>
      </c>
      <c r="H1411" s="211" t="str">
        <f>IF(OR(AND('A6'!AE18="",'A6'!AF18=""),AND('A6'!AE39="",'A6'!AF39=""),AND('A6'!AF18="X",'A6'!AF39="X"),OR('A6'!AF18="M",'A6'!AF39="M")),"",SUM('A6'!AE18,'A6'!AE39))</f>
        <v/>
      </c>
      <c r="I1411" s="211" t="str">
        <f>IF(AND(AND('A6'!AF18="X",'A6'!AF39="X"),SUM('A6'!AE18,'A6'!AE39)=0,ISNUMBER('A6'!AE60)),"",IF(OR('A6'!AF18="M",'A6'!AF39="M"),"M",IF(AND('A6'!AF18='A6'!AF39,OR('A6'!AF18="X",'A6'!AF18="W",'A6'!AF18="Z")),UPPER('A6'!AF18),"")))</f>
        <v/>
      </c>
      <c r="J1411" s="212" t="s">
        <v>469</v>
      </c>
      <c r="K1411" s="211" t="str">
        <f>IF(AND(ISBLANK('A6'!AE60),$L$1411&lt;&gt;"Z"),"",'A6'!AE60)</f>
        <v/>
      </c>
      <c r="L1411" s="211" t="str">
        <f>IF(ISBLANK('A6'!AF60),"",'A6'!AF60)</f>
        <v/>
      </c>
      <c r="M1411" s="131" t="str">
        <f t="shared" si="23"/>
        <v>OK</v>
      </c>
      <c r="N1411" s="132"/>
    </row>
    <row r="1412" spans="1:14" x14ac:dyDescent="0.25">
      <c r="A1412" s="208" t="s">
        <v>4565</v>
      </c>
      <c r="B1412" s="209" t="s">
        <v>3457</v>
      </c>
      <c r="C1412" s="210" t="s">
        <v>113</v>
      </c>
      <c r="D1412" s="213" t="s">
        <v>3458</v>
      </c>
      <c r="E1412" s="210" t="s">
        <v>469</v>
      </c>
      <c r="F1412" s="210" t="s">
        <v>113</v>
      </c>
      <c r="G1412" s="213" t="s">
        <v>2755</v>
      </c>
      <c r="H1412" s="211" t="str">
        <f>IF(OR(AND('A6'!AE19="",'A6'!AF19=""),AND('A6'!AE40="",'A6'!AF40=""),AND('A6'!AF19="X",'A6'!AF40="X"),OR('A6'!AF19="M",'A6'!AF40="M")),"",SUM('A6'!AE19,'A6'!AE40))</f>
        <v/>
      </c>
      <c r="I1412" s="211" t="str">
        <f>IF(AND(AND('A6'!AF19="X",'A6'!AF40="X"),SUM('A6'!AE19,'A6'!AE40)=0,ISNUMBER('A6'!AE61)),"",IF(OR('A6'!AF19="M",'A6'!AF40="M"),"M",IF(AND('A6'!AF19='A6'!AF40,OR('A6'!AF19="X",'A6'!AF19="W",'A6'!AF19="Z")),UPPER('A6'!AF19),"")))</f>
        <v/>
      </c>
      <c r="J1412" s="212" t="s">
        <v>469</v>
      </c>
      <c r="K1412" s="211" t="str">
        <f>IF(AND(ISBLANK('A6'!AE61),$L$1412&lt;&gt;"Z"),"",'A6'!AE61)</f>
        <v/>
      </c>
      <c r="L1412" s="211" t="str">
        <f>IF(ISBLANK('A6'!AF61),"",'A6'!AF61)</f>
        <v/>
      </c>
      <c r="M1412" s="131" t="str">
        <f t="shared" si="23"/>
        <v>OK</v>
      </c>
      <c r="N1412" s="132"/>
    </row>
    <row r="1413" spans="1:14" x14ac:dyDescent="0.25">
      <c r="A1413" s="208" t="s">
        <v>4565</v>
      </c>
      <c r="B1413" s="209" t="s">
        <v>3459</v>
      </c>
      <c r="C1413" s="210" t="s">
        <v>113</v>
      </c>
      <c r="D1413" s="213" t="s">
        <v>3460</v>
      </c>
      <c r="E1413" s="210" t="s">
        <v>469</v>
      </c>
      <c r="F1413" s="210" t="s">
        <v>113</v>
      </c>
      <c r="G1413" s="213" t="s">
        <v>2758</v>
      </c>
      <c r="H1413" s="211" t="str">
        <f>IF(OR(AND('A6'!AE20="",'A6'!AF20=""),AND('A6'!AE41="",'A6'!AF41=""),AND('A6'!AF20="X",'A6'!AF41="X"),OR('A6'!AF20="M",'A6'!AF41="M")),"",SUM('A6'!AE20,'A6'!AE41))</f>
        <v/>
      </c>
      <c r="I1413" s="211" t="str">
        <f>IF(AND(AND('A6'!AF20="X",'A6'!AF41="X"),SUM('A6'!AE20,'A6'!AE41)=0,ISNUMBER('A6'!AE62)),"",IF(OR('A6'!AF20="M",'A6'!AF41="M"),"M",IF(AND('A6'!AF20='A6'!AF41,OR('A6'!AF20="X",'A6'!AF20="W",'A6'!AF20="Z")),UPPER('A6'!AF20),"")))</f>
        <v/>
      </c>
      <c r="J1413" s="212" t="s">
        <v>469</v>
      </c>
      <c r="K1413" s="211" t="str">
        <f>IF(AND(ISBLANK('A6'!AE62),$L$1413&lt;&gt;"Z"),"",'A6'!AE62)</f>
        <v/>
      </c>
      <c r="L1413" s="211" t="str">
        <f>IF(ISBLANK('A6'!AF62),"",'A6'!AF62)</f>
        <v/>
      </c>
      <c r="M1413" s="131" t="str">
        <f t="shared" si="23"/>
        <v>OK</v>
      </c>
      <c r="N1413" s="132"/>
    </row>
    <row r="1414" spans="1:14" x14ac:dyDescent="0.25">
      <c r="A1414" s="208" t="s">
        <v>4565</v>
      </c>
      <c r="B1414" s="209" t="s">
        <v>3461</v>
      </c>
      <c r="C1414" s="210" t="s">
        <v>113</v>
      </c>
      <c r="D1414" s="213" t="s">
        <v>3462</v>
      </c>
      <c r="E1414" s="210" t="s">
        <v>469</v>
      </c>
      <c r="F1414" s="210" t="s">
        <v>113</v>
      </c>
      <c r="G1414" s="213" t="s">
        <v>2761</v>
      </c>
      <c r="H1414" s="211" t="str">
        <f>IF(OR(AND('A6'!AE21="",'A6'!AF21=""),AND('A6'!AE42="",'A6'!AF42=""),AND('A6'!AF21="X",'A6'!AF42="X"),OR('A6'!AF21="M",'A6'!AF42="M")),"",SUM('A6'!AE21,'A6'!AE42))</f>
        <v/>
      </c>
      <c r="I1414" s="211" t="str">
        <f>IF(AND(AND('A6'!AF21="X",'A6'!AF42="X"),SUM('A6'!AE21,'A6'!AE42)=0,ISNUMBER('A6'!AE63)),"",IF(OR('A6'!AF21="M",'A6'!AF42="M"),"M",IF(AND('A6'!AF21='A6'!AF42,OR('A6'!AF21="X",'A6'!AF21="W",'A6'!AF21="Z")),UPPER('A6'!AF21),"")))</f>
        <v/>
      </c>
      <c r="J1414" s="212" t="s">
        <v>469</v>
      </c>
      <c r="K1414" s="211" t="str">
        <f>IF(AND(ISBLANK('A6'!AE63),$L$1414&lt;&gt;"Z"),"",'A6'!AE63)</f>
        <v/>
      </c>
      <c r="L1414" s="211" t="str">
        <f>IF(ISBLANK('A6'!AF63),"",'A6'!AF63)</f>
        <v/>
      </c>
      <c r="M1414" s="131" t="str">
        <f t="shared" si="23"/>
        <v>OK</v>
      </c>
      <c r="N1414" s="132"/>
    </row>
    <row r="1415" spans="1:14" x14ac:dyDescent="0.25">
      <c r="A1415" s="208" t="s">
        <v>4565</v>
      </c>
      <c r="B1415" s="209" t="s">
        <v>3463</v>
      </c>
      <c r="C1415" s="210" t="s">
        <v>113</v>
      </c>
      <c r="D1415" s="213" t="s">
        <v>3464</v>
      </c>
      <c r="E1415" s="210" t="s">
        <v>469</v>
      </c>
      <c r="F1415" s="210" t="s">
        <v>113</v>
      </c>
      <c r="G1415" s="213" t="s">
        <v>2764</v>
      </c>
      <c r="H1415" s="211" t="str">
        <f>IF(OR(AND('A6'!AE22="",'A6'!AF22=""),AND('A6'!AE43="",'A6'!AF43=""),AND('A6'!AF22="X",'A6'!AF43="X"),OR('A6'!AF22="M",'A6'!AF43="M")),"",SUM('A6'!AE22,'A6'!AE43))</f>
        <v/>
      </c>
      <c r="I1415" s="211" t="str">
        <f>IF(AND(AND('A6'!AF22="X",'A6'!AF43="X"),SUM('A6'!AE22,'A6'!AE43)=0,ISNUMBER('A6'!AE64)),"",IF(OR('A6'!AF22="M",'A6'!AF43="M"),"M",IF(AND('A6'!AF22='A6'!AF43,OR('A6'!AF22="X",'A6'!AF22="W",'A6'!AF22="Z")),UPPER('A6'!AF22),"")))</f>
        <v/>
      </c>
      <c r="J1415" s="212" t="s">
        <v>469</v>
      </c>
      <c r="K1415" s="211" t="str">
        <f>IF(AND(ISBLANK('A6'!AE64),$L$1415&lt;&gt;"Z"),"",'A6'!AE64)</f>
        <v/>
      </c>
      <c r="L1415" s="211" t="str">
        <f>IF(ISBLANK('A6'!AF64),"",'A6'!AF64)</f>
        <v/>
      </c>
      <c r="M1415" s="131" t="str">
        <f t="shared" si="23"/>
        <v>OK</v>
      </c>
      <c r="N1415" s="132"/>
    </row>
    <row r="1416" spans="1:14" x14ac:dyDescent="0.25">
      <c r="A1416" s="208" t="s">
        <v>4565</v>
      </c>
      <c r="B1416" s="209" t="s">
        <v>3465</v>
      </c>
      <c r="C1416" s="210" t="s">
        <v>113</v>
      </c>
      <c r="D1416" s="213" t="s">
        <v>3466</v>
      </c>
      <c r="E1416" s="210" t="s">
        <v>469</v>
      </c>
      <c r="F1416" s="210" t="s">
        <v>113</v>
      </c>
      <c r="G1416" s="213" t="s">
        <v>571</v>
      </c>
      <c r="H1416" s="211" t="str">
        <f>IF(OR(AND('A6'!AE23="",'A6'!AF23=""),AND('A6'!AE44="",'A6'!AF44=""),AND('A6'!AF23="X",'A6'!AF44="X"),OR('A6'!AF23="M",'A6'!AF44="M")),"",SUM('A6'!AE23,'A6'!AE44))</f>
        <v/>
      </c>
      <c r="I1416" s="211" t="str">
        <f>IF(AND(AND('A6'!AF23="X",'A6'!AF44="X"),SUM('A6'!AE23,'A6'!AE44)=0,ISNUMBER('A6'!AE65)),"",IF(OR('A6'!AF23="M",'A6'!AF44="M"),"M",IF(AND('A6'!AF23='A6'!AF44,OR('A6'!AF23="X",'A6'!AF23="W",'A6'!AF23="Z")),UPPER('A6'!AF23),"")))</f>
        <v/>
      </c>
      <c r="J1416" s="212" t="s">
        <v>469</v>
      </c>
      <c r="K1416" s="211" t="str">
        <f>IF(AND(ISBLANK('A6'!AE65),$L$1416&lt;&gt;"Z"),"",'A6'!AE65)</f>
        <v/>
      </c>
      <c r="L1416" s="211" t="str">
        <f>IF(ISBLANK('A6'!AF65),"",'A6'!AF65)</f>
        <v/>
      </c>
      <c r="M1416" s="131" t="str">
        <f t="shared" si="23"/>
        <v>OK</v>
      </c>
      <c r="N1416" s="132"/>
    </row>
    <row r="1417" spans="1:14" x14ac:dyDescent="0.25">
      <c r="A1417" s="208" t="s">
        <v>4565</v>
      </c>
      <c r="B1417" s="209" t="s">
        <v>3467</v>
      </c>
      <c r="C1417" s="210" t="s">
        <v>113</v>
      </c>
      <c r="D1417" s="213" t="s">
        <v>3468</v>
      </c>
      <c r="E1417" s="210" t="s">
        <v>469</v>
      </c>
      <c r="F1417" s="210" t="s">
        <v>113</v>
      </c>
      <c r="G1417" s="213" t="s">
        <v>570</v>
      </c>
      <c r="H1417" s="211" t="str">
        <f>IF(OR(AND('A6'!AE24="",'A6'!AF24=""),AND('A6'!AE45="",'A6'!AF45=""),AND('A6'!AF24="X",'A6'!AF45="X"),OR('A6'!AF24="M",'A6'!AF45="M")),"",SUM('A6'!AE24,'A6'!AE45))</f>
        <v/>
      </c>
      <c r="I1417" s="211" t="str">
        <f>IF(AND(AND('A6'!AF24="X",'A6'!AF45="X"),SUM('A6'!AE24,'A6'!AE45)=0,ISNUMBER('A6'!AE66)),"",IF(OR('A6'!AF24="M",'A6'!AF45="M"),"M",IF(AND('A6'!AF24='A6'!AF45,OR('A6'!AF24="X",'A6'!AF24="W",'A6'!AF24="Z")),UPPER('A6'!AF24),"")))</f>
        <v/>
      </c>
      <c r="J1417" s="212" t="s">
        <v>469</v>
      </c>
      <c r="K1417" s="211" t="str">
        <f>IF(AND(ISBLANK('A6'!AE66),$L$1417&lt;&gt;"Z"),"",'A6'!AE66)</f>
        <v/>
      </c>
      <c r="L1417" s="211" t="str">
        <f>IF(ISBLANK('A6'!AF66),"",'A6'!AF66)</f>
        <v/>
      </c>
      <c r="M1417" s="131" t="str">
        <f t="shared" si="23"/>
        <v>OK</v>
      </c>
      <c r="N1417" s="132"/>
    </row>
    <row r="1418" spans="1:14" x14ac:dyDescent="0.25">
      <c r="A1418" s="208" t="s">
        <v>4565</v>
      </c>
      <c r="B1418" s="209" t="s">
        <v>3469</v>
      </c>
      <c r="C1418" s="210" t="s">
        <v>113</v>
      </c>
      <c r="D1418" s="213" t="s">
        <v>3470</v>
      </c>
      <c r="E1418" s="210" t="s">
        <v>469</v>
      </c>
      <c r="F1418" s="210" t="s">
        <v>113</v>
      </c>
      <c r="G1418" s="213" t="s">
        <v>2771</v>
      </c>
      <c r="H1418" s="211" t="str">
        <f>IF(OR(AND('A6'!AE25="",'A6'!AF25=""),AND('A6'!AE46="",'A6'!AF46=""),AND('A6'!AF25="X",'A6'!AF46="X"),OR('A6'!AF25="M",'A6'!AF46="M")),"",SUM('A6'!AE25,'A6'!AE46))</f>
        <v/>
      </c>
      <c r="I1418" s="211" t="str">
        <f>IF(AND(AND('A6'!AF25="X",'A6'!AF46="X"),SUM('A6'!AE25,'A6'!AE46)=0,ISNUMBER('A6'!AE67)),"",IF(OR('A6'!AF25="M",'A6'!AF46="M"),"M",IF(AND('A6'!AF25='A6'!AF46,OR('A6'!AF25="X",'A6'!AF25="W",'A6'!AF25="Z")),UPPER('A6'!AF25),"")))</f>
        <v/>
      </c>
      <c r="J1418" s="212" t="s">
        <v>469</v>
      </c>
      <c r="K1418" s="211" t="str">
        <f>IF(AND(ISBLANK('A6'!AE67),$L$1418&lt;&gt;"Z"),"",'A6'!AE67)</f>
        <v/>
      </c>
      <c r="L1418" s="211" t="str">
        <f>IF(ISBLANK('A6'!AF67),"",'A6'!AF67)</f>
        <v/>
      </c>
      <c r="M1418" s="131" t="str">
        <f t="shared" si="23"/>
        <v>OK</v>
      </c>
      <c r="N1418" s="132"/>
    </row>
    <row r="1419" spans="1:14" x14ac:dyDescent="0.25">
      <c r="A1419" s="208" t="s">
        <v>4565</v>
      </c>
      <c r="B1419" s="209" t="s">
        <v>3471</v>
      </c>
      <c r="C1419" s="210" t="s">
        <v>113</v>
      </c>
      <c r="D1419" s="213" t="s">
        <v>3472</v>
      </c>
      <c r="E1419" s="210" t="s">
        <v>469</v>
      </c>
      <c r="F1419" s="210" t="s">
        <v>113</v>
      </c>
      <c r="G1419" s="213" t="s">
        <v>2774</v>
      </c>
      <c r="H1419" s="211" t="str">
        <f>IF(OR(AND('A6'!AE26="",'A6'!AF26=""),AND('A6'!AE47="",'A6'!AF47=""),AND('A6'!AF26="X",'A6'!AF47="X"),OR('A6'!AF26="M",'A6'!AF47="M")),"",SUM('A6'!AE26,'A6'!AE47))</f>
        <v/>
      </c>
      <c r="I1419" s="211" t="str">
        <f>IF(AND(AND('A6'!AF26="X",'A6'!AF47="X"),SUM('A6'!AE26,'A6'!AE47)=0,ISNUMBER('A6'!AE68)),"",IF(OR('A6'!AF26="M",'A6'!AF47="M"),"M",IF(AND('A6'!AF26='A6'!AF47,OR('A6'!AF26="X",'A6'!AF26="W",'A6'!AF26="Z")),UPPER('A6'!AF26),"")))</f>
        <v/>
      </c>
      <c r="J1419" s="212" t="s">
        <v>469</v>
      </c>
      <c r="K1419" s="211" t="str">
        <f>IF(AND(ISBLANK('A6'!AE68),$L$1419&lt;&gt;"Z"),"",'A6'!AE68)</f>
        <v/>
      </c>
      <c r="L1419" s="211" t="str">
        <f>IF(ISBLANK('A6'!AF68),"",'A6'!AF68)</f>
        <v/>
      </c>
      <c r="M1419" s="131" t="str">
        <f t="shared" si="23"/>
        <v>OK</v>
      </c>
      <c r="N1419" s="132"/>
    </row>
    <row r="1420" spans="1:14" x14ac:dyDescent="0.25">
      <c r="A1420" s="208" t="s">
        <v>4565</v>
      </c>
      <c r="B1420" s="209" t="s">
        <v>3473</v>
      </c>
      <c r="C1420" s="210" t="s">
        <v>113</v>
      </c>
      <c r="D1420" s="213" t="s">
        <v>3474</v>
      </c>
      <c r="E1420" s="210" t="s">
        <v>469</v>
      </c>
      <c r="F1420" s="210" t="s">
        <v>113</v>
      </c>
      <c r="G1420" s="213" t="s">
        <v>2777</v>
      </c>
      <c r="H1420" s="211" t="str">
        <f>IF(OR(AND('A6'!AE27="",'A6'!AF27=""),AND('A6'!AE48="",'A6'!AF48=""),AND('A6'!AF27="X",'A6'!AF48="X"),OR('A6'!AF27="M",'A6'!AF48="M")),"",SUM('A6'!AE27,'A6'!AE48))</f>
        <v/>
      </c>
      <c r="I1420" s="211" t="str">
        <f>IF(AND(AND('A6'!AF27="X",'A6'!AF48="X"),SUM('A6'!AE27,'A6'!AE48)=0,ISNUMBER('A6'!AE69)),"",IF(OR('A6'!AF27="M",'A6'!AF48="M"),"M",IF(AND('A6'!AF27='A6'!AF48,OR('A6'!AF27="X",'A6'!AF27="W",'A6'!AF27="Z")),UPPER('A6'!AF27),"")))</f>
        <v/>
      </c>
      <c r="J1420" s="212" t="s">
        <v>469</v>
      </c>
      <c r="K1420" s="211" t="str">
        <f>IF(AND(ISBLANK('A6'!AE69),$L$1420&lt;&gt;"Z"),"",'A6'!AE69)</f>
        <v/>
      </c>
      <c r="L1420" s="211" t="str">
        <f>IF(ISBLANK('A6'!AF69),"",'A6'!AF69)</f>
        <v/>
      </c>
      <c r="M1420" s="131" t="str">
        <f t="shared" si="23"/>
        <v>OK</v>
      </c>
      <c r="N1420" s="132"/>
    </row>
    <row r="1421" spans="1:14" x14ac:dyDescent="0.25">
      <c r="A1421" s="208" t="s">
        <v>4565</v>
      </c>
      <c r="B1421" s="209" t="s">
        <v>3475</v>
      </c>
      <c r="C1421" s="210" t="s">
        <v>113</v>
      </c>
      <c r="D1421" s="213" t="s">
        <v>3476</v>
      </c>
      <c r="E1421" s="210" t="s">
        <v>469</v>
      </c>
      <c r="F1421" s="210" t="s">
        <v>113</v>
      </c>
      <c r="G1421" s="213" t="s">
        <v>433</v>
      </c>
      <c r="H1421" s="211" t="str">
        <f>IF(OR(AND('A6'!AE28="",'A6'!AF28=""),AND('A6'!AE49="",'A6'!AF49=""),AND('A6'!AF28="X",'A6'!AF49="X"),OR('A6'!AF28="M",'A6'!AF49="M")),"",SUM('A6'!AE28,'A6'!AE49))</f>
        <v/>
      </c>
      <c r="I1421" s="211" t="str">
        <f>IF(AND(AND('A6'!AF28="X",'A6'!AF49="X"),SUM('A6'!AE28,'A6'!AE49)=0,ISNUMBER('A6'!AE70)),"",IF(OR('A6'!AF28="M",'A6'!AF49="M"),"M",IF(AND('A6'!AF28='A6'!AF49,OR('A6'!AF28="X",'A6'!AF28="W",'A6'!AF28="Z")),UPPER('A6'!AF28),"")))</f>
        <v/>
      </c>
      <c r="J1421" s="212" t="s">
        <v>469</v>
      </c>
      <c r="K1421" s="211" t="str">
        <f>IF(AND(ISBLANK('A6'!AE70),$L$1421&lt;&gt;"Z"),"",'A6'!AE70)</f>
        <v/>
      </c>
      <c r="L1421" s="211" t="str">
        <f>IF(ISBLANK('A6'!AF70),"",'A6'!AF70)</f>
        <v/>
      </c>
      <c r="M1421" s="131" t="str">
        <f t="shared" si="23"/>
        <v>OK</v>
      </c>
      <c r="N1421" s="132"/>
    </row>
    <row r="1422" spans="1:14" x14ac:dyDescent="0.25">
      <c r="A1422" s="208" t="s">
        <v>4565</v>
      </c>
      <c r="B1422" s="209" t="s">
        <v>3477</v>
      </c>
      <c r="C1422" s="210" t="s">
        <v>113</v>
      </c>
      <c r="D1422" s="213" t="s">
        <v>3478</v>
      </c>
      <c r="E1422" s="210" t="s">
        <v>469</v>
      </c>
      <c r="F1422" s="210" t="s">
        <v>113</v>
      </c>
      <c r="G1422" s="213" t="s">
        <v>2782</v>
      </c>
      <c r="H1422" s="211" t="str">
        <f>IF(OR(AND('A6'!AE29="",'A6'!AF29=""),AND('A6'!AE50="",'A6'!AF50=""),AND('A6'!AF29="X",'A6'!AF50="X"),OR('A6'!AF29="M",'A6'!AF50="M")),"",SUM('A6'!AE29,'A6'!AE50))</f>
        <v/>
      </c>
      <c r="I1422" s="211" t="str">
        <f>IF(AND(AND('A6'!AF29="X",'A6'!AF50="X"),SUM('A6'!AE29,'A6'!AE50)=0,ISNUMBER('A6'!AE71)),"",IF(OR('A6'!AF29="M",'A6'!AF50="M"),"M",IF(AND('A6'!AF29='A6'!AF50,OR('A6'!AF29="X",'A6'!AF29="W",'A6'!AF29="Z")),UPPER('A6'!AF29),"")))</f>
        <v/>
      </c>
      <c r="J1422" s="212" t="s">
        <v>469</v>
      </c>
      <c r="K1422" s="211" t="str">
        <f>IF(AND(ISBLANK('A6'!AE71),$L$1422&lt;&gt;"Z"),"",'A6'!AE71)</f>
        <v/>
      </c>
      <c r="L1422" s="211" t="str">
        <f>IF(ISBLANK('A6'!AF71),"",'A6'!AF71)</f>
        <v/>
      </c>
      <c r="M1422" s="131" t="str">
        <f t="shared" si="23"/>
        <v>OK</v>
      </c>
      <c r="N1422" s="132"/>
    </row>
    <row r="1423" spans="1:14" x14ac:dyDescent="0.25">
      <c r="A1423" s="208" t="s">
        <v>4565</v>
      </c>
      <c r="B1423" s="209" t="s">
        <v>3479</v>
      </c>
      <c r="C1423" s="210" t="s">
        <v>113</v>
      </c>
      <c r="D1423" s="213" t="s">
        <v>3480</v>
      </c>
      <c r="E1423" s="210" t="s">
        <v>469</v>
      </c>
      <c r="F1423" s="210" t="s">
        <v>113</v>
      </c>
      <c r="G1423" s="213" t="s">
        <v>1632</v>
      </c>
      <c r="H1423" s="211" t="str">
        <f>IF(OR(AND('A6'!AE30="",'A6'!AF30=""),AND('A6'!AE51="",'A6'!AF51=""),AND('A6'!AF30="X",'A6'!AF51="X"),OR('A6'!AF30="M",'A6'!AF51="M")),"",SUM('A6'!AE30,'A6'!AE51))</f>
        <v/>
      </c>
      <c r="I1423" s="211" t="str">
        <f>IF(AND(AND('A6'!AF30="X",'A6'!AF51="X"),SUM('A6'!AE30,'A6'!AE51)=0,ISNUMBER('A6'!AE72)),"",IF(OR('A6'!AF30="M",'A6'!AF51="M"),"M",IF(AND('A6'!AF30='A6'!AF51,OR('A6'!AF30="X",'A6'!AF30="W",'A6'!AF30="Z")),UPPER('A6'!AF30),"")))</f>
        <v/>
      </c>
      <c r="J1423" s="212" t="s">
        <v>469</v>
      </c>
      <c r="K1423" s="211" t="str">
        <f>IF(AND(ISBLANK('A6'!AE72),$L$1423&lt;&gt;"Z"),"",'A6'!AE72)</f>
        <v/>
      </c>
      <c r="L1423" s="211" t="str">
        <f>IF(ISBLANK('A6'!AF72),"",'A6'!AF72)</f>
        <v/>
      </c>
      <c r="M1423" s="131" t="str">
        <f t="shared" si="23"/>
        <v>OK</v>
      </c>
      <c r="N1423" s="132"/>
    </row>
    <row r="1424" spans="1:14" x14ac:dyDescent="0.25">
      <c r="A1424" s="208" t="s">
        <v>4565</v>
      </c>
      <c r="B1424" s="209" t="s">
        <v>3481</v>
      </c>
      <c r="C1424" s="210" t="s">
        <v>113</v>
      </c>
      <c r="D1424" s="213" t="s">
        <v>3482</v>
      </c>
      <c r="E1424" s="210" t="s">
        <v>469</v>
      </c>
      <c r="F1424" s="210" t="s">
        <v>113</v>
      </c>
      <c r="G1424" s="213" t="s">
        <v>1635</v>
      </c>
      <c r="H1424" s="211" t="str">
        <f>IF(OR(AND('A6'!AE31="",'A6'!AF31=""),AND('A6'!AE52="",'A6'!AF52=""),AND('A6'!AF31="X",'A6'!AF52="X"),OR('A6'!AF31="M",'A6'!AF52="M")),"",SUM('A6'!AE31,'A6'!AE52))</f>
        <v/>
      </c>
      <c r="I1424" s="211" t="str">
        <f>IF(AND(AND('A6'!AF31="X",'A6'!AF52="X"),SUM('A6'!AE31,'A6'!AE52)=0,ISNUMBER('A6'!AE73)),"",IF(OR('A6'!AF31="M",'A6'!AF52="M"),"M",IF(AND('A6'!AF31='A6'!AF52,OR('A6'!AF31="X",'A6'!AF31="W",'A6'!AF31="Z")),UPPER('A6'!AF31),"")))</f>
        <v/>
      </c>
      <c r="J1424" s="212" t="s">
        <v>469</v>
      </c>
      <c r="K1424" s="211" t="str">
        <f>IF(AND(ISBLANK('A6'!AE73),$L$1424&lt;&gt;"Z"),"",'A6'!AE73)</f>
        <v/>
      </c>
      <c r="L1424" s="211" t="str">
        <f>IF(ISBLANK('A6'!AF73),"",'A6'!AF73)</f>
        <v/>
      </c>
      <c r="M1424" s="131" t="str">
        <f t="shared" si="23"/>
        <v>OK</v>
      </c>
      <c r="N1424" s="132"/>
    </row>
    <row r="1425" spans="1:14" x14ac:dyDescent="0.25">
      <c r="A1425" s="208" t="s">
        <v>4565</v>
      </c>
      <c r="B1425" s="209" t="s">
        <v>3483</v>
      </c>
      <c r="C1425" s="210" t="s">
        <v>113</v>
      </c>
      <c r="D1425" s="213" t="s">
        <v>3484</v>
      </c>
      <c r="E1425" s="210" t="s">
        <v>469</v>
      </c>
      <c r="F1425" s="210" t="s">
        <v>113</v>
      </c>
      <c r="G1425" s="213" t="s">
        <v>667</v>
      </c>
      <c r="H1425" s="211" t="str">
        <f>IF(OR(AND('A6'!AE32="",'A6'!AF32=""),AND('A6'!AE53="",'A6'!AF53=""),AND('A6'!AF32="X",'A6'!AF53="X"),OR('A6'!AF32="M",'A6'!AF53="M")),"",SUM('A6'!AE32,'A6'!AE53))</f>
        <v/>
      </c>
      <c r="I1425" s="211" t="str">
        <f>IF(AND(AND('A6'!AF32="X",'A6'!AF53="X"),SUM('A6'!AE32,'A6'!AE53)=0,ISNUMBER('A6'!AE74)),"",IF(OR('A6'!AF32="M",'A6'!AF53="M"),"M",IF(AND('A6'!AF32='A6'!AF53,OR('A6'!AF32="X",'A6'!AF32="W",'A6'!AF32="Z")),UPPER('A6'!AF32),"")))</f>
        <v/>
      </c>
      <c r="J1425" s="212" t="s">
        <v>469</v>
      </c>
      <c r="K1425" s="211" t="str">
        <f>IF(AND(ISBLANK('A6'!AE74),$L$1425&lt;&gt;"Z"),"",'A6'!AE74)</f>
        <v/>
      </c>
      <c r="L1425" s="211" t="str">
        <f>IF(ISBLANK('A6'!AF74),"",'A6'!AF74)</f>
        <v/>
      </c>
      <c r="M1425" s="131" t="str">
        <f t="shared" si="23"/>
        <v>OK</v>
      </c>
      <c r="N1425" s="132"/>
    </row>
    <row r="1426" spans="1:14" x14ac:dyDescent="0.25">
      <c r="A1426" s="208" t="s">
        <v>4565</v>
      </c>
      <c r="B1426" s="209" t="s">
        <v>3485</v>
      </c>
      <c r="C1426" s="210" t="s">
        <v>113</v>
      </c>
      <c r="D1426" s="213" t="s">
        <v>3486</v>
      </c>
      <c r="E1426" s="210" t="s">
        <v>469</v>
      </c>
      <c r="F1426" s="210" t="s">
        <v>113</v>
      </c>
      <c r="G1426" s="213" t="s">
        <v>666</v>
      </c>
      <c r="H1426" s="211" t="str">
        <f>IF(OR(AND('A6'!AE33="",'A6'!AF33=""),AND('A6'!AE54="",'A6'!AF54=""),AND('A6'!AF33="X",'A6'!AF54="X"),OR('A6'!AF33="M",'A6'!AF54="M")),"",SUM('A6'!AE33,'A6'!AE54))</f>
        <v/>
      </c>
      <c r="I1426" s="211" t="str">
        <f>IF(AND(AND('A6'!AF33="X",'A6'!AF54="X"),SUM('A6'!AE33,'A6'!AE54)=0,ISNUMBER('A6'!AE75)),"",IF(OR('A6'!AF33="M",'A6'!AF54="M"),"M",IF(AND('A6'!AF33='A6'!AF54,OR('A6'!AF33="X",'A6'!AF33="W",'A6'!AF33="Z")),UPPER('A6'!AF33),"")))</f>
        <v/>
      </c>
      <c r="J1426" s="212" t="s">
        <v>469</v>
      </c>
      <c r="K1426" s="211" t="str">
        <f>IF(AND(ISBLANK('A6'!AE75),$L$1426&lt;&gt;"Z"),"",'A6'!AE75)</f>
        <v/>
      </c>
      <c r="L1426" s="211" t="str">
        <f>IF(ISBLANK('A6'!AF75),"",'A6'!AF75)</f>
        <v/>
      </c>
      <c r="M1426" s="131" t="str">
        <f t="shared" si="23"/>
        <v>OK</v>
      </c>
      <c r="N1426" s="132"/>
    </row>
    <row r="1427" spans="1:14" x14ac:dyDescent="0.25">
      <c r="A1427" s="208" t="s">
        <v>4565</v>
      </c>
      <c r="B1427" s="209" t="s">
        <v>3487</v>
      </c>
      <c r="C1427" s="210" t="s">
        <v>113</v>
      </c>
      <c r="D1427" s="213" t="s">
        <v>3488</v>
      </c>
      <c r="E1427" s="210" t="s">
        <v>469</v>
      </c>
      <c r="F1427" s="210" t="s">
        <v>113</v>
      </c>
      <c r="G1427" s="213" t="s">
        <v>624</v>
      </c>
      <c r="H1427" s="211" t="str">
        <f>IF(OR(SUMPRODUCT(--('A6'!AH14:'A6'!AH31=""),--('A6'!AI14:'A6'!AI31=""))&gt;0,COUNTIF('A6'!AI14:'A6'!AI31,"M")&gt;0,COUNTIF('A6'!AI14:'A6'!AI31,"X")=18),"",SUM('A6'!AH14:'A6'!AH31))</f>
        <v/>
      </c>
      <c r="I1427" s="211" t="str">
        <f>IF(AND(COUNTIF('A6'!AI14:'A6'!AI31,"X")=18,SUM('A6'!AH14:'A6'!AH31)=0,ISNUMBER('A6'!AH32)),"",IF(COUNTIF('A6'!AI14:'A6'!AI31,"M")&gt;0,"M",IF(AND(COUNTIF('A6'!AI14:'A6'!AI31,'A6'!AI14)=18,OR('A6'!AI14="X",'A6'!AI14="W",'A6'!AI14="Z")),UPPER('A6'!AI14),"")))</f>
        <v/>
      </c>
      <c r="J1427" s="212" t="s">
        <v>469</v>
      </c>
      <c r="K1427" s="211" t="str">
        <f>IF(AND(ISBLANK('A6'!AH32),$L$1427&lt;&gt;"Z"),"",'A6'!AH32)</f>
        <v/>
      </c>
      <c r="L1427" s="211" t="str">
        <f>IF(ISBLANK('A6'!AI32),"",'A6'!AI32)</f>
        <v/>
      </c>
      <c r="M1427" s="131" t="str">
        <f t="shared" si="23"/>
        <v>OK</v>
      </c>
      <c r="N1427" s="132"/>
    </row>
    <row r="1428" spans="1:14" x14ac:dyDescent="0.25">
      <c r="A1428" s="208" t="s">
        <v>4565</v>
      </c>
      <c r="B1428" s="209" t="s">
        <v>3489</v>
      </c>
      <c r="C1428" s="210" t="s">
        <v>113</v>
      </c>
      <c r="D1428" s="213" t="s">
        <v>3490</v>
      </c>
      <c r="E1428" s="210" t="s">
        <v>469</v>
      </c>
      <c r="F1428" s="210" t="s">
        <v>113</v>
      </c>
      <c r="G1428" s="213" t="s">
        <v>647</v>
      </c>
      <c r="H1428" s="211" t="str">
        <f>IF(OR(SUMPRODUCT(--('A6'!AH35:'A6'!AH52=""),--('A6'!AI35:'A6'!AI52=""))&gt;0,COUNTIF('A6'!AI35:'A6'!AI52,"M")&gt;0,COUNTIF('A6'!AI35:'A6'!AI52,"X")=18),"",SUM('A6'!AH35:'A6'!AH52))</f>
        <v/>
      </c>
      <c r="I1428" s="211" t="str">
        <f>IF(AND(COUNTIF('A6'!AI35:'A6'!AI52,"X")=18,SUM('A6'!AH35:'A6'!AH52)=0,ISNUMBER('A6'!AH53)),"",IF(COUNTIF('A6'!AI35:'A6'!AI52,"M")&gt;0,"M",IF(AND(COUNTIF('A6'!AI35:'A6'!AI52,'A6'!AI35)=18,OR('A6'!AI35="X",'A6'!AI35="W",'A6'!AI35="Z")),UPPER('A6'!AI35),"")))</f>
        <v/>
      </c>
      <c r="J1428" s="212" t="s">
        <v>469</v>
      </c>
      <c r="K1428" s="211" t="str">
        <f>IF(AND(ISBLANK('A6'!AH53),$L$1428&lt;&gt;"Z"),"",'A6'!AH53)</f>
        <v/>
      </c>
      <c r="L1428" s="211" t="str">
        <f>IF(ISBLANK('A6'!AI53),"",'A6'!AI53)</f>
        <v/>
      </c>
      <c r="M1428" s="131" t="str">
        <f t="shared" si="23"/>
        <v>OK</v>
      </c>
      <c r="N1428" s="132"/>
    </row>
    <row r="1429" spans="1:14" x14ac:dyDescent="0.25">
      <c r="A1429" s="208" t="s">
        <v>4565</v>
      </c>
      <c r="B1429" s="209" t="s">
        <v>3491</v>
      </c>
      <c r="C1429" s="210" t="s">
        <v>113</v>
      </c>
      <c r="D1429" s="213" t="s">
        <v>3492</v>
      </c>
      <c r="E1429" s="210" t="s">
        <v>469</v>
      </c>
      <c r="F1429" s="210" t="s">
        <v>113</v>
      </c>
      <c r="G1429" s="213" t="s">
        <v>3493</v>
      </c>
      <c r="H1429" s="211" t="str">
        <f>IF(OR(AND('A6'!AH14="",'A6'!AI14=""),AND('A6'!AH35="",'A6'!AI35=""),AND('A6'!AI14="X",'A6'!AI35="X"),OR('A6'!AI14="M",'A6'!AI35="M")),"",SUM('A6'!AH14,'A6'!AH35))</f>
        <v/>
      </c>
      <c r="I1429" s="211" t="str">
        <f>IF(AND(AND('A6'!AI14="X",'A6'!AI35="X"),SUM('A6'!AH14,'A6'!AH35)=0,ISNUMBER('A6'!AH56)),"",IF(OR('A6'!AI14="M",'A6'!AI35="M"),"M",IF(AND('A6'!AI14='A6'!AI35,OR('A6'!AI14="X",'A6'!AI14="W",'A6'!AI14="Z")),UPPER('A6'!AI14),"")))</f>
        <v/>
      </c>
      <c r="J1429" s="212" t="s">
        <v>469</v>
      </c>
      <c r="K1429" s="211" t="str">
        <f>IF(AND(ISBLANK('A6'!AH56),$L$1429&lt;&gt;"Z"),"",'A6'!AH56)</f>
        <v/>
      </c>
      <c r="L1429" s="211" t="str">
        <f>IF(ISBLANK('A6'!AI56),"",'A6'!AI56)</f>
        <v/>
      </c>
      <c r="M1429" s="131" t="str">
        <f t="shared" si="23"/>
        <v>OK</v>
      </c>
      <c r="N1429" s="132"/>
    </row>
    <row r="1430" spans="1:14" x14ac:dyDescent="0.25">
      <c r="A1430" s="208" t="s">
        <v>4565</v>
      </c>
      <c r="B1430" s="209" t="s">
        <v>3494</v>
      </c>
      <c r="C1430" s="210" t="s">
        <v>113</v>
      </c>
      <c r="D1430" s="213" t="s">
        <v>3495</v>
      </c>
      <c r="E1430" s="210" t="s">
        <v>469</v>
      </c>
      <c r="F1430" s="210" t="s">
        <v>113</v>
      </c>
      <c r="G1430" s="213" t="s">
        <v>3496</v>
      </c>
      <c r="H1430" s="211" t="str">
        <f>IF(OR(AND('A6'!AH15="",'A6'!AI15=""),AND('A6'!AH36="",'A6'!AI36=""),AND('A6'!AI15="X",'A6'!AI36="X"),OR('A6'!AI15="M",'A6'!AI36="M")),"",SUM('A6'!AH15,'A6'!AH36))</f>
        <v/>
      </c>
      <c r="I1430" s="211" t="str">
        <f>IF(AND(AND('A6'!AI15="X",'A6'!AI36="X"),SUM('A6'!AH15,'A6'!AH36)=0,ISNUMBER('A6'!AH57)),"",IF(OR('A6'!AI15="M",'A6'!AI36="M"),"M",IF(AND('A6'!AI15='A6'!AI36,OR('A6'!AI15="X",'A6'!AI15="W",'A6'!AI15="Z")),UPPER('A6'!AI15),"")))</f>
        <v/>
      </c>
      <c r="J1430" s="212" t="s">
        <v>469</v>
      </c>
      <c r="K1430" s="211" t="str">
        <f>IF(AND(ISBLANK('A6'!AH57),$L$1430&lt;&gt;"Z"),"",'A6'!AH57)</f>
        <v/>
      </c>
      <c r="L1430" s="211" t="str">
        <f>IF(ISBLANK('A6'!AI57),"",'A6'!AI57)</f>
        <v/>
      </c>
      <c r="M1430" s="131" t="str">
        <f t="shared" si="23"/>
        <v>OK</v>
      </c>
      <c r="N1430" s="132"/>
    </row>
    <row r="1431" spans="1:14" x14ac:dyDescent="0.25">
      <c r="A1431" s="208" t="s">
        <v>4565</v>
      </c>
      <c r="B1431" s="209" t="s">
        <v>3497</v>
      </c>
      <c r="C1431" s="210" t="s">
        <v>113</v>
      </c>
      <c r="D1431" s="213" t="s">
        <v>3498</v>
      </c>
      <c r="E1431" s="210" t="s">
        <v>469</v>
      </c>
      <c r="F1431" s="210" t="s">
        <v>113</v>
      </c>
      <c r="G1431" s="213" t="s">
        <v>3499</v>
      </c>
      <c r="H1431" s="211" t="str">
        <f>IF(OR(AND('A6'!AH16="",'A6'!AI16=""),AND('A6'!AH37="",'A6'!AI37=""),AND('A6'!AI16="X",'A6'!AI37="X"),OR('A6'!AI16="M",'A6'!AI37="M")),"",SUM('A6'!AH16,'A6'!AH37))</f>
        <v/>
      </c>
      <c r="I1431" s="211" t="str">
        <f>IF(AND(AND('A6'!AI16="X",'A6'!AI37="X"),SUM('A6'!AH16,'A6'!AH37)=0,ISNUMBER('A6'!AH58)),"",IF(OR('A6'!AI16="M",'A6'!AI37="M"),"M",IF(AND('A6'!AI16='A6'!AI37,OR('A6'!AI16="X",'A6'!AI16="W",'A6'!AI16="Z")),UPPER('A6'!AI16),"")))</f>
        <v/>
      </c>
      <c r="J1431" s="212" t="s">
        <v>469</v>
      </c>
      <c r="K1431" s="211" t="str">
        <f>IF(AND(ISBLANK('A6'!AH58),$L$1431&lt;&gt;"Z"),"",'A6'!AH58)</f>
        <v/>
      </c>
      <c r="L1431" s="211" t="str">
        <f>IF(ISBLANK('A6'!AI58),"",'A6'!AI58)</f>
        <v/>
      </c>
      <c r="M1431" s="131" t="str">
        <f t="shared" si="23"/>
        <v>OK</v>
      </c>
      <c r="N1431" s="132"/>
    </row>
    <row r="1432" spans="1:14" x14ac:dyDescent="0.25">
      <c r="A1432" s="208" t="s">
        <v>4565</v>
      </c>
      <c r="B1432" s="209" t="s">
        <v>3500</v>
      </c>
      <c r="C1432" s="210" t="s">
        <v>113</v>
      </c>
      <c r="D1432" s="213" t="s">
        <v>3501</v>
      </c>
      <c r="E1432" s="210" t="s">
        <v>469</v>
      </c>
      <c r="F1432" s="210" t="s">
        <v>113</v>
      </c>
      <c r="G1432" s="213" t="s">
        <v>3502</v>
      </c>
      <c r="H1432" s="211" t="str">
        <f>IF(OR(AND('A6'!AH17="",'A6'!AI17=""),AND('A6'!AH38="",'A6'!AI38=""),AND('A6'!AI17="X",'A6'!AI38="X"),OR('A6'!AI17="M",'A6'!AI38="M")),"",SUM('A6'!AH17,'A6'!AH38))</f>
        <v/>
      </c>
      <c r="I1432" s="211" t="str">
        <f>IF(AND(AND('A6'!AI17="X",'A6'!AI38="X"),SUM('A6'!AH17,'A6'!AH38)=0,ISNUMBER('A6'!AH59)),"",IF(OR('A6'!AI17="M",'A6'!AI38="M"),"M",IF(AND('A6'!AI17='A6'!AI38,OR('A6'!AI17="X",'A6'!AI17="W",'A6'!AI17="Z")),UPPER('A6'!AI17),"")))</f>
        <v/>
      </c>
      <c r="J1432" s="212" t="s">
        <v>469</v>
      </c>
      <c r="K1432" s="211" t="str">
        <f>IF(AND(ISBLANK('A6'!AH59),$L$1432&lt;&gt;"Z"),"",'A6'!AH59)</f>
        <v/>
      </c>
      <c r="L1432" s="211" t="str">
        <f>IF(ISBLANK('A6'!AI59),"",'A6'!AI59)</f>
        <v/>
      </c>
      <c r="M1432" s="131" t="str">
        <f t="shared" si="23"/>
        <v>OK</v>
      </c>
      <c r="N1432" s="132"/>
    </row>
    <row r="1433" spans="1:14" x14ac:dyDescent="0.25">
      <c r="A1433" s="208" t="s">
        <v>4565</v>
      </c>
      <c r="B1433" s="209" t="s">
        <v>3503</v>
      </c>
      <c r="C1433" s="210" t="s">
        <v>113</v>
      </c>
      <c r="D1433" s="213" t="s">
        <v>3504</v>
      </c>
      <c r="E1433" s="210" t="s">
        <v>469</v>
      </c>
      <c r="F1433" s="210" t="s">
        <v>113</v>
      </c>
      <c r="G1433" s="213" t="s">
        <v>3505</v>
      </c>
      <c r="H1433" s="211" t="str">
        <f>IF(OR(AND('A6'!AH18="",'A6'!AI18=""),AND('A6'!AH39="",'A6'!AI39=""),AND('A6'!AI18="X",'A6'!AI39="X"),OR('A6'!AI18="M",'A6'!AI39="M")),"",SUM('A6'!AH18,'A6'!AH39))</f>
        <v/>
      </c>
      <c r="I1433" s="211" t="str">
        <f>IF(AND(AND('A6'!AI18="X",'A6'!AI39="X"),SUM('A6'!AH18,'A6'!AH39)=0,ISNUMBER('A6'!AH60)),"",IF(OR('A6'!AI18="M",'A6'!AI39="M"),"M",IF(AND('A6'!AI18='A6'!AI39,OR('A6'!AI18="X",'A6'!AI18="W",'A6'!AI18="Z")),UPPER('A6'!AI18),"")))</f>
        <v/>
      </c>
      <c r="J1433" s="212" t="s">
        <v>469</v>
      </c>
      <c r="K1433" s="211" t="str">
        <f>IF(AND(ISBLANK('A6'!AH60),$L$1433&lt;&gt;"Z"),"",'A6'!AH60)</f>
        <v/>
      </c>
      <c r="L1433" s="211" t="str">
        <f>IF(ISBLANK('A6'!AI60),"",'A6'!AI60)</f>
        <v/>
      </c>
      <c r="M1433" s="131" t="str">
        <f t="shared" si="23"/>
        <v>OK</v>
      </c>
      <c r="N1433" s="132"/>
    </row>
    <row r="1434" spans="1:14" x14ac:dyDescent="0.25">
      <c r="A1434" s="208" t="s">
        <v>4565</v>
      </c>
      <c r="B1434" s="209" t="s">
        <v>3506</v>
      </c>
      <c r="C1434" s="210" t="s">
        <v>113</v>
      </c>
      <c r="D1434" s="213" t="s">
        <v>3507</v>
      </c>
      <c r="E1434" s="210" t="s">
        <v>469</v>
      </c>
      <c r="F1434" s="210" t="s">
        <v>113</v>
      </c>
      <c r="G1434" s="213" t="s">
        <v>3508</v>
      </c>
      <c r="H1434" s="211" t="str">
        <f>IF(OR(AND('A6'!AH19="",'A6'!AI19=""),AND('A6'!AH40="",'A6'!AI40=""),AND('A6'!AI19="X",'A6'!AI40="X"),OR('A6'!AI19="M",'A6'!AI40="M")),"",SUM('A6'!AH19,'A6'!AH40))</f>
        <v/>
      </c>
      <c r="I1434" s="211" t="str">
        <f>IF(AND(AND('A6'!AI19="X",'A6'!AI40="X"),SUM('A6'!AH19,'A6'!AH40)=0,ISNUMBER('A6'!AH61)),"",IF(OR('A6'!AI19="M",'A6'!AI40="M"),"M",IF(AND('A6'!AI19='A6'!AI40,OR('A6'!AI19="X",'A6'!AI19="W",'A6'!AI19="Z")),UPPER('A6'!AI19),"")))</f>
        <v/>
      </c>
      <c r="J1434" s="212" t="s">
        <v>469</v>
      </c>
      <c r="K1434" s="211" t="str">
        <f>IF(AND(ISBLANK('A6'!AH61),$L$1434&lt;&gt;"Z"),"",'A6'!AH61)</f>
        <v/>
      </c>
      <c r="L1434" s="211" t="str">
        <f>IF(ISBLANK('A6'!AI61),"",'A6'!AI61)</f>
        <v/>
      </c>
      <c r="M1434" s="131" t="str">
        <f t="shared" si="23"/>
        <v>OK</v>
      </c>
      <c r="N1434" s="132"/>
    </row>
    <row r="1435" spans="1:14" x14ac:dyDescent="0.25">
      <c r="A1435" s="208" t="s">
        <v>4565</v>
      </c>
      <c r="B1435" s="209" t="s">
        <v>3509</v>
      </c>
      <c r="C1435" s="210" t="s">
        <v>113</v>
      </c>
      <c r="D1435" s="213" t="s">
        <v>3510</v>
      </c>
      <c r="E1435" s="210" t="s">
        <v>469</v>
      </c>
      <c r="F1435" s="210" t="s">
        <v>113</v>
      </c>
      <c r="G1435" s="213" t="s">
        <v>3511</v>
      </c>
      <c r="H1435" s="211" t="str">
        <f>IF(OR(AND('A6'!AH20="",'A6'!AI20=""),AND('A6'!AH41="",'A6'!AI41=""),AND('A6'!AI20="X",'A6'!AI41="X"),OR('A6'!AI20="M",'A6'!AI41="M")),"",SUM('A6'!AH20,'A6'!AH41))</f>
        <v/>
      </c>
      <c r="I1435" s="211" t="str">
        <f>IF(AND(AND('A6'!AI20="X",'A6'!AI41="X"),SUM('A6'!AH20,'A6'!AH41)=0,ISNUMBER('A6'!AH62)),"",IF(OR('A6'!AI20="M",'A6'!AI41="M"),"M",IF(AND('A6'!AI20='A6'!AI41,OR('A6'!AI20="X",'A6'!AI20="W",'A6'!AI20="Z")),UPPER('A6'!AI20),"")))</f>
        <v/>
      </c>
      <c r="J1435" s="212" t="s">
        <v>469</v>
      </c>
      <c r="K1435" s="211" t="str">
        <f>IF(AND(ISBLANK('A6'!AH62),$L$1435&lt;&gt;"Z"),"",'A6'!AH62)</f>
        <v/>
      </c>
      <c r="L1435" s="211" t="str">
        <f>IF(ISBLANK('A6'!AI62),"",'A6'!AI62)</f>
        <v/>
      </c>
      <c r="M1435" s="131" t="str">
        <f t="shared" si="23"/>
        <v>OK</v>
      </c>
      <c r="N1435" s="132"/>
    </row>
    <row r="1436" spans="1:14" x14ac:dyDescent="0.25">
      <c r="A1436" s="208" t="s">
        <v>4565</v>
      </c>
      <c r="B1436" s="209" t="s">
        <v>3512</v>
      </c>
      <c r="C1436" s="210" t="s">
        <v>113</v>
      </c>
      <c r="D1436" s="213" t="s">
        <v>3513</v>
      </c>
      <c r="E1436" s="210" t="s">
        <v>469</v>
      </c>
      <c r="F1436" s="210" t="s">
        <v>113</v>
      </c>
      <c r="G1436" s="213" t="s">
        <v>3514</v>
      </c>
      <c r="H1436" s="211" t="str">
        <f>IF(OR(AND('A6'!AH21="",'A6'!AI21=""),AND('A6'!AH42="",'A6'!AI42=""),AND('A6'!AI21="X",'A6'!AI42="X"),OR('A6'!AI21="M",'A6'!AI42="M")),"",SUM('A6'!AH21,'A6'!AH42))</f>
        <v/>
      </c>
      <c r="I1436" s="211" t="str">
        <f>IF(AND(AND('A6'!AI21="X",'A6'!AI42="X"),SUM('A6'!AH21,'A6'!AH42)=0,ISNUMBER('A6'!AH63)),"",IF(OR('A6'!AI21="M",'A6'!AI42="M"),"M",IF(AND('A6'!AI21='A6'!AI42,OR('A6'!AI21="X",'A6'!AI21="W",'A6'!AI21="Z")),UPPER('A6'!AI21),"")))</f>
        <v/>
      </c>
      <c r="J1436" s="212" t="s">
        <v>469</v>
      </c>
      <c r="K1436" s="211" t="str">
        <f>IF(AND(ISBLANK('A6'!AH63),$L$1436&lt;&gt;"Z"),"",'A6'!AH63)</f>
        <v/>
      </c>
      <c r="L1436" s="211" t="str">
        <f>IF(ISBLANK('A6'!AI63),"",'A6'!AI63)</f>
        <v/>
      </c>
      <c r="M1436" s="131" t="str">
        <f t="shared" si="23"/>
        <v>OK</v>
      </c>
      <c r="N1436" s="132"/>
    </row>
    <row r="1437" spans="1:14" x14ac:dyDescent="0.25">
      <c r="A1437" s="208" t="s">
        <v>4565</v>
      </c>
      <c r="B1437" s="209" t="s">
        <v>3515</v>
      </c>
      <c r="C1437" s="210" t="s">
        <v>113</v>
      </c>
      <c r="D1437" s="213" t="s">
        <v>3516</v>
      </c>
      <c r="E1437" s="210" t="s">
        <v>469</v>
      </c>
      <c r="F1437" s="210" t="s">
        <v>113</v>
      </c>
      <c r="G1437" s="213" t="s">
        <v>3517</v>
      </c>
      <c r="H1437" s="211" t="str">
        <f>IF(OR(AND('A6'!AH22="",'A6'!AI22=""),AND('A6'!AH43="",'A6'!AI43=""),AND('A6'!AI22="X",'A6'!AI43="X"),OR('A6'!AI22="M",'A6'!AI43="M")),"",SUM('A6'!AH22,'A6'!AH43))</f>
        <v/>
      </c>
      <c r="I1437" s="211" t="str">
        <f>IF(AND(AND('A6'!AI22="X",'A6'!AI43="X"),SUM('A6'!AH22,'A6'!AH43)=0,ISNUMBER('A6'!AH64)),"",IF(OR('A6'!AI22="M",'A6'!AI43="M"),"M",IF(AND('A6'!AI22='A6'!AI43,OR('A6'!AI22="X",'A6'!AI22="W",'A6'!AI22="Z")),UPPER('A6'!AI22),"")))</f>
        <v/>
      </c>
      <c r="J1437" s="212" t="s">
        <v>469</v>
      </c>
      <c r="K1437" s="211" t="str">
        <f>IF(AND(ISBLANK('A6'!AH64),$L$1437&lt;&gt;"Z"),"",'A6'!AH64)</f>
        <v/>
      </c>
      <c r="L1437" s="211" t="str">
        <f>IF(ISBLANK('A6'!AI64),"",'A6'!AI64)</f>
        <v/>
      </c>
      <c r="M1437" s="131" t="str">
        <f t="shared" si="23"/>
        <v>OK</v>
      </c>
      <c r="N1437" s="132"/>
    </row>
    <row r="1438" spans="1:14" x14ac:dyDescent="0.25">
      <c r="A1438" s="208" t="s">
        <v>4565</v>
      </c>
      <c r="B1438" s="209" t="s">
        <v>3518</v>
      </c>
      <c r="C1438" s="210" t="s">
        <v>113</v>
      </c>
      <c r="D1438" s="213" t="s">
        <v>3519</v>
      </c>
      <c r="E1438" s="210" t="s">
        <v>469</v>
      </c>
      <c r="F1438" s="210" t="s">
        <v>113</v>
      </c>
      <c r="G1438" s="213" t="s">
        <v>574</v>
      </c>
      <c r="H1438" s="211" t="str">
        <f>IF(OR(AND('A6'!AH23="",'A6'!AI23=""),AND('A6'!AH44="",'A6'!AI44=""),AND('A6'!AI23="X",'A6'!AI44="X"),OR('A6'!AI23="M",'A6'!AI44="M")),"",SUM('A6'!AH23,'A6'!AH44))</f>
        <v/>
      </c>
      <c r="I1438" s="211" t="str">
        <f>IF(AND(AND('A6'!AI23="X",'A6'!AI44="X"),SUM('A6'!AH23,'A6'!AH44)=0,ISNUMBER('A6'!AH65)),"",IF(OR('A6'!AI23="M",'A6'!AI44="M"),"M",IF(AND('A6'!AI23='A6'!AI44,OR('A6'!AI23="X",'A6'!AI23="W",'A6'!AI23="Z")),UPPER('A6'!AI23),"")))</f>
        <v/>
      </c>
      <c r="J1438" s="212" t="s">
        <v>469</v>
      </c>
      <c r="K1438" s="211" t="str">
        <f>IF(AND(ISBLANK('A6'!AH65),$L$1438&lt;&gt;"Z"),"",'A6'!AH65)</f>
        <v/>
      </c>
      <c r="L1438" s="211" t="str">
        <f>IF(ISBLANK('A6'!AI65),"",'A6'!AI65)</f>
        <v/>
      </c>
      <c r="M1438" s="131" t="str">
        <f t="shared" si="23"/>
        <v>OK</v>
      </c>
      <c r="N1438" s="132"/>
    </row>
    <row r="1439" spans="1:14" x14ac:dyDescent="0.25">
      <c r="A1439" s="208" t="s">
        <v>4565</v>
      </c>
      <c r="B1439" s="209" t="s">
        <v>3520</v>
      </c>
      <c r="C1439" s="210" t="s">
        <v>113</v>
      </c>
      <c r="D1439" s="213" t="s">
        <v>3521</v>
      </c>
      <c r="E1439" s="210" t="s">
        <v>469</v>
      </c>
      <c r="F1439" s="210" t="s">
        <v>113</v>
      </c>
      <c r="G1439" s="213" t="s">
        <v>573</v>
      </c>
      <c r="H1439" s="211" t="str">
        <f>IF(OR(AND('A6'!AH24="",'A6'!AI24=""),AND('A6'!AH45="",'A6'!AI45=""),AND('A6'!AI24="X",'A6'!AI45="X"),OR('A6'!AI24="M",'A6'!AI45="M")),"",SUM('A6'!AH24,'A6'!AH45))</f>
        <v/>
      </c>
      <c r="I1439" s="211" t="str">
        <f>IF(AND(AND('A6'!AI24="X",'A6'!AI45="X"),SUM('A6'!AH24,'A6'!AH45)=0,ISNUMBER('A6'!AH66)),"",IF(OR('A6'!AI24="M",'A6'!AI45="M"),"M",IF(AND('A6'!AI24='A6'!AI45,OR('A6'!AI24="X",'A6'!AI24="W",'A6'!AI24="Z")),UPPER('A6'!AI24),"")))</f>
        <v/>
      </c>
      <c r="J1439" s="212" t="s">
        <v>469</v>
      </c>
      <c r="K1439" s="211" t="str">
        <f>IF(AND(ISBLANK('A6'!AH66),$L$1439&lt;&gt;"Z"),"",'A6'!AH66)</f>
        <v/>
      </c>
      <c r="L1439" s="211" t="str">
        <f>IF(ISBLANK('A6'!AI66),"",'A6'!AI66)</f>
        <v/>
      </c>
      <c r="M1439" s="131" t="str">
        <f t="shared" si="23"/>
        <v>OK</v>
      </c>
      <c r="N1439" s="132"/>
    </row>
    <row r="1440" spans="1:14" x14ac:dyDescent="0.25">
      <c r="A1440" s="208" t="s">
        <v>4565</v>
      </c>
      <c r="B1440" s="209" t="s">
        <v>3522</v>
      </c>
      <c r="C1440" s="210" t="s">
        <v>113</v>
      </c>
      <c r="D1440" s="213" t="s">
        <v>3523</v>
      </c>
      <c r="E1440" s="210" t="s">
        <v>469</v>
      </c>
      <c r="F1440" s="210" t="s">
        <v>113</v>
      </c>
      <c r="G1440" s="213" t="s">
        <v>3524</v>
      </c>
      <c r="H1440" s="211" t="str">
        <f>IF(OR(AND('A6'!AH25="",'A6'!AI25=""),AND('A6'!AH46="",'A6'!AI46=""),AND('A6'!AI25="X",'A6'!AI46="X"),OR('A6'!AI25="M",'A6'!AI46="M")),"",SUM('A6'!AH25,'A6'!AH46))</f>
        <v/>
      </c>
      <c r="I1440" s="211" t="str">
        <f>IF(AND(AND('A6'!AI25="X",'A6'!AI46="X"),SUM('A6'!AH25,'A6'!AH46)=0,ISNUMBER('A6'!AH67)),"",IF(OR('A6'!AI25="M",'A6'!AI46="M"),"M",IF(AND('A6'!AI25='A6'!AI46,OR('A6'!AI25="X",'A6'!AI25="W",'A6'!AI25="Z")),UPPER('A6'!AI25),"")))</f>
        <v/>
      </c>
      <c r="J1440" s="212" t="s">
        <v>469</v>
      </c>
      <c r="K1440" s="211" t="str">
        <f>IF(AND(ISBLANK('A6'!AH67),$L$1440&lt;&gt;"Z"),"",'A6'!AH67)</f>
        <v/>
      </c>
      <c r="L1440" s="211" t="str">
        <f>IF(ISBLANK('A6'!AI67),"",'A6'!AI67)</f>
        <v/>
      </c>
      <c r="M1440" s="131" t="str">
        <f t="shared" si="23"/>
        <v>OK</v>
      </c>
      <c r="N1440" s="132"/>
    </row>
    <row r="1441" spans="1:14" x14ac:dyDescent="0.25">
      <c r="A1441" s="208" t="s">
        <v>4565</v>
      </c>
      <c r="B1441" s="209" t="s">
        <v>3525</v>
      </c>
      <c r="C1441" s="210" t="s">
        <v>113</v>
      </c>
      <c r="D1441" s="213" t="s">
        <v>3526</v>
      </c>
      <c r="E1441" s="210" t="s">
        <v>469</v>
      </c>
      <c r="F1441" s="210" t="s">
        <v>113</v>
      </c>
      <c r="G1441" s="213" t="s">
        <v>3015</v>
      </c>
      <c r="H1441" s="211" t="str">
        <f>IF(OR(AND('A6'!AH26="",'A6'!AI26=""),AND('A6'!AH47="",'A6'!AI47=""),AND('A6'!AI26="X",'A6'!AI47="X"),OR('A6'!AI26="M",'A6'!AI47="M")),"",SUM('A6'!AH26,'A6'!AH47))</f>
        <v/>
      </c>
      <c r="I1441" s="211" t="str">
        <f>IF(AND(AND('A6'!AI26="X",'A6'!AI47="X"),SUM('A6'!AH26,'A6'!AH47)=0,ISNUMBER('A6'!AH68)),"",IF(OR('A6'!AI26="M",'A6'!AI47="M"),"M",IF(AND('A6'!AI26='A6'!AI47,OR('A6'!AI26="X",'A6'!AI26="W",'A6'!AI26="Z")),UPPER('A6'!AI26),"")))</f>
        <v/>
      </c>
      <c r="J1441" s="212" t="s">
        <v>469</v>
      </c>
      <c r="K1441" s="211" t="str">
        <f>IF(AND(ISBLANK('A6'!AH68),$L$1441&lt;&gt;"Z"),"",'A6'!AH68)</f>
        <v/>
      </c>
      <c r="L1441" s="211" t="str">
        <f>IF(ISBLANK('A6'!AI68),"",'A6'!AI68)</f>
        <v/>
      </c>
      <c r="M1441" s="131" t="str">
        <f t="shared" ref="M1441:M1504" si="24">IF(AND(ISNUMBER(H1441),ISNUMBER(K1441)),IF(OR(ROUND(H1441,0)&lt;&gt;ROUND(K1441,0),I1441&lt;&gt;L1441),"Check","OK"),IF(OR(AND(H1441&lt;&gt;K1441,I1441&lt;&gt;"Z",L1441&lt;&gt;"Z"),I1441&lt;&gt;L1441),"Check","OK"))</f>
        <v>OK</v>
      </c>
      <c r="N1441" s="132"/>
    </row>
    <row r="1442" spans="1:14" x14ac:dyDescent="0.25">
      <c r="A1442" s="208" t="s">
        <v>4565</v>
      </c>
      <c r="B1442" s="209" t="s">
        <v>3527</v>
      </c>
      <c r="C1442" s="210" t="s">
        <v>113</v>
      </c>
      <c r="D1442" s="213" t="s">
        <v>3528</v>
      </c>
      <c r="E1442" s="210" t="s">
        <v>469</v>
      </c>
      <c r="F1442" s="210" t="s">
        <v>113</v>
      </c>
      <c r="G1442" s="213" t="s">
        <v>3018</v>
      </c>
      <c r="H1442" s="211" t="str">
        <f>IF(OR(AND('A6'!AH27="",'A6'!AI27=""),AND('A6'!AH48="",'A6'!AI48=""),AND('A6'!AI27="X",'A6'!AI48="X"),OR('A6'!AI27="M",'A6'!AI48="M")),"",SUM('A6'!AH27,'A6'!AH48))</f>
        <v/>
      </c>
      <c r="I1442" s="211" t="str">
        <f>IF(AND(AND('A6'!AI27="X",'A6'!AI48="X"),SUM('A6'!AH27,'A6'!AH48)=0,ISNUMBER('A6'!AH69)),"",IF(OR('A6'!AI27="M",'A6'!AI48="M"),"M",IF(AND('A6'!AI27='A6'!AI48,OR('A6'!AI27="X",'A6'!AI27="W",'A6'!AI27="Z")),UPPER('A6'!AI27),"")))</f>
        <v/>
      </c>
      <c r="J1442" s="212" t="s">
        <v>469</v>
      </c>
      <c r="K1442" s="211" t="str">
        <f>IF(AND(ISBLANK('A6'!AH69),$L$1442&lt;&gt;"Z"),"",'A6'!AH69)</f>
        <v/>
      </c>
      <c r="L1442" s="211" t="str">
        <f>IF(ISBLANK('A6'!AI69),"",'A6'!AI69)</f>
        <v/>
      </c>
      <c r="M1442" s="131" t="str">
        <f t="shared" si="24"/>
        <v>OK</v>
      </c>
      <c r="N1442" s="132"/>
    </row>
    <row r="1443" spans="1:14" x14ac:dyDescent="0.25">
      <c r="A1443" s="208" t="s">
        <v>4565</v>
      </c>
      <c r="B1443" s="209" t="s">
        <v>3529</v>
      </c>
      <c r="C1443" s="210" t="s">
        <v>113</v>
      </c>
      <c r="D1443" s="213" t="s">
        <v>3530</v>
      </c>
      <c r="E1443" s="210" t="s">
        <v>469</v>
      </c>
      <c r="F1443" s="210" t="s">
        <v>113</v>
      </c>
      <c r="G1443" s="213" t="s">
        <v>437</v>
      </c>
      <c r="H1443" s="211" t="str">
        <f>IF(OR(AND('A6'!AH28="",'A6'!AI28=""),AND('A6'!AH49="",'A6'!AI49=""),AND('A6'!AI28="X",'A6'!AI49="X"),OR('A6'!AI28="M",'A6'!AI49="M")),"",SUM('A6'!AH28,'A6'!AH49))</f>
        <v/>
      </c>
      <c r="I1443" s="211" t="str">
        <f>IF(AND(AND('A6'!AI28="X",'A6'!AI49="X"),SUM('A6'!AH28,'A6'!AH49)=0,ISNUMBER('A6'!AH70)),"",IF(OR('A6'!AI28="M",'A6'!AI49="M"),"M",IF(AND('A6'!AI28='A6'!AI49,OR('A6'!AI28="X",'A6'!AI28="W",'A6'!AI28="Z")),UPPER('A6'!AI28),"")))</f>
        <v/>
      </c>
      <c r="J1443" s="212" t="s">
        <v>469</v>
      </c>
      <c r="K1443" s="211" t="str">
        <f>IF(AND(ISBLANK('A6'!AH70),$L$1443&lt;&gt;"Z"),"",'A6'!AH70)</f>
        <v/>
      </c>
      <c r="L1443" s="211" t="str">
        <f>IF(ISBLANK('A6'!AI70),"",'A6'!AI70)</f>
        <v/>
      </c>
      <c r="M1443" s="131" t="str">
        <f t="shared" si="24"/>
        <v>OK</v>
      </c>
      <c r="N1443" s="132"/>
    </row>
    <row r="1444" spans="1:14" x14ac:dyDescent="0.25">
      <c r="A1444" s="208" t="s">
        <v>4565</v>
      </c>
      <c r="B1444" s="209" t="s">
        <v>3531</v>
      </c>
      <c r="C1444" s="210" t="s">
        <v>113</v>
      </c>
      <c r="D1444" s="213" t="s">
        <v>3532</v>
      </c>
      <c r="E1444" s="210" t="s">
        <v>469</v>
      </c>
      <c r="F1444" s="210" t="s">
        <v>113</v>
      </c>
      <c r="G1444" s="213" t="s">
        <v>3023</v>
      </c>
      <c r="H1444" s="211" t="str">
        <f>IF(OR(AND('A6'!AH29="",'A6'!AI29=""),AND('A6'!AH50="",'A6'!AI50=""),AND('A6'!AI29="X",'A6'!AI50="X"),OR('A6'!AI29="M",'A6'!AI50="M")),"",SUM('A6'!AH29,'A6'!AH50))</f>
        <v/>
      </c>
      <c r="I1444" s="211" t="str">
        <f>IF(AND(AND('A6'!AI29="X",'A6'!AI50="X"),SUM('A6'!AH29,'A6'!AH50)=0,ISNUMBER('A6'!AH71)),"",IF(OR('A6'!AI29="M",'A6'!AI50="M"),"M",IF(AND('A6'!AI29='A6'!AI50,OR('A6'!AI29="X",'A6'!AI29="W",'A6'!AI29="Z")),UPPER('A6'!AI29),"")))</f>
        <v/>
      </c>
      <c r="J1444" s="212" t="s">
        <v>469</v>
      </c>
      <c r="K1444" s="211" t="str">
        <f>IF(AND(ISBLANK('A6'!AH71),$L$1444&lt;&gt;"Z"),"",'A6'!AH71)</f>
        <v/>
      </c>
      <c r="L1444" s="211" t="str">
        <f>IF(ISBLANK('A6'!AI71),"",'A6'!AI71)</f>
        <v/>
      </c>
      <c r="M1444" s="131" t="str">
        <f t="shared" si="24"/>
        <v>OK</v>
      </c>
      <c r="N1444" s="132"/>
    </row>
    <row r="1445" spans="1:14" x14ac:dyDescent="0.25">
      <c r="A1445" s="208" t="s">
        <v>4565</v>
      </c>
      <c r="B1445" s="209" t="s">
        <v>3533</v>
      </c>
      <c r="C1445" s="210" t="s">
        <v>113</v>
      </c>
      <c r="D1445" s="213" t="s">
        <v>3534</v>
      </c>
      <c r="E1445" s="210" t="s">
        <v>469</v>
      </c>
      <c r="F1445" s="210" t="s">
        <v>113</v>
      </c>
      <c r="G1445" s="213" t="s">
        <v>1715</v>
      </c>
      <c r="H1445" s="211" t="str">
        <f>IF(OR(AND('A6'!AH30="",'A6'!AI30=""),AND('A6'!AH51="",'A6'!AI51=""),AND('A6'!AI30="X",'A6'!AI51="X"),OR('A6'!AI30="M",'A6'!AI51="M")),"",SUM('A6'!AH30,'A6'!AH51))</f>
        <v/>
      </c>
      <c r="I1445" s="211" t="str">
        <f>IF(AND(AND('A6'!AI30="X",'A6'!AI51="X"),SUM('A6'!AH30,'A6'!AH51)=0,ISNUMBER('A6'!AH72)),"",IF(OR('A6'!AI30="M",'A6'!AI51="M"),"M",IF(AND('A6'!AI30='A6'!AI51,OR('A6'!AI30="X",'A6'!AI30="W",'A6'!AI30="Z")),UPPER('A6'!AI30),"")))</f>
        <v/>
      </c>
      <c r="J1445" s="212" t="s">
        <v>469</v>
      </c>
      <c r="K1445" s="211" t="str">
        <f>IF(AND(ISBLANK('A6'!AH72),$L$1445&lt;&gt;"Z"),"",'A6'!AH72)</f>
        <v/>
      </c>
      <c r="L1445" s="211" t="str">
        <f>IF(ISBLANK('A6'!AI72),"",'A6'!AI72)</f>
        <v/>
      </c>
      <c r="M1445" s="131" t="str">
        <f t="shared" si="24"/>
        <v>OK</v>
      </c>
      <c r="N1445" s="132"/>
    </row>
    <row r="1446" spans="1:14" x14ac:dyDescent="0.25">
      <c r="A1446" s="208" t="s">
        <v>4565</v>
      </c>
      <c r="B1446" s="209" t="s">
        <v>3535</v>
      </c>
      <c r="C1446" s="210" t="s">
        <v>113</v>
      </c>
      <c r="D1446" s="213" t="s">
        <v>3536</v>
      </c>
      <c r="E1446" s="210" t="s">
        <v>469</v>
      </c>
      <c r="F1446" s="210" t="s">
        <v>113</v>
      </c>
      <c r="G1446" s="213" t="s">
        <v>1718</v>
      </c>
      <c r="H1446" s="211" t="str">
        <f>IF(OR(AND('A6'!AH31="",'A6'!AI31=""),AND('A6'!AH52="",'A6'!AI52=""),AND('A6'!AI31="X",'A6'!AI52="X"),OR('A6'!AI31="M",'A6'!AI52="M")),"",SUM('A6'!AH31,'A6'!AH52))</f>
        <v/>
      </c>
      <c r="I1446" s="211" t="str">
        <f>IF(AND(AND('A6'!AI31="X",'A6'!AI52="X"),SUM('A6'!AH31,'A6'!AH52)=0,ISNUMBER('A6'!AH73)),"",IF(OR('A6'!AI31="M",'A6'!AI52="M"),"M",IF(AND('A6'!AI31='A6'!AI52,OR('A6'!AI31="X",'A6'!AI31="W",'A6'!AI31="Z")),UPPER('A6'!AI31),"")))</f>
        <v/>
      </c>
      <c r="J1446" s="212" t="s">
        <v>469</v>
      </c>
      <c r="K1446" s="211" t="str">
        <f>IF(AND(ISBLANK('A6'!AH73),$L$1446&lt;&gt;"Z"),"",'A6'!AH73)</f>
        <v/>
      </c>
      <c r="L1446" s="211" t="str">
        <f>IF(ISBLANK('A6'!AI73),"",'A6'!AI73)</f>
        <v/>
      </c>
      <c r="M1446" s="131" t="str">
        <f t="shared" si="24"/>
        <v>OK</v>
      </c>
      <c r="N1446" s="132"/>
    </row>
    <row r="1447" spans="1:14" x14ac:dyDescent="0.25">
      <c r="A1447" s="208" t="s">
        <v>4565</v>
      </c>
      <c r="B1447" s="209" t="s">
        <v>3537</v>
      </c>
      <c r="C1447" s="210" t="s">
        <v>113</v>
      </c>
      <c r="D1447" s="213" t="s">
        <v>3538</v>
      </c>
      <c r="E1447" s="210" t="s">
        <v>469</v>
      </c>
      <c r="F1447" s="210" t="s">
        <v>113</v>
      </c>
      <c r="G1447" s="213" t="s">
        <v>670</v>
      </c>
      <c r="H1447" s="211" t="str">
        <f>IF(OR(AND('A6'!AH32="",'A6'!AI32=""),AND('A6'!AH53="",'A6'!AI53=""),AND('A6'!AI32="X",'A6'!AI53="X"),OR('A6'!AI32="M",'A6'!AI53="M")),"",SUM('A6'!AH32,'A6'!AH53))</f>
        <v/>
      </c>
      <c r="I1447" s="211" t="str">
        <f>IF(AND(AND('A6'!AI32="X",'A6'!AI53="X"),SUM('A6'!AH32,'A6'!AH53)=0,ISNUMBER('A6'!AH74)),"",IF(OR('A6'!AI32="M",'A6'!AI53="M"),"M",IF(AND('A6'!AI32='A6'!AI53,OR('A6'!AI32="X",'A6'!AI32="W",'A6'!AI32="Z")),UPPER('A6'!AI32),"")))</f>
        <v/>
      </c>
      <c r="J1447" s="212" t="s">
        <v>469</v>
      </c>
      <c r="K1447" s="211" t="str">
        <f>IF(AND(ISBLANK('A6'!AH74),$L$1447&lt;&gt;"Z"),"",'A6'!AH74)</f>
        <v/>
      </c>
      <c r="L1447" s="211" t="str">
        <f>IF(ISBLANK('A6'!AI74),"",'A6'!AI74)</f>
        <v/>
      </c>
      <c r="M1447" s="131" t="str">
        <f t="shared" si="24"/>
        <v>OK</v>
      </c>
      <c r="N1447" s="132"/>
    </row>
    <row r="1448" spans="1:14" x14ac:dyDescent="0.25">
      <c r="A1448" s="208" t="s">
        <v>4565</v>
      </c>
      <c r="B1448" s="209" t="s">
        <v>3539</v>
      </c>
      <c r="C1448" s="210" t="s">
        <v>113</v>
      </c>
      <c r="D1448" s="213" t="s">
        <v>3540</v>
      </c>
      <c r="E1448" s="210" t="s">
        <v>469</v>
      </c>
      <c r="F1448" s="210" t="s">
        <v>113</v>
      </c>
      <c r="G1448" s="213" t="s">
        <v>669</v>
      </c>
      <c r="H1448" s="211" t="str">
        <f>IF(OR(AND('A6'!AH33="",'A6'!AI33=""),AND('A6'!AH54="",'A6'!AI54=""),AND('A6'!AI33="X",'A6'!AI54="X"),OR('A6'!AI33="M",'A6'!AI54="M")),"",SUM('A6'!AH33,'A6'!AH54))</f>
        <v/>
      </c>
      <c r="I1448" s="211" t="str">
        <f>IF(AND(AND('A6'!AI33="X",'A6'!AI54="X"),SUM('A6'!AH33,'A6'!AH54)=0,ISNUMBER('A6'!AH75)),"",IF(OR('A6'!AI33="M",'A6'!AI54="M"),"M",IF(AND('A6'!AI33='A6'!AI54,OR('A6'!AI33="X",'A6'!AI33="W",'A6'!AI33="Z")),UPPER('A6'!AI33),"")))</f>
        <v/>
      </c>
      <c r="J1448" s="212" t="s">
        <v>469</v>
      </c>
      <c r="K1448" s="211" t="str">
        <f>IF(AND(ISBLANK('A6'!AH75),$L$1448&lt;&gt;"Z"),"",'A6'!AH75)</f>
        <v/>
      </c>
      <c r="L1448" s="211" t="str">
        <f>IF(ISBLANK('A6'!AI75),"",'A6'!AI75)</f>
        <v/>
      </c>
      <c r="M1448" s="131" t="str">
        <f t="shared" si="24"/>
        <v>OK</v>
      </c>
      <c r="N1448" s="132"/>
    </row>
    <row r="1449" spans="1:14" x14ac:dyDescent="0.25">
      <c r="A1449" s="208" t="s">
        <v>4565</v>
      </c>
      <c r="B1449" s="209" t="s">
        <v>3541</v>
      </c>
      <c r="C1449" s="210" t="s">
        <v>113</v>
      </c>
      <c r="D1449" s="213" t="s">
        <v>3542</v>
      </c>
      <c r="E1449" s="210" t="s">
        <v>469</v>
      </c>
      <c r="F1449" s="210" t="s">
        <v>113</v>
      </c>
      <c r="G1449" s="213" t="s">
        <v>627</v>
      </c>
      <c r="H1449" s="211" t="str">
        <f>IF(OR(SUMPRODUCT(--('A6'!AK14:'A6'!AK31=""),--('A6'!AL14:'A6'!AL31=""))&gt;0,COUNTIF('A6'!AL14:'A6'!AL31,"M")&gt;0,COUNTIF('A6'!AL14:'A6'!AL31,"X")=18),"",SUM('A6'!AK14:'A6'!AK31))</f>
        <v/>
      </c>
      <c r="I1449" s="211" t="str">
        <f>IF(AND(COUNTIF('A6'!AL14:'A6'!AL31,"X")=18,SUM('A6'!AK14:'A6'!AK31)=0,ISNUMBER('A6'!AK32)),"",IF(COUNTIF('A6'!AL14:'A6'!AL31,"M")&gt;0,"M",IF(AND(COUNTIF('A6'!AL14:'A6'!AL31,'A6'!AL14)=18,OR('A6'!AL14="X",'A6'!AL14="W",'A6'!AL14="Z")),UPPER('A6'!AL14),"")))</f>
        <v/>
      </c>
      <c r="J1449" s="212" t="s">
        <v>469</v>
      </c>
      <c r="K1449" s="211" t="str">
        <f>IF(AND(ISBLANK('A6'!AK32),$L$1449&lt;&gt;"Z"),"",'A6'!AK32)</f>
        <v/>
      </c>
      <c r="L1449" s="211" t="str">
        <f>IF(ISBLANK('A6'!AL32),"",'A6'!AL32)</f>
        <v/>
      </c>
      <c r="M1449" s="131" t="str">
        <f t="shared" si="24"/>
        <v>OK</v>
      </c>
      <c r="N1449" s="132"/>
    </row>
    <row r="1450" spans="1:14" x14ac:dyDescent="0.25">
      <c r="A1450" s="208" t="s">
        <v>4565</v>
      </c>
      <c r="B1450" s="209" t="s">
        <v>3543</v>
      </c>
      <c r="C1450" s="210" t="s">
        <v>113</v>
      </c>
      <c r="D1450" s="213" t="s">
        <v>3544</v>
      </c>
      <c r="E1450" s="210" t="s">
        <v>469</v>
      </c>
      <c r="F1450" s="210" t="s">
        <v>113</v>
      </c>
      <c r="G1450" s="213" t="s">
        <v>650</v>
      </c>
      <c r="H1450" s="211" t="str">
        <f>IF(OR(SUMPRODUCT(--('A6'!AK35:'A6'!AK52=""),--('A6'!AL35:'A6'!AL52=""))&gt;0,COUNTIF('A6'!AL35:'A6'!AL52,"M")&gt;0,COUNTIF('A6'!AL35:'A6'!AL52,"X")=18),"",SUM('A6'!AK35:'A6'!AK52))</f>
        <v/>
      </c>
      <c r="I1450" s="211" t="str">
        <f>IF(AND(COUNTIF('A6'!AL35:'A6'!AL52,"X")=18,SUM('A6'!AK35:'A6'!AK52)=0,ISNUMBER('A6'!AK53)),"",IF(COUNTIF('A6'!AL35:'A6'!AL52,"M")&gt;0,"M",IF(AND(COUNTIF('A6'!AL35:'A6'!AL52,'A6'!AL35)=18,OR('A6'!AL35="X",'A6'!AL35="W",'A6'!AL35="Z")),UPPER('A6'!AL35),"")))</f>
        <v/>
      </c>
      <c r="J1450" s="212" t="s">
        <v>469</v>
      </c>
      <c r="K1450" s="211" t="str">
        <f>IF(AND(ISBLANK('A6'!AK53),$L$1450&lt;&gt;"Z"),"",'A6'!AK53)</f>
        <v/>
      </c>
      <c r="L1450" s="211" t="str">
        <f>IF(ISBLANK('A6'!AL53),"",'A6'!AL53)</f>
        <v/>
      </c>
      <c r="M1450" s="131" t="str">
        <f t="shared" si="24"/>
        <v>OK</v>
      </c>
      <c r="N1450" s="132"/>
    </row>
    <row r="1451" spans="1:14" x14ac:dyDescent="0.25">
      <c r="A1451" s="208" t="s">
        <v>4565</v>
      </c>
      <c r="B1451" s="209" t="s">
        <v>3545</v>
      </c>
      <c r="C1451" s="210" t="s">
        <v>113</v>
      </c>
      <c r="D1451" s="213" t="s">
        <v>3546</v>
      </c>
      <c r="E1451" s="210" t="s">
        <v>469</v>
      </c>
      <c r="F1451" s="210" t="s">
        <v>113</v>
      </c>
      <c r="G1451" s="213" t="s">
        <v>3547</v>
      </c>
      <c r="H1451" s="211" t="str">
        <f>IF(OR(AND('A6'!AK14="",'A6'!AL14=""),AND('A6'!AK35="",'A6'!AL35=""),AND('A6'!AL14="X",'A6'!AL35="X"),OR('A6'!AL14="M",'A6'!AL35="M")),"",SUM('A6'!AK14,'A6'!AK35))</f>
        <v/>
      </c>
      <c r="I1451" s="211" t="str">
        <f>IF(AND(AND('A6'!AL14="X",'A6'!AL35="X"),SUM('A6'!AK14,'A6'!AK35)=0,ISNUMBER('A6'!AK56)),"",IF(OR('A6'!AL14="M",'A6'!AL35="M"),"M",IF(AND('A6'!AL14='A6'!AL35,OR('A6'!AL14="X",'A6'!AL14="W",'A6'!AL14="Z")),UPPER('A6'!AL14),"")))</f>
        <v/>
      </c>
      <c r="J1451" s="212" t="s">
        <v>469</v>
      </c>
      <c r="K1451" s="211" t="str">
        <f>IF(AND(ISBLANK('A6'!AK56),$L$1451&lt;&gt;"Z"),"",'A6'!AK56)</f>
        <v/>
      </c>
      <c r="L1451" s="211" t="str">
        <f>IF(ISBLANK('A6'!AL56),"",'A6'!AL56)</f>
        <v/>
      </c>
      <c r="M1451" s="131" t="str">
        <f t="shared" si="24"/>
        <v>OK</v>
      </c>
      <c r="N1451" s="132"/>
    </row>
    <row r="1452" spans="1:14" x14ac:dyDescent="0.25">
      <c r="A1452" s="208" t="s">
        <v>4565</v>
      </c>
      <c r="B1452" s="209" t="s">
        <v>3548</v>
      </c>
      <c r="C1452" s="210" t="s">
        <v>113</v>
      </c>
      <c r="D1452" s="213" t="s">
        <v>3549</v>
      </c>
      <c r="E1452" s="210" t="s">
        <v>469</v>
      </c>
      <c r="F1452" s="210" t="s">
        <v>113</v>
      </c>
      <c r="G1452" s="213" t="s">
        <v>3550</v>
      </c>
      <c r="H1452" s="211" t="str">
        <f>IF(OR(AND('A6'!AK15="",'A6'!AL15=""),AND('A6'!AK36="",'A6'!AL36=""),AND('A6'!AL15="X",'A6'!AL36="X"),OR('A6'!AL15="M",'A6'!AL36="M")),"",SUM('A6'!AK15,'A6'!AK36))</f>
        <v/>
      </c>
      <c r="I1452" s="211" t="str">
        <f>IF(AND(AND('A6'!AL15="X",'A6'!AL36="X"),SUM('A6'!AK15,'A6'!AK36)=0,ISNUMBER('A6'!AK57)),"",IF(OR('A6'!AL15="M",'A6'!AL36="M"),"M",IF(AND('A6'!AL15='A6'!AL36,OR('A6'!AL15="X",'A6'!AL15="W",'A6'!AL15="Z")),UPPER('A6'!AL15),"")))</f>
        <v/>
      </c>
      <c r="J1452" s="212" t="s">
        <v>469</v>
      </c>
      <c r="K1452" s="211" t="str">
        <f>IF(AND(ISBLANK('A6'!AK57),$L$1452&lt;&gt;"Z"),"",'A6'!AK57)</f>
        <v/>
      </c>
      <c r="L1452" s="211" t="str">
        <f>IF(ISBLANK('A6'!AL57),"",'A6'!AL57)</f>
        <v/>
      </c>
      <c r="M1452" s="131" t="str">
        <f t="shared" si="24"/>
        <v>OK</v>
      </c>
      <c r="N1452" s="132"/>
    </row>
    <row r="1453" spans="1:14" x14ac:dyDescent="0.25">
      <c r="A1453" s="208" t="s">
        <v>4565</v>
      </c>
      <c r="B1453" s="209" t="s">
        <v>3551</v>
      </c>
      <c r="C1453" s="210" t="s">
        <v>113</v>
      </c>
      <c r="D1453" s="213" t="s">
        <v>3552</v>
      </c>
      <c r="E1453" s="210" t="s">
        <v>469</v>
      </c>
      <c r="F1453" s="210" t="s">
        <v>113</v>
      </c>
      <c r="G1453" s="213" t="s">
        <v>3553</v>
      </c>
      <c r="H1453" s="211" t="str">
        <f>IF(OR(AND('A6'!AK16="",'A6'!AL16=""),AND('A6'!AK37="",'A6'!AL37=""),AND('A6'!AL16="X",'A6'!AL37="X"),OR('A6'!AL16="M",'A6'!AL37="M")),"",SUM('A6'!AK16,'A6'!AK37))</f>
        <v/>
      </c>
      <c r="I1453" s="211" t="str">
        <f>IF(AND(AND('A6'!AL16="X",'A6'!AL37="X"),SUM('A6'!AK16,'A6'!AK37)=0,ISNUMBER('A6'!AK58)),"",IF(OR('A6'!AL16="M",'A6'!AL37="M"),"M",IF(AND('A6'!AL16='A6'!AL37,OR('A6'!AL16="X",'A6'!AL16="W",'A6'!AL16="Z")),UPPER('A6'!AL16),"")))</f>
        <v/>
      </c>
      <c r="J1453" s="212" t="s">
        <v>469</v>
      </c>
      <c r="K1453" s="211" t="str">
        <f>IF(AND(ISBLANK('A6'!AK58),$L$1453&lt;&gt;"Z"),"",'A6'!AK58)</f>
        <v/>
      </c>
      <c r="L1453" s="211" t="str">
        <f>IF(ISBLANK('A6'!AL58),"",'A6'!AL58)</f>
        <v/>
      </c>
      <c r="M1453" s="131" t="str">
        <f t="shared" si="24"/>
        <v>OK</v>
      </c>
      <c r="N1453" s="132"/>
    </row>
    <row r="1454" spans="1:14" x14ac:dyDescent="0.25">
      <c r="A1454" s="208" t="s">
        <v>4565</v>
      </c>
      <c r="B1454" s="209" t="s">
        <v>3554</v>
      </c>
      <c r="C1454" s="210" t="s">
        <v>113</v>
      </c>
      <c r="D1454" s="213" t="s">
        <v>3555</v>
      </c>
      <c r="E1454" s="210" t="s">
        <v>469</v>
      </c>
      <c r="F1454" s="210" t="s">
        <v>113</v>
      </c>
      <c r="G1454" s="213" t="s">
        <v>3556</v>
      </c>
      <c r="H1454" s="211" t="str">
        <f>IF(OR(AND('A6'!AK17="",'A6'!AL17=""),AND('A6'!AK38="",'A6'!AL38=""),AND('A6'!AL17="X",'A6'!AL38="X"),OR('A6'!AL17="M",'A6'!AL38="M")),"",SUM('A6'!AK17,'A6'!AK38))</f>
        <v/>
      </c>
      <c r="I1454" s="211" t="str">
        <f>IF(AND(AND('A6'!AL17="X",'A6'!AL38="X"),SUM('A6'!AK17,'A6'!AK38)=0,ISNUMBER('A6'!AK59)),"",IF(OR('A6'!AL17="M",'A6'!AL38="M"),"M",IF(AND('A6'!AL17='A6'!AL38,OR('A6'!AL17="X",'A6'!AL17="W",'A6'!AL17="Z")),UPPER('A6'!AL17),"")))</f>
        <v/>
      </c>
      <c r="J1454" s="212" t="s">
        <v>469</v>
      </c>
      <c r="K1454" s="211" t="str">
        <f>IF(AND(ISBLANK('A6'!AK59),$L$1454&lt;&gt;"Z"),"",'A6'!AK59)</f>
        <v/>
      </c>
      <c r="L1454" s="211" t="str">
        <f>IF(ISBLANK('A6'!AL59),"",'A6'!AL59)</f>
        <v/>
      </c>
      <c r="M1454" s="131" t="str">
        <f t="shared" si="24"/>
        <v>OK</v>
      </c>
      <c r="N1454" s="132"/>
    </row>
    <row r="1455" spans="1:14" x14ac:dyDescent="0.25">
      <c r="A1455" s="208" t="s">
        <v>4565</v>
      </c>
      <c r="B1455" s="209" t="s">
        <v>3557</v>
      </c>
      <c r="C1455" s="210" t="s">
        <v>113</v>
      </c>
      <c r="D1455" s="213" t="s">
        <v>3558</v>
      </c>
      <c r="E1455" s="210" t="s">
        <v>469</v>
      </c>
      <c r="F1455" s="210" t="s">
        <v>113</v>
      </c>
      <c r="G1455" s="213" t="s">
        <v>3559</v>
      </c>
      <c r="H1455" s="211" t="str">
        <f>IF(OR(AND('A6'!AK18="",'A6'!AL18=""),AND('A6'!AK39="",'A6'!AL39=""),AND('A6'!AL18="X",'A6'!AL39="X"),OR('A6'!AL18="M",'A6'!AL39="M")),"",SUM('A6'!AK18,'A6'!AK39))</f>
        <v/>
      </c>
      <c r="I1455" s="211" t="str">
        <f>IF(AND(AND('A6'!AL18="X",'A6'!AL39="X"),SUM('A6'!AK18,'A6'!AK39)=0,ISNUMBER('A6'!AK60)),"",IF(OR('A6'!AL18="M",'A6'!AL39="M"),"M",IF(AND('A6'!AL18='A6'!AL39,OR('A6'!AL18="X",'A6'!AL18="W",'A6'!AL18="Z")),UPPER('A6'!AL18),"")))</f>
        <v/>
      </c>
      <c r="J1455" s="212" t="s">
        <v>469</v>
      </c>
      <c r="K1455" s="211" t="str">
        <f>IF(AND(ISBLANK('A6'!AK60),$L$1455&lt;&gt;"Z"),"",'A6'!AK60)</f>
        <v/>
      </c>
      <c r="L1455" s="211" t="str">
        <f>IF(ISBLANK('A6'!AL60),"",'A6'!AL60)</f>
        <v/>
      </c>
      <c r="M1455" s="131" t="str">
        <f t="shared" si="24"/>
        <v>OK</v>
      </c>
      <c r="N1455" s="132"/>
    </row>
    <row r="1456" spans="1:14" x14ac:dyDescent="0.25">
      <c r="A1456" s="208" t="s">
        <v>4565</v>
      </c>
      <c r="B1456" s="209" t="s">
        <v>3560</v>
      </c>
      <c r="C1456" s="210" t="s">
        <v>113</v>
      </c>
      <c r="D1456" s="213" t="s">
        <v>3561</v>
      </c>
      <c r="E1456" s="210" t="s">
        <v>469</v>
      </c>
      <c r="F1456" s="210" t="s">
        <v>113</v>
      </c>
      <c r="G1456" s="213" t="s">
        <v>3562</v>
      </c>
      <c r="H1456" s="211" t="str">
        <f>IF(OR(AND('A6'!AK19="",'A6'!AL19=""),AND('A6'!AK40="",'A6'!AL40=""),AND('A6'!AL19="X",'A6'!AL40="X"),OR('A6'!AL19="M",'A6'!AL40="M")),"",SUM('A6'!AK19,'A6'!AK40))</f>
        <v/>
      </c>
      <c r="I1456" s="211" t="str">
        <f>IF(AND(AND('A6'!AL19="X",'A6'!AL40="X"),SUM('A6'!AK19,'A6'!AK40)=0,ISNUMBER('A6'!AK61)),"",IF(OR('A6'!AL19="M",'A6'!AL40="M"),"M",IF(AND('A6'!AL19='A6'!AL40,OR('A6'!AL19="X",'A6'!AL19="W",'A6'!AL19="Z")),UPPER('A6'!AL19),"")))</f>
        <v/>
      </c>
      <c r="J1456" s="212" t="s">
        <v>469</v>
      </c>
      <c r="K1456" s="211" t="str">
        <f>IF(AND(ISBLANK('A6'!AK61),$L$1456&lt;&gt;"Z"),"",'A6'!AK61)</f>
        <v/>
      </c>
      <c r="L1456" s="211" t="str">
        <f>IF(ISBLANK('A6'!AL61),"",'A6'!AL61)</f>
        <v/>
      </c>
      <c r="M1456" s="131" t="str">
        <f t="shared" si="24"/>
        <v>OK</v>
      </c>
      <c r="N1456" s="132"/>
    </row>
    <row r="1457" spans="1:14" x14ac:dyDescent="0.25">
      <c r="A1457" s="208" t="s">
        <v>4565</v>
      </c>
      <c r="B1457" s="209" t="s">
        <v>3563</v>
      </c>
      <c r="C1457" s="210" t="s">
        <v>113</v>
      </c>
      <c r="D1457" s="213" t="s">
        <v>3564</v>
      </c>
      <c r="E1457" s="210" t="s">
        <v>469</v>
      </c>
      <c r="F1457" s="210" t="s">
        <v>113</v>
      </c>
      <c r="G1457" s="213" t="s">
        <v>3565</v>
      </c>
      <c r="H1457" s="211" t="str">
        <f>IF(OR(AND('A6'!AK20="",'A6'!AL20=""),AND('A6'!AK41="",'A6'!AL41=""),AND('A6'!AL20="X",'A6'!AL41="X"),OR('A6'!AL20="M",'A6'!AL41="M")),"",SUM('A6'!AK20,'A6'!AK41))</f>
        <v/>
      </c>
      <c r="I1457" s="211" t="str">
        <f>IF(AND(AND('A6'!AL20="X",'A6'!AL41="X"),SUM('A6'!AK20,'A6'!AK41)=0,ISNUMBER('A6'!AK62)),"",IF(OR('A6'!AL20="M",'A6'!AL41="M"),"M",IF(AND('A6'!AL20='A6'!AL41,OR('A6'!AL20="X",'A6'!AL20="W",'A6'!AL20="Z")),UPPER('A6'!AL20),"")))</f>
        <v/>
      </c>
      <c r="J1457" s="212" t="s">
        <v>469</v>
      </c>
      <c r="K1457" s="211" t="str">
        <f>IF(AND(ISBLANK('A6'!AK62),$L$1457&lt;&gt;"Z"),"",'A6'!AK62)</f>
        <v/>
      </c>
      <c r="L1457" s="211" t="str">
        <f>IF(ISBLANK('A6'!AL62),"",'A6'!AL62)</f>
        <v/>
      </c>
      <c r="M1457" s="131" t="str">
        <f t="shared" si="24"/>
        <v>OK</v>
      </c>
      <c r="N1457" s="132"/>
    </row>
    <row r="1458" spans="1:14" x14ac:dyDescent="0.25">
      <c r="A1458" s="208" t="s">
        <v>4565</v>
      </c>
      <c r="B1458" s="209" t="s">
        <v>3566</v>
      </c>
      <c r="C1458" s="210" t="s">
        <v>113</v>
      </c>
      <c r="D1458" s="213" t="s">
        <v>3567</v>
      </c>
      <c r="E1458" s="210" t="s">
        <v>469</v>
      </c>
      <c r="F1458" s="210" t="s">
        <v>113</v>
      </c>
      <c r="G1458" s="213" t="s">
        <v>3568</v>
      </c>
      <c r="H1458" s="211" t="str">
        <f>IF(OR(AND('A6'!AK21="",'A6'!AL21=""),AND('A6'!AK42="",'A6'!AL42=""),AND('A6'!AL21="X",'A6'!AL42="X"),OR('A6'!AL21="M",'A6'!AL42="M")),"",SUM('A6'!AK21,'A6'!AK42))</f>
        <v/>
      </c>
      <c r="I1458" s="211" t="str">
        <f>IF(AND(AND('A6'!AL21="X",'A6'!AL42="X"),SUM('A6'!AK21,'A6'!AK42)=0,ISNUMBER('A6'!AK63)),"",IF(OR('A6'!AL21="M",'A6'!AL42="M"),"M",IF(AND('A6'!AL21='A6'!AL42,OR('A6'!AL21="X",'A6'!AL21="W",'A6'!AL21="Z")),UPPER('A6'!AL21),"")))</f>
        <v/>
      </c>
      <c r="J1458" s="212" t="s">
        <v>469</v>
      </c>
      <c r="K1458" s="211" t="str">
        <f>IF(AND(ISBLANK('A6'!AK63),$L$1458&lt;&gt;"Z"),"",'A6'!AK63)</f>
        <v/>
      </c>
      <c r="L1458" s="211" t="str">
        <f>IF(ISBLANK('A6'!AL63),"",'A6'!AL63)</f>
        <v/>
      </c>
      <c r="M1458" s="131" t="str">
        <f t="shared" si="24"/>
        <v>OK</v>
      </c>
      <c r="N1458" s="132"/>
    </row>
    <row r="1459" spans="1:14" x14ac:dyDescent="0.25">
      <c r="A1459" s="208" t="s">
        <v>4565</v>
      </c>
      <c r="B1459" s="209" t="s">
        <v>3569</v>
      </c>
      <c r="C1459" s="210" t="s">
        <v>113</v>
      </c>
      <c r="D1459" s="213" t="s">
        <v>3570</v>
      </c>
      <c r="E1459" s="210" t="s">
        <v>469</v>
      </c>
      <c r="F1459" s="210" t="s">
        <v>113</v>
      </c>
      <c r="G1459" s="213" t="s">
        <v>3571</v>
      </c>
      <c r="H1459" s="211" t="str">
        <f>IF(OR(AND('A6'!AK22="",'A6'!AL22=""),AND('A6'!AK43="",'A6'!AL43=""),AND('A6'!AL22="X",'A6'!AL43="X"),OR('A6'!AL22="M",'A6'!AL43="M")),"",SUM('A6'!AK22,'A6'!AK43))</f>
        <v/>
      </c>
      <c r="I1459" s="211" t="str">
        <f>IF(AND(AND('A6'!AL22="X",'A6'!AL43="X"),SUM('A6'!AK22,'A6'!AK43)=0,ISNUMBER('A6'!AK64)),"",IF(OR('A6'!AL22="M",'A6'!AL43="M"),"M",IF(AND('A6'!AL22='A6'!AL43,OR('A6'!AL22="X",'A6'!AL22="W",'A6'!AL22="Z")),UPPER('A6'!AL22),"")))</f>
        <v/>
      </c>
      <c r="J1459" s="212" t="s">
        <v>469</v>
      </c>
      <c r="K1459" s="211" t="str">
        <f>IF(AND(ISBLANK('A6'!AK64),$L$1459&lt;&gt;"Z"),"",'A6'!AK64)</f>
        <v/>
      </c>
      <c r="L1459" s="211" t="str">
        <f>IF(ISBLANK('A6'!AL64),"",'A6'!AL64)</f>
        <v/>
      </c>
      <c r="M1459" s="131" t="str">
        <f t="shared" si="24"/>
        <v>OK</v>
      </c>
      <c r="N1459" s="132"/>
    </row>
    <row r="1460" spans="1:14" x14ac:dyDescent="0.25">
      <c r="A1460" s="208" t="s">
        <v>4565</v>
      </c>
      <c r="B1460" s="209" t="s">
        <v>3572</v>
      </c>
      <c r="C1460" s="210" t="s">
        <v>113</v>
      </c>
      <c r="D1460" s="213" t="s">
        <v>3573</v>
      </c>
      <c r="E1460" s="210" t="s">
        <v>469</v>
      </c>
      <c r="F1460" s="210" t="s">
        <v>113</v>
      </c>
      <c r="G1460" s="213" t="s">
        <v>577</v>
      </c>
      <c r="H1460" s="211" t="str">
        <f>IF(OR(AND('A6'!AK23="",'A6'!AL23=""),AND('A6'!AK44="",'A6'!AL44=""),AND('A6'!AL23="X",'A6'!AL44="X"),OR('A6'!AL23="M",'A6'!AL44="M")),"",SUM('A6'!AK23,'A6'!AK44))</f>
        <v/>
      </c>
      <c r="I1460" s="211" t="str">
        <f>IF(AND(AND('A6'!AL23="X",'A6'!AL44="X"),SUM('A6'!AK23,'A6'!AK44)=0,ISNUMBER('A6'!AK65)),"",IF(OR('A6'!AL23="M",'A6'!AL44="M"),"M",IF(AND('A6'!AL23='A6'!AL44,OR('A6'!AL23="X",'A6'!AL23="W",'A6'!AL23="Z")),UPPER('A6'!AL23),"")))</f>
        <v/>
      </c>
      <c r="J1460" s="212" t="s">
        <v>469</v>
      </c>
      <c r="K1460" s="211" t="str">
        <f>IF(AND(ISBLANK('A6'!AK65),$L$1460&lt;&gt;"Z"),"",'A6'!AK65)</f>
        <v/>
      </c>
      <c r="L1460" s="211" t="str">
        <f>IF(ISBLANK('A6'!AL65),"",'A6'!AL65)</f>
        <v/>
      </c>
      <c r="M1460" s="131" t="str">
        <f t="shared" si="24"/>
        <v>OK</v>
      </c>
      <c r="N1460" s="132"/>
    </row>
    <row r="1461" spans="1:14" x14ac:dyDescent="0.25">
      <c r="A1461" s="208" t="s">
        <v>4565</v>
      </c>
      <c r="B1461" s="209" t="s">
        <v>3574</v>
      </c>
      <c r="C1461" s="210" t="s">
        <v>113</v>
      </c>
      <c r="D1461" s="213" t="s">
        <v>3575</v>
      </c>
      <c r="E1461" s="210" t="s">
        <v>469</v>
      </c>
      <c r="F1461" s="210" t="s">
        <v>113</v>
      </c>
      <c r="G1461" s="213" t="s">
        <v>576</v>
      </c>
      <c r="H1461" s="211" t="str">
        <f>IF(OR(AND('A6'!AK24="",'A6'!AL24=""),AND('A6'!AK45="",'A6'!AL45=""),AND('A6'!AL24="X",'A6'!AL45="X"),OR('A6'!AL24="M",'A6'!AL45="M")),"",SUM('A6'!AK24,'A6'!AK45))</f>
        <v/>
      </c>
      <c r="I1461" s="211" t="str">
        <f>IF(AND(AND('A6'!AL24="X",'A6'!AL45="X"),SUM('A6'!AK24,'A6'!AK45)=0,ISNUMBER('A6'!AK66)),"",IF(OR('A6'!AL24="M",'A6'!AL45="M"),"M",IF(AND('A6'!AL24='A6'!AL45,OR('A6'!AL24="X",'A6'!AL24="W",'A6'!AL24="Z")),UPPER('A6'!AL24),"")))</f>
        <v/>
      </c>
      <c r="J1461" s="212" t="s">
        <v>469</v>
      </c>
      <c r="K1461" s="211" t="str">
        <f>IF(AND(ISBLANK('A6'!AK66),$L$1461&lt;&gt;"Z"),"",'A6'!AK66)</f>
        <v/>
      </c>
      <c r="L1461" s="211" t="str">
        <f>IF(ISBLANK('A6'!AL66),"",'A6'!AL66)</f>
        <v/>
      </c>
      <c r="M1461" s="131" t="str">
        <f t="shared" si="24"/>
        <v>OK</v>
      </c>
      <c r="N1461" s="132"/>
    </row>
    <row r="1462" spans="1:14" x14ac:dyDescent="0.25">
      <c r="A1462" s="208" t="s">
        <v>4565</v>
      </c>
      <c r="B1462" s="209" t="s">
        <v>3576</v>
      </c>
      <c r="C1462" s="210" t="s">
        <v>113</v>
      </c>
      <c r="D1462" s="213" t="s">
        <v>3577</v>
      </c>
      <c r="E1462" s="210" t="s">
        <v>469</v>
      </c>
      <c r="F1462" s="210" t="s">
        <v>113</v>
      </c>
      <c r="G1462" s="213" t="s">
        <v>3578</v>
      </c>
      <c r="H1462" s="211" t="str">
        <f>IF(OR(AND('A6'!AK25="",'A6'!AL25=""),AND('A6'!AK46="",'A6'!AL46=""),AND('A6'!AL25="X",'A6'!AL46="X"),OR('A6'!AL25="M",'A6'!AL46="M")),"",SUM('A6'!AK25,'A6'!AK46))</f>
        <v/>
      </c>
      <c r="I1462" s="211" t="str">
        <f>IF(AND(AND('A6'!AL25="X",'A6'!AL46="X"),SUM('A6'!AK25,'A6'!AK46)=0,ISNUMBER('A6'!AK67)),"",IF(OR('A6'!AL25="M",'A6'!AL46="M"),"M",IF(AND('A6'!AL25='A6'!AL46,OR('A6'!AL25="X",'A6'!AL25="W",'A6'!AL25="Z")),UPPER('A6'!AL25),"")))</f>
        <v/>
      </c>
      <c r="J1462" s="212" t="s">
        <v>469</v>
      </c>
      <c r="K1462" s="211" t="str">
        <f>IF(AND(ISBLANK('A6'!AK67),$L$1462&lt;&gt;"Z"),"",'A6'!AK67)</f>
        <v/>
      </c>
      <c r="L1462" s="211" t="str">
        <f>IF(ISBLANK('A6'!AL67),"",'A6'!AL67)</f>
        <v/>
      </c>
      <c r="M1462" s="131" t="str">
        <f t="shared" si="24"/>
        <v>OK</v>
      </c>
      <c r="N1462" s="132"/>
    </row>
    <row r="1463" spans="1:14" x14ac:dyDescent="0.25">
      <c r="A1463" s="208" t="s">
        <v>4565</v>
      </c>
      <c r="B1463" s="209" t="s">
        <v>3579</v>
      </c>
      <c r="C1463" s="210" t="s">
        <v>113</v>
      </c>
      <c r="D1463" s="213" t="s">
        <v>3580</v>
      </c>
      <c r="E1463" s="210" t="s">
        <v>469</v>
      </c>
      <c r="F1463" s="210" t="s">
        <v>113</v>
      </c>
      <c r="G1463" s="213" t="s">
        <v>3074</v>
      </c>
      <c r="H1463" s="211" t="str">
        <f>IF(OR(AND('A6'!AK26="",'A6'!AL26=""),AND('A6'!AK47="",'A6'!AL47=""),AND('A6'!AL26="X",'A6'!AL47="X"),OR('A6'!AL26="M",'A6'!AL47="M")),"",SUM('A6'!AK26,'A6'!AK47))</f>
        <v/>
      </c>
      <c r="I1463" s="211" t="str">
        <f>IF(AND(AND('A6'!AL26="X",'A6'!AL47="X"),SUM('A6'!AK26,'A6'!AK47)=0,ISNUMBER('A6'!AK68)),"",IF(OR('A6'!AL26="M",'A6'!AL47="M"),"M",IF(AND('A6'!AL26='A6'!AL47,OR('A6'!AL26="X",'A6'!AL26="W",'A6'!AL26="Z")),UPPER('A6'!AL26),"")))</f>
        <v/>
      </c>
      <c r="J1463" s="212" t="s">
        <v>469</v>
      </c>
      <c r="K1463" s="211" t="str">
        <f>IF(AND(ISBLANK('A6'!AK68),$L$1463&lt;&gt;"Z"),"",'A6'!AK68)</f>
        <v/>
      </c>
      <c r="L1463" s="211" t="str">
        <f>IF(ISBLANK('A6'!AL68),"",'A6'!AL68)</f>
        <v/>
      </c>
      <c r="M1463" s="131" t="str">
        <f t="shared" si="24"/>
        <v>OK</v>
      </c>
      <c r="N1463" s="132"/>
    </row>
    <row r="1464" spans="1:14" x14ac:dyDescent="0.25">
      <c r="A1464" s="208" t="s">
        <v>4565</v>
      </c>
      <c r="B1464" s="209" t="s">
        <v>3581</v>
      </c>
      <c r="C1464" s="210" t="s">
        <v>113</v>
      </c>
      <c r="D1464" s="213" t="s">
        <v>3582</v>
      </c>
      <c r="E1464" s="210" t="s">
        <v>469</v>
      </c>
      <c r="F1464" s="210" t="s">
        <v>113</v>
      </c>
      <c r="G1464" s="213" t="s">
        <v>3077</v>
      </c>
      <c r="H1464" s="211" t="str">
        <f>IF(OR(AND('A6'!AK27="",'A6'!AL27=""),AND('A6'!AK48="",'A6'!AL48=""),AND('A6'!AL27="X",'A6'!AL48="X"),OR('A6'!AL27="M",'A6'!AL48="M")),"",SUM('A6'!AK27,'A6'!AK48))</f>
        <v/>
      </c>
      <c r="I1464" s="211" t="str">
        <f>IF(AND(AND('A6'!AL27="X",'A6'!AL48="X"),SUM('A6'!AK27,'A6'!AK48)=0,ISNUMBER('A6'!AK69)),"",IF(OR('A6'!AL27="M",'A6'!AL48="M"),"M",IF(AND('A6'!AL27='A6'!AL48,OR('A6'!AL27="X",'A6'!AL27="W",'A6'!AL27="Z")),UPPER('A6'!AL27),"")))</f>
        <v/>
      </c>
      <c r="J1464" s="212" t="s">
        <v>469</v>
      </c>
      <c r="K1464" s="211" t="str">
        <f>IF(AND(ISBLANK('A6'!AK69),$L$1464&lt;&gt;"Z"),"",'A6'!AK69)</f>
        <v/>
      </c>
      <c r="L1464" s="211" t="str">
        <f>IF(ISBLANK('A6'!AL69),"",'A6'!AL69)</f>
        <v/>
      </c>
      <c r="M1464" s="131" t="str">
        <f t="shared" si="24"/>
        <v>OK</v>
      </c>
      <c r="N1464" s="132"/>
    </row>
    <row r="1465" spans="1:14" x14ac:dyDescent="0.25">
      <c r="A1465" s="208" t="s">
        <v>4565</v>
      </c>
      <c r="B1465" s="209" t="s">
        <v>3583</v>
      </c>
      <c r="C1465" s="210" t="s">
        <v>113</v>
      </c>
      <c r="D1465" s="213" t="s">
        <v>3584</v>
      </c>
      <c r="E1465" s="210" t="s">
        <v>469</v>
      </c>
      <c r="F1465" s="210" t="s">
        <v>113</v>
      </c>
      <c r="G1465" s="213" t="s">
        <v>439</v>
      </c>
      <c r="H1465" s="211" t="str">
        <f>IF(OR(AND('A6'!AK28="",'A6'!AL28=""),AND('A6'!AK49="",'A6'!AL49=""),AND('A6'!AL28="X",'A6'!AL49="X"),OR('A6'!AL28="M",'A6'!AL49="M")),"",SUM('A6'!AK28,'A6'!AK49))</f>
        <v/>
      </c>
      <c r="I1465" s="211" t="str">
        <f>IF(AND(AND('A6'!AL28="X",'A6'!AL49="X"),SUM('A6'!AK28,'A6'!AK49)=0,ISNUMBER('A6'!AK70)),"",IF(OR('A6'!AL28="M",'A6'!AL49="M"),"M",IF(AND('A6'!AL28='A6'!AL49,OR('A6'!AL28="X",'A6'!AL28="W",'A6'!AL28="Z")),UPPER('A6'!AL28),"")))</f>
        <v/>
      </c>
      <c r="J1465" s="212" t="s">
        <v>469</v>
      </c>
      <c r="K1465" s="211" t="str">
        <f>IF(AND(ISBLANK('A6'!AK70),$L$1465&lt;&gt;"Z"),"",'A6'!AK70)</f>
        <v/>
      </c>
      <c r="L1465" s="211" t="str">
        <f>IF(ISBLANK('A6'!AL70),"",'A6'!AL70)</f>
        <v/>
      </c>
      <c r="M1465" s="131" t="str">
        <f t="shared" si="24"/>
        <v>OK</v>
      </c>
      <c r="N1465" s="132"/>
    </row>
    <row r="1466" spans="1:14" x14ac:dyDescent="0.25">
      <c r="A1466" s="208" t="s">
        <v>4565</v>
      </c>
      <c r="B1466" s="209" t="s">
        <v>3585</v>
      </c>
      <c r="C1466" s="210" t="s">
        <v>113</v>
      </c>
      <c r="D1466" s="213" t="s">
        <v>3586</v>
      </c>
      <c r="E1466" s="210" t="s">
        <v>469</v>
      </c>
      <c r="F1466" s="210" t="s">
        <v>113</v>
      </c>
      <c r="G1466" s="213" t="s">
        <v>3082</v>
      </c>
      <c r="H1466" s="211" t="str">
        <f>IF(OR(AND('A6'!AK29="",'A6'!AL29=""),AND('A6'!AK50="",'A6'!AL50=""),AND('A6'!AL29="X",'A6'!AL50="X"),OR('A6'!AL29="M",'A6'!AL50="M")),"",SUM('A6'!AK29,'A6'!AK50))</f>
        <v/>
      </c>
      <c r="I1466" s="211" t="str">
        <f>IF(AND(AND('A6'!AL29="X",'A6'!AL50="X"),SUM('A6'!AK29,'A6'!AK50)=0,ISNUMBER('A6'!AK71)),"",IF(OR('A6'!AL29="M",'A6'!AL50="M"),"M",IF(AND('A6'!AL29='A6'!AL50,OR('A6'!AL29="X",'A6'!AL29="W",'A6'!AL29="Z")),UPPER('A6'!AL29),"")))</f>
        <v/>
      </c>
      <c r="J1466" s="212" t="s">
        <v>469</v>
      </c>
      <c r="K1466" s="211" t="str">
        <f>IF(AND(ISBLANK('A6'!AK71),$L$1466&lt;&gt;"Z"),"",'A6'!AK71)</f>
        <v/>
      </c>
      <c r="L1466" s="211" t="str">
        <f>IF(ISBLANK('A6'!AL71),"",'A6'!AL71)</f>
        <v/>
      </c>
      <c r="M1466" s="131" t="str">
        <f t="shared" si="24"/>
        <v>OK</v>
      </c>
      <c r="N1466" s="132"/>
    </row>
    <row r="1467" spans="1:14" x14ac:dyDescent="0.25">
      <c r="A1467" s="208" t="s">
        <v>4565</v>
      </c>
      <c r="B1467" s="209" t="s">
        <v>3587</v>
      </c>
      <c r="C1467" s="210" t="s">
        <v>113</v>
      </c>
      <c r="D1467" s="213" t="s">
        <v>3588</v>
      </c>
      <c r="E1467" s="210" t="s">
        <v>469</v>
      </c>
      <c r="F1467" s="210" t="s">
        <v>113</v>
      </c>
      <c r="G1467" s="213" t="s">
        <v>1798</v>
      </c>
      <c r="H1467" s="211" t="str">
        <f>IF(OR(AND('A6'!AK30="",'A6'!AL30=""),AND('A6'!AK51="",'A6'!AL51=""),AND('A6'!AL30="X",'A6'!AL51="X"),OR('A6'!AL30="M",'A6'!AL51="M")),"",SUM('A6'!AK30,'A6'!AK51))</f>
        <v/>
      </c>
      <c r="I1467" s="211" t="str">
        <f>IF(AND(AND('A6'!AL30="X",'A6'!AL51="X"),SUM('A6'!AK30,'A6'!AK51)=0,ISNUMBER('A6'!AK72)),"",IF(OR('A6'!AL30="M",'A6'!AL51="M"),"M",IF(AND('A6'!AL30='A6'!AL51,OR('A6'!AL30="X",'A6'!AL30="W",'A6'!AL30="Z")),UPPER('A6'!AL30),"")))</f>
        <v/>
      </c>
      <c r="J1467" s="212" t="s">
        <v>469</v>
      </c>
      <c r="K1467" s="211" t="str">
        <f>IF(AND(ISBLANK('A6'!AK72),$L$1467&lt;&gt;"Z"),"",'A6'!AK72)</f>
        <v/>
      </c>
      <c r="L1467" s="211" t="str">
        <f>IF(ISBLANK('A6'!AL72),"",'A6'!AL72)</f>
        <v/>
      </c>
      <c r="M1467" s="131" t="str">
        <f t="shared" si="24"/>
        <v>OK</v>
      </c>
      <c r="N1467" s="132"/>
    </row>
    <row r="1468" spans="1:14" x14ac:dyDescent="0.25">
      <c r="A1468" s="208" t="s">
        <v>4565</v>
      </c>
      <c r="B1468" s="209" t="s">
        <v>3589</v>
      </c>
      <c r="C1468" s="210" t="s">
        <v>113</v>
      </c>
      <c r="D1468" s="213" t="s">
        <v>3590</v>
      </c>
      <c r="E1468" s="210" t="s">
        <v>469</v>
      </c>
      <c r="F1468" s="210" t="s">
        <v>113</v>
      </c>
      <c r="G1468" s="213" t="s">
        <v>1801</v>
      </c>
      <c r="H1468" s="211" t="str">
        <f>IF(OR(AND('A6'!AK31="",'A6'!AL31=""),AND('A6'!AK52="",'A6'!AL52=""),AND('A6'!AL31="X",'A6'!AL52="X"),OR('A6'!AL31="M",'A6'!AL52="M")),"",SUM('A6'!AK31,'A6'!AK52))</f>
        <v/>
      </c>
      <c r="I1468" s="211" t="str">
        <f>IF(AND(AND('A6'!AL31="X",'A6'!AL52="X"),SUM('A6'!AK31,'A6'!AK52)=0,ISNUMBER('A6'!AK73)),"",IF(OR('A6'!AL31="M",'A6'!AL52="M"),"M",IF(AND('A6'!AL31='A6'!AL52,OR('A6'!AL31="X",'A6'!AL31="W",'A6'!AL31="Z")),UPPER('A6'!AL31),"")))</f>
        <v/>
      </c>
      <c r="J1468" s="212" t="s">
        <v>469</v>
      </c>
      <c r="K1468" s="211" t="str">
        <f>IF(AND(ISBLANK('A6'!AK73),$L$1468&lt;&gt;"Z"),"",'A6'!AK73)</f>
        <v/>
      </c>
      <c r="L1468" s="211" t="str">
        <f>IF(ISBLANK('A6'!AL73),"",'A6'!AL73)</f>
        <v/>
      </c>
      <c r="M1468" s="131" t="str">
        <f t="shared" si="24"/>
        <v>OK</v>
      </c>
      <c r="N1468" s="132"/>
    </row>
    <row r="1469" spans="1:14" x14ac:dyDescent="0.25">
      <c r="A1469" s="208" t="s">
        <v>4565</v>
      </c>
      <c r="B1469" s="209" t="s">
        <v>3591</v>
      </c>
      <c r="C1469" s="210" t="s">
        <v>113</v>
      </c>
      <c r="D1469" s="213" t="s">
        <v>3592</v>
      </c>
      <c r="E1469" s="210" t="s">
        <v>469</v>
      </c>
      <c r="F1469" s="210" t="s">
        <v>113</v>
      </c>
      <c r="G1469" s="213" t="s">
        <v>673</v>
      </c>
      <c r="H1469" s="211" t="str">
        <f>IF(OR(AND('A6'!AK32="",'A6'!AL32=""),AND('A6'!AK53="",'A6'!AL53=""),AND('A6'!AL32="X",'A6'!AL53="X"),OR('A6'!AL32="M",'A6'!AL53="M")),"",SUM('A6'!AK32,'A6'!AK53))</f>
        <v/>
      </c>
      <c r="I1469" s="211" t="str">
        <f>IF(AND(AND('A6'!AL32="X",'A6'!AL53="X"),SUM('A6'!AK32,'A6'!AK53)=0,ISNUMBER('A6'!AK74)),"",IF(OR('A6'!AL32="M",'A6'!AL53="M"),"M",IF(AND('A6'!AL32='A6'!AL53,OR('A6'!AL32="X",'A6'!AL32="W",'A6'!AL32="Z")),UPPER('A6'!AL32),"")))</f>
        <v/>
      </c>
      <c r="J1469" s="212" t="s">
        <v>469</v>
      </c>
      <c r="K1469" s="211" t="str">
        <f>IF(AND(ISBLANK('A6'!AK74),$L$1469&lt;&gt;"Z"),"",'A6'!AK74)</f>
        <v/>
      </c>
      <c r="L1469" s="211" t="str">
        <f>IF(ISBLANK('A6'!AL74),"",'A6'!AL74)</f>
        <v/>
      </c>
      <c r="M1469" s="131" t="str">
        <f t="shared" si="24"/>
        <v>OK</v>
      </c>
      <c r="N1469" s="132"/>
    </row>
    <row r="1470" spans="1:14" x14ac:dyDescent="0.25">
      <c r="A1470" s="208" t="s">
        <v>4565</v>
      </c>
      <c r="B1470" s="209" t="s">
        <v>3593</v>
      </c>
      <c r="C1470" s="210" t="s">
        <v>113</v>
      </c>
      <c r="D1470" s="213" t="s">
        <v>3594</v>
      </c>
      <c r="E1470" s="210" t="s">
        <v>469</v>
      </c>
      <c r="F1470" s="210" t="s">
        <v>113</v>
      </c>
      <c r="G1470" s="213" t="s">
        <v>672</v>
      </c>
      <c r="H1470" s="211" t="str">
        <f>IF(OR(AND('A6'!AK33="",'A6'!AL33=""),AND('A6'!AK54="",'A6'!AL54=""),AND('A6'!AL33="X",'A6'!AL54="X"),OR('A6'!AL33="M",'A6'!AL54="M")),"",SUM('A6'!AK33,'A6'!AK54))</f>
        <v/>
      </c>
      <c r="I1470" s="211" t="str">
        <f>IF(AND(AND('A6'!AL33="X",'A6'!AL54="X"),SUM('A6'!AK33,'A6'!AK54)=0,ISNUMBER('A6'!AK75)),"",IF(OR('A6'!AL33="M",'A6'!AL54="M"),"M",IF(AND('A6'!AL33='A6'!AL54,OR('A6'!AL33="X",'A6'!AL33="W",'A6'!AL33="Z")),UPPER('A6'!AL33),"")))</f>
        <v/>
      </c>
      <c r="J1470" s="212" t="s">
        <v>469</v>
      </c>
      <c r="K1470" s="211" t="str">
        <f>IF(AND(ISBLANK('A6'!AK75),$L$1470&lt;&gt;"Z"),"",'A6'!AK75)</f>
        <v/>
      </c>
      <c r="L1470" s="211" t="str">
        <f>IF(ISBLANK('A6'!AL75),"",'A6'!AL75)</f>
        <v/>
      </c>
      <c r="M1470" s="131" t="str">
        <f t="shared" si="24"/>
        <v>OK</v>
      </c>
      <c r="N1470" s="132"/>
    </row>
    <row r="1471" spans="1:14" x14ac:dyDescent="0.25">
      <c r="A1471" s="208" t="s">
        <v>4565</v>
      </c>
      <c r="B1471" s="209" t="s">
        <v>3595</v>
      </c>
      <c r="C1471" s="210" t="s">
        <v>113</v>
      </c>
      <c r="D1471" s="213" t="s">
        <v>3596</v>
      </c>
      <c r="E1471" s="210" t="s">
        <v>469</v>
      </c>
      <c r="F1471" s="210" t="s">
        <v>113</v>
      </c>
      <c r="G1471" s="213" t="s">
        <v>630</v>
      </c>
      <c r="H1471" s="211" t="str">
        <f>IF(OR(SUMPRODUCT(--('A6'!AN14:'A6'!AN31=""),--('A6'!AO14:'A6'!AO31=""))&gt;0,COUNTIF('A6'!AO14:'A6'!AO31,"M")&gt;0,COUNTIF('A6'!AO14:'A6'!AO31,"X")=18),"",SUM('A6'!AN14:'A6'!AN31))</f>
        <v/>
      </c>
      <c r="I1471" s="211" t="str">
        <f>IF(AND(COUNTIF('A6'!AO14:'A6'!AO31,"X")=18,SUM('A6'!AN14:'A6'!AN31)=0,ISNUMBER('A6'!AN32)),"",IF(COUNTIF('A6'!AO14:'A6'!AO31,"M")&gt;0,"M",IF(AND(COUNTIF('A6'!AO14:'A6'!AO31,'A6'!AO14)=18,OR('A6'!AO14="X",'A6'!AO14="W",'A6'!AO14="Z")),UPPER('A6'!AO14),"")))</f>
        <v/>
      </c>
      <c r="J1471" s="212" t="s">
        <v>469</v>
      </c>
      <c r="K1471" s="211" t="str">
        <f>IF(AND(ISBLANK('A6'!AN32),$L$1471&lt;&gt;"Z"),"",'A6'!AN32)</f>
        <v/>
      </c>
      <c r="L1471" s="211" t="str">
        <f>IF(ISBLANK('A6'!AO32),"",'A6'!AO32)</f>
        <v/>
      </c>
      <c r="M1471" s="131" t="str">
        <f t="shared" si="24"/>
        <v>OK</v>
      </c>
      <c r="N1471" s="132"/>
    </row>
    <row r="1472" spans="1:14" x14ac:dyDescent="0.25">
      <c r="A1472" s="208" t="s">
        <v>4565</v>
      </c>
      <c r="B1472" s="209" t="s">
        <v>3597</v>
      </c>
      <c r="C1472" s="210" t="s">
        <v>113</v>
      </c>
      <c r="D1472" s="213" t="s">
        <v>3598</v>
      </c>
      <c r="E1472" s="210" t="s">
        <v>469</v>
      </c>
      <c r="F1472" s="210" t="s">
        <v>113</v>
      </c>
      <c r="G1472" s="213" t="s">
        <v>653</v>
      </c>
      <c r="H1472" s="211" t="str">
        <f>IF(OR(SUMPRODUCT(--('A6'!AN35:'A6'!AN52=""),--('A6'!AO35:'A6'!AO52=""))&gt;0,COUNTIF('A6'!AO35:'A6'!AO52,"M")&gt;0,COUNTIF('A6'!AO35:'A6'!AO52,"X")=18),"",SUM('A6'!AN35:'A6'!AN52))</f>
        <v/>
      </c>
      <c r="I1472" s="211" t="str">
        <f>IF(AND(COUNTIF('A6'!AO35:'A6'!AO52,"X")=18,SUM('A6'!AN35:'A6'!AN52)=0,ISNUMBER('A6'!AN53)),"",IF(COUNTIF('A6'!AO35:'A6'!AO52,"M")&gt;0,"M",IF(AND(COUNTIF('A6'!AO35:'A6'!AO52,'A6'!AO35)=18,OR('A6'!AO35="X",'A6'!AO35="W",'A6'!AO35="Z")),UPPER('A6'!AO35),"")))</f>
        <v/>
      </c>
      <c r="J1472" s="212" t="s">
        <v>469</v>
      </c>
      <c r="K1472" s="211" t="str">
        <f>IF(AND(ISBLANK('A6'!AN53),$L$1472&lt;&gt;"Z"),"",'A6'!AN53)</f>
        <v/>
      </c>
      <c r="L1472" s="211" t="str">
        <f>IF(ISBLANK('A6'!AO53),"",'A6'!AO53)</f>
        <v/>
      </c>
      <c r="M1472" s="131" t="str">
        <f t="shared" si="24"/>
        <v>OK</v>
      </c>
      <c r="N1472" s="132"/>
    </row>
    <row r="1473" spans="1:14" x14ac:dyDescent="0.25">
      <c r="A1473" s="208" t="s">
        <v>4565</v>
      </c>
      <c r="B1473" s="209" t="s">
        <v>3599</v>
      </c>
      <c r="C1473" s="210" t="s">
        <v>113</v>
      </c>
      <c r="D1473" s="213" t="s">
        <v>3600</v>
      </c>
      <c r="E1473" s="210" t="s">
        <v>469</v>
      </c>
      <c r="F1473" s="210" t="s">
        <v>113</v>
      </c>
      <c r="G1473" s="213" t="s">
        <v>1972</v>
      </c>
      <c r="H1473" s="211" t="str">
        <f>IF(OR(AND('A6'!AN14="",'A6'!AO14=""),AND('A6'!AN35="",'A6'!AO35=""),AND('A6'!AO14="X",'A6'!AO35="X"),OR('A6'!AO14="M",'A6'!AO35="M")),"",SUM('A6'!AN14,'A6'!AN35))</f>
        <v/>
      </c>
      <c r="I1473" s="211" t="str">
        <f>IF(AND(AND('A6'!AO14="X",'A6'!AO35="X"),SUM('A6'!AN14,'A6'!AN35)=0,ISNUMBER('A6'!AN56)),"",IF(OR('A6'!AO14="M",'A6'!AO35="M"),"M",IF(AND('A6'!AO14='A6'!AO35,OR('A6'!AO14="X",'A6'!AO14="W",'A6'!AO14="Z")),UPPER('A6'!AO14),"")))</f>
        <v/>
      </c>
      <c r="J1473" s="212" t="s">
        <v>469</v>
      </c>
      <c r="K1473" s="211" t="str">
        <f>IF(AND(ISBLANK('A6'!AN56),$L$1473&lt;&gt;"Z"),"",'A6'!AN56)</f>
        <v/>
      </c>
      <c r="L1473" s="211" t="str">
        <f>IF(ISBLANK('A6'!AO56),"",'A6'!AO56)</f>
        <v/>
      </c>
      <c r="M1473" s="131" t="str">
        <f t="shared" si="24"/>
        <v>OK</v>
      </c>
      <c r="N1473" s="132"/>
    </row>
    <row r="1474" spans="1:14" x14ac:dyDescent="0.25">
      <c r="A1474" s="208" t="s">
        <v>4565</v>
      </c>
      <c r="B1474" s="209" t="s">
        <v>3601</v>
      </c>
      <c r="C1474" s="210" t="s">
        <v>113</v>
      </c>
      <c r="D1474" s="213" t="s">
        <v>3602</v>
      </c>
      <c r="E1474" s="210" t="s">
        <v>469</v>
      </c>
      <c r="F1474" s="210" t="s">
        <v>113</v>
      </c>
      <c r="G1474" s="213" t="s">
        <v>1975</v>
      </c>
      <c r="H1474" s="211" t="str">
        <f>IF(OR(AND('A6'!AN15="",'A6'!AO15=""),AND('A6'!AN36="",'A6'!AO36=""),AND('A6'!AO15="X",'A6'!AO36="X"),OR('A6'!AO15="M",'A6'!AO36="M")),"",SUM('A6'!AN15,'A6'!AN36))</f>
        <v/>
      </c>
      <c r="I1474" s="211" t="str">
        <f>IF(AND(AND('A6'!AO15="X",'A6'!AO36="X"),SUM('A6'!AN15,'A6'!AN36)=0,ISNUMBER('A6'!AN57)),"",IF(OR('A6'!AO15="M",'A6'!AO36="M"),"M",IF(AND('A6'!AO15='A6'!AO36,OR('A6'!AO15="X",'A6'!AO15="W",'A6'!AO15="Z")),UPPER('A6'!AO15),"")))</f>
        <v/>
      </c>
      <c r="J1474" s="212" t="s">
        <v>469</v>
      </c>
      <c r="K1474" s="211" t="str">
        <f>IF(AND(ISBLANK('A6'!AN57),$L$1474&lt;&gt;"Z"),"",'A6'!AN57)</f>
        <v/>
      </c>
      <c r="L1474" s="211" t="str">
        <f>IF(ISBLANK('A6'!AO57),"",'A6'!AO57)</f>
        <v/>
      </c>
      <c r="M1474" s="131" t="str">
        <f t="shared" si="24"/>
        <v>OK</v>
      </c>
      <c r="N1474" s="132"/>
    </row>
    <row r="1475" spans="1:14" x14ac:dyDescent="0.25">
      <c r="A1475" s="208" t="s">
        <v>4565</v>
      </c>
      <c r="B1475" s="209" t="s">
        <v>3603</v>
      </c>
      <c r="C1475" s="210" t="s">
        <v>113</v>
      </c>
      <c r="D1475" s="213" t="s">
        <v>3604</v>
      </c>
      <c r="E1475" s="210" t="s">
        <v>469</v>
      </c>
      <c r="F1475" s="210" t="s">
        <v>113</v>
      </c>
      <c r="G1475" s="213" t="s">
        <v>1978</v>
      </c>
      <c r="H1475" s="211" t="str">
        <f>IF(OR(AND('A6'!AN16="",'A6'!AO16=""),AND('A6'!AN37="",'A6'!AO37=""),AND('A6'!AO16="X",'A6'!AO37="X"),OR('A6'!AO16="M",'A6'!AO37="M")),"",SUM('A6'!AN16,'A6'!AN37))</f>
        <v/>
      </c>
      <c r="I1475" s="211" t="str">
        <f>IF(AND(AND('A6'!AO16="X",'A6'!AO37="X"),SUM('A6'!AN16,'A6'!AN37)=0,ISNUMBER('A6'!AN58)),"",IF(OR('A6'!AO16="M",'A6'!AO37="M"),"M",IF(AND('A6'!AO16='A6'!AO37,OR('A6'!AO16="X",'A6'!AO16="W",'A6'!AO16="Z")),UPPER('A6'!AO16),"")))</f>
        <v/>
      </c>
      <c r="J1475" s="212" t="s">
        <v>469</v>
      </c>
      <c r="K1475" s="211" t="str">
        <f>IF(AND(ISBLANK('A6'!AN58),$L$1475&lt;&gt;"Z"),"",'A6'!AN58)</f>
        <v/>
      </c>
      <c r="L1475" s="211" t="str">
        <f>IF(ISBLANK('A6'!AO58),"",'A6'!AO58)</f>
        <v/>
      </c>
      <c r="M1475" s="131" t="str">
        <f t="shared" si="24"/>
        <v>OK</v>
      </c>
      <c r="N1475" s="132"/>
    </row>
    <row r="1476" spans="1:14" x14ac:dyDescent="0.25">
      <c r="A1476" s="208" t="s">
        <v>4565</v>
      </c>
      <c r="B1476" s="209" t="s">
        <v>3605</v>
      </c>
      <c r="C1476" s="210" t="s">
        <v>113</v>
      </c>
      <c r="D1476" s="213" t="s">
        <v>3606</v>
      </c>
      <c r="E1476" s="210" t="s">
        <v>469</v>
      </c>
      <c r="F1476" s="210" t="s">
        <v>113</v>
      </c>
      <c r="G1476" s="213" t="s">
        <v>1981</v>
      </c>
      <c r="H1476" s="211" t="str">
        <f>IF(OR(AND('A6'!AN17="",'A6'!AO17=""),AND('A6'!AN38="",'A6'!AO38=""),AND('A6'!AO17="X",'A6'!AO38="X"),OR('A6'!AO17="M",'A6'!AO38="M")),"",SUM('A6'!AN17,'A6'!AN38))</f>
        <v/>
      </c>
      <c r="I1476" s="211" t="str">
        <f>IF(AND(AND('A6'!AO17="X",'A6'!AO38="X"),SUM('A6'!AN17,'A6'!AN38)=0,ISNUMBER('A6'!AN59)),"",IF(OR('A6'!AO17="M",'A6'!AO38="M"),"M",IF(AND('A6'!AO17='A6'!AO38,OR('A6'!AO17="X",'A6'!AO17="W",'A6'!AO17="Z")),UPPER('A6'!AO17),"")))</f>
        <v/>
      </c>
      <c r="J1476" s="212" t="s">
        <v>469</v>
      </c>
      <c r="K1476" s="211" t="str">
        <f>IF(AND(ISBLANK('A6'!AN59),$L$1476&lt;&gt;"Z"),"",'A6'!AN59)</f>
        <v/>
      </c>
      <c r="L1476" s="211" t="str">
        <f>IF(ISBLANK('A6'!AO59),"",'A6'!AO59)</f>
        <v/>
      </c>
      <c r="M1476" s="131" t="str">
        <f t="shared" si="24"/>
        <v>OK</v>
      </c>
      <c r="N1476" s="132"/>
    </row>
    <row r="1477" spans="1:14" x14ac:dyDescent="0.25">
      <c r="A1477" s="208" t="s">
        <v>4565</v>
      </c>
      <c r="B1477" s="209" t="s">
        <v>3607</v>
      </c>
      <c r="C1477" s="210" t="s">
        <v>113</v>
      </c>
      <c r="D1477" s="213" t="s">
        <v>3608</v>
      </c>
      <c r="E1477" s="210" t="s">
        <v>469</v>
      </c>
      <c r="F1477" s="210" t="s">
        <v>113</v>
      </c>
      <c r="G1477" s="213" t="s">
        <v>1984</v>
      </c>
      <c r="H1477" s="211" t="str">
        <f>IF(OR(AND('A6'!AN18="",'A6'!AO18=""),AND('A6'!AN39="",'A6'!AO39=""),AND('A6'!AO18="X",'A6'!AO39="X"),OR('A6'!AO18="M",'A6'!AO39="M")),"",SUM('A6'!AN18,'A6'!AN39))</f>
        <v/>
      </c>
      <c r="I1477" s="211" t="str">
        <f>IF(AND(AND('A6'!AO18="X",'A6'!AO39="X"),SUM('A6'!AN18,'A6'!AN39)=0,ISNUMBER('A6'!AN60)),"",IF(OR('A6'!AO18="M",'A6'!AO39="M"),"M",IF(AND('A6'!AO18='A6'!AO39,OR('A6'!AO18="X",'A6'!AO18="W",'A6'!AO18="Z")),UPPER('A6'!AO18),"")))</f>
        <v/>
      </c>
      <c r="J1477" s="212" t="s">
        <v>469</v>
      </c>
      <c r="K1477" s="211" t="str">
        <f>IF(AND(ISBLANK('A6'!AN60),$L$1477&lt;&gt;"Z"),"",'A6'!AN60)</f>
        <v/>
      </c>
      <c r="L1477" s="211" t="str">
        <f>IF(ISBLANK('A6'!AO60),"",'A6'!AO60)</f>
        <v/>
      </c>
      <c r="M1477" s="131" t="str">
        <f t="shared" si="24"/>
        <v>OK</v>
      </c>
      <c r="N1477" s="132"/>
    </row>
    <row r="1478" spans="1:14" x14ac:dyDescent="0.25">
      <c r="A1478" s="208" t="s">
        <v>4565</v>
      </c>
      <c r="B1478" s="209" t="s">
        <v>3609</v>
      </c>
      <c r="C1478" s="210" t="s">
        <v>113</v>
      </c>
      <c r="D1478" s="213" t="s">
        <v>3610</v>
      </c>
      <c r="E1478" s="210" t="s">
        <v>469</v>
      </c>
      <c r="F1478" s="210" t="s">
        <v>113</v>
      </c>
      <c r="G1478" s="213" t="s">
        <v>1987</v>
      </c>
      <c r="H1478" s="211" t="str">
        <f>IF(OR(AND('A6'!AN19="",'A6'!AO19=""),AND('A6'!AN40="",'A6'!AO40=""),AND('A6'!AO19="X",'A6'!AO40="X"),OR('A6'!AO19="M",'A6'!AO40="M")),"",SUM('A6'!AN19,'A6'!AN40))</f>
        <v/>
      </c>
      <c r="I1478" s="211" t="str">
        <f>IF(AND(AND('A6'!AO19="X",'A6'!AO40="X"),SUM('A6'!AN19,'A6'!AN40)=0,ISNUMBER('A6'!AN61)),"",IF(OR('A6'!AO19="M",'A6'!AO40="M"),"M",IF(AND('A6'!AO19='A6'!AO40,OR('A6'!AO19="X",'A6'!AO19="W",'A6'!AO19="Z")),UPPER('A6'!AO19),"")))</f>
        <v/>
      </c>
      <c r="J1478" s="212" t="s">
        <v>469</v>
      </c>
      <c r="K1478" s="211" t="str">
        <f>IF(AND(ISBLANK('A6'!AN61),$L$1478&lt;&gt;"Z"),"",'A6'!AN61)</f>
        <v/>
      </c>
      <c r="L1478" s="211" t="str">
        <f>IF(ISBLANK('A6'!AO61),"",'A6'!AO61)</f>
        <v/>
      </c>
      <c r="M1478" s="131" t="str">
        <f t="shared" si="24"/>
        <v>OK</v>
      </c>
      <c r="N1478" s="132"/>
    </row>
    <row r="1479" spans="1:14" x14ac:dyDescent="0.25">
      <c r="A1479" s="208" t="s">
        <v>4565</v>
      </c>
      <c r="B1479" s="209" t="s">
        <v>3611</v>
      </c>
      <c r="C1479" s="210" t="s">
        <v>113</v>
      </c>
      <c r="D1479" s="213" t="s">
        <v>3612</v>
      </c>
      <c r="E1479" s="210" t="s">
        <v>469</v>
      </c>
      <c r="F1479" s="210" t="s">
        <v>113</v>
      </c>
      <c r="G1479" s="213" t="s">
        <v>1990</v>
      </c>
      <c r="H1479" s="211" t="str">
        <f>IF(OR(AND('A6'!AN20="",'A6'!AO20=""),AND('A6'!AN41="",'A6'!AO41=""),AND('A6'!AO20="X",'A6'!AO41="X"),OR('A6'!AO20="M",'A6'!AO41="M")),"",SUM('A6'!AN20,'A6'!AN41))</f>
        <v/>
      </c>
      <c r="I1479" s="211" t="str">
        <f>IF(AND(AND('A6'!AO20="X",'A6'!AO41="X"),SUM('A6'!AN20,'A6'!AN41)=0,ISNUMBER('A6'!AN62)),"",IF(OR('A6'!AO20="M",'A6'!AO41="M"),"M",IF(AND('A6'!AO20='A6'!AO41,OR('A6'!AO20="X",'A6'!AO20="W",'A6'!AO20="Z")),UPPER('A6'!AO20),"")))</f>
        <v/>
      </c>
      <c r="J1479" s="212" t="s">
        <v>469</v>
      </c>
      <c r="K1479" s="211" t="str">
        <f>IF(AND(ISBLANK('A6'!AN62),$L$1479&lt;&gt;"Z"),"",'A6'!AN62)</f>
        <v/>
      </c>
      <c r="L1479" s="211" t="str">
        <f>IF(ISBLANK('A6'!AO62),"",'A6'!AO62)</f>
        <v/>
      </c>
      <c r="M1479" s="131" t="str">
        <f t="shared" si="24"/>
        <v>OK</v>
      </c>
      <c r="N1479" s="132"/>
    </row>
    <row r="1480" spans="1:14" x14ac:dyDescent="0.25">
      <c r="A1480" s="208" t="s">
        <v>4565</v>
      </c>
      <c r="B1480" s="209" t="s">
        <v>3613</v>
      </c>
      <c r="C1480" s="210" t="s">
        <v>113</v>
      </c>
      <c r="D1480" s="213" t="s">
        <v>3614</v>
      </c>
      <c r="E1480" s="210" t="s">
        <v>469</v>
      </c>
      <c r="F1480" s="210" t="s">
        <v>113</v>
      </c>
      <c r="G1480" s="213" t="s">
        <v>1993</v>
      </c>
      <c r="H1480" s="211" t="str">
        <f>IF(OR(AND('A6'!AN21="",'A6'!AO21=""),AND('A6'!AN42="",'A6'!AO42=""),AND('A6'!AO21="X",'A6'!AO42="X"),OR('A6'!AO21="M",'A6'!AO42="M")),"",SUM('A6'!AN21,'A6'!AN42))</f>
        <v/>
      </c>
      <c r="I1480" s="211" t="str">
        <f>IF(AND(AND('A6'!AO21="X",'A6'!AO42="X"),SUM('A6'!AN21,'A6'!AN42)=0,ISNUMBER('A6'!AN63)),"",IF(OR('A6'!AO21="M",'A6'!AO42="M"),"M",IF(AND('A6'!AO21='A6'!AO42,OR('A6'!AO21="X",'A6'!AO21="W",'A6'!AO21="Z")),UPPER('A6'!AO21),"")))</f>
        <v/>
      </c>
      <c r="J1480" s="212" t="s">
        <v>469</v>
      </c>
      <c r="K1480" s="211" t="str">
        <f>IF(AND(ISBLANK('A6'!AN63),$L$1480&lt;&gt;"Z"),"",'A6'!AN63)</f>
        <v/>
      </c>
      <c r="L1480" s="211" t="str">
        <f>IF(ISBLANK('A6'!AO63),"",'A6'!AO63)</f>
        <v/>
      </c>
      <c r="M1480" s="131" t="str">
        <f t="shared" si="24"/>
        <v>OK</v>
      </c>
      <c r="N1480" s="132"/>
    </row>
    <row r="1481" spans="1:14" x14ac:dyDescent="0.25">
      <c r="A1481" s="208" t="s">
        <v>4565</v>
      </c>
      <c r="B1481" s="209" t="s">
        <v>3615</v>
      </c>
      <c r="C1481" s="210" t="s">
        <v>113</v>
      </c>
      <c r="D1481" s="213" t="s">
        <v>3616</v>
      </c>
      <c r="E1481" s="210" t="s">
        <v>469</v>
      </c>
      <c r="F1481" s="210" t="s">
        <v>113</v>
      </c>
      <c r="G1481" s="213" t="s">
        <v>1996</v>
      </c>
      <c r="H1481" s="211" t="str">
        <f>IF(OR(AND('A6'!AN22="",'A6'!AO22=""),AND('A6'!AN43="",'A6'!AO43=""),AND('A6'!AO22="X",'A6'!AO43="X"),OR('A6'!AO22="M",'A6'!AO43="M")),"",SUM('A6'!AN22,'A6'!AN43))</f>
        <v/>
      </c>
      <c r="I1481" s="211" t="str">
        <f>IF(AND(AND('A6'!AO22="X",'A6'!AO43="X"),SUM('A6'!AN22,'A6'!AN43)=0,ISNUMBER('A6'!AN64)),"",IF(OR('A6'!AO22="M",'A6'!AO43="M"),"M",IF(AND('A6'!AO22='A6'!AO43,OR('A6'!AO22="X",'A6'!AO22="W",'A6'!AO22="Z")),UPPER('A6'!AO22),"")))</f>
        <v/>
      </c>
      <c r="J1481" s="212" t="s">
        <v>469</v>
      </c>
      <c r="K1481" s="211" t="str">
        <f>IF(AND(ISBLANK('A6'!AN64),$L$1481&lt;&gt;"Z"),"",'A6'!AN64)</f>
        <v/>
      </c>
      <c r="L1481" s="211" t="str">
        <f>IF(ISBLANK('A6'!AO64),"",'A6'!AO64)</f>
        <v/>
      </c>
      <c r="M1481" s="131" t="str">
        <f t="shared" si="24"/>
        <v>OK</v>
      </c>
      <c r="N1481" s="132"/>
    </row>
    <row r="1482" spans="1:14" x14ac:dyDescent="0.25">
      <c r="A1482" s="208" t="s">
        <v>4565</v>
      </c>
      <c r="B1482" s="209" t="s">
        <v>3617</v>
      </c>
      <c r="C1482" s="210" t="s">
        <v>113</v>
      </c>
      <c r="D1482" s="213" t="s">
        <v>3618</v>
      </c>
      <c r="E1482" s="210" t="s">
        <v>469</v>
      </c>
      <c r="F1482" s="210" t="s">
        <v>113</v>
      </c>
      <c r="G1482" s="213" t="s">
        <v>580</v>
      </c>
      <c r="H1482" s="211" t="str">
        <f>IF(OR(AND('A6'!AN23="",'A6'!AO23=""),AND('A6'!AN44="",'A6'!AO44=""),AND('A6'!AO23="X",'A6'!AO44="X"),OR('A6'!AO23="M",'A6'!AO44="M")),"",SUM('A6'!AN23,'A6'!AN44))</f>
        <v/>
      </c>
      <c r="I1482" s="211" t="str">
        <f>IF(AND(AND('A6'!AO23="X",'A6'!AO44="X"),SUM('A6'!AN23,'A6'!AN44)=0,ISNUMBER('A6'!AN65)),"",IF(OR('A6'!AO23="M",'A6'!AO44="M"),"M",IF(AND('A6'!AO23='A6'!AO44,OR('A6'!AO23="X",'A6'!AO23="W",'A6'!AO23="Z")),UPPER('A6'!AO23),"")))</f>
        <v/>
      </c>
      <c r="J1482" s="212" t="s">
        <v>469</v>
      </c>
      <c r="K1482" s="211" t="str">
        <f>IF(AND(ISBLANK('A6'!AN65),$L$1482&lt;&gt;"Z"),"",'A6'!AN65)</f>
        <v/>
      </c>
      <c r="L1482" s="211" t="str">
        <f>IF(ISBLANK('A6'!AO65),"",'A6'!AO65)</f>
        <v/>
      </c>
      <c r="M1482" s="131" t="str">
        <f t="shared" si="24"/>
        <v>OK</v>
      </c>
      <c r="N1482" s="132"/>
    </row>
    <row r="1483" spans="1:14" x14ac:dyDescent="0.25">
      <c r="A1483" s="208" t="s">
        <v>4565</v>
      </c>
      <c r="B1483" s="209" t="s">
        <v>3619</v>
      </c>
      <c r="C1483" s="210" t="s">
        <v>113</v>
      </c>
      <c r="D1483" s="213" t="s">
        <v>3620</v>
      </c>
      <c r="E1483" s="210" t="s">
        <v>469</v>
      </c>
      <c r="F1483" s="210" t="s">
        <v>113</v>
      </c>
      <c r="G1483" s="213" t="s">
        <v>579</v>
      </c>
      <c r="H1483" s="211" t="str">
        <f>IF(OR(AND('A6'!AN24="",'A6'!AO24=""),AND('A6'!AN45="",'A6'!AO45=""),AND('A6'!AO24="X",'A6'!AO45="X"),OR('A6'!AO24="M",'A6'!AO45="M")),"",SUM('A6'!AN24,'A6'!AN45))</f>
        <v/>
      </c>
      <c r="I1483" s="211" t="str">
        <f>IF(AND(AND('A6'!AO24="X",'A6'!AO45="X"),SUM('A6'!AN24,'A6'!AN45)=0,ISNUMBER('A6'!AN66)),"",IF(OR('A6'!AO24="M",'A6'!AO45="M"),"M",IF(AND('A6'!AO24='A6'!AO45,OR('A6'!AO24="X",'A6'!AO24="W",'A6'!AO24="Z")),UPPER('A6'!AO24),"")))</f>
        <v/>
      </c>
      <c r="J1483" s="212" t="s">
        <v>469</v>
      </c>
      <c r="K1483" s="211" t="str">
        <f>IF(AND(ISBLANK('A6'!AN66),$L$1483&lt;&gt;"Z"),"",'A6'!AN66)</f>
        <v/>
      </c>
      <c r="L1483" s="211" t="str">
        <f>IF(ISBLANK('A6'!AO66),"",'A6'!AO66)</f>
        <v/>
      </c>
      <c r="M1483" s="131" t="str">
        <f t="shared" si="24"/>
        <v>OK</v>
      </c>
      <c r="N1483" s="132"/>
    </row>
    <row r="1484" spans="1:14" x14ac:dyDescent="0.25">
      <c r="A1484" s="208" t="s">
        <v>4565</v>
      </c>
      <c r="B1484" s="209" t="s">
        <v>3621</v>
      </c>
      <c r="C1484" s="210" t="s">
        <v>113</v>
      </c>
      <c r="D1484" s="213" t="s">
        <v>3622</v>
      </c>
      <c r="E1484" s="210" t="s">
        <v>469</v>
      </c>
      <c r="F1484" s="210" t="s">
        <v>113</v>
      </c>
      <c r="G1484" s="213" t="s">
        <v>2003</v>
      </c>
      <c r="H1484" s="211" t="str">
        <f>IF(OR(AND('A6'!AN25="",'A6'!AO25=""),AND('A6'!AN46="",'A6'!AO46=""),AND('A6'!AO25="X",'A6'!AO46="X"),OR('A6'!AO25="M",'A6'!AO46="M")),"",SUM('A6'!AN25,'A6'!AN46))</f>
        <v/>
      </c>
      <c r="I1484" s="211" t="str">
        <f>IF(AND(AND('A6'!AO25="X",'A6'!AO46="X"),SUM('A6'!AN25,'A6'!AN46)=0,ISNUMBER('A6'!AN67)),"",IF(OR('A6'!AO25="M",'A6'!AO46="M"),"M",IF(AND('A6'!AO25='A6'!AO46,OR('A6'!AO25="X",'A6'!AO25="W",'A6'!AO25="Z")),UPPER('A6'!AO25),"")))</f>
        <v/>
      </c>
      <c r="J1484" s="212" t="s">
        <v>469</v>
      </c>
      <c r="K1484" s="211" t="str">
        <f>IF(AND(ISBLANK('A6'!AN67),$L$1484&lt;&gt;"Z"),"",'A6'!AN67)</f>
        <v/>
      </c>
      <c r="L1484" s="211" t="str">
        <f>IF(ISBLANK('A6'!AO67),"",'A6'!AO67)</f>
        <v/>
      </c>
      <c r="M1484" s="131" t="str">
        <f t="shared" si="24"/>
        <v>OK</v>
      </c>
      <c r="N1484" s="132"/>
    </row>
    <row r="1485" spans="1:14" x14ac:dyDescent="0.25">
      <c r="A1485" s="208" t="s">
        <v>4565</v>
      </c>
      <c r="B1485" s="209" t="s">
        <v>3623</v>
      </c>
      <c r="C1485" s="210" t="s">
        <v>113</v>
      </c>
      <c r="D1485" s="213" t="s">
        <v>3624</v>
      </c>
      <c r="E1485" s="210" t="s">
        <v>469</v>
      </c>
      <c r="F1485" s="210" t="s">
        <v>113</v>
      </c>
      <c r="G1485" s="213" t="s">
        <v>2006</v>
      </c>
      <c r="H1485" s="211" t="str">
        <f>IF(OR(AND('A6'!AN26="",'A6'!AO26=""),AND('A6'!AN47="",'A6'!AO47=""),AND('A6'!AO26="X",'A6'!AO47="X"),OR('A6'!AO26="M",'A6'!AO47="M")),"",SUM('A6'!AN26,'A6'!AN47))</f>
        <v/>
      </c>
      <c r="I1485" s="211" t="str">
        <f>IF(AND(AND('A6'!AO26="X",'A6'!AO47="X"),SUM('A6'!AN26,'A6'!AN47)=0,ISNUMBER('A6'!AN68)),"",IF(OR('A6'!AO26="M",'A6'!AO47="M"),"M",IF(AND('A6'!AO26='A6'!AO47,OR('A6'!AO26="X",'A6'!AO26="W",'A6'!AO26="Z")),UPPER('A6'!AO26),"")))</f>
        <v/>
      </c>
      <c r="J1485" s="212" t="s">
        <v>469</v>
      </c>
      <c r="K1485" s="211" t="str">
        <f>IF(AND(ISBLANK('A6'!AN68),$L$1485&lt;&gt;"Z"),"",'A6'!AN68)</f>
        <v/>
      </c>
      <c r="L1485" s="211" t="str">
        <f>IF(ISBLANK('A6'!AO68),"",'A6'!AO68)</f>
        <v/>
      </c>
      <c r="M1485" s="131" t="str">
        <f t="shared" si="24"/>
        <v>OK</v>
      </c>
      <c r="N1485" s="132"/>
    </row>
    <row r="1486" spans="1:14" x14ac:dyDescent="0.25">
      <c r="A1486" s="208" t="s">
        <v>4565</v>
      </c>
      <c r="B1486" s="209" t="s">
        <v>3625</v>
      </c>
      <c r="C1486" s="210" t="s">
        <v>113</v>
      </c>
      <c r="D1486" s="213" t="s">
        <v>3626</v>
      </c>
      <c r="E1486" s="210" t="s">
        <v>469</v>
      </c>
      <c r="F1486" s="210" t="s">
        <v>113</v>
      </c>
      <c r="G1486" s="213" t="s">
        <v>2009</v>
      </c>
      <c r="H1486" s="211" t="str">
        <f>IF(OR(AND('A6'!AN27="",'A6'!AO27=""),AND('A6'!AN48="",'A6'!AO48=""),AND('A6'!AO27="X",'A6'!AO48="X"),OR('A6'!AO27="M",'A6'!AO48="M")),"",SUM('A6'!AN27,'A6'!AN48))</f>
        <v/>
      </c>
      <c r="I1486" s="211" t="str">
        <f>IF(AND(AND('A6'!AO27="X",'A6'!AO48="X"),SUM('A6'!AN27,'A6'!AN48)=0,ISNUMBER('A6'!AN69)),"",IF(OR('A6'!AO27="M",'A6'!AO48="M"),"M",IF(AND('A6'!AO27='A6'!AO48,OR('A6'!AO27="X",'A6'!AO27="W",'A6'!AO27="Z")),UPPER('A6'!AO27),"")))</f>
        <v/>
      </c>
      <c r="J1486" s="212" t="s">
        <v>469</v>
      </c>
      <c r="K1486" s="211" t="str">
        <f>IF(AND(ISBLANK('A6'!AN69),$L$1486&lt;&gt;"Z"),"",'A6'!AN69)</f>
        <v/>
      </c>
      <c r="L1486" s="211" t="str">
        <f>IF(ISBLANK('A6'!AO69),"",'A6'!AO69)</f>
        <v/>
      </c>
      <c r="M1486" s="131" t="str">
        <f t="shared" si="24"/>
        <v>OK</v>
      </c>
      <c r="N1486" s="132"/>
    </row>
    <row r="1487" spans="1:14" x14ac:dyDescent="0.25">
      <c r="A1487" s="208" t="s">
        <v>4565</v>
      </c>
      <c r="B1487" s="209" t="s">
        <v>3627</v>
      </c>
      <c r="C1487" s="210" t="s">
        <v>113</v>
      </c>
      <c r="D1487" s="213" t="s">
        <v>3628</v>
      </c>
      <c r="E1487" s="210" t="s">
        <v>469</v>
      </c>
      <c r="F1487" s="210" t="s">
        <v>113</v>
      </c>
      <c r="G1487" s="213" t="s">
        <v>435</v>
      </c>
      <c r="H1487" s="211" t="str">
        <f>IF(OR(AND('A6'!AN28="",'A6'!AO28=""),AND('A6'!AN49="",'A6'!AO49=""),AND('A6'!AO28="X",'A6'!AO49="X"),OR('A6'!AO28="M",'A6'!AO49="M")),"",SUM('A6'!AN28,'A6'!AN49))</f>
        <v/>
      </c>
      <c r="I1487" s="211" t="str">
        <f>IF(AND(AND('A6'!AO28="X",'A6'!AO49="X"),SUM('A6'!AN28,'A6'!AN49)=0,ISNUMBER('A6'!AN70)),"",IF(OR('A6'!AO28="M",'A6'!AO49="M"),"M",IF(AND('A6'!AO28='A6'!AO49,OR('A6'!AO28="X",'A6'!AO28="W",'A6'!AO28="Z")),UPPER('A6'!AO28),"")))</f>
        <v/>
      </c>
      <c r="J1487" s="212" t="s">
        <v>469</v>
      </c>
      <c r="K1487" s="211" t="str">
        <f>IF(AND(ISBLANK('A6'!AN70),$L$1487&lt;&gt;"Z"),"",'A6'!AN70)</f>
        <v/>
      </c>
      <c r="L1487" s="211" t="str">
        <f>IF(ISBLANK('A6'!AO70),"",'A6'!AO70)</f>
        <v/>
      </c>
      <c r="M1487" s="131" t="str">
        <f t="shared" si="24"/>
        <v>OK</v>
      </c>
      <c r="N1487" s="132"/>
    </row>
    <row r="1488" spans="1:14" x14ac:dyDescent="0.25">
      <c r="A1488" s="208" t="s">
        <v>4565</v>
      </c>
      <c r="B1488" s="209" t="s">
        <v>3629</v>
      </c>
      <c r="C1488" s="210" t="s">
        <v>113</v>
      </c>
      <c r="D1488" s="213" t="s">
        <v>3630</v>
      </c>
      <c r="E1488" s="210" t="s">
        <v>469</v>
      </c>
      <c r="F1488" s="210" t="s">
        <v>113</v>
      </c>
      <c r="G1488" s="213" t="s">
        <v>3139</v>
      </c>
      <c r="H1488" s="211" t="str">
        <f>IF(OR(AND('A6'!AN29="",'A6'!AO29=""),AND('A6'!AN50="",'A6'!AO50=""),AND('A6'!AO29="X",'A6'!AO50="X"),OR('A6'!AO29="M",'A6'!AO50="M")),"",SUM('A6'!AN29,'A6'!AN50))</f>
        <v/>
      </c>
      <c r="I1488" s="211" t="str">
        <f>IF(AND(AND('A6'!AO29="X",'A6'!AO50="X"),SUM('A6'!AN29,'A6'!AN50)=0,ISNUMBER('A6'!AN71)),"",IF(OR('A6'!AO29="M",'A6'!AO50="M"),"M",IF(AND('A6'!AO29='A6'!AO50,OR('A6'!AO29="X",'A6'!AO29="W",'A6'!AO29="Z")),UPPER('A6'!AO29),"")))</f>
        <v/>
      </c>
      <c r="J1488" s="212" t="s">
        <v>469</v>
      </c>
      <c r="K1488" s="211" t="str">
        <f>IF(AND(ISBLANK('A6'!AN71),$L$1488&lt;&gt;"Z"),"",'A6'!AN71)</f>
        <v/>
      </c>
      <c r="L1488" s="211" t="str">
        <f>IF(ISBLANK('A6'!AO71),"",'A6'!AO71)</f>
        <v/>
      </c>
      <c r="M1488" s="131" t="str">
        <f t="shared" si="24"/>
        <v>OK</v>
      </c>
      <c r="N1488" s="132"/>
    </row>
    <row r="1489" spans="1:14" x14ac:dyDescent="0.25">
      <c r="A1489" s="208" t="s">
        <v>4565</v>
      </c>
      <c r="B1489" s="209" t="s">
        <v>3631</v>
      </c>
      <c r="C1489" s="210" t="s">
        <v>113</v>
      </c>
      <c r="D1489" s="213" t="s">
        <v>3632</v>
      </c>
      <c r="E1489" s="210" t="s">
        <v>469</v>
      </c>
      <c r="F1489" s="210" t="s">
        <v>113</v>
      </c>
      <c r="G1489" s="213" t="s">
        <v>2014</v>
      </c>
      <c r="H1489" s="211" t="str">
        <f>IF(OR(AND('A6'!AN30="",'A6'!AO30=""),AND('A6'!AN51="",'A6'!AO51=""),AND('A6'!AO30="X",'A6'!AO51="X"),OR('A6'!AO30="M",'A6'!AO51="M")),"",SUM('A6'!AN30,'A6'!AN51))</f>
        <v/>
      </c>
      <c r="I1489" s="211" t="str">
        <f>IF(AND(AND('A6'!AO30="X",'A6'!AO51="X"),SUM('A6'!AN30,'A6'!AN51)=0,ISNUMBER('A6'!AN72)),"",IF(OR('A6'!AO30="M",'A6'!AO51="M"),"M",IF(AND('A6'!AO30='A6'!AO51,OR('A6'!AO30="X",'A6'!AO30="W",'A6'!AO30="Z")),UPPER('A6'!AO30),"")))</f>
        <v/>
      </c>
      <c r="J1489" s="212" t="s">
        <v>469</v>
      </c>
      <c r="K1489" s="211" t="str">
        <f>IF(AND(ISBLANK('A6'!AN72),$L$1489&lt;&gt;"Z"),"",'A6'!AN72)</f>
        <v/>
      </c>
      <c r="L1489" s="211" t="str">
        <f>IF(ISBLANK('A6'!AO72),"",'A6'!AO72)</f>
        <v/>
      </c>
      <c r="M1489" s="131" t="str">
        <f t="shared" si="24"/>
        <v>OK</v>
      </c>
      <c r="N1489" s="132"/>
    </row>
    <row r="1490" spans="1:14" x14ac:dyDescent="0.25">
      <c r="A1490" s="208" t="s">
        <v>4565</v>
      </c>
      <c r="B1490" s="209" t="s">
        <v>3633</v>
      </c>
      <c r="C1490" s="210" t="s">
        <v>113</v>
      </c>
      <c r="D1490" s="213" t="s">
        <v>3634</v>
      </c>
      <c r="E1490" s="210" t="s">
        <v>469</v>
      </c>
      <c r="F1490" s="210" t="s">
        <v>113</v>
      </c>
      <c r="G1490" s="213" t="s">
        <v>2017</v>
      </c>
      <c r="H1490" s="211" t="str">
        <f>IF(OR(AND('A6'!AN31="",'A6'!AO31=""),AND('A6'!AN52="",'A6'!AO52=""),AND('A6'!AO31="X",'A6'!AO52="X"),OR('A6'!AO31="M",'A6'!AO52="M")),"",SUM('A6'!AN31,'A6'!AN52))</f>
        <v/>
      </c>
      <c r="I1490" s="211" t="str">
        <f>IF(AND(AND('A6'!AO31="X",'A6'!AO52="X"),SUM('A6'!AN31,'A6'!AN52)=0,ISNUMBER('A6'!AN73)),"",IF(OR('A6'!AO31="M",'A6'!AO52="M"),"M",IF(AND('A6'!AO31='A6'!AO52,OR('A6'!AO31="X",'A6'!AO31="W",'A6'!AO31="Z")),UPPER('A6'!AO31),"")))</f>
        <v/>
      </c>
      <c r="J1490" s="212" t="s">
        <v>469</v>
      </c>
      <c r="K1490" s="211" t="str">
        <f>IF(AND(ISBLANK('A6'!AN73),$L$1490&lt;&gt;"Z"),"",'A6'!AN73)</f>
        <v/>
      </c>
      <c r="L1490" s="211" t="str">
        <f>IF(ISBLANK('A6'!AO73),"",'A6'!AO73)</f>
        <v/>
      </c>
      <c r="M1490" s="131" t="str">
        <f t="shared" si="24"/>
        <v>OK</v>
      </c>
      <c r="N1490" s="132"/>
    </row>
    <row r="1491" spans="1:14" x14ac:dyDescent="0.25">
      <c r="A1491" s="208" t="s">
        <v>4565</v>
      </c>
      <c r="B1491" s="209" t="s">
        <v>3635</v>
      </c>
      <c r="C1491" s="210" t="s">
        <v>113</v>
      </c>
      <c r="D1491" s="213" t="s">
        <v>3636</v>
      </c>
      <c r="E1491" s="210" t="s">
        <v>469</v>
      </c>
      <c r="F1491" s="210" t="s">
        <v>113</v>
      </c>
      <c r="G1491" s="213" t="s">
        <v>676</v>
      </c>
      <c r="H1491" s="211" t="str">
        <f>IF(OR(AND('A6'!AN32="",'A6'!AO32=""),AND('A6'!AN53="",'A6'!AO53=""),AND('A6'!AO32="X",'A6'!AO53="X"),OR('A6'!AO32="M",'A6'!AO53="M")),"",SUM('A6'!AN32,'A6'!AN53))</f>
        <v/>
      </c>
      <c r="I1491" s="211" t="str">
        <f>IF(AND(AND('A6'!AO32="X",'A6'!AO53="X"),SUM('A6'!AN32,'A6'!AN53)=0,ISNUMBER('A6'!AN74)),"",IF(OR('A6'!AO32="M",'A6'!AO53="M"),"M",IF(AND('A6'!AO32='A6'!AO53,OR('A6'!AO32="X",'A6'!AO32="W",'A6'!AO32="Z")),UPPER('A6'!AO32),"")))</f>
        <v/>
      </c>
      <c r="J1491" s="212" t="s">
        <v>469</v>
      </c>
      <c r="K1491" s="211" t="str">
        <f>IF(AND(ISBLANK('A6'!AN74),$L$1491&lt;&gt;"Z"),"",'A6'!AN74)</f>
        <v/>
      </c>
      <c r="L1491" s="211" t="str">
        <f>IF(ISBLANK('A6'!AO74),"",'A6'!AO74)</f>
        <v/>
      </c>
      <c r="M1491" s="131" t="str">
        <f t="shared" si="24"/>
        <v>OK</v>
      </c>
      <c r="N1491" s="132"/>
    </row>
    <row r="1492" spans="1:14" x14ac:dyDescent="0.25">
      <c r="A1492" s="208" t="s">
        <v>4565</v>
      </c>
      <c r="B1492" s="209" t="s">
        <v>3637</v>
      </c>
      <c r="C1492" s="210" t="s">
        <v>113</v>
      </c>
      <c r="D1492" s="213" t="s">
        <v>3638</v>
      </c>
      <c r="E1492" s="210" t="s">
        <v>469</v>
      </c>
      <c r="F1492" s="210" t="s">
        <v>113</v>
      </c>
      <c r="G1492" s="213" t="s">
        <v>675</v>
      </c>
      <c r="H1492" s="211" t="str">
        <f>IF(OR(AND('A6'!AN33="",'A6'!AO33=""),AND('A6'!AN54="",'A6'!AO54=""),AND('A6'!AO33="X",'A6'!AO54="X"),OR('A6'!AO33="M",'A6'!AO54="M")),"",SUM('A6'!AN33,'A6'!AN54))</f>
        <v/>
      </c>
      <c r="I1492" s="211" t="str">
        <f>IF(AND(AND('A6'!AO33="X",'A6'!AO54="X"),SUM('A6'!AN33,'A6'!AN54)=0,ISNUMBER('A6'!AN75)),"",IF(OR('A6'!AO33="M",'A6'!AO54="M"),"M",IF(AND('A6'!AO33='A6'!AO54,OR('A6'!AO33="X",'A6'!AO33="W",'A6'!AO33="Z")),UPPER('A6'!AO33),"")))</f>
        <v/>
      </c>
      <c r="J1492" s="212" t="s">
        <v>469</v>
      </c>
      <c r="K1492" s="211" t="str">
        <f>IF(AND(ISBLANK('A6'!AN75),$L$1492&lt;&gt;"Z"),"",'A6'!AN75)</f>
        <v/>
      </c>
      <c r="L1492" s="211" t="str">
        <f>IF(ISBLANK('A6'!AO75),"",'A6'!AO75)</f>
        <v/>
      </c>
      <c r="M1492" s="131" t="str">
        <f t="shared" si="24"/>
        <v>OK</v>
      </c>
      <c r="N1492" s="132"/>
    </row>
    <row r="1493" spans="1:14" x14ac:dyDescent="0.25">
      <c r="A1493" s="208" t="s">
        <v>4565</v>
      </c>
      <c r="B1493" s="209" t="s">
        <v>3639</v>
      </c>
      <c r="C1493" s="210" t="s">
        <v>113</v>
      </c>
      <c r="D1493" s="213" t="s">
        <v>3640</v>
      </c>
      <c r="E1493" s="210" t="s">
        <v>469</v>
      </c>
      <c r="F1493" s="210" t="s">
        <v>113</v>
      </c>
      <c r="G1493" s="213" t="s">
        <v>516</v>
      </c>
      <c r="H1493" s="211" t="str">
        <f>IF(OR(SUMPRODUCT(--('A6'!AQ14:'A6'!AQ31=""),--('A6'!AR14:'A6'!AR31=""))&gt;0,COUNTIF('A6'!AR14:'A6'!AR31,"M")&gt;0,COUNTIF('A6'!AR14:'A6'!AR31,"X")=18),"",SUM('A6'!AQ14:'A6'!AQ31))</f>
        <v/>
      </c>
      <c r="I1493" s="211" t="str">
        <f>IF(AND(COUNTIF('A6'!AR14:'A6'!AR31,"X")=18,SUM('A6'!AQ14:'A6'!AQ31)=0,ISNUMBER('A6'!AQ32)),"",IF(COUNTIF('A6'!AR14:'A6'!AR31,"M")&gt;0,"M",IF(AND(COUNTIF('A6'!AR14:'A6'!AR31,'A6'!AR14)=18,OR('A6'!AR14="X",'A6'!AR14="W",'A6'!AR14="Z")),UPPER('A6'!AR14),"")))</f>
        <v/>
      </c>
      <c r="J1493" s="212" t="s">
        <v>469</v>
      </c>
      <c r="K1493" s="211" t="str">
        <f>IF(AND(ISBLANK('A6'!AQ32),$L$1493&lt;&gt;"Z"),"",'A6'!AQ32)</f>
        <v/>
      </c>
      <c r="L1493" s="211" t="str">
        <f>IF(ISBLANK('A6'!AR32),"",'A6'!AR32)</f>
        <v/>
      </c>
      <c r="M1493" s="131" t="str">
        <f t="shared" si="24"/>
        <v>OK</v>
      </c>
      <c r="N1493" s="132"/>
    </row>
    <row r="1494" spans="1:14" x14ac:dyDescent="0.25">
      <c r="A1494" s="208" t="s">
        <v>4565</v>
      </c>
      <c r="B1494" s="209" t="s">
        <v>3642</v>
      </c>
      <c r="C1494" s="210" t="s">
        <v>113</v>
      </c>
      <c r="D1494" s="213" t="s">
        <v>3643</v>
      </c>
      <c r="E1494" s="210" t="s">
        <v>469</v>
      </c>
      <c r="F1494" s="210" t="s">
        <v>113</v>
      </c>
      <c r="G1494" s="213" t="s">
        <v>517</v>
      </c>
      <c r="H1494" s="211" t="str">
        <f>IF(OR(SUMPRODUCT(--('A6'!AQ35:'A6'!AQ52=""),--('A6'!AR35:'A6'!AR52=""))&gt;0,COUNTIF('A6'!AR35:'A6'!AR52,"M")&gt;0,COUNTIF('A6'!AR35:'A6'!AR52,"X")=18),"",SUM('A6'!AQ35:'A6'!AQ52))</f>
        <v/>
      </c>
      <c r="I1494" s="211" t="str">
        <f>IF(AND(COUNTIF('A6'!AR35:'A6'!AR52,"X")=18,SUM('A6'!AQ35:'A6'!AQ52)=0,ISNUMBER('A6'!AQ53)),"",IF(COUNTIF('A6'!AR35:'A6'!AR52,"M")&gt;0,"M",IF(AND(COUNTIF('A6'!AR35:'A6'!AR52,'A6'!AR35)=18,OR('A6'!AR35="X",'A6'!AR35="W",'A6'!AR35="Z")),UPPER('A6'!AR35),"")))</f>
        <v/>
      </c>
      <c r="J1494" s="212" t="s">
        <v>469</v>
      </c>
      <c r="K1494" s="211" t="str">
        <f>IF(AND(ISBLANK('A6'!AQ53),$L$1494&lt;&gt;"Z"),"",'A6'!AQ53)</f>
        <v/>
      </c>
      <c r="L1494" s="211" t="str">
        <f>IF(ISBLANK('A6'!AR53),"",'A6'!AR53)</f>
        <v/>
      </c>
      <c r="M1494" s="131" t="str">
        <f t="shared" si="24"/>
        <v>OK</v>
      </c>
      <c r="N1494" s="132"/>
    </row>
    <row r="1495" spans="1:14" x14ac:dyDescent="0.25">
      <c r="A1495" s="208" t="s">
        <v>4565</v>
      </c>
      <c r="B1495" s="209" t="s">
        <v>3644</v>
      </c>
      <c r="C1495" s="210" t="s">
        <v>113</v>
      </c>
      <c r="D1495" s="213" t="s">
        <v>3645</v>
      </c>
      <c r="E1495" s="210" t="s">
        <v>469</v>
      </c>
      <c r="F1495" s="210" t="s">
        <v>113</v>
      </c>
      <c r="G1495" s="213" t="s">
        <v>3646</v>
      </c>
      <c r="H1495" s="211" t="str">
        <f>IF(OR(AND('A6'!AQ14="",'A6'!AR14=""),AND('A6'!AQ35="",'A6'!AR35=""),AND('A6'!AR14="X",'A6'!AR35="X"),OR('A6'!AR14="M",'A6'!AR35="M")),"",SUM('A6'!AQ14,'A6'!AQ35))</f>
        <v/>
      </c>
      <c r="I1495" s="211" t="str">
        <f>IF(AND(AND('A6'!AR14="X",'A6'!AR35="X"),SUM('A6'!AQ14,'A6'!AQ35)=0,ISNUMBER('A6'!AQ56)),"",IF(OR('A6'!AR14="M",'A6'!AR35="M"),"M",IF(AND('A6'!AR14='A6'!AR35,OR('A6'!AR14="X",'A6'!AR14="W",'A6'!AR14="Z")),UPPER('A6'!AR14),"")))</f>
        <v/>
      </c>
      <c r="J1495" s="212" t="s">
        <v>469</v>
      </c>
      <c r="K1495" s="211" t="str">
        <f>IF(AND(ISBLANK('A6'!AQ56),$L$1495&lt;&gt;"Z"),"",'A6'!AQ56)</f>
        <v/>
      </c>
      <c r="L1495" s="211" t="str">
        <f>IF(ISBLANK('A6'!AR56),"",'A6'!AR56)</f>
        <v/>
      </c>
      <c r="M1495" s="131" t="str">
        <f t="shared" si="24"/>
        <v>OK</v>
      </c>
      <c r="N1495" s="132"/>
    </row>
    <row r="1496" spans="1:14" x14ac:dyDescent="0.25">
      <c r="A1496" s="208" t="s">
        <v>4565</v>
      </c>
      <c r="B1496" s="209" t="s">
        <v>3647</v>
      </c>
      <c r="C1496" s="210" t="s">
        <v>113</v>
      </c>
      <c r="D1496" s="213" t="s">
        <v>3648</v>
      </c>
      <c r="E1496" s="210" t="s">
        <v>469</v>
      </c>
      <c r="F1496" s="210" t="s">
        <v>113</v>
      </c>
      <c r="G1496" s="213" t="s">
        <v>3649</v>
      </c>
      <c r="H1496" s="211" t="str">
        <f>IF(OR(AND('A6'!AQ15="",'A6'!AR15=""),AND('A6'!AQ36="",'A6'!AR36=""),AND('A6'!AR15="X",'A6'!AR36="X"),OR('A6'!AR15="M",'A6'!AR36="M")),"",SUM('A6'!AQ15,'A6'!AQ36))</f>
        <v/>
      </c>
      <c r="I1496" s="211" t="str">
        <f>IF(AND(AND('A6'!AR15="X",'A6'!AR36="X"),SUM('A6'!AQ15,'A6'!AQ36)=0,ISNUMBER('A6'!AQ57)),"",IF(OR('A6'!AR15="M",'A6'!AR36="M"),"M",IF(AND('A6'!AR15='A6'!AR36,OR('A6'!AR15="X",'A6'!AR15="W",'A6'!AR15="Z")),UPPER('A6'!AR15),"")))</f>
        <v/>
      </c>
      <c r="J1496" s="212" t="s">
        <v>469</v>
      </c>
      <c r="K1496" s="211" t="str">
        <f>IF(AND(ISBLANK('A6'!AQ57),$L$1496&lt;&gt;"Z"),"",'A6'!AQ57)</f>
        <v/>
      </c>
      <c r="L1496" s="211" t="str">
        <f>IF(ISBLANK('A6'!AR57),"",'A6'!AR57)</f>
        <v/>
      </c>
      <c r="M1496" s="131" t="str">
        <f t="shared" si="24"/>
        <v>OK</v>
      </c>
      <c r="N1496" s="132"/>
    </row>
    <row r="1497" spans="1:14" x14ac:dyDescent="0.25">
      <c r="A1497" s="208" t="s">
        <v>4565</v>
      </c>
      <c r="B1497" s="209" t="s">
        <v>3650</v>
      </c>
      <c r="C1497" s="210" t="s">
        <v>113</v>
      </c>
      <c r="D1497" s="213" t="s">
        <v>3651</v>
      </c>
      <c r="E1497" s="210" t="s">
        <v>469</v>
      </c>
      <c r="F1497" s="210" t="s">
        <v>113</v>
      </c>
      <c r="G1497" s="213" t="s">
        <v>3652</v>
      </c>
      <c r="H1497" s="211" t="str">
        <f>IF(OR(AND('A6'!AQ16="",'A6'!AR16=""),AND('A6'!AQ37="",'A6'!AR37=""),AND('A6'!AR16="X",'A6'!AR37="X"),OR('A6'!AR16="M",'A6'!AR37="M")),"",SUM('A6'!AQ16,'A6'!AQ37))</f>
        <v/>
      </c>
      <c r="I1497" s="211" t="str">
        <f>IF(AND(AND('A6'!AR16="X",'A6'!AR37="X"),SUM('A6'!AQ16,'A6'!AQ37)=0,ISNUMBER('A6'!AQ58)),"",IF(OR('A6'!AR16="M",'A6'!AR37="M"),"M",IF(AND('A6'!AR16='A6'!AR37,OR('A6'!AR16="X",'A6'!AR16="W",'A6'!AR16="Z")),UPPER('A6'!AR16),"")))</f>
        <v/>
      </c>
      <c r="J1497" s="212" t="s">
        <v>469</v>
      </c>
      <c r="K1497" s="211" t="str">
        <f>IF(AND(ISBLANK('A6'!AQ58),$L$1497&lt;&gt;"Z"),"",'A6'!AQ58)</f>
        <v/>
      </c>
      <c r="L1497" s="211" t="str">
        <f>IF(ISBLANK('A6'!AR58),"",'A6'!AR58)</f>
        <v/>
      </c>
      <c r="M1497" s="131" t="str">
        <f t="shared" si="24"/>
        <v>OK</v>
      </c>
      <c r="N1497" s="132"/>
    </row>
    <row r="1498" spans="1:14" x14ac:dyDescent="0.25">
      <c r="A1498" s="208" t="s">
        <v>4565</v>
      </c>
      <c r="B1498" s="209" t="s">
        <v>3653</v>
      </c>
      <c r="C1498" s="210" t="s">
        <v>113</v>
      </c>
      <c r="D1498" s="213" t="s">
        <v>3654</v>
      </c>
      <c r="E1498" s="210" t="s">
        <v>469</v>
      </c>
      <c r="F1498" s="210" t="s">
        <v>113</v>
      </c>
      <c r="G1498" s="213" t="s">
        <v>3655</v>
      </c>
      <c r="H1498" s="211" t="str">
        <f>IF(OR(AND('A6'!AQ17="",'A6'!AR17=""),AND('A6'!AQ38="",'A6'!AR38=""),AND('A6'!AR17="X",'A6'!AR38="X"),OR('A6'!AR17="M",'A6'!AR38="M")),"",SUM('A6'!AQ17,'A6'!AQ38))</f>
        <v/>
      </c>
      <c r="I1498" s="211" t="str">
        <f>IF(AND(AND('A6'!AR17="X",'A6'!AR38="X"),SUM('A6'!AQ17,'A6'!AQ38)=0,ISNUMBER('A6'!AQ59)),"",IF(OR('A6'!AR17="M",'A6'!AR38="M"),"M",IF(AND('A6'!AR17='A6'!AR38,OR('A6'!AR17="X",'A6'!AR17="W",'A6'!AR17="Z")),UPPER('A6'!AR17),"")))</f>
        <v/>
      </c>
      <c r="J1498" s="212" t="s">
        <v>469</v>
      </c>
      <c r="K1498" s="211" t="str">
        <f>IF(AND(ISBLANK('A6'!AQ59),$L$1498&lt;&gt;"Z"),"",'A6'!AQ59)</f>
        <v/>
      </c>
      <c r="L1498" s="211" t="str">
        <f>IF(ISBLANK('A6'!AR59),"",'A6'!AR59)</f>
        <v/>
      </c>
      <c r="M1498" s="131" t="str">
        <f t="shared" si="24"/>
        <v>OK</v>
      </c>
      <c r="N1498" s="132"/>
    </row>
    <row r="1499" spans="1:14" x14ac:dyDescent="0.25">
      <c r="A1499" s="208" t="s">
        <v>4565</v>
      </c>
      <c r="B1499" s="209" t="s">
        <v>3656</v>
      </c>
      <c r="C1499" s="210" t="s">
        <v>113</v>
      </c>
      <c r="D1499" s="213" t="s">
        <v>3657</v>
      </c>
      <c r="E1499" s="210" t="s">
        <v>469</v>
      </c>
      <c r="F1499" s="210" t="s">
        <v>113</v>
      </c>
      <c r="G1499" s="213" t="s">
        <v>3658</v>
      </c>
      <c r="H1499" s="211" t="str">
        <f>IF(OR(AND('A6'!AQ18="",'A6'!AR18=""),AND('A6'!AQ39="",'A6'!AR39=""),AND('A6'!AR18="X",'A6'!AR39="X"),OR('A6'!AR18="M",'A6'!AR39="M")),"",SUM('A6'!AQ18,'A6'!AQ39))</f>
        <v/>
      </c>
      <c r="I1499" s="211" t="str">
        <f>IF(AND(AND('A6'!AR18="X",'A6'!AR39="X"),SUM('A6'!AQ18,'A6'!AQ39)=0,ISNUMBER('A6'!AQ60)),"",IF(OR('A6'!AR18="M",'A6'!AR39="M"),"M",IF(AND('A6'!AR18='A6'!AR39,OR('A6'!AR18="X",'A6'!AR18="W",'A6'!AR18="Z")),UPPER('A6'!AR18),"")))</f>
        <v/>
      </c>
      <c r="J1499" s="212" t="s">
        <v>469</v>
      </c>
      <c r="K1499" s="211" t="str">
        <f>IF(AND(ISBLANK('A6'!AQ60),$L$1499&lt;&gt;"Z"),"",'A6'!AQ60)</f>
        <v/>
      </c>
      <c r="L1499" s="211" t="str">
        <f>IF(ISBLANK('A6'!AR60),"",'A6'!AR60)</f>
        <v/>
      </c>
      <c r="M1499" s="131" t="str">
        <f t="shared" si="24"/>
        <v>OK</v>
      </c>
      <c r="N1499" s="132"/>
    </row>
    <row r="1500" spans="1:14" x14ac:dyDescent="0.25">
      <c r="A1500" s="208" t="s">
        <v>4565</v>
      </c>
      <c r="B1500" s="209" t="s">
        <v>3659</v>
      </c>
      <c r="C1500" s="210" t="s">
        <v>113</v>
      </c>
      <c r="D1500" s="213" t="s">
        <v>3660</v>
      </c>
      <c r="E1500" s="210" t="s">
        <v>469</v>
      </c>
      <c r="F1500" s="210" t="s">
        <v>113</v>
      </c>
      <c r="G1500" s="213" t="s">
        <v>3661</v>
      </c>
      <c r="H1500" s="211" t="str">
        <f>IF(OR(AND('A6'!AQ19="",'A6'!AR19=""),AND('A6'!AQ40="",'A6'!AR40=""),AND('A6'!AR19="X",'A6'!AR40="X"),OR('A6'!AR19="M",'A6'!AR40="M")),"",SUM('A6'!AQ19,'A6'!AQ40))</f>
        <v/>
      </c>
      <c r="I1500" s="211" t="str">
        <f>IF(AND(AND('A6'!AR19="X",'A6'!AR40="X"),SUM('A6'!AQ19,'A6'!AQ40)=0,ISNUMBER('A6'!AQ61)),"",IF(OR('A6'!AR19="M",'A6'!AR40="M"),"M",IF(AND('A6'!AR19='A6'!AR40,OR('A6'!AR19="X",'A6'!AR19="W",'A6'!AR19="Z")),UPPER('A6'!AR19),"")))</f>
        <v/>
      </c>
      <c r="J1500" s="212" t="s">
        <v>469</v>
      </c>
      <c r="K1500" s="211" t="str">
        <f>IF(AND(ISBLANK('A6'!AQ61),$L$1500&lt;&gt;"Z"),"",'A6'!AQ61)</f>
        <v/>
      </c>
      <c r="L1500" s="211" t="str">
        <f>IF(ISBLANK('A6'!AR61),"",'A6'!AR61)</f>
        <v/>
      </c>
      <c r="M1500" s="131" t="str">
        <f t="shared" si="24"/>
        <v>OK</v>
      </c>
      <c r="N1500" s="132"/>
    </row>
    <row r="1501" spans="1:14" x14ac:dyDescent="0.25">
      <c r="A1501" s="208" t="s">
        <v>4565</v>
      </c>
      <c r="B1501" s="209" t="s">
        <v>3662</v>
      </c>
      <c r="C1501" s="210" t="s">
        <v>113</v>
      </c>
      <c r="D1501" s="213" t="s">
        <v>3663</v>
      </c>
      <c r="E1501" s="210" t="s">
        <v>469</v>
      </c>
      <c r="F1501" s="210" t="s">
        <v>113</v>
      </c>
      <c r="G1501" s="213" t="s">
        <v>3664</v>
      </c>
      <c r="H1501" s="211" t="str">
        <f>IF(OR(AND('A6'!AQ20="",'A6'!AR20=""),AND('A6'!AQ41="",'A6'!AR41=""),AND('A6'!AR20="X",'A6'!AR41="X"),OR('A6'!AR20="M",'A6'!AR41="M")),"",SUM('A6'!AQ20,'A6'!AQ41))</f>
        <v/>
      </c>
      <c r="I1501" s="211" t="str">
        <f>IF(AND(AND('A6'!AR20="X",'A6'!AR41="X"),SUM('A6'!AQ20,'A6'!AQ41)=0,ISNUMBER('A6'!AQ62)),"",IF(OR('A6'!AR20="M",'A6'!AR41="M"),"M",IF(AND('A6'!AR20='A6'!AR41,OR('A6'!AR20="X",'A6'!AR20="W",'A6'!AR20="Z")),UPPER('A6'!AR20),"")))</f>
        <v/>
      </c>
      <c r="J1501" s="212" t="s">
        <v>469</v>
      </c>
      <c r="K1501" s="211" t="str">
        <f>IF(AND(ISBLANK('A6'!AQ62),$L$1501&lt;&gt;"Z"),"",'A6'!AQ62)</f>
        <v/>
      </c>
      <c r="L1501" s="211" t="str">
        <f>IF(ISBLANK('A6'!AR62),"",'A6'!AR62)</f>
        <v/>
      </c>
      <c r="M1501" s="131" t="str">
        <f t="shared" si="24"/>
        <v>OK</v>
      </c>
      <c r="N1501" s="132"/>
    </row>
    <row r="1502" spans="1:14" x14ac:dyDescent="0.25">
      <c r="A1502" s="208" t="s">
        <v>4565</v>
      </c>
      <c r="B1502" s="209" t="s">
        <v>3665</v>
      </c>
      <c r="C1502" s="210" t="s">
        <v>113</v>
      </c>
      <c r="D1502" s="213" t="s">
        <v>3666</v>
      </c>
      <c r="E1502" s="210" t="s">
        <v>469</v>
      </c>
      <c r="F1502" s="210" t="s">
        <v>113</v>
      </c>
      <c r="G1502" s="213" t="s">
        <v>3667</v>
      </c>
      <c r="H1502" s="211" t="str">
        <f>IF(OR(AND('A6'!AQ21="",'A6'!AR21=""),AND('A6'!AQ42="",'A6'!AR42=""),AND('A6'!AR21="X",'A6'!AR42="X"),OR('A6'!AR21="M",'A6'!AR42="M")),"",SUM('A6'!AQ21,'A6'!AQ42))</f>
        <v/>
      </c>
      <c r="I1502" s="211" t="str">
        <f>IF(AND(AND('A6'!AR21="X",'A6'!AR42="X"),SUM('A6'!AQ21,'A6'!AQ42)=0,ISNUMBER('A6'!AQ63)),"",IF(OR('A6'!AR21="M",'A6'!AR42="M"),"M",IF(AND('A6'!AR21='A6'!AR42,OR('A6'!AR21="X",'A6'!AR21="W",'A6'!AR21="Z")),UPPER('A6'!AR21),"")))</f>
        <v/>
      </c>
      <c r="J1502" s="212" t="s">
        <v>469</v>
      </c>
      <c r="K1502" s="211" t="str">
        <f>IF(AND(ISBLANK('A6'!AQ63),$L$1502&lt;&gt;"Z"),"",'A6'!AQ63)</f>
        <v/>
      </c>
      <c r="L1502" s="211" t="str">
        <f>IF(ISBLANK('A6'!AR63),"",'A6'!AR63)</f>
        <v/>
      </c>
      <c r="M1502" s="131" t="str">
        <f t="shared" si="24"/>
        <v>OK</v>
      </c>
      <c r="N1502" s="132"/>
    </row>
    <row r="1503" spans="1:14" x14ac:dyDescent="0.25">
      <c r="A1503" s="208" t="s">
        <v>4565</v>
      </c>
      <c r="B1503" s="209" t="s">
        <v>3668</v>
      </c>
      <c r="C1503" s="210" t="s">
        <v>113</v>
      </c>
      <c r="D1503" s="213" t="s">
        <v>3669</v>
      </c>
      <c r="E1503" s="210" t="s">
        <v>469</v>
      </c>
      <c r="F1503" s="210" t="s">
        <v>113</v>
      </c>
      <c r="G1503" s="213" t="s">
        <v>3670</v>
      </c>
      <c r="H1503" s="211" t="str">
        <f>IF(OR(AND('A6'!AQ22="",'A6'!AR22=""),AND('A6'!AQ43="",'A6'!AR43=""),AND('A6'!AR22="X",'A6'!AR43="X"),OR('A6'!AR22="M",'A6'!AR43="M")),"",SUM('A6'!AQ22,'A6'!AQ43))</f>
        <v/>
      </c>
      <c r="I1503" s="211" t="str">
        <f>IF(AND(AND('A6'!AR22="X",'A6'!AR43="X"),SUM('A6'!AQ22,'A6'!AQ43)=0,ISNUMBER('A6'!AQ64)),"",IF(OR('A6'!AR22="M",'A6'!AR43="M"),"M",IF(AND('A6'!AR22='A6'!AR43,OR('A6'!AR22="X",'A6'!AR22="W",'A6'!AR22="Z")),UPPER('A6'!AR22),"")))</f>
        <v/>
      </c>
      <c r="J1503" s="212" t="s">
        <v>469</v>
      </c>
      <c r="K1503" s="211" t="str">
        <f>IF(AND(ISBLANK('A6'!AQ64),$L$1503&lt;&gt;"Z"),"",'A6'!AQ64)</f>
        <v/>
      </c>
      <c r="L1503" s="211" t="str">
        <f>IF(ISBLANK('A6'!AR64),"",'A6'!AR64)</f>
        <v/>
      </c>
      <c r="M1503" s="131" t="str">
        <f t="shared" si="24"/>
        <v>OK</v>
      </c>
      <c r="N1503" s="132"/>
    </row>
    <row r="1504" spans="1:14" x14ac:dyDescent="0.25">
      <c r="A1504" s="208" t="s">
        <v>4565</v>
      </c>
      <c r="B1504" s="209" t="s">
        <v>3671</v>
      </c>
      <c r="C1504" s="210" t="s">
        <v>113</v>
      </c>
      <c r="D1504" s="213" t="s">
        <v>3672</v>
      </c>
      <c r="E1504" s="210" t="s">
        <v>469</v>
      </c>
      <c r="F1504" s="210" t="s">
        <v>113</v>
      </c>
      <c r="G1504" s="213" t="s">
        <v>583</v>
      </c>
      <c r="H1504" s="211" t="str">
        <f>IF(OR(AND('A6'!AQ23="",'A6'!AR23=""),AND('A6'!AQ44="",'A6'!AR44=""),AND('A6'!AR23="X",'A6'!AR44="X"),OR('A6'!AR23="M",'A6'!AR44="M")),"",SUM('A6'!AQ23,'A6'!AQ44))</f>
        <v/>
      </c>
      <c r="I1504" s="211" t="str">
        <f>IF(AND(AND('A6'!AR23="X",'A6'!AR44="X"),SUM('A6'!AQ23,'A6'!AQ44)=0,ISNUMBER('A6'!AQ65)),"",IF(OR('A6'!AR23="M",'A6'!AR44="M"),"M",IF(AND('A6'!AR23='A6'!AR44,OR('A6'!AR23="X",'A6'!AR23="W",'A6'!AR23="Z")),UPPER('A6'!AR23),"")))</f>
        <v/>
      </c>
      <c r="J1504" s="212" t="s">
        <v>469</v>
      </c>
      <c r="K1504" s="211" t="str">
        <f>IF(AND(ISBLANK('A6'!AQ65),$L$1504&lt;&gt;"Z"),"",'A6'!AQ65)</f>
        <v/>
      </c>
      <c r="L1504" s="211" t="str">
        <f>IF(ISBLANK('A6'!AR65),"",'A6'!AR65)</f>
        <v/>
      </c>
      <c r="M1504" s="131" t="str">
        <f t="shared" si="24"/>
        <v>OK</v>
      </c>
      <c r="N1504" s="132"/>
    </row>
    <row r="1505" spans="1:14" x14ac:dyDescent="0.25">
      <c r="A1505" s="208" t="s">
        <v>4565</v>
      </c>
      <c r="B1505" s="209" t="s">
        <v>3673</v>
      </c>
      <c r="C1505" s="210" t="s">
        <v>113</v>
      </c>
      <c r="D1505" s="213" t="s">
        <v>3674</v>
      </c>
      <c r="E1505" s="210" t="s">
        <v>469</v>
      </c>
      <c r="F1505" s="210" t="s">
        <v>113</v>
      </c>
      <c r="G1505" s="213" t="s">
        <v>582</v>
      </c>
      <c r="H1505" s="211" t="str">
        <f>IF(OR(AND('A6'!AQ24="",'A6'!AR24=""),AND('A6'!AQ45="",'A6'!AR45=""),AND('A6'!AR24="X",'A6'!AR45="X"),OR('A6'!AR24="M",'A6'!AR45="M")),"",SUM('A6'!AQ24,'A6'!AQ45))</f>
        <v/>
      </c>
      <c r="I1505" s="211" t="str">
        <f>IF(AND(AND('A6'!AR24="X",'A6'!AR45="X"),SUM('A6'!AQ24,'A6'!AQ45)=0,ISNUMBER('A6'!AQ66)),"",IF(OR('A6'!AR24="M",'A6'!AR45="M"),"M",IF(AND('A6'!AR24='A6'!AR45,OR('A6'!AR24="X",'A6'!AR24="W",'A6'!AR24="Z")),UPPER('A6'!AR24),"")))</f>
        <v/>
      </c>
      <c r="J1505" s="212" t="s">
        <v>469</v>
      </c>
      <c r="K1505" s="211" t="str">
        <f>IF(AND(ISBLANK('A6'!AQ66),$L$1505&lt;&gt;"Z"),"",'A6'!AQ66)</f>
        <v/>
      </c>
      <c r="L1505" s="211" t="str">
        <f>IF(ISBLANK('A6'!AR66),"",'A6'!AR66)</f>
        <v/>
      </c>
      <c r="M1505" s="131" t="str">
        <f t="shared" ref="M1505:M1568" si="25">IF(AND(ISNUMBER(H1505),ISNUMBER(K1505)),IF(OR(ROUND(H1505,0)&lt;&gt;ROUND(K1505,0),I1505&lt;&gt;L1505),"Check","OK"),IF(OR(AND(H1505&lt;&gt;K1505,I1505&lt;&gt;"Z",L1505&lt;&gt;"Z"),I1505&lt;&gt;L1505),"Check","OK"))</f>
        <v>OK</v>
      </c>
      <c r="N1505" s="132"/>
    </row>
    <row r="1506" spans="1:14" x14ac:dyDescent="0.25">
      <c r="A1506" s="208" t="s">
        <v>4565</v>
      </c>
      <c r="B1506" s="209" t="s">
        <v>3675</v>
      </c>
      <c r="C1506" s="210" t="s">
        <v>113</v>
      </c>
      <c r="D1506" s="213" t="s">
        <v>3676</v>
      </c>
      <c r="E1506" s="210" t="s">
        <v>469</v>
      </c>
      <c r="F1506" s="210" t="s">
        <v>113</v>
      </c>
      <c r="G1506" s="213" t="s">
        <v>3677</v>
      </c>
      <c r="H1506" s="211" t="str">
        <f>IF(OR(AND('A6'!AQ25="",'A6'!AR25=""),AND('A6'!AQ46="",'A6'!AR46=""),AND('A6'!AR25="X",'A6'!AR46="X"),OR('A6'!AR25="M",'A6'!AR46="M")),"",SUM('A6'!AQ25,'A6'!AQ46))</f>
        <v/>
      </c>
      <c r="I1506" s="211" t="str">
        <f>IF(AND(AND('A6'!AR25="X",'A6'!AR46="X"),SUM('A6'!AQ25,'A6'!AQ46)=0,ISNUMBER('A6'!AQ67)),"",IF(OR('A6'!AR25="M",'A6'!AR46="M"),"M",IF(AND('A6'!AR25='A6'!AR46,OR('A6'!AR25="X",'A6'!AR25="W",'A6'!AR25="Z")),UPPER('A6'!AR25),"")))</f>
        <v/>
      </c>
      <c r="J1506" s="212" t="s">
        <v>469</v>
      </c>
      <c r="K1506" s="211" t="str">
        <f>IF(AND(ISBLANK('A6'!AQ67),$L$1506&lt;&gt;"Z"),"",'A6'!AQ67)</f>
        <v/>
      </c>
      <c r="L1506" s="211" t="str">
        <f>IF(ISBLANK('A6'!AR67),"",'A6'!AR67)</f>
        <v/>
      </c>
      <c r="M1506" s="131" t="str">
        <f t="shared" si="25"/>
        <v>OK</v>
      </c>
      <c r="N1506" s="132"/>
    </row>
    <row r="1507" spans="1:14" x14ac:dyDescent="0.25">
      <c r="A1507" s="208" t="s">
        <v>4565</v>
      </c>
      <c r="B1507" s="209" t="s">
        <v>3678</v>
      </c>
      <c r="C1507" s="210" t="s">
        <v>113</v>
      </c>
      <c r="D1507" s="213" t="s">
        <v>3679</v>
      </c>
      <c r="E1507" s="210" t="s">
        <v>469</v>
      </c>
      <c r="F1507" s="210" t="s">
        <v>113</v>
      </c>
      <c r="G1507" s="213" t="s">
        <v>3190</v>
      </c>
      <c r="H1507" s="211" t="str">
        <f>IF(OR(AND('A6'!AQ26="",'A6'!AR26=""),AND('A6'!AQ47="",'A6'!AR47=""),AND('A6'!AR26="X",'A6'!AR47="X"),OR('A6'!AR26="M",'A6'!AR47="M")),"",SUM('A6'!AQ26,'A6'!AQ47))</f>
        <v/>
      </c>
      <c r="I1507" s="211" t="str">
        <f>IF(AND(AND('A6'!AR26="X",'A6'!AR47="X"),SUM('A6'!AQ26,'A6'!AQ47)=0,ISNUMBER('A6'!AQ68)),"",IF(OR('A6'!AR26="M",'A6'!AR47="M"),"M",IF(AND('A6'!AR26='A6'!AR47,OR('A6'!AR26="X",'A6'!AR26="W",'A6'!AR26="Z")),UPPER('A6'!AR26),"")))</f>
        <v/>
      </c>
      <c r="J1507" s="212" t="s">
        <v>469</v>
      </c>
      <c r="K1507" s="211" t="str">
        <f>IF(AND(ISBLANK('A6'!AQ68),$L$1507&lt;&gt;"Z"),"",'A6'!AQ68)</f>
        <v/>
      </c>
      <c r="L1507" s="211" t="str">
        <f>IF(ISBLANK('A6'!AR68),"",'A6'!AR68)</f>
        <v/>
      </c>
      <c r="M1507" s="131" t="str">
        <f t="shared" si="25"/>
        <v>OK</v>
      </c>
      <c r="N1507" s="132"/>
    </row>
    <row r="1508" spans="1:14" x14ac:dyDescent="0.25">
      <c r="A1508" s="208" t="s">
        <v>4565</v>
      </c>
      <c r="B1508" s="209" t="s">
        <v>3680</v>
      </c>
      <c r="C1508" s="210" t="s">
        <v>113</v>
      </c>
      <c r="D1508" s="213" t="s">
        <v>3681</v>
      </c>
      <c r="E1508" s="210" t="s">
        <v>469</v>
      </c>
      <c r="F1508" s="210" t="s">
        <v>113</v>
      </c>
      <c r="G1508" s="213" t="s">
        <v>3193</v>
      </c>
      <c r="H1508" s="211" t="str">
        <f>IF(OR(AND('A6'!AQ27="",'A6'!AR27=""),AND('A6'!AQ48="",'A6'!AR48=""),AND('A6'!AR27="X",'A6'!AR48="X"),OR('A6'!AR27="M",'A6'!AR48="M")),"",SUM('A6'!AQ27,'A6'!AQ48))</f>
        <v/>
      </c>
      <c r="I1508" s="211" t="str">
        <f>IF(AND(AND('A6'!AR27="X",'A6'!AR48="X"),SUM('A6'!AQ27,'A6'!AQ48)=0,ISNUMBER('A6'!AQ69)),"",IF(OR('A6'!AR27="M",'A6'!AR48="M"),"M",IF(AND('A6'!AR27='A6'!AR48,OR('A6'!AR27="X",'A6'!AR27="W",'A6'!AR27="Z")),UPPER('A6'!AR27),"")))</f>
        <v/>
      </c>
      <c r="J1508" s="212" t="s">
        <v>469</v>
      </c>
      <c r="K1508" s="211" t="str">
        <f>IF(AND(ISBLANK('A6'!AQ69),$L$1508&lt;&gt;"Z"),"",'A6'!AQ69)</f>
        <v/>
      </c>
      <c r="L1508" s="211" t="str">
        <f>IF(ISBLANK('A6'!AR69),"",'A6'!AR69)</f>
        <v/>
      </c>
      <c r="M1508" s="131" t="str">
        <f t="shared" si="25"/>
        <v>OK</v>
      </c>
      <c r="N1508" s="132"/>
    </row>
    <row r="1509" spans="1:14" x14ac:dyDescent="0.25">
      <c r="A1509" s="208" t="s">
        <v>4565</v>
      </c>
      <c r="B1509" s="209" t="s">
        <v>3682</v>
      </c>
      <c r="C1509" s="210" t="s">
        <v>113</v>
      </c>
      <c r="D1509" s="213" t="s">
        <v>3683</v>
      </c>
      <c r="E1509" s="210" t="s">
        <v>469</v>
      </c>
      <c r="F1509" s="210" t="s">
        <v>113</v>
      </c>
      <c r="G1509" s="213" t="s">
        <v>443</v>
      </c>
      <c r="H1509" s="211" t="str">
        <f>IF(OR(AND('A6'!AQ28="",'A6'!AR28=""),AND('A6'!AQ49="",'A6'!AR49=""),AND('A6'!AR28="X",'A6'!AR49="X"),OR('A6'!AR28="M",'A6'!AR49="M")),"",SUM('A6'!AQ28,'A6'!AQ49))</f>
        <v/>
      </c>
      <c r="I1509" s="211" t="str">
        <f>IF(AND(AND('A6'!AR28="X",'A6'!AR49="X"),SUM('A6'!AQ28,'A6'!AQ49)=0,ISNUMBER('A6'!AQ70)),"",IF(OR('A6'!AR28="M",'A6'!AR49="M"),"M",IF(AND('A6'!AR28='A6'!AR49,OR('A6'!AR28="X",'A6'!AR28="W",'A6'!AR28="Z")),UPPER('A6'!AR28),"")))</f>
        <v/>
      </c>
      <c r="J1509" s="212" t="s">
        <v>469</v>
      </c>
      <c r="K1509" s="211" t="str">
        <f>IF(AND(ISBLANK('A6'!AQ70),$L$1509&lt;&gt;"Z"),"",'A6'!AQ70)</f>
        <v/>
      </c>
      <c r="L1509" s="211" t="str">
        <f>IF(ISBLANK('A6'!AR70),"",'A6'!AR70)</f>
        <v/>
      </c>
      <c r="M1509" s="131" t="str">
        <f t="shared" si="25"/>
        <v>OK</v>
      </c>
      <c r="N1509" s="132"/>
    </row>
    <row r="1510" spans="1:14" x14ac:dyDescent="0.25">
      <c r="A1510" s="208" t="s">
        <v>4565</v>
      </c>
      <c r="B1510" s="209" t="s">
        <v>3684</v>
      </c>
      <c r="C1510" s="210" t="s">
        <v>113</v>
      </c>
      <c r="D1510" s="213" t="s">
        <v>3685</v>
      </c>
      <c r="E1510" s="210" t="s">
        <v>469</v>
      </c>
      <c r="F1510" s="210" t="s">
        <v>113</v>
      </c>
      <c r="G1510" s="213" t="s">
        <v>3198</v>
      </c>
      <c r="H1510" s="211" t="str">
        <f>IF(OR(AND('A6'!AQ29="",'A6'!AR29=""),AND('A6'!AQ50="",'A6'!AR50=""),AND('A6'!AR29="X",'A6'!AR50="X"),OR('A6'!AR29="M",'A6'!AR50="M")),"",SUM('A6'!AQ29,'A6'!AQ50))</f>
        <v/>
      </c>
      <c r="I1510" s="211" t="str">
        <f>IF(AND(AND('A6'!AR29="X",'A6'!AR50="X"),SUM('A6'!AQ29,'A6'!AQ50)=0,ISNUMBER('A6'!AQ71)),"",IF(OR('A6'!AR29="M",'A6'!AR50="M"),"M",IF(AND('A6'!AR29='A6'!AR50,OR('A6'!AR29="X",'A6'!AR29="W",'A6'!AR29="Z")),UPPER('A6'!AR29),"")))</f>
        <v/>
      </c>
      <c r="J1510" s="212" t="s">
        <v>469</v>
      </c>
      <c r="K1510" s="211" t="str">
        <f>IF(AND(ISBLANK('A6'!AQ71),$L$1510&lt;&gt;"Z"),"",'A6'!AQ71)</f>
        <v/>
      </c>
      <c r="L1510" s="211" t="str">
        <f>IF(ISBLANK('A6'!AR71),"",'A6'!AR71)</f>
        <v/>
      </c>
      <c r="M1510" s="131" t="str">
        <f t="shared" si="25"/>
        <v>OK</v>
      </c>
      <c r="N1510" s="132"/>
    </row>
    <row r="1511" spans="1:14" x14ac:dyDescent="0.25">
      <c r="A1511" s="208" t="s">
        <v>4565</v>
      </c>
      <c r="B1511" s="209" t="s">
        <v>3686</v>
      </c>
      <c r="C1511" s="210" t="s">
        <v>113</v>
      </c>
      <c r="D1511" s="213" t="s">
        <v>3687</v>
      </c>
      <c r="E1511" s="210" t="s">
        <v>469</v>
      </c>
      <c r="F1511" s="210" t="s">
        <v>113</v>
      </c>
      <c r="G1511" s="213" t="s">
        <v>2097</v>
      </c>
      <c r="H1511" s="211" t="str">
        <f>IF(OR(AND('A6'!AQ30="",'A6'!AR30=""),AND('A6'!AQ51="",'A6'!AR51=""),AND('A6'!AR30="X",'A6'!AR51="X"),OR('A6'!AR30="M",'A6'!AR51="M")),"",SUM('A6'!AQ30,'A6'!AQ51))</f>
        <v/>
      </c>
      <c r="I1511" s="211" t="str">
        <f>IF(AND(AND('A6'!AR30="X",'A6'!AR51="X"),SUM('A6'!AQ30,'A6'!AQ51)=0,ISNUMBER('A6'!AQ72)),"",IF(OR('A6'!AR30="M",'A6'!AR51="M"),"M",IF(AND('A6'!AR30='A6'!AR51,OR('A6'!AR30="X",'A6'!AR30="W",'A6'!AR30="Z")),UPPER('A6'!AR30),"")))</f>
        <v/>
      </c>
      <c r="J1511" s="212" t="s">
        <v>469</v>
      </c>
      <c r="K1511" s="211" t="str">
        <f>IF(AND(ISBLANK('A6'!AQ72),$L$1511&lt;&gt;"Z"),"",'A6'!AQ72)</f>
        <v/>
      </c>
      <c r="L1511" s="211" t="str">
        <f>IF(ISBLANK('A6'!AR72),"",'A6'!AR72)</f>
        <v/>
      </c>
      <c r="M1511" s="131" t="str">
        <f t="shared" si="25"/>
        <v>OK</v>
      </c>
      <c r="N1511" s="132"/>
    </row>
    <row r="1512" spans="1:14" x14ac:dyDescent="0.25">
      <c r="A1512" s="208" t="s">
        <v>4565</v>
      </c>
      <c r="B1512" s="209" t="s">
        <v>3688</v>
      </c>
      <c r="C1512" s="210" t="s">
        <v>113</v>
      </c>
      <c r="D1512" s="213" t="s">
        <v>3689</v>
      </c>
      <c r="E1512" s="210" t="s">
        <v>469</v>
      </c>
      <c r="F1512" s="210" t="s">
        <v>113</v>
      </c>
      <c r="G1512" s="213" t="s">
        <v>2100</v>
      </c>
      <c r="H1512" s="211" t="str">
        <f>IF(OR(AND('A6'!AQ31="",'A6'!AR31=""),AND('A6'!AQ52="",'A6'!AR52=""),AND('A6'!AR31="X",'A6'!AR52="X"),OR('A6'!AR31="M",'A6'!AR52="M")),"",SUM('A6'!AQ31,'A6'!AQ52))</f>
        <v/>
      </c>
      <c r="I1512" s="211" t="str">
        <f>IF(AND(AND('A6'!AR31="X",'A6'!AR52="X"),SUM('A6'!AQ31,'A6'!AQ52)=0,ISNUMBER('A6'!AQ73)),"",IF(OR('A6'!AR31="M",'A6'!AR52="M"),"M",IF(AND('A6'!AR31='A6'!AR52,OR('A6'!AR31="X",'A6'!AR31="W",'A6'!AR31="Z")),UPPER('A6'!AR31),"")))</f>
        <v/>
      </c>
      <c r="J1512" s="212" t="s">
        <v>469</v>
      </c>
      <c r="K1512" s="211" t="str">
        <f>IF(AND(ISBLANK('A6'!AQ73),$L$1512&lt;&gt;"Z"),"",'A6'!AQ73)</f>
        <v/>
      </c>
      <c r="L1512" s="211" t="str">
        <f>IF(ISBLANK('A6'!AR73),"",'A6'!AR73)</f>
        <v/>
      </c>
      <c r="M1512" s="131" t="str">
        <f t="shared" si="25"/>
        <v>OK</v>
      </c>
      <c r="N1512" s="132"/>
    </row>
    <row r="1513" spans="1:14" x14ac:dyDescent="0.25">
      <c r="A1513" s="208" t="s">
        <v>4565</v>
      </c>
      <c r="B1513" s="209" t="s">
        <v>3690</v>
      </c>
      <c r="C1513" s="210" t="s">
        <v>113</v>
      </c>
      <c r="D1513" s="213" t="s">
        <v>3691</v>
      </c>
      <c r="E1513" s="210" t="s">
        <v>469</v>
      </c>
      <c r="F1513" s="210" t="s">
        <v>113</v>
      </c>
      <c r="G1513" s="213" t="s">
        <v>518</v>
      </c>
      <c r="H1513" s="211" t="str">
        <f>IF(OR(AND('A6'!AQ32="",'A6'!AR32=""),AND('A6'!AQ53="",'A6'!AR53=""),AND('A6'!AR32="X",'A6'!AR53="X"),OR('A6'!AR32="M",'A6'!AR53="M")),"",SUM('A6'!AQ32,'A6'!AQ53))</f>
        <v/>
      </c>
      <c r="I1513" s="211" t="str">
        <f>IF(AND(AND('A6'!AR32="X",'A6'!AR53="X"),SUM('A6'!AQ32,'A6'!AQ53)=0,ISNUMBER('A6'!AQ74)),"",IF(OR('A6'!AR32="M",'A6'!AR53="M"),"M",IF(AND('A6'!AR32='A6'!AR53,OR('A6'!AR32="X",'A6'!AR32="W",'A6'!AR32="Z")),UPPER('A6'!AR32),"")))</f>
        <v/>
      </c>
      <c r="J1513" s="212" t="s">
        <v>469</v>
      </c>
      <c r="K1513" s="211" t="str">
        <f>IF(AND(ISBLANK('A6'!AQ74),$L$1513&lt;&gt;"Z"),"",'A6'!AQ74)</f>
        <v/>
      </c>
      <c r="L1513" s="211" t="str">
        <f>IF(ISBLANK('A6'!AR74),"",'A6'!AR74)</f>
        <v/>
      </c>
      <c r="M1513" s="131" t="str">
        <f t="shared" si="25"/>
        <v>OK</v>
      </c>
      <c r="N1513" s="132"/>
    </row>
    <row r="1514" spans="1:14" x14ac:dyDescent="0.25">
      <c r="A1514" s="208" t="s">
        <v>4565</v>
      </c>
      <c r="B1514" s="209" t="s">
        <v>3692</v>
      </c>
      <c r="C1514" s="210" t="s">
        <v>113</v>
      </c>
      <c r="D1514" s="213" t="s">
        <v>3693</v>
      </c>
      <c r="E1514" s="210" t="s">
        <v>469</v>
      </c>
      <c r="F1514" s="210" t="s">
        <v>113</v>
      </c>
      <c r="G1514" s="213" t="s">
        <v>678</v>
      </c>
      <c r="H1514" s="211" t="str">
        <f>IF(OR(AND('A6'!AQ33="",'A6'!AR33=""),AND('A6'!AQ54="",'A6'!AR54=""),AND('A6'!AR33="X",'A6'!AR54="X"),OR('A6'!AR33="M",'A6'!AR54="M")),"",SUM('A6'!AQ33,'A6'!AQ54))</f>
        <v/>
      </c>
      <c r="I1514" s="211" t="str">
        <f>IF(AND(AND('A6'!AR33="X",'A6'!AR54="X"),SUM('A6'!AQ33,'A6'!AQ54)=0,ISNUMBER('A6'!AQ75)),"",IF(OR('A6'!AR33="M",'A6'!AR54="M"),"M",IF(AND('A6'!AR33='A6'!AR54,OR('A6'!AR33="X",'A6'!AR33="W",'A6'!AR33="Z")),UPPER('A6'!AR33),"")))</f>
        <v/>
      </c>
      <c r="J1514" s="212" t="s">
        <v>469</v>
      </c>
      <c r="K1514" s="211" t="str">
        <f>IF(AND(ISBLANK('A6'!AQ75),$L$1514&lt;&gt;"Z"),"",'A6'!AQ75)</f>
        <v/>
      </c>
      <c r="L1514" s="211" t="str">
        <f>IF(ISBLANK('A6'!AR75),"",'A6'!AR75)</f>
        <v/>
      </c>
      <c r="M1514" s="131" t="str">
        <f t="shared" si="25"/>
        <v>OK</v>
      </c>
      <c r="N1514" s="132"/>
    </row>
    <row r="1515" spans="1:14" x14ac:dyDescent="0.25">
      <c r="A1515" s="208" t="s">
        <v>4565</v>
      </c>
      <c r="B1515" s="209" t="s">
        <v>3694</v>
      </c>
      <c r="C1515" s="210" t="s">
        <v>113</v>
      </c>
      <c r="D1515" s="213" t="s">
        <v>3695</v>
      </c>
      <c r="E1515" s="210" t="s">
        <v>469</v>
      </c>
      <c r="F1515" s="210" t="s">
        <v>113</v>
      </c>
      <c r="G1515" s="213" t="s">
        <v>519</v>
      </c>
      <c r="H1515" s="211" t="str">
        <f>IF(OR(SUMPRODUCT(--('A6'!AT14:'A6'!AT31=""),--('A6'!AU14:'A6'!AU31=""))&gt;0,COUNTIF('A6'!AU14:'A6'!AU31,"M")&gt;0,COUNTIF('A6'!AU14:'A6'!AU31,"X")=18),"",SUM('A6'!AT14:'A6'!AT31))</f>
        <v/>
      </c>
      <c r="I1515" s="211" t="str">
        <f>IF(AND(COUNTIF('A6'!AU14:'A6'!AU31,"X")=18,SUM('A6'!AT14:'A6'!AT31)=0,ISNUMBER('A6'!AT32)),"",IF(COUNTIF('A6'!AU14:'A6'!AU31,"M")&gt;0,"M",IF(AND(COUNTIF('A6'!AU14:'A6'!AU31,'A6'!AU14)=18,OR('A6'!AU14="X",'A6'!AU14="W",'A6'!AU14="Z")),UPPER('A6'!AU14),"")))</f>
        <v/>
      </c>
      <c r="J1515" s="212" t="s">
        <v>469</v>
      </c>
      <c r="K1515" s="211" t="str">
        <f>IF(AND(ISBLANK('A6'!AT32),$L$1515&lt;&gt;"Z"),"",'A6'!AT32)</f>
        <v/>
      </c>
      <c r="L1515" s="211" t="str">
        <f>IF(ISBLANK('A6'!AU32),"",'A6'!AU32)</f>
        <v/>
      </c>
      <c r="M1515" s="131" t="str">
        <f t="shared" si="25"/>
        <v>OK</v>
      </c>
      <c r="N1515" s="132"/>
    </row>
    <row r="1516" spans="1:14" x14ac:dyDescent="0.25">
      <c r="A1516" s="208" t="s">
        <v>4565</v>
      </c>
      <c r="B1516" s="209" t="s">
        <v>3696</v>
      </c>
      <c r="C1516" s="210" t="s">
        <v>113</v>
      </c>
      <c r="D1516" s="213" t="s">
        <v>3697</v>
      </c>
      <c r="E1516" s="210" t="s">
        <v>469</v>
      </c>
      <c r="F1516" s="210" t="s">
        <v>113</v>
      </c>
      <c r="G1516" s="213" t="s">
        <v>520</v>
      </c>
      <c r="H1516" s="211" t="str">
        <f>IF(OR(SUMPRODUCT(--('A6'!AT35:'A6'!AT52=""),--('A6'!AU35:'A6'!AU52=""))&gt;0,COUNTIF('A6'!AU35:'A6'!AU52,"M")&gt;0,COUNTIF('A6'!AU35:'A6'!AU52,"X")=18),"",SUM('A6'!AT35:'A6'!AT52))</f>
        <v/>
      </c>
      <c r="I1516" s="211" t="str">
        <f>IF(AND(COUNTIF('A6'!AU35:'A6'!AU52,"X")=18,SUM('A6'!AT35:'A6'!AT52)=0,ISNUMBER('A6'!AT53)),"",IF(COUNTIF('A6'!AU35:'A6'!AU52,"M")&gt;0,"M",IF(AND(COUNTIF('A6'!AU35:'A6'!AU52,'A6'!AU35)=18,OR('A6'!AU35="X",'A6'!AU35="W",'A6'!AU35="Z")),UPPER('A6'!AU35),"")))</f>
        <v/>
      </c>
      <c r="J1516" s="212" t="s">
        <v>469</v>
      </c>
      <c r="K1516" s="211" t="str">
        <f>IF(AND(ISBLANK('A6'!AT53),$L$1516&lt;&gt;"Z"),"",'A6'!AT53)</f>
        <v/>
      </c>
      <c r="L1516" s="211" t="str">
        <f>IF(ISBLANK('A6'!AU53),"",'A6'!AU53)</f>
        <v/>
      </c>
      <c r="M1516" s="131" t="str">
        <f t="shared" si="25"/>
        <v>OK</v>
      </c>
      <c r="N1516" s="132"/>
    </row>
    <row r="1517" spans="1:14" x14ac:dyDescent="0.25">
      <c r="A1517" s="208" t="s">
        <v>4565</v>
      </c>
      <c r="B1517" s="209" t="s">
        <v>3698</v>
      </c>
      <c r="C1517" s="210" t="s">
        <v>113</v>
      </c>
      <c r="D1517" s="213" t="s">
        <v>3699</v>
      </c>
      <c r="E1517" s="210" t="s">
        <v>469</v>
      </c>
      <c r="F1517" s="210" t="s">
        <v>113</v>
      </c>
      <c r="G1517" s="213" t="s">
        <v>3249</v>
      </c>
      <c r="H1517" s="211" t="str">
        <f>IF(OR(AND('A6'!AT14="",'A6'!AU14=""),AND('A6'!AT35="",'A6'!AU35=""),AND('A6'!AU14="X",'A6'!AU35="X"),OR('A6'!AU14="M",'A6'!AU35="M")),"",SUM('A6'!AT14,'A6'!AT35))</f>
        <v/>
      </c>
      <c r="I1517" s="211" t="str">
        <f>IF(AND(AND('A6'!AU14="X",'A6'!AU35="X"),SUM('A6'!AT14,'A6'!AT35)=0,ISNUMBER('A6'!AT56)),"",IF(OR('A6'!AU14="M",'A6'!AU35="M"),"M",IF(AND('A6'!AU14='A6'!AU35,OR('A6'!AU14="X",'A6'!AU14="W",'A6'!AU14="Z")),UPPER('A6'!AU14),"")))</f>
        <v/>
      </c>
      <c r="J1517" s="212" t="s">
        <v>469</v>
      </c>
      <c r="K1517" s="211" t="str">
        <f>IF(AND(ISBLANK('A6'!AT56),$L$1517&lt;&gt;"Z"),"",'A6'!AT56)</f>
        <v/>
      </c>
      <c r="L1517" s="211" t="str">
        <f>IF(ISBLANK('A6'!AU56),"",'A6'!AU56)</f>
        <v/>
      </c>
      <c r="M1517" s="131" t="str">
        <f t="shared" si="25"/>
        <v>OK</v>
      </c>
      <c r="N1517" s="132"/>
    </row>
    <row r="1518" spans="1:14" x14ac:dyDescent="0.25">
      <c r="A1518" s="208" t="s">
        <v>4565</v>
      </c>
      <c r="B1518" s="209" t="s">
        <v>3700</v>
      </c>
      <c r="C1518" s="210" t="s">
        <v>113</v>
      </c>
      <c r="D1518" s="213" t="s">
        <v>3701</v>
      </c>
      <c r="E1518" s="210" t="s">
        <v>469</v>
      </c>
      <c r="F1518" s="210" t="s">
        <v>113</v>
      </c>
      <c r="G1518" s="213" t="s">
        <v>3250</v>
      </c>
      <c r="H1518" s="211" t="str">
        <f>IF(OR(AND('A6'!AT15="",'A6'!AU15=""),AND('A6'!AT36="",'A6'!AU36=""),AND('A6'!AU15="X",'A6'!AU36="X"),OR('A6'!AU15="M",'A6'!AU36="M")),"",SUM('A6'!AT15,'A6'!AT36))</f>
        <v/>
      </c>
      <c r="I1518" s="211" t="str">
        <f>IF(AND(AND('A6'!AU15="X",'A6'!AU36="X"),SUM('A6'!AT15,'A6'!AT36)=0,ISNUMBER('A6'!AT57)),"",IF(OR('A6'!AU15="M",'A6'!AU36="M"),"M",IF(AND('A6'!AU15='A6'!AU36,OR('A6'!AU15="X",'A6'!AU15="W",'A6'!AU15="Z")),UPPER('A6'!AU15),"")))</f>
        <v/>
      </c>
      <c r="J1518" s="212" t="s">
        <v>469</v>
      </c>
      <c r="K1518" s="211" t="str">
        <f>IF(AND(ISBLANK('A6'!AT57),$L$1518&lt;&gt;"Z"),"",'A6'!AT57)</f>
        <v/>
      </c>
      <c r="L1518" s="211" t="str">
        <f>IF(ISBLANK('A6'!AU57),"",'A6'!AU57)</f>
        <v/>
      </c>
      <c r="M1518" s="131" t="str">
        <f t="shared" si="25"/>
        <v>OK</v>
      </c>
      <c r="N1518" s="132"/>
    </row>
    <row r="1519" spans="1:14" x14ac:dyDescent="0.25">
      <c r="A1519" s="208" t="s">
        <v>4565</v>
      </c>
      <c r="B1519" s="209" t="s">
        <v>3702</v>
      </c>
      <c r="C1519" s="210" t="s">
        <v>113</v>
      </c>
      <c r="D1519" s="213" t="s">
        <v>3703</v>
      </c>
      <c r="E1519" s="210" t="s">
        <v>469</v>
      </c>
      <c r="F1519" s="210" t="s">
        <v>113</v>
      </c>
      <c r="G1519" s="213" t="s">
        <v>3251</v>
      </c>
      <c r="H1519" s="211" t="str">
        <f>IF(OR(AND('A6'!AT16="",'A6'!AU16=""),AND('A6'!AT37="",'A6'!AU37=""),AND('A6'!AU16="X",'A6'!AU37="X"),OR('A6'!AU16="M",'A6'!AU37="M")),"",SUM('A6'!AT16,'A6'!AT37))</f>
        <v/>
      </c>
      <c r="I1519" s="211" t="str">
        <f>IF(AND(AND('A6'!AU16="X",'A6'!AU37="X"),SUM('A6'!AT16,'A6'!AT37)=0,ISNUMBER('A6'!AT58)),"",IF(OR('A6'!AU16="M",'A6'!AU37="M"),"M",IF(AND('A6'!AU16='A6'!AU37,OR('A6'!AU16="X",'A6'!AU16="W",'A6'!AU16="Z")),UPPER('A6'!AU16),"")))</f>
        <v/>
      </c>
      <c r="J1519" s="212" t="s">
        <v>469</v>
      </c>
      <c r="K1519" s="211" t="str">
        <f>IF(AND(ISBLANK('A6'!AT58),$L$1519&lt;&gt;"Z"),"",'A6'!AT58)</f>
        <v/>
      </c>
      <c r="L1519" s="211" t="str">
        <f>IF(ISBLANK('A6'!AU58),"",'A6'!AU58)</f>
        <v/>
      </c>
      <c r="M1519" s="131" t="str">
        <f t="shared" si="25"/>
        <v>OK</v>
      </c>
      <c r="N1519" s="132"/>
    </row>
    <row r="1520" spans="1:14" x14ac:dyDescent="0.25">
      <c r="A1520" s="208" t="s">
        <v>4565</v>
      </c>
      <c r="B1520" s="209" t="s">
        <v>3704</v>
      </c>
      <c r="C1520" s="210" t="s">
        <v>113</v>
      </c>
      <c r="D1520" s="213" t="s">
        <v>3705</v>
      </c>
      <c r="E1520" s="210" t="s">
        <v>469</v>
      </c>
      <c r="F1520" s="210" t="s">
        <v>113</v>
      </c>
      <c r="G1520" s="213" t="s">
        <v>3252</v>
      </c>
      <c r="H1520" s="211" t="str">
        <f>IF(OR(AND('A6'!AT17="",'A6'!AU17=""),AND('A6'!AT38="",'A6'!AU38=""),AND('A6'!AU17="X",'A6'!AU38="X"),OR('A6'!AU17="M",'A6'!AU38="M")),"",SUM('A6'!AT17,'A6'!AT38))</f>
        <v/>
      </c>
      <c r="I1520" s="211" t="str">
        <f>IF(AND(AND('A6'!AU17="X",'A6'!AU38="X"),SUM('A6'!AT17,'A6'!AT38)=0,ISNUMBER('A6'!AT59)),"",IF(OR('A6'!AU17="M",'A6'!AU38="M"),"M",IF(AND('A6'!AU17='A6'!AU38,OR('A6'!AU17="X",'A6'!AU17="W",'A6'!AU17="Z")),UPPER('A6'!AU17),"")))</f>
        <v/>
      </c>
      <c r="J1520" s="212" t="s">
        <v>469</v>
      </c>
      <c r="K1520" s="211" t="str">
        <f>IF(AND(ISBLANK('A6'!AT59),$L$1520&lt;&gt;"Z"),"",'A6'!AT59)</f>
        <v/>
      </c>
      <c r="L1520" s="211" t="str">
        <f>IF(ISBLANK('A6'!AU59),"",'A6'!AU59)</f>
        <v/>
      </c>
      <c r="M1520" s="131" t="str">
        <f t="shared" si="25"/>
        <v>OK</v>
      </c>
      <c r="N1520" s="132"/>
    </row>
    <row r="1521" spans="1:14" x14ac:dyDescent="0.25">
      <c r="A1521" s="208" t="s">
        <v>4565</v>
      </c>
      <c r="B1521" s="209" t="s">
        <v>3706</v>
      </c>
      <c r="C1521" s="210" t="s">
        <v>113</v>
      </c>
      <c r="D1521" s="213" t="s">
        <v>3707</v>
      </c>
      <c r="E1521" s="210" t="s">
        <v>469</v>
      </c>
      <c r="F1521" s="210" t="s">
        <v>113</v>
      </c>
      <c r="G1521" s="213" t="s">
        <v>3253</v>
      </c>
      <c r="H1521" s="211" t="str">
        <f>IF(OR(AND('A6'!AT18="",'A6'!AU18=""),AND('A6'!AT39="",'A6'!AU39=""),AND('A6'!AU18="X",'A6'!AU39="X"),OR('A6'!AU18="M",'A6'!AU39="M")),"",SUM('A6'!AT18,'A6'!AT39))</f>
        <v/>
      </c>
      <c r="I1521" s="211" t="str">
        <f>IF(AND(AND('A6'!AU18="X",'A6'!AU39="X"),SUM('A6'!AT18,'A6'!AT39)=0,ISNUMBER('A6'!AT60)),"",IF(OR('A6'!AU18="M",'A6'!AU39="M"),"M",IF(AND('A6'!AU18='A6'!AU39,OR('A6'!AU18="X",'A6'!AU18="W",'A6'!AU18="Z")),UPPER('A6'!AU18),"")))</f>
        <v/>
      </c>
      <c r="J1521" s="212" t="s">
        <v>469</v>
      </c>
      <c r="K1521" s="211" t="str">
        <f>IF(AND(ISBLANK('A6'!AT60),$L$1521&lt;&gt;"Z"),"",'A6'!AT60)</f>
        <v/>
      </c>
      <c r="L1521" s="211" t="str">
        <f>IF(ISBLANK('A6'!AU60),"",'A6'!AU60)</f>
        <v/>
      </c>
      <c r="M1521" s="131" t="str">
        <f t="shared" si="25"/>
        <v>OK</v>
      </c>
      <c r="N1521" s="132"/>
    </row>
    <row r="1522" spans="1:14" x14ac:dyDescent="0.25">
      <c r="A1522" s="208" t="s">
        <v>4565</v>
      </c>
      <c r="B1522" s="209" t="s">
        <v>3708</v>
      </c>
      <c r="C1522" s="210" t="s">
        <v>113</v>
      </c>
      <c r="D1522" s="213" t="s">
        <v>3709</v>
      </c>
      <c r="E1522" s="210" t="s">
        <v>469</v>
      </c>
      <c r="F1522" s="210" t="s">
        <v>113</v>
      </c>
      <c r="G1522" s="213" t="s">
        <v>3254</v>
      </c>
      <c r="H1522" s="211" t="str">
        <f>IF(OR(AND('A6'!AT19="",'A6'!AU19=""),AND('A6'!AT40="",'A6'!AU40=""),AND('A6'!AU19="X",'A6'!AU40="X"),OR('A6'!AU19="M",'A6'!AU40="M")),"",SUM('A6'!AT19,'A6'!AT40))</f>
        <v/>
      </c>
      <c r="I1522" s="211" t="str">
        <f>IF(AND(AND('A6'!AU19="X",'A6'!AU40="X"),SUM('A6'!AT19,'A6'!AT40)=0,ISNUMBER('A6'!AT61)),"",IF(OR('A6'!AU19="M",'A6'!AU40="M"),"M",IF(AND('A6'!AU19='A6'!AU40,OR('A6'!AU19="X",'A6'!AU19="W",'A6'!AU19="Z")),UPPER('A6'!AU19),"")))</f>
        <v/>
      </c>
      <c r="J1522" s="212" t="s">
        <v>469</v>
      </c>
      <c r="K1522" s="211" t="str">
        <f>IF(AND(ISBLANK('A6'!AT61),$L$1522&lt;&gt;"Z"),"",'A6'!AT61)</f>
        <v/>
      </c>
      <c r="L1522" s="211" t="str">
        <f>IF(ISBLANK('A6'!AU61),"",'A6'!AU61)</f>
        <v/>
      </c>
      <c r="M1522" s="131" t="str">
        <f t="shared" si="25"/>
        <v>OK</v>
      </c>
      <c r="N1522" s="132"/>
    </row>
    <row r="1523" spans="1:14" x14ac:dyDescent="0.25">
      <c r="A1523" s="208" t="s">
        <v>4565</v>
      </c>
      <c r="B1523" s="209" t="s">
        <v>3710</v>
      </c>
      <c r="C1523" s="210" t="s">
        <v>113</v>
      </c>
      <c r="D1523" s="213" t="s">
        <v>3711</v>
      </c>
      <c r="E1523" s="210" t="s">
        <v>469</v>
      </c>
      <c r="F1523" s="210" t="s">
        <v>113</v>
      </c>
      <c r="G1523" s="213" t="s">
        <v>3255</v>
      </c>
      <c r="H1523" s="211" t="str">
        <f>IF(OR(AND('A6'!AT20="",'A6'!AU20=""),AND('A6'!AT41="",'A6'!AU41=""),AND('A6'!AU20="X",'A6'!AU41="X"),OR('A6'!AU20="M",'A6'!AU41="M")),"",SUM('A6'!AT20,'A6'!AT41))</f>
        <v/>
      </c>
      <c r="I1523" s="211" t="str">
        <f>IF(AND(AND('A6'!AU20="X",'A6'!AU41="X"),SUM('A6'!AT20,'A6'!AT41)=0,ISNUMBER('A6'!AT62)),"",IF(OR('A6'!AU20="M",'A6'!AU41="M"),"M",IF(AND('A6'!AU20='A6'!AU41,OR('A6'!AU20="X",'A6'!AU20="W",'A6'!AU20="Z")),UPPER('A6'!AU20),"")))</f>
        <v/>
      </c>
      <c r="J1523" s="212" t="s">
        <v>469</v>
      </c>
      <c r="K1523" s="211" t="str">
        <f>IF(AND(ISBLANK('A6'!AT62),$L$1523&lt;&gt;"Z"),"",'A6'!AT62)</f>
        <v/>
      </c>
      <c r="L1523" s="211" t="str">
        <f>IF(ISBLANK('A6'!AU62),"",'A6'!AU62)</f>
        <v/>
      </c>
      <c r="M1523" s="131" t="str">
        <f t="shared" si="25"/>
        <v>OK</v>
      </c>
      <c r="N1523" s="132"/>
    </row>
    <row r="1524" spans="1:14" x14ac:dyDescent="0.25">
      <c r="A1524" s="208" t="s">
        <v>4565</v>
      </c>
      <c r="B1524" s="209" t="s">
        <v>3712</v>
      </c>
      <c r="C1524" s="210" t="s">
        <v>113</v>
      </c>
      <c r="D1524" s="213" t="s">
        <v>3713</v>
      </c>
      <c r="E1524" s="210" t="s">
        <v>469</v>
      </c>
      <c r="F1524" s="210" t="s">
        <v>113</v>
      </c>
      <c r="G1524" s="213" t="s">
        <v>3256</v>
      </c>
      <c r="H1524" s="211" t="str">
        <f>IF(OR(AND('A6'!AT21="",'A6'!AU21=""),AND('A6'!AT42="",'A6'!AU42=""),AND('A6'!AU21="X",'A6'!AU42="X"),OR('A6'!AU21="M",'A6'!AU42="M")),"",SUM('A6'!AT21,'A6'!AT42))</f>
        <v/>
      </c>
      <c r="I1524" s="211" t="str">
        <f>IF(AND(AND('A6'!AU21="X",'A6'!AU42="X"),SUM('A6'!AT21,'A6'!AT42)=0,ISNUMBER('A6'!AT63)),"",IF(OR('A6'!AU21="M",'A6'!AU42="M"),"M",IF(AND('A6'!AU21='A6'!AU42,OR('A6'!AU21="X",'A6'!AU21="W",'A6'!AU21="Z")),UPPER('A6'!AU21),"")))</f>
        <v/>
      </c>
      <c r="J1524" s="212" t="s">
        <v>469</v>
      </c>
      <c r="K1524" s="211" t="str">
        <f>IF(AND(ISBLANK('A6'!AT63),$L$1524&lt;&gt;"Z"),"",'A6'!AT63)</f>
        <v/>
      </c>
      <c r="L1524" s="211" t="str">
        <f>IF(ISBLANK('A6'!AU63),"",'A6'!AU63)</f>
        <v/>
      </c>
      <c r="M1524" s="131" t="str">
        <f t="shared" si="25"/>
        <v>OK</v>
      </c>
      <c r="N1524" s="132"/>
    </row>
    <row r="1525" spans="1:14" x14ac:dyDescent="0.25">
      <c r="A1525" s="208" t="s">
        <v>4565</v>
      </c>
      <c r="B1525" s="209" t="s">
        <v>3714</v>
      </c>
      <c r="C1525" s="210" t="s">
        <v>113</v>
      </c>
      <c r="D1525" s="213" t="s">
        <v>3715</v>
      </c>
      <c r="E1525" s="210" t="s">
        <v>469</v>
      </c>
      <c r="F1525" s="210" t="s">
        <v>113</v>
      </c>
      <c r="G1525" s="213" t="s">
        <v>3257</v>
      </c>
      <c r="H1525" s="211" t="str">
        <f>IF(OR(AND('A6'!AT22="",'A6'!AU22=""),AND('A6'!AT43="",'A6'!AU43=""),AND('A6'!AU22="X",'A6'!AU43="X"),OR('A6'!AU22="M",'A6'!AU43="M")),"",SUM('A6'!AT22,'A6'!AT43))</f>
        <v/>
      </c>
      <c r="I1525" s="211" t="str">
        <f>IF(AND(AND('A6'!AU22="X",'A6'!AU43="X"),SUM('A6'!AT22,'A6'!AT43)=0,ISNUMBER('A6'!AT64)),"",IF(OR('A6'!AU22="M",'A6'!AU43="M"),"M",IF(AND('A6'!AU22='A6'!AU43,OR('A6'!AU22="X",'A6'!AU22="W",'A6'!AU22="Z")),UPPER('A6'!AU22),"")))</f>
        <v/>
      </c>
      <c r="J1525" s="212" t="s">
        <v>469</v>
      </c>
      <c r="K1525" s="211" t="str">
        <f>IF(AND(ISBLANK('A6'!AT64),$L$1525&lt;&gt;"Z"),"",'A6'!AT64)</f>
        <v/>
      </c>
      <c r="L1525" s="211" t="str">
        <f>IF(ISBLANK('A6'!AU64),"",'A6'!AU64)</f>
        <v/>
      </c>
      <c r="M1525" s="131" t="str">
        <f t="shared" si="25"/>
        <v>OK</v>
      </c>
      <c r="N1525" s="132"/>
    </row>
    <row r="1526" spans="1:14" x14ac:dyDescent="0.25">
      <c r="A1526" s="208" t="s">
        <v>4565</v>
      </c>
      <c r="B1526" s="209" t="s">
        <v>3716</v>
      </c>
      <c r="C1526" s="210" t="s">
        <v>113</v>
      </c>
      <c r="D1526" s="213" t="s">
        <v>3717</v>
      </c>
      <c r="E1526" s="210" t="s">
        <v>469</v>
      </c>
      <c r="F1526" s="210" t="s">
        <v>113</v>
      </c>
      <c r="G1526" s="213" t="s">
        <v>505</v>
      </c>
      <c r="H1526" s="211" t="str">
        <f>IF(OR(AND('A6'!AT23="",'A6'!AU23=""),AND('A6'!AT44="",'A6'!AU44=""),AND('A6'!AU23="X",'A6'!AU44="X"),OR('A6'!AU23="M",'A6'!AU44="M")),"",SUM('A6'!AT23,'A6'!AT44))</f>
        <v/>
      </c>
      <c r="I1526" s="211" t="str">
        <f>IF(AND(AND('A6'!AU23="X",'A6'!AU44="X"),SUM('A6'!AT23,'A6'!AT44)=0,ISNUMBER('A6'!AT65)),"",IF(OR('A6'!AU23="M",'A6'!AU44="M"),"M",IF(AND('A6'!AU23='A6'!AU44,OR('A6'!AU23="X",'A6'!AU23="W",'A6'!AU23="Z")),UPPER('A6'!AU23),"")))</f>
        <v/>
      </c>
      <c r="J1526" s="212" t="s">
        <v>469</v>
      </c>
      <c r="K1526" s="211" t="str">
        <f>IF(AND(ISBLANK('A6'!AT65),$L$1526&lt;&gt;"Z"),"",'A6'!AT65)</f>
        <v/>
      </c>
      <c r="L1526" s="211" t="str">
        <f>IF(ISBLANK('A6'!AU65),"",'A6'!AU65)</f>
        <v/>
      </c>
      <c r="M1526" s="131" t="str">
        <f t="shared" si="25"/>
        <v>OK</v>
      </c>
      <c r="N1526" s="132"/>
    </row>
    <row r="1527" spans="1:14" x14ac:dyDescent="0.25">
      <c r="A1527" s="208" t="s">
        <v>4565</v>
      </c>
      <c r="B1527" s="209" t="s">
        <v>3718</v>
      </c>
      <c r="C1527" s="210" t="s">
        <v>113</v>
      </c>
      <c r="D1527" s="213" t="s">
        <v>3719</v>
      </c>
      <c r="E1527" s="210" t="s">
        <v>469</v>
      </c>
      <c r="F1527" s="210" t="s">
        <v>113</v>
      </c>
      <c r="G1527" s="213" t="s">
        <v>610</v>
      </c>
      <c r="H1527" s="211" t="str">
        <f>IF(OR(AND('A6'!AT24="",'A6'!AU24=""),AND('A6'!AT45="",'A6'!AU45=""),AND('A6'!AU24="X",'A6'!AU45="X"),OR('A6'!AU24="M",'A6'!AU45="M")),"",SUM('A6'!AT24,'A6'!AT45))</f>
        <v/>
      </c>
      <c r="I1527" s="211" t="str">
        <f>IF(AND(AND('A6'!AU24="X",'A6'!AU45="X"),SUM('A6'!AT24,'A6'!AT45)=0,ISNUMBER('A6'!AT66)),"",IF(OR('A6'!AU24="M",'A6'!AU45="M"),"M",IF(AND('A6'!AU24='A6'!AU45,OR('A6'!AU24="X",'A6'!AU24="W",'A6'!AU24="Z")),UPPER('A6'!AU24),"")))</f>
        <v/>
      </c>
      <c r="J1527" s="212" t="s">
        <v>469</v>
      </c>
      <c r="K1527" s="211" t="str">
        <f>IF(AND(ISBLANK('A6'!AT66),$L$1527&lt;&gt;"Z"),"",'A6'!AT66)</f>
        <v/>
      </c>
      <c r="L1527" s="211" t="str">
        <f>IF(ISBLANK('A6'!AU66),"",'A6'!AU66)</f>
        <v/>
      </c>
      <c r="M1527" s="131" t="str">
        <f t="shared" si="25"/>
        <v>OK</v>
      </c>
      <c r="N1527" s="132"/>
    </row>
    <row r="1528" spans="1:14" x14ac:dyDescent="0.25">
      <c r="A1528" s="208" t="s">
        <v>4565</v>
      </c>
      <c r="B1528" s="209" t="s">
        <v>3720</v>
      </c>
      <c r="C1528" s="210" t="s">
        <v>113</v>
      </c>
      <c r="D1528" s="213" t="s">
        <v>3721</v>
      </c>
      <c r="E1528" s="210" t="s">
        <v>469</v>
      </c>
      <c r="F1528" s="210" t="s">
        <v>113</v>
      </c>
      <c r="G1528" s="213" t="s">
        <v>3722</v>
      </c>
      <c r="H1528" s="211" t="str">
        <f>IF(OR(AND('A6'!AT25="",'A6'!AU25=""),AND('A6'!AT46="",'A6'!AU46=""),AND('A6'!AU25="X",'A6'!AU46="X"),OR('A6'!AU25="M",'A6'!AU46="M")),"",SUM('A6'!AT25,'A6'!AT46))</f>
        <v/>
      </c>
      <c r="I1528" s="211" t="str">
        <f>IF(AND(AND('A6'!AU25="X",'A6'!AU46="X"),SUM('A6'!AT25,'A6'!AT46)=0,ISNUMBER('A6'!AT67)),"",IF(OR('A6'!AU25="M",'A6'!AU46="M"),"M",IF(AND('A6'!AU25='A6'!AU46,OR('A6'!AU25="X",'A6'!AU25="W",'A6'!AU25="Z")),UPPER('A6'!AU25),"")))</f>
        <v/>
      </c>
      <c r="J1528" s="212" t="s">
        <v>469</v>
      </c>
      <c r="K1528" s="211" t="str">
        <f>IF(AND(ISBLANK('A6'!AT67),$L$1528&lt;&gt;"Z"),"",'A6'!AT67)</f>
        <v/>
      </c>
      <c r="L1528" s="211" t="str">
        <f>IF(ISBLANK('A6'!AU67),"",'A6'!AU67)</f>
        <v/>
      </c>
      <c r="M1528" s="131" t="str">
        <f t="shared" si="25"/>
        <v>OK</v>
      </c>
      <c r="N1528" s="132"/>
    </row>
    <row r="1529" spans="1:14" x14ac:dyDescent="0.25">
      <c r="A1529" s="208" t="s">
        <v>4565</v>
      </c>
      <c r="B1529" s="209" t="s">
        <v>3723</v>
      </c>
      <c r="C1529" s="210" t="s">
        <v>113</v>
      </c>
      <c r="D1529" s="213" t="s">
        <v>3724</v>
      </c>
      <c r="E1529" s="210" t="s">
        <v>469</v>
      </c>
      <c r="F1529" s="210" t="s">
        <v>113</v>
      </c>
      <c r="G1529" s="213" t="s">
        <v>3262</v>
      </c>
      <c r="H1529" s="211" t="str">
        <f>IF(OR(AND('A6'!AT26="",'A6'!AU26=""),AND('A6'!AT47="",'A6'!AU47=""),AND('A6'!AU26="X",'A6'!AU47="X"),OR('A6'!AU26="M",'A6'!AU47="M")),"",SUM('A6'!AT26,'A6'!AT47))</f>
        <v/>
      </c>
      <c r="I1529" s="211" t="str">
        <f>IF(AND(AND('A6'!AU26="X",'A6'!AU47="X"),SUM('A6'!AT26,'A6'!AT47)=0,ISNUMBER('A6'!AT68)),"",IF(OR('A6'!AU26="M",'A6'!AU47="M"),"M",IF(AND('A6'!AU26='A6'!AU47,OR('A6'!AU26="X",'A6'!AU26="W",'A6'!AU26="Z")),UPPER('A6'!AU26),"")))</f>
        <v/>
      </c>
      <c r="J1529" s="212" t="s">
        <v>469</v>
      </c>
      <c r="K1529" s="211" t="str">
        <f>IF(AND(ISBLANK('A6'!AT68),$L$1529&lt;&gt;"Z"),"",'A6'!AT68)</f>
        <v/>
      </c>
      <c r="L1529" s="211" t="str">
        <f>IF(ISBLANK('A6'!AU68),"",'A6'!AU68)</f>
        <v/>
      </c>
      <c r="M1529" s="131" t="str">
        <f t="shared" si="25"/>
        <v>OK</v>
      </c>
      <c r="N1529" s="132"/>
    </row>
    <row r="1530" spans="1:14" x14ac:dyDescent="0.25">
      <c r="A1530" s="208" t="s">
        <v>4565</v>
      </c>
      <c r="B1530" s="209" t="s">
        <v>3725</v>
      </c>
      <c r="C1530" s="210" t="s">
        <v>113</v>
      </c>
      <c r="D1530" s="213" t="s">
        <v>3726</v>
      </c>
      <c r="E1530" s="210" t="s">
        <v>469</v>
      </c>
      <c r="F1530" s="210" t="s">
        <v>113</v>
      </c>
      <c r="G1530" s="213" t="s">
        <v>3265</v>
      </c>
      <c r="H1530" s="211" t="str">
        <f>IF(OR(AND('A6'!AT27="",'A6'!AU27=""),AND('A6'!AT48="",'A6'!AU48=""),AND('A6'!AU27="X",'A6'!AU48="X"),OR('A6'!AU27="M",'A6'!AU48="M")),"",SUM('A6'!AT27,'A6'!AT48))</f>
        <v/>
      </c>
      <c r="I1530" s="211" t="str">
        <f>IF(AND(AND('A6'!AU27="X",'A6'!AU48="X"),SUM('A6'!AT27,'A6'!AT48)=0,ISNUMBER('A6'!AT69)),"",IF(OR('A6'!AU27="M",'A6'!AU48="M"),"M",IF(AND('A6'!AU27='A6'!AU48,OR('A6'!AU27="X",'A6'!AU27="W",'A6'!AU27="Z")),UPPER('A6'!AU27),"")))</f>
        <v/>
      </c>
      <c r="J1530" s="212" t="s">
        <v>469</v>
      </c>
      <c r="K1530" s="211" t="str">
        <f>IF(AND(ISBLANK('A6'!AT69),$L$1530&lt;&gt;"Z"),"",'A6'!AT69)</f>
        <v/>
      </c>
      <c r="L1530" s="211" t="str">
        <f>IF(ISBLANK('A6'!AU69),"",'A6'!AU69)</f>
        <v/>
      </c>
      <c r="M1530" s="131" t="str">
        <f t="shared" si="25"/>
        <v>OK</v>
      </c>
      <c r="N1530" s="132"/>
    </row>
    <row r="1531" spans="1:14" x14ac:dyDescent="0.25">
      <c r="A1531" s="208" t="s">
        <v>4565</v>
      </c>
      <c r="B1531" s="209" t="s">
        <v>3727</v>
      </c>
      <c r="C1531" s="210" t="s">
        <v>113</v>
      </c>
      <c r="D1531" s="213" t="s">
        <v>3728</v>
      </c>
      <c r="E1531" s="210" t="s">
        <v>469</v>
      </c>
      <c r="F1531" s="210" t="s">
        <v>113</v>
      </c>
      <c r="G1531" s="213" t="s">
        <v>445</v>
      </c>
      <c r="H1531" s="211" t="str">
        <f>IF(OR(AND('A6'!AT28="",'A6'!AU28=""),AND('A6'!AT49="",'A6'!AU49=""),AND('A6'!AU28="X",'A6'!AU49="X"),OR('A6'!AU28="M",'A6'!AU49="M")),"",SUM('A6'!AT28,'A6'!AT49))</f>
        <v/>
      </c>
      <c r="I1531" s="211" t="str">
        <f>IF(AND(AND('A6'!AU28="X",'A6'!AU49="X"),SUM('A6'!AT28,'A6'!AT49)=0,ISNUMBER('A6'!AT70)),"",IF(OR('A6'!AU28="M",'A6'!AU49="M"),"M",IF(AND('A6'!AU28='A6'!AU49,OR('A6'!AU28="X",'A6'!AU28="W",'A6'!AU28="Z")),UPPER('A6'!AU28),"")))</f>
        <v/>
      </c>
      <c r="J1531" s="212" t="s">
        <v>469</v>
      </c>
      <c r="K1531" s="211" t="str">
        <f>IF(AND(ISBLANK('A6'!AT70),$L$1531&lt;&gt;"Z"),"",'A6'!AT70)</f>
        <v/>
      </c>
      <c r="L1531" s="211" t="str">
        <f>IF(ISBLANK('A6'!AU70),"",'A6'!AU70)</f>
        <v/>
      </c>
      <c r="M1531" s="131" t="str">
        <f t="shared" si="25"/>
        <v>OK</v>
      </c>
      <c r="N1531" s="132"/>
    </row>
    <row r="1532" spans="1:14" x14ac:dyDescent="0.25">
      <c r="A1532" s="208" t="s">
        <v>4565</v>
      </c>
      <c r="B1532" s="209" t="s">
        <v>3729</v>
      </c>
      <c r="C1532" s="210" t="s">
        <v>113</v>
      </c>
      <c r="D1532" s="213" t="s">
        <v>3730</v>
      </c>
      <c r="E1532" s="210" t="s">
        <v>469</v>
      </c>
      <c r="F1532" s="210" t="s">
        <v>113</v>
      </c>
      <c r="G1532" s="213" t="s">
        <v>3270</v>
      </c>
      <c r="H1532" s="211" t="str">
        <f>IF(OR(AND('A6'!AT29="",'A6'!AU29=""),AND('A6'!AT50="",'A6'!AU50=""),AND('A6'!AU29="X",'A6'!AU50="X"),OR('A6'!AU29="M",'A6'!AU50="M")),"",SUM('A6'!AT29,'A6'!AT50))</f>
        <v/>
      </c>
      <c r="I1532" s="211" t="str">
        <f>IF(AND(AND('A6'!AU29="X",'A6'!AU50="X"),SUM('A6'!AT29,'A6'!AT50)=0,ISNUMBER('A6'!AT71)),"",IF(OR('A6'!AU29="M",'A6'!AU50="M"),"M",IF(AND('A6'!AU29='A6'!AU50,OR('A6'!AU29="X",'A6'!AU29="W",'A6'!AU29="Z")),UPPER('A6'!AU29),"")))</f>
        <v/>
      </c>
      <c r="J1532" s="212" t="s">
        <v>469</v>
      </c>
      <c r="K1532" s="211" t="str">
        <f>IF(AND(ISBLANK('A6'!AT71),$L$1532&lt;&gt;"Z"),"",'A6'!AT71)</f>
        <v/>
      </c>
      <c r="L1532" s="211" t="str">
        <f>IF(ISBLANK('A6'!AU71),"",'A6'!AU71)</f>
        <v/>
      </c>
      <c r="M1532" s="131" t="str">
        <f t="shared" si="25"/>
        <v>OK</v>
      </c>
      <c r="N1532" s="132"/>
    </row>
    <row r="1533" spans="1:14" x14ac:dyDescent="0.25">
      <c r="A1533" s="208" t="s">
        <v>4565</v>
      </c>
      <c r="B1533" s="209" t="s">
        <v>3731</v>
      </c>
      <c r="C1533" s="210" t="s">
        <v>113</v>
      </c>
      <c r="D1533" s="213" t="s">
        <v>3732</v>
      </c>
      <c r="E1533" s="210" t="s">
        <v>469</v>
      </c>
      <c r="F1533" s="210" t="s">
        <v>113</v>
      </c>
      <c r="G1533" s="213" t="s">
        <v>2180</v>
      </c>
      <c r="H1533" s="211" t="str">
        <f>IF(OR(AND('A6'!AT30="",'A6'!AU30=""),AND('A6'!AT51="",'A6'!AU51=""),AND('A6'!AU30="X",'A6'!AU51="X"),OR('A6'!AU30="M",'A6'!AU51="M")),"",SUM('A6'!AT30,'A6'!AT51))</f>
        <v/>
      </c>
      <c r="I1533" s="211" t="str">
        <f>IF(AND(AND('A6'!AU30="X",'A6'!AU51="X"),SUM('A6'!AT30,'A6'!AT51)=0,ISNUMBER('A6'!AT72)),"",IF(OR('A6'!AU30="M",'A6'!AU51="M"),"M",IF(AND('A6'!AU30='A6'!AU51,OR('A6'!AU30="X",'A6'!AU30="W",'A6'!AU30="Z")),UPPER('A6'!AU30),"")))</f>
        <v/>
      </c>
      <c r="J1533" s="212" t="s">
        <v>469</v>
      </c>
      <c r="K1533" s="211" t="str">
        <f>IF(AND(ISBLANK('A6'!AT72),$L$1533&lt;&gt;"Z"),"",'A6'!AT72)</f>
        <v/>
      </c>
      <c r="L1533" s="211" t="str">
        <f>IF(ISBLANK('A6'!AU72),"",'A6'!AU72)</f>
        <v/>
      </c>
      <c r="M1533" s="131" t="str">
        <f t="shared" si="25"/>
        <v>OK</v>
      </c>
      <c r="N1533" s="132"/>
    </row>
    <row r="1534" spans="1:14" x14ac:dyDescent="0.25">
      <c r="A1534" s="208" t="s">
        <v>4565</v>
      </c>
      <c r="B1534" s="209" t="s">
        <v>3733</v>
      </c>
      <c r="C1534" s="210" t="s">
        <v>113</v>
      </c>
      <c r="D1534" s="213" t="s">
        <v>3734</v>
      </c>
      <c r="E1534" s="210" t="s">
        <v>469</v>
      </c>
      <c r="F1534" s="210" t="s">
        <v>113</v>
      </c>
      <c r="G1534" s="213" t="s">
        <v>2183</v>
      </c>
      <c r="H1534" s="211" t="str">
        <f>IF(OR(AND('A6'!AT31="",'A6'!AU31=""),AND('A6'!AT52="",'A6'!AU52=""),AND('A6'!AU31="X",'A6'!AU52="X"),OR('A6'!AU31="M",'A6'!AU52="M")),"",SUM('A6'!AT31,'A6'!AT52))</f>
        <v/>
      </c>
      <c r="I1534" s="211" t="str">
        <f>IF(AND(AND('A6'!AU31="X",'A6'!AU52="X"),SUM('A6'!AT31,'A6'!AT52)=0,ISNUMBER('A6'!AT73)),"",IF(OR('A6'!AU31="M",'A6'!AU52="M"),"M",IF(AND('A6'!AU31='A6'!AU52,OR('A6'!AU31="X",'A6'!AU31="W",'A6'!AU31="Z")),UPPER('A6'!AU31),"")))</f>
        <v/>
      </c>
      <c r="J1534" s="212" t="s">
        <v>469</v>
      </c>
      <c r="K1534" s="211" t="str">
        <f>IF(AND(ISBLANK('A6'!AT73),$L$1534&lt;&gt;"Z"),"",'A6'!AT73)</f>
        <v/>
      </c>
      <c r="L1534" s="211" t="str">
        <f>IF(ISBLANK('A6'!AU73),"",'A6'!AU73)</f>
        <v/>
      </c>
      <c r="M1534" s="131" t="str">
        <f t="shared" si="25"/>
        <v>OK</v>
      </c>
      <c r="N1534" s="132"/>
    </row>
    <row r="1535" spans="1:14" x14ac:dyDescent="0.25">
      <c r="A1535" s="208" t="s">
        <v>4565</v>
      </c>
      <c r="B1535" s="209" t="s">
        <v>3735</v>
      </c>
      <c r="C1535" s="210" t="s">
        <v>113</v>
      </c>
      <c r="D1535" s="213" t="s">
        <v>3736</v>
      </c>
      <c r="E1535" s="210" t="s">
        <v>469</v>
      </c>
      <c r="F1535" s="210" t="s">
        <v>113</v>
      </c>
      <c r="G1535" s="213" t="s">
        <v>521</v>
      </c>
      <c r="H1535" s="211" t="str">
        <f>IF(OR(AND('A6'!AT32="",'A6'!AU32=""),AND('A6'!AT53="",'A6'!AU53=""),AND('A6'!AU32="X",'A6'!AU53="X"),OR('A6'!AU32="M",'A6'!AU53="M")),"",SUM('A6'!AT32,'A6'!AT53))</f>
        <v/>
      </c>
      <c r="I1535" s="211" t="str">
        <f>IF(AND(AND('A6'!AU32="X",'A6'!AU53="X"),SUM('A6'!AT32,'A6'!AT53)=0,ISNUMBER('A6'!AT74)),"",IF(OR('A6'!AU32="M",'A6'!AU53="M"),"M",IF(AND('A6'!AU32='A6'!AU53,OR('A6'!AU32="X",'A6'!AU32="W",'A6'!AU32="Z")),UPPER('A6'!AU32),"")))</f>
        <v/>
      </c>
      <c r="J1535" s="212" t="s">
        <v>469</v>
      </c>
      <c r="K1535" s="211" t="str">
        <f>IF(AND(ISBLANK('A6'!AT74),$L$1535&lt;&gt;"Z"),"",'A6'!AT74)</f>
        <v/>
      </c>
      <c r="L1535" s="211" t="str">
        <f>IF(ISBLANK('A6'!AU74),"",'A6'!AU74)</f>
        <v/>
      </c>
      <c r="M1535" s="131" t="str">
        <f t="shared" si="25"/>
        <v>OK</v>
      </c>
      <c r="N1535" s="132"/>
    </row>
    <row r="1536" spans="1:14" x14ac:dyDescent="0.25">
      <c r="A1536" s="208" t="s">
        <v>4565</v>
      </c>
      <c r="B1536" s="209" t="s">
        <v>3737</v>
      </c>
      <c r="C1536" s="210" t="s">
        <v>113</v>
      </c>
      <c r="D1536" s="213" t="s">
        <v>3738</v>
      </c>
      <c r="E1536" s="210" t="s">
        <v>469</v>
      </c>
      <c r="F1536" s="210" t="s">
        <v>113</v>
      </c>
      <c r="G1536" s="213" t="s">
        <v>679</v>
      </c>
      <c r="H1536" s="211" t="str">
        <f>IF(OR(AND('A6'!AT33="",'A6'!AU33=""),AND('A6'!AT54="",'A6'!AU54=""),AND('A6'!AU33="X",'A6'!AU54="X"),OR('A6'!AU33="M",'A6'!AU54="M")),"",SUM('A6'!AT33,'A6'!AT54))</f>
        <v/>
      </c>
      <c r="I1536" s="211" t="str">
        <f>IF(AND(AND('A6'!AU33="X",'A6'!AU54="X"),SUM('A6'!AT33,'A6'!AT54)=0,ISNUMBER('A6'!AT75)),"",IF(OR('A6'!AU33="M",'A6'!AU54="M"),"M",IF(AND('A6'!AU33='A6'!AU54,OR('A6'!AU33="X",'A6'!AU33="W",'A6'!AU33="Z")),UPPER('A6'!AU33),"")))</f>
        <v/>
      </c>
      <c r="J1536" s="212" t="s">
        <v>469</v>
      </c>
      <c r="K1536" s="211" t="str">
        <f>IF(AND(ISBLANK('A6'!AT75),$L$1536&lt;&gt;"Z"),"",'A6'!AT75)</f>
        <v/>
      </c>
      <c r="L1536" s="211" t="str">
        <f>IF(ISBLANK('A6'!AU75),"",'A6'!AU75)</f>
        <v/>
      </c>
      <c r="M1536" s="131" t="str">
        <f t="shared" si="25"/>
        <v>OK</v>
      </c>
      <c r="N1536" s="132"/>
    </row>
    <row r="1537" spans="1:14" x14ac:dyDescent="0.25">
      <c r="A1537" s="208" t="s">
        <v>4565</v>
      </c>
      <c r="B1537" s="209" t="s">
        <v>3739</v>
      </c>
      <c r="C1537" s="210" t="s">
        <v>130</v>
      </c>
      <c r="D1537" s="213" t="s">
        <v>2572</v>
      </c>
      <c r="E1537" s="210" t="s">
        <v>469</v>
      </c>
      <c r="F1537" s="210" t="s">
        <v>130</v>
      </c>
      <c r="G1537" s="213" t="s">
        <v>523</v>
      </c>
      <c r="H1537" s="211" t="str">
        <f>IF(OR(SUMPRODUCT(--('A7'!V14:'A7'!V31=""),--('A7'!W14:'A7'!W31=""))&gt;0,COUNTIF('A7'!W14:'A7'!W31,"M")&gt;0,COUNTIF('A7'!W14:'A7'!W31,"X")=18),"",SUM('A7'!V14:'A7'!V31))</f>
        <v/>
      </c>
      <c r="I1537" s="211" t="str">
        <f>IF(AND(COUNTIF('A7'!W14:'A7'!W31,"X")=18,SUM('A7'!V14:'A7'!V31)=0,ISNUMBER('A7'!V32)),"",IF(COUNTIF('A7'!W14:'A7'!W31,"M")&gt;0,"M",IF(AND(COUNTIF('A7'!W14:'A7'!W31,'A7'!W14)=18,OR('A7'!W14="X",'A7'!W14="W",'A7'!W14="Z")),UPPER('A7'!W14),"")))</f>
        <v/>
      </c>
      <c r="J1537" s="212" t="s">
        <v>469</v>
      </c>
      <c r="K1537" s="211" t="str">
        <f>IF(AND(ISBLANK('A7'!V32),$L$1537&lt;&gt;"Z"),"",'A7'!V32)</f>
        <v/>
      </c>
      <c r="L1537" s="211" t="str">
        <f>IF(ISBLANK('A7'!W32),"",'A7'!W32)</f>
        <v/>
      </c>
      <c r="M1537" s="131" t="str">
        <f t="shared" si="25"/>
        <v>OK</v>
      </c>
      <c r="N1537" s="132"/>
    </row>
    <row r="1538" spans="1:14" x14ac:dyDescent="0.25">
      <c r="A1538" s="208" t="s">
        <v>4565</v>
      </c>
      <c r="B1538" s="209" t="s">
        <v>3740</v>
      </c>
      <c r="C1538" s="210" t="s">
        <v>130</v>
      </c>
      <c r="D1538" s="213" t="s">
        <v>3317</v>
      </c>
      <c r="E1538" s="210" t="s">
        <v>469</v>
      </c>
      <c r="F1538" s="210" t="s">
        <v>130</v>
      </c>
      <c r="G1538" s="213" t="s">
        <v>524</v>
      </c>
      <c r="H1538" s="211" t="str">
        <f>IF(OR(SUMPRODUCT(--('A7'!V35:'A7'!V52=""),--('A7'!W35:'A7'!W52=""))&gt;0,COUNTIF('A7'!W35:'A7'!W52,"M")&gt;0,COUNTIF('A7'!W35:'A7'!W52,"X")=18),"",SUM('A7'!V35:'A7'!V52))</f>
        <v/>
      </c>
      <c r="I1538" s="211" t="str">
        <f>IF(AND(COUNTIF('A7'!W35:'A7'!W52,"X")=18,SUM('A7'!V35:'A7'!V52)=0,ISNUMBER('A7'!V53)),"",IF(COUNTIF('A7'!W35:'A7'!W52,"M")&gt;0,"M",IF(AND(COUNTIF('A7'!W35:'A7'!W52,'A7'!W35)=18,OR('A7'!W35="X",'A7'!W35="W",'A7'!W35="Z")),UPPER('A7'!W35),"")))</f>
        <v/>
      </c>
      <c r="J1538" s="212" t="s">
        <v>469</v>
      </c>
      <c r="K1538" s="211" t="str">
        <f>IF(AND(ISBLANK('A7'!V53),$L$1538&lt;&gt;"Z"),"",'A7'!V53)</f>
        <v/>
      </c>
      <c r="L1538" s="211" t="str">
        <f>IF(ISBLANK('A7'!W53),"",'A7'!W53)</f>
        <v/>
      </c>
      <c r="M1538" s="131" t="str">
        <f t="shared" si="25"/>
        <v>OK</v>
      </c>
      <c r="N1538" s="132"/>
    </row>
    <row r="1539" spans="1:14" x14ac:dyDescent="0.25">
      <c r="A1539" s="208" t="s">
        <v>4565</v>
      </c>
      <c r="B1539" s="209" t="s">
        <v>3741</v>
      </c>
      <c r="C1539" s="210" t="s">
        <v>130</v>
      </c>
      <c r="D1539" s="213" t="s">
        <v>3319</v>
      </c>
      <c r="E1539" s="210" t="s">
        <v>469</v>
      </c>
      <c r="F1539" s="210" t="s">
        <v>130</v>
      </c>
      <c r="G1539" s="213" t="s">
        <v>2583</v>
      </c>
      <c r="H1539" s="211" t="str">
        <f>IF(OR(AND('A7'!V14="",'A7'!W14=""),AND('A7'!V35="",'A7'!W35=""),AND('A7'!W14="X",'A7'!W35="X"),OR('A7'!W14="M",'A7'!W35="M")),"",SUM('A7'!V14,'A7'!V35))</f>
        <v/>
      </c>
      <c r="I1539" s="211" t="str">
        <f>IF(AND(AND('A7'!W14="X",'A7'!W35="X"),SUM('A7'!V14,'A7'!V35)=0,ISNUMBER('A7'!V56)),"",IF(OR('A7'!W14="M",'A7'!W35="M"),"M",IF(AND('A7'!W14='A7'!W35,OR('A7'!W14="X",'A7'!W14="W",'A7'!W14="Z")),UPPER('A7'!W14),"")))</f>
        <v/>
      </c>
      <c r="J1539" s="212" t="s">
        <v>469</v>
      </c>
      <c r="K1539" s="211" t="str">
        <f>IF(AND(ISBLANK('A7'!V56),$L$1539&lt;&gt;"Z"),"",'A7'!V56)</f>
        <v/>
      </c>
      <c r="L1539" s="211" t="str">
        <f>IF(ISBLANK('A7'!W56),"",'A7'!W56)</f>
        <v/>
      </c>
      <c r="M1539" s="131" t="str">
        <f t="shared" si="25"/>
        <v>OK</v>
      </c>
      <c r="N1539" s="132"/>
    </row>
    <row r="1540" spans="1:14" x14ac:dyDescent="0.25">
      <c r="A1540" s="208" t="s">
        <v>4565</v>
      </c>
      <c r="B1540" s="209" t="s">
        <v>3742</v>
      </c>
      <c r="C1540" s="210" t="s">
        <v>130</v>
      </c>
      <c r="D1540" s="213" t="s">
        <v>3321</v>
      </c>
      <c r="E1540" s="210" t="s">
        <v>469</v>
      </c>
      <c r="F1540" s="210" t="s">
        <v>130</v>
      </c>
      <c r="G1540" s="213" t="s">
        <v>2586</v>
      </c>
      <c r="H1540" s="211" t="str">
        <f>IF(OR(AND('A7'!V15="",'A7'!W15=""),AND('A7'!V36="",'A7'!W36=""),AND('A7'!W15="X",'A7'!W36="X"),OR('A7'!W15="M",'A7'!W36="M")),"",SUM('A7'!V15,'A7'!V36))</f>
        <v/>
      </c>
      <c r="I1540" s="211" t="str">
        <f>IF(AND(AND('A7'!W15="X",'A7'!W36="X"),SUM('A7'!V15,'A7'!V36)=0,ISNUMBER('A7'!V57)),"",IF(OR('A7'!W15="M",'A7'!W36="M"),"M",IF(AND('A7'!W15='A7'!W36,OR('A7'!W15="X",'A7'!W15="W",'A7'!W15="Z")),UPPER('A7'!W15),"")))</f>
        <v/>
      </c>
      <c r="J1540" s="212" t="s">
        <v>469</v>
      </c>
      <c r="K1540" s="211" t="str">
        <f>IF(AND(ISBLANK('A7'!V57),$L$1540&lt;&gt;"Z"),"",'A7'!V57)</f>
        <v/>
      </c>
      <c r="L1540" s="211" t="str">
        <f>IF(ISBLANK('A7'!W57),"",'A7'!W57)</f>
        <v/>
      </c>
      <c r="M1540" s="131" t="str">
        <f t="shared" si="25"/>
        <v>OK</v>
      </c>
      <c r="N1540" s="132"/>
    </row>
    <row r="1541" spans="1:14" x14ac:dyDescent="0.25">
      <c r="A1541" s="208" t="s">
        <v>4565</v>
      </c>
      <c r="B1541" s="209" t="s">
        <v>3743</v>
      </c>
      <c r="C1541" s="210" t="s">
        <v>130</v>
      </c>
      <c r="D1541" s="213" t="s">
        <v>3323</v>
      </c>
      <c r="E1541" s="210" t="s">
        <v>469</v>
      </c>
      <c r="F1541" s="210" t="s">
        <v>130</v>
      </c>
      <c r="G1541" s="213" t="s">
        <v>2589</v>
      </c>
      <c r="H1541" s="211" t="str">
        <f>IF(OR(AND('A7'!V16="",'A7'!W16=""),AND('A7'!V37="",'A7'!W37=""),AND('A7'!W16="X",'A7'!W37="X"),OR('A7'!W16="M",'A7'!W37="M")),"",SUM('A7'!V16,'A7'!V37))</f>
        <v/>
      </c>
      <c r="I1541" s="211" t="str">
        <f>IF(AND(AND('A7'!W16="X",'A7'!W37="X"),SUM('A7'!V16,'A7'!V37)=0,ISNUMBER('A7'!V58)),"",IF(OR('A7'!W16="M",'A7'!W37="M"),"M",IF(AND('A7'!W16='A7'!W37,OR('A7'!W16="X",'A7'!W16="W",'A7'!W16="Z")),UPPER('A7'!W16),"")))</f>
        <v/>
      </c>
      <c r="J1541" s="212" t="s">
        <v>469</v>
      </c>
      <c r="K1541" s="211" t="str">
        <f>IF(AND(ISBLANK('A7'!V58),$L$1541&lt;&gt;"Z"),"",'A7'!V58)</f>
        <v/>
      </c>
      <c r="L1541" s="211" t="str">
        <f>IF(ISBLANK('A7'!W58),"",'A7'!W58)</f>
        <v/>
      </c>
      <c r="M1541" s="131" t="str">
        <f t="shared" si="25"/>
        <v>OK</v>
      </c>
      <c r="N1541" s="132"/>
    </row>
    <row r="1542" spans="1:14" x14ac:dyDescent="0.25">
      <c r="A1542" s="208" t="s">
        <v>4565</v>
      </c>
      <c r="B1542" s="209" t="s">
        <v>3744</v>
      </c>
      <c r="C1542" s="210" t="s">
        <v>130</v>
      </c>
      <c r="D1542" s="213" t="s">
        <v>3325</v>
      </c>
      <c r="E1542" s="210" t="s">
        <v>469</v>
      </c>
      <c r="F1542" s="210" t="s">
        <v>130</v>
      </c>
      <c r="G1542" s="213" t="s">
        <v>2592</v>
      </c>
      <c r="H1542" s="211" t="str">
        <f>IF(OR(AND('A7'!V17="",'A7'!W17=""),AND('A7'!V38="",'A7'!W38=""),AND('A7'!W17="X",'A7'!W38="X"),OR('A7'!W17="M",'A7'!W38="M")),"",SUM('A7'!V17,'A7'!V38))</f>
        <v/>
      </c>
      <c r="I1542" s="211" t="str">
        <f>IF(AND(AND('A7'!W17="X",'A7'!W38="X"),SUM('A7'!V17,'A7'!V38)=0,ISNUMBER('A7'!V59)),"",IF(OR('A7'!W17="M",'A7'!W38="M"),"M",IF(AND('A7'!W17='A7'!W38,OR('A7'!W17="X",'A7'!W17="W",'A7'!W17="Z")),UPPER('A7'!W17),"")))</f>
        <v/>
      </c>
      <c r="J1542" s="212" t="s">
        <v>469</v>
      </c>
      <c r="K1542" s="211" t="str">
        <f>IF(AND(ISBLANK('A7'!V59),$L$1542&lt;&gt;"Z"),"",'A7'!V59)</f>
        <v/>
      </c>
      <c r="L1542" s="211" t="str">
        <f>IF(ISBLANK('A7'!W59),"",'A7'!W59)</f>
        <v/>
      </c>
      <c r="M1542" s="131" t="str">
        <f t="shared" si="25"/>
        <v>OK</v>
      </c>
      <c r="N1542" s="132"/>
    </row>
    <row r="1543" spans="1:14" x14ac:dyDescent="0.25">
      <c r="A1543" s="208" t="s">
        <v>4565</v>
      </c>
      <c r="B1543" s="209" t="s">
        <v>3745</v>
      </c>
      <c r="C1543" s="210" t="s">
        <v>130</v>
      </c>
      <c r="D1543" s="213" t="s">
        <v>3327</v>
      </c>
      <c r="E1543" s="210" t="s">
        <v>469</v>
      </c>
      <c r="F1543" s="210" t="s">
        <v>130</v>
      </c>
      <c r="G1543" s="213" t="s">
        <v>2595</v>
      </c>
      <c r="H1543" s="211" t="str">
        <f>IF(OR(AND('A7'!V18="",'A7'!W18=""),AND('A7'!V39="",'A7'!W39=""),AND('A7'!W18="X",'A7'!W39="X"),OR('A7'!W18="M",'A7'!W39="M")),"",SUM('A7'!V18,'A7'!V39))</f>
        <v/>
      </c>
      <c r="I1543" s="211" t="str">
        <f>IF(AND(AND('A7'!W18="X",'A7'!W39="X"),SUM('A7'!V18,'A7'!V39)=0,ISNUMBER('A7'!V60)),"",IF(OR('A7'!W18="M",'A7'!W39="M"),"M",IF(AND('A7'!W18='A7'!W39,OR('A7'!W18="X",'A7'!W18="W",'A7'!W18="Z")),UPPER('A7'!W18),"")))</f>
        <v/>
      </c>
      <c r="J1543" s="212" t="s">
        <v>469</v>
      </c>
      <c r="K1543" s="211" t="str">
        <f>IF(AND(ISBLANK('A7'!V60),$L$1543&lt;&gt;"Z"),"",'A7'!V60)</f>
        <v/>
      </c>
      <c r="L1543" s="211" t="str">
        <f>IF(ISBLANK('A7'!W60),"",'A7'!W60)</f>
        <v/>
      </c>
      <c r="M1543" s="131" t="str">
        <f t="shared" si="25"/>
        <v>OK</v>
      </c>
      <c r="N1543" s="132"/>
    </row>
    <row r="1544" spans="1:14" x14ac:dyDescent="0.25">
      <c r="A1544" s="208" t="s">
        <v>4565</v>
      </c>
      <c r="B1544" s="209" t="s">
        <v>3746</v>
      </c>
      <c r="C1544" s="210" t="s">
        <v>130</v>
      </c>
      <c r="D1544" s="213" t="s">
        <v>3329</v>
      </c>
      <c r="E1544" s="210" t="s">
        <v>469</v>
      </c>
      <c r="F1544" s="210" t="s">
        <v>130</v>
      </c>
      <c r="G1544" s="213" t="s">
        <v>2598</v>
      </c>
      <c r="H1544" s="211" t="str">
        <f>IF(OR(AND('A7'!V19="",'A7'!W19=""),AND('A7'!V40="",'A7'!W40=""),AND('A7'!W19="X",'A7'!W40="X"),OR('A7'!W19="M",'A7'!W40="M")),"",SUM('A7'!V19,'A7'!V40))</f>
        <v/>
      </c>
      <c r="I1544" s="211" t="str">
        <f>IF(AND(AND('A7'!W19="X",'A7'!W40="X"),SUM('A7'!V19,'A7'!V40)=0,ISNUMBER('A7'!V61)),"",IF(OR('A7'!W19="M",'A7'!W40="M"),"M",IF(AND('A7'!W19='A7'!W40,OR('A7'!W19="X",'A7'!W19="W",'A7'!W19="Z")),UPPER('A7'!W19),"")))</f>
        <v/>
      </c>
      <c r="J1544" s="212" t="s">
        <v>469</v>
      </c>
      <c r="K1544" s="211" t="str">
        <f>IF(AND(ISBLANK('A7'!V61),$L$1544&lt;&gt;"Z"),"",'A7'!V61)</f>
        <v/>
      </c>
      <c r="L1544" s="211" t="str">
        <f>IF(ISBLANK('A7'!W61),"",'A7'!W61)</f>
        <v/>
      </c>
      <c r="M1544" s="131" t="str">
        <f t="shared" si="25"/>
        <v>OK</v>
      </c>
      <c r="N1544" s="132"/>
    </row>
    <row r="1545" spans="1:14" x14ac:dyDescent="0.25">
      <c r="A1545" s="208" t="s">
        <v>4565</v>
      </c>
      <c r="B1545" s="209" t="s">
        <v>3747</v>
      </c>
      <c r="C1545" s="210" t="s">
        <v>130</v>
      </c>
      <c r="D1545" s="213" t="s">
        <v>3331</v>
      </c>
      <c r="E1545" s="210" t="s">
        <v>469</v>
      </c>
      <c r="F1545" s="210" t="s">
        <v>130</v>
      </c>
      <c r="G1545" s="213" t="s">
        <v>2601</v>
      </c>
      <c r="H1545" s="211" t="str">
        <f>IF(OR(AND('A7'!V20="",'A7'!W20=""),AND('A7'!V41="",'A7'!W41=""),AND('A7'!W20="X",'A7'!W41="X"),OR('A7'!W20="M",'A7'!W41="M")),"",SUM('A7'!V20,'A7'!V41))</f>
        <v/>
      </c>
      <c r="I1545" s="211" t="str">
        <f>IF(AND(AND('A7'!W20="X",'A7'!W41="X"),SUM('A7'!V20,'A7'!V41)=0,ISNUMBER('A7'!V62)),"",IF(OR('A7'!W20="M",'A7'!W41="M"),"M",IF(AND('A7'!W20='A7'!W41,OR('A7'!W20="X",'A7'!W20="W",'A7'!W20="Z")),UPPER('A7'!W20),"")))</f>
        <v/>
      </c>
      <c r="J1545" s="212" t="s">
        <v>469</v>
      </c>
      <c r="K1545" s="211" t="str">
        <f>IF(AND(ISBLANK('A7'!V62),$L$1545&lt;&gt;"Z"),"",'A7'!V62)</f>
        <v/>
      </c>
      <c r="L1545" s="211" t="str">
        <f>IF(ISBLANK('A7'!W62),"",'A7'!W62)</f>
        <v/>
      </c>
      <c r="M1545" s="131" t="str">
        <f t="shared" si="25"/>
        <v>OK</v>
      </c>
      <c r="N1545" s="132"/>
    </row>
    <row r="1546" spans="1:14" x14ac:dyDescent="0.25">
      <c r="A1546" s="208" t="s">
        <v>4565</v>
      </c>
      <c r="B1546" s="209" t="s">
        <v>3748</v>
      </c>
      <c r="C1546" s="210" t="s">
        <v>130</v>
      </c>
      <c r="D1546" s="213" t="s">
        <v>3333</v>
      </c>
      <c r="E1546" s="210" t="s">
        <v>469</v>
      </c>
      <c r="F1546" s="210" t="s">
        <v>130</v>
      </c>
      <c r="G1546" s="213" t="s">
        <v>2604</v>
      </c>
      <c r="H1546" s="211" t="str">
        <f>IF(OR(AND('A7'!V21="",'A7'!W21=""),AND('A7'!V42="",'A7'!W42=""),AND('A7'!W21="X",'A7'!W42="X"),OR('A7'!W21="M",'A7'!W42="M")),"",SUM('A7'!V21,'A7'!V42))</f>
        <v/>
      </c>
      <c r="I1546" s="211" t="str">
        <f>IF(AND(AND('A7'!W21="X",'A7'!W42="X"),SUM('A7'!V21,'A7'!V42)=0,ISNUMBER('A7'!V63)),"",IF(OR('A7'!W21="M",'A7'!W42="M"),"M",IF(AND('A7'!W21='A7'!W42,OR('A7'!W21="X",'A7'!W21="W",'A7'!W21="Z")),UPPER('A7'!W21),"")))</f>
        <v/>
      </c>
      <c r="J1546" s="212" t="s">
        <v>469</v>
      </c>
      <c r="K1546" s="211" t="str">
        <f>IF(AND(ISBLANK('A7'!V63),$L$1546&lt;&gt;"Z"),"",'A7'!V63)</f>
        <v/>
      </c>
      <c r="L1546" s="211" t="str">
        <f>IF(ISBLANK('A7'!W63),"",'A7'!W63)</f>
        <v/>
      </c>
      <c r="M1546" s="131" t="str">
        <f t="shared" si="25"/>
        <v>OK</v>
      </c>
      <c r="N1546" s="132"/>
    </row>
    <row r="1547" spans="1:14" x14ac:dyDescent="0.25">
      <c r="A1547" s="208" t="s">
        <v>4565</v>
      </c>
      <c r="B1547" s="209" t="s">
        <v>3749</v>
      </c>
      <c r="C1547" s="210" t="s">
        <v>130</v>
      </c>
      <c r="D1547" s="213" t="s">
        <v>3335</v>
      </c>
      <c r="E1547" s="210" t="s">
        <v>469</v>
      </c>
      <c r="F1547" s="210" t="s">
        <v>130</v>
      </c>
      <c r="G1547" s="213" t="s">
        <v>2607</v>
      </c>
      <c r="H1547" s="211" t="str">
        <f>IF(OR(AND('A7'!V22="",'A7'!W22=""),AND('A7'!V43="",'A7'!W43=""),AND('A7'!W22="X",'A7'!W43="X"),OR('A7'!W22="M",'A7'!W43="M")),"",SUM('A7'!V22,'A7'!V43))</f>
        <v/>
      </c>
      <c r="I1547" s="211" t="str">
        <f>IF(AND(AND('A7'!W22="X",'A7'!W43="X"),SUM('A7'!V22,'A7'!V43)=0,ISNUMBER('A7'!V64)),"",IF(OR('A7'!W22="M",'A7'!W43="M"),"M",IF(AND('A7'!W22='A7'!W43,OR('A7'!W22="X",'A7'!W22="W",'A7'!W22="Z")),UPPER('A7'!W22),"")))</f>
        <v/>
      </c>
      <c r="J1547" s="212" t="s">
        <v>469</v>
      </c>
      <c r="K1547" s="211" t="str">
        <f>IF(AND(ISBLANK('A7'!V64),$L$1547&lt;&gt;"Z"),"",'A7'!V64)</f>
        <v/>
      </c>
      <c r="L1547" s="211" t="str">
        <f>IF(ISBLANK('A7'!W64),"",'A7'!W64)</f>
        <v/>
      </c>
      <c r="M1547" s="131" t="str">
        <f t="shared" si="25"/>
        <v>OK</v>
      </c>
      <c r="N1547" s="132"/>
    </row>
    <row r="1548" spans="1:14" x14ac:dyDescent="0.25">
      <c r="A1548" s="208" t="s">
        <v>4565</v>
      </c>
      <c r="B1548" s="209" t="s">
        <v>3750</v>
      </c>
      <c r="C1548" s="210" t="s">
        <v>130</v>
      </c>
      <c r="D1548" s="213" t="s">
        <v>3337</v>
      </c>
      <c r="E1548" s="210" t="s">
        <v>469</v>
      </c>
      <c r="F1548" s="210" t="s">
        <v>130</v>
      </c>
      <c r="G1548" s="213" t="s">
        <v>530</v>
      </c>
      <c r="H1548" s="211" t="str">
        <f>IF(OR(AND('A7'!V23="",'A7'!W23=""),AND('A7'!V44="",'A7'!W44=""),AND('A7'!W23="X",'A7'!W44="X"),OR('A7'!W23="M",'A7'!W44="M")),"",SUM('A7'!V23,'A7'!V44))</f>
        <v/>
      </c>
      <c r="I1548" s="211" t="str">
        <f>IF(AND(AND('A7'!W23="X",'A7'!W44="X"),SUM('A7'!V23,'A7'!V44)=0,ISNUMBER('A7'!V65)),"",IF(OR('A7'!W23="M",'A7'!W44="M"),"M",IF(AND('A7'!W23='A7'!W44,OR('A7'!W23="X",'A7'!W23="W",'A7'!W23="Z")),UPPER('A7'!W23),"")))</f>
        <v/>
      </c>
      <c r="J1548" s="212" t="s">
        <v>469</v>
      </c>
      <c r="K1548" s="211" t="str">
        <f>IF(AND(ISBLANK('A7'!V65),$L$1548&lt;&gt;"Z"),"",'A7'!V65)</f>
        <v/>
      </c>
      <c r="L1548" s="211" t="str">
        <f>IF(ISBLANK('A7'!W65),"",'A7'!W65)</f>
        <v/>
      </c>
      <c r="M1548" s="131" t="str">
        <f t="shared" si="25"/>
        <v>OK</v>
      </c>
      <c r="N1548" s="132"/>
    </row>
    <row r="1549" spans="1:14" x14ac:dyDescent="0.25">
      <c r="A1549" s="208" t="s">
        <v>4565</v>
      </c>
      <c r="B1549" s="209" t="s">
        <v>3751</v>
      </c>
      <c r="C1549" s="210" t="s">
        <v>130</v>
      </c>
      <c r="D1549" s="213" t="s">
        <v>3339</v>
      </c>
      <c r="E1549" s="210" t="s">
        <v>469</v>
      </c>
      <c r="F1549" s="210" t="s">
        <v>130</v>
      </c>
      <c r="G1549" s="213" t="s">
        <v>562</v>
      </c>
      <c r="H1549" s="211" t="str">
        <f>IF(OR(AND('A7'!V24="",'A7'!W24=""),AND('A7'!V45="",'A7'!W45=""),AND('A7'!W24="X",'A7'!W45="X"),OR('A7'!W24="M",'A7'!W45="M")),"",SUM('A7'!V24,'A7'!V45))</f>
        <v/>
      </c>
      <c r="I1549" s="211" t="str">
        <f>IF(AND(AND('A7'!W24="X",'A7'!W45="X"),SUM('A7'!V24,'A7'!V45)=0,ISNUMBER('A7'!V66)),"",IF(OR('A7'!W24="M",'A7'!W45="M"),"M",IF(AND('A7'!W24='A7'!W45,OR('A7'!W24="X",'A7'!W24="W",'A7'!W24="Z")),UPPER('A7'!W24),"")))</f>
        <v/>
      </c>
      <c r="J1549" s="212" t="s">
        <v>469</v>
      </c>
      <c r="K1549" s="211" t="str">
        <f>IF(AND(ISBLANK('A7'!V66),$L$1549&lt;&gt;"Z"),"",'A7'!V66)</f>
        <v/>
      </c>
      <c r="L1549" s="211" t="str">
        <f>IF(ISBLANK('A7'!W66),"",'A7'!W66)</f>
        <v/>
      </c>
      <c r="M1549" s="131" t="str">
        <f t="shared" si="25"/>
        <v>OK</v>
      </c>
      <c r="N1549" s="132"/>
    </row>
    <row r="1550" spans="1:14" x14ac:dyDescent="0.25">
      <c r="A1550" s="208" t="s">
        <v>4565</v>
      </c>
      <c r="B1550" s="209" t="s">
        <v>3752</v>
      </c>
      <c r="C1550" s="210" t="s">
        <v>130</v>
      </c>
      <c r="D1550" s="213" t="s">
        <v>3341</v>
      </c>
      <c r="E1550" s="210" t="s">
        <v>469</v>
      </c>
      <c r="F1550" s="210" t="s">
        <v>130</v>
      </c>
      <c r="G1550" s="213" t="s">
        <v>2614</v>
      </c>
      <c r="H1550" s="211" t="str">
        <f>IF(OR(AND('A7'!V25="",'A7'!W25=""),AND('A7'!V46="",'A7'!W46=""),AND('A7'!W25="X",'A7'!W46="X"),OR('A7'!W25="M",'A7'!W46="M")),"",SUM('A7'!V25,'A7'!V46))</f>
        <v/>
      </c>
      <c r="I1550" s="211" t="str">
        <f>IF(AND(AND('A7'!W25="X",'A7'!W46="X"),SUM('A7'!V25,'A7'!V46)=0,ISNUMBER('A7'!V67)),"",IF(OR('A7'!W25="M",'A7'!W46="M"),"M",IF(AND('A7'!W25='A7'!W46,OR('A7'!W25="X",'A7'!W25="W",'A7'!W25="Z")),UPPER('A7'!W25),"")))</f>
        <v/>
      </c>
      <c r="J1550" s="212" t="s">
        <v>469</v>
      </c>
      <c r="K1550" s="211" t="str">
        <f>IF(AND(ISBLANK('A7'!V67),$L$1550&lt;&gt;"Z"),"",'A7'!V67)</f>
        <v/>
      </c>
      <c r="L1550" s="211" t="str">
        <f>IF(ISBLANK('A7'!W67),"",'A7'!W67)</f>
        <v/>
      </c>
      <c r="M1550" s="131" t="str">
        <f t="shared" si="25"/>
        <v>OK</v>
      </c>
      <c r="N1550" s="132"/>
    </row>
    <row r="1551" spans="1:14" x14ac:dyDescent="0.25">
      <c r="A1551" s="208" t="s">
        <v>4565</v>
      </c>
      <c r="B1551" s="209" t="s">
        <v>3753</v>
      </c>
      <c r="C1551" s="210" t="s">
        <v>130</v>
      </c>
      <c r="D1551" s="213" t="s">
        <v>3343</v>
      </c>
      <c r="E1551" s="210" t="s">
        <v>469</v>
      </c>
      <c r="F1551" s="210" t="s">
        <v>130</v>
      </c>
      <c r="G1551" s="213" t="s">
        <v>2617</v>
      </c>
      <c r="H1551" s="211" t="str">
        <f>IF(OR(AND('A7'!V26="",'A7'!W26=""),AND('A7'!V47="",'A7'!W47=""),AND('A7'!W26="X",'A7'!W47="X"),OR('A7'!W26="M",'A7'!W47="M")),"",SUM('A7'!V26,'A7'!V47))</f>
        <v/>
      </c>
      <c r="I1551" s="211" t="str">
        <f>IF(AND(AND('A7'!W26="X",'A7'!W47="X"),SUM('A7'!V26,'A7'!V47)=0,ISNUMBER('A7'!V68)),"",IF(OR('A7'!W26="M",'A7'!W47="M"),"M",IF(AND('A7'!W26='A7'!W47,OR('A7'!W26="X",'A7'!W26="W",'A7'!W26="Z")),UPPER('A7'!W26),"")))</f>
        <v/>
      </c>
      <c r="J1551" s="212" t="s">
        <v>469</v>
      </c>
      <c r="K1551" s="211" t="str">
        <f>IF(AND(ISBLANK('A7'!V68),$L$1551&lt;&gt;"Z"),"",'A7'!V68)</f>
        <v/>
      </c>
      <c r="L1551" s="211" t="str">
        <f>IF(ISBLANK('A7'!W68),"",'A7'!W68)</f>
        <v/>
      </c>
      <c r="M1551" s="131" t="str">
        <f t="shared" si="25"/>
        <v>OK</v>
      </c>
      <c r="N1551" s="132"/>
    </row>
    <row r="1552" spans="1:14" x14ac:dyDescent="0.25">
      <c r="A1552" s="208" t="s">
        <v>4565</v>
      </c>
      <c r="B1552" s="209" t="s">
        <v>3754</v>
      </c>
      <c r="C1552" s="210" t="s">
        <v>130</v>
      </c>
      <c r="D1552" s="213" t="s">
        <v>3345</v>
      </c>
      <c r="E1552" s="210" t="s">
        <v>469</v>
      </c>
      <c r="F1552" s="210" t="s">
        <v>130</v>
      </c>
      <c r="G1552" s="213" t="s">
        <v>2620</v>
      </c>
      <c r="H1552" s="211" t="str">
        <f>IF(OR(AND('A7'!V27="",'A7'!W27=""),AND('A7'!V48="",'A7'!W48=""),AND('A7'!W27="X",'A7'!W48="X"),OR('A7'!W27="M",'A7'!W48="M")),"",SUM('A7'!V27,'A7'!V48))</f>
        <v/>
      </c>
      <c r="I1552" s="211" t="str">
        <f>IF(AND(AND('A7'!W27="X",'A7'!W48="X"),SUM('A7'!V27,'A7'!V48)=0,ISNUMBER('A7'!V69)),"",IF(OR('A7'!W27="M",'A7'!W48="M"),"M",IF(AND('A7'!W27='A7'!W48,OR('A7'!W27="X",'A7'!W27="W",'A7'!W27="Z")),UPPER('A7'!W27),"")))</f>
        <v/>
      </c>
      <c r="J1552" s="212" t="s">
        <v>469</v>
      </c>
      <c r="K1552" s="211" t="str">
        <f>IF(AND(ISBLANK('A7'!V69),$L$1552&lt;&gt;"Z"),"",'A7'!V69)</f>
        <v/>
      </c>
      <c r="L1552" s="211" t="str">
        <f>IF(ISBLANK('A7'!W69),"",'A7'!W69)</f>
        <v/>
      </c>
      <c r="M1552" s="131" t="str">
        <f t="shared" si="25"/>
        <v>OK</v>
      </c>
      <c r="N1552" s="132"/>
    </row>
    <row r="1553" spans="1:14" x14ac:dyDescent="0.25">
      <c r="A1553" s="208" t="s">
        <v>4565</v>
      </c>
      <c r="B1553" s="209" t="s">
        <v>3755</v>
      </c>
      <c r="C1553" s="210" t="s">
        <v>130</v>
      </c>
      <c r="D1553" s="213" t="s">
        <v>3347</v>
      </c>
      <c r="E1553" s="210" t="s">
        <v>469</v>
      </c>
      <c r="F1553" s="210" t="s">
        <v>130</v>
      </c>
      <c r="G1553" s="213" t="s">
        <v>430</v>
      </c>
      <c r="H1553" s="211" t="str">
        <f>IF(OR(AND('A7'!V28="",'A7'!W28=""),AND('A7'!V49="",'A7'!W49=""),AND('A7'!W28="X",'A7'!W49="X"),OR('A7'!W28="M",'A7'!W49="M")),"",SUM('A7'!V28,'A7'!V49))</f>
        <v/>
      </c>
      <c r="I1553" s="211" t="str">
        <f>IF(AND(AND('A7'!W28="X",'A7'!W49="X"),SUM('A7'!V28,'A7'!V49)=0,ISNUMBER('A7'!V70)),"",IF(OR('A7'!W28="M",'A7'!W49="M"),"M",IF(AND('A7'!W28='A7'!W49,OR('A7'!W28="X",'A7'!W28="W",'A7'!W28="Z")),UPPER('A7'!W28),"")))</f>
        <v/>
      </c>
      <c r="J1553" s="212" t="s">
        <v>469</v>
      </c>
      <c r="K1553" s="211" t="str">
        <f>IF(AND(ISBLANK('A7'!V70),$L$1553&lt;&gt;"Z"),"",'A7'!V70)</f>
        <v/>
      </c>
      <c r="L1553" s="211" t="str">
        <f>IF(ISBLANK('A7'!W70),"",'A7'!W70)</f>
        <v/>
      </c>
      <c r="M1553" s="131" t="str">
        <f t="shared" si="25"/>
        <v>OK</v>
      </c>
      <c r="N1553" s="132"/>
    </row>
    <row r="1554" spans="1:14" x14ac:dyDescent="0.25">
      <c r="A1554" s="208" t="s">
        <v>4565</v>
      </c>
      <c r="B1554" s="209" t="s">
        <v>3756</v>
      </c>
      <c r="C1554" s="210" t="s">
        <v>130</v>
      </c>
      <c r="D1554" s="213" t="s">
        <v>3349</v>
      </c>
      <c r="E1554" s="210" t="s">
        <v>469</v>
      </c>
      <c r="F1554" s="210" t="s">
        <v>130</v>
      </c>
      <c r="G1554" s="213" t="s">
        <v>2625</v>
      </c>
      <c r="H1554" s="211" t="str">
        <f>IF(OR(AND('A7'!V29="",'A7'!W29=""),AND('A7'!V50="",'A7'!W50=""),AND('A7'!W29="X",'A7'!W50="X"),OR('A7'!W29="M",'A7'!W50="M")),"",SUM('A7'!V29,'A7'!V50))</f>
        <v/>
      </c>
      <c r="I1554" s="211" t="str">
        <f>IF(AND(AND('A7'!W29="X",'A7'!W50="X"),SUM('A7'!V29,'A7'!V50)=0,ISNUMBER('A7'!V71)),"",IF(OR('A7'!W29="M",'A7'!W50="M"),"M",IF(AND('A7'!W29='A7'!W50,OR('A7'!W29="X",'A7'!W29="W",'A7'!W29="Z")),UPPER('A7'!W29),"")))</f>
        <v/>
      </c>
      <c r="J1554" s="212" t="s">
        <v>469</v>
      </c>
      <c r="K1554" s="211" t="str">
        <f>IF(AND(ISBLANK('A7'!V71),$L$1554&lt;&gt;"Z"),"",'A7'!V71)</f>
        <v/>
      </c>
      <c r="L1554" s="211" t="str">
        <f>IF(ISBLANK('A7'!W71),"",'A7'!W71)</f>
        <v/>
      </c>
      <c r="M1554" s="131" t="str">
        <f t="shared" si="25"/>
        <v>OK</v>
      </c>
      <c r="N1554" s="132"/>
    </row>
    <row r="1555" spans="1:14" x14ac:dyDescent="0.25">
      <c r="A1555" s="208" t="s">
        <v>4565</v>
      </c>
      <c r="B1555" s="209" t="s">
        <v>3757</v>
      </c>
      <c r="C1555" s="210" t="s">
        <v>130</v>
      </c>
      <c r="D1555" s="213" t="s">
        <v>3351</v>
      </c>
      <c r="E1555" s="210" t="s">
        <v>469</v>
      </c>
      <c r="F1555" s="210" t="s">
        <v>130</v>
      </c>
      <c r="G1555" s="213" t="s">
        <v>1250</v>
      </c>
      <c r="H1555" s="211" t="str">
        <f>IF(OR(AND('A7'!V30="",'A7'!W30=""),AND('A7'!V51="",'A7'!W51=""),AND('A7'!W30="X",'A7'!W51="X"),OR('A7'!W30="M",'A7'!W51="M")),"",SUM('A7'!V30,'A7'!V51))</f>
        <v/>
      </c>
      <c r="I1555" s="211" t="str">
        <f>IF(AND(AND('A7'!W30="X",'A7'!W51="X"),SUM('A7'!V30,'A7'!V51)=0,ISNUMBER('A7'!V72)),"",IF(OR('A7'!W30="M",'A7'!W51="M"),"M",IF(AND('A7'!W30='A7'!W51,OR('A7'!W30="X",'A7'!W30="W",'A7'!W30="Z")),UPPER('A7'!W30),"")))</f>
        <v/>
      </c>
      <c r="J1555" s="212" t="s">
        <v>469</v>
      </c>
      <c r="K1555" s="211" t="str">
        <f>IF(AND(ISBLANK('A7'!V72),$L$1555&lt;&gt;"Z"),"",'A7'!V72)</f>
        <v/>
      </c>
      <c r="L1555" s="211" t="str">
        <f>IF(ISBLANK('A7'!W72),"",'A7'!W72)</f>
        <v/>
      </c>
      <c r="M1555" s="131" t="str">
        <f t="shared" si="25"/>
        <v>OK</v>
      </c>
      <c r="N1555" s="132"/>
    </row>
    <row r="1556" spans="1:14" x14ac:dyDescent="0.25">
      <c r="A1556" s="208" t="s">
        <v>4565</v>
      </c>
      <c r="B1556" s="209" t="s">
        <v>3758</v>
      </c>
      <c r="C1556" s="210" t="s">
        <v>130</v>
      </c>
      <c r="D1556" s="213" t="s">
        <v>3353</v>
      </c>
      <c r="E1556" s="210" t="s">
        <v>469</v>
      </c>
      <c r="F1556" s="210" t="s">
        <v>130</v>
      </c>
      <c r="G1556" s="213" t="s">
        <v>1253</v>
      </c>
      <c r="H1556" s="211" t="str">
        <f>IF(OR(AND('A7'!V31="",'A7'!W31=""),AND('A7'!V52="",'A7'!W52=""),AND('A7'!W31="X",'A7'!W52="X"),OR('A7'!W31="M",'A7'!W52="M")),"",SUM('A7'!V31,'A7'!V52))</f>
        <v/>
      </c>
      <c r="I1556" s="211" t="str">
        <f>IF(AND(AND('A7'!W31="X",'A7'!W52="X"),SUM('A7'!V31,'A7'!V52)=0,ISNUMBER('A7'!V73)),"",IF(OR('A7'!W31="M",'A7'!W52="M"),"M",IF(AND('A7'!W31='A7'!W52,OR('A7'!W31="X",'A7'!W31="W",'A7'!W31="Z")),UPPER('A7'!W31),"")))</f>
        <v/>
      </c>
      <c r="J1556" s="212" t="s">
        <v>469</v>
      </c>
      <c r="K1556" s="211" t="str">
        <f>IF(AND(ISBLANK('A7'!V73),$L$1556&lt;&gt;"Z"),"",'A7'!V73)</f>
        <v/>
      </c>
      <c r="L1556" s="211" t="str">
        <f>IF(ISBLANK('A7'!W73),"",'A7'!W73)</f>
        <v/>
      </c>
      <c r="M1556" s="131" t="str">
        <f t="shared" si="25"/>
        <v>OK</v>
      </c>
      <c r="N1556" s="132"/>
    </row>
    <row r="1557" spans="1:14" x14ac:dyDescent="0.25">
      <c r="A1557" s="208" t="s">
        <v>4565</v>
      </c>
      <c r="B1557" s="209" t="s">
        <v>3759</v>
      </c>
      <c r="C1557" s="210" t="s">
        <v>130</v>
      </c>
      <c r="D1557" s="213" t="s">
        <v>3355</v>
      </c>
      <c r="E1557" s="210" t="s">
        <v>469</v>
      </c>
      <c r="F1557" s="210" t="s">
        <v>130</v>
      </c>
      <c r="G1557" s="213" t="s">
        <v>525</v>
      </c>
      <c r="H1557" s="211" t="str">
        <f>IF(OR(AND('A7'!V32="",'A7'!W32=""),AND('A7'!V53="",'A7'!W53=""),AND('A7'!W32="X",'A7'!W53="X"),OR('A7'!W32="M",'A7'!W53="M")),"",SUM('A7'!V32,'A7'!V53))</f>
        <v/>
      </c>
      <c r="I1557" s="211" t="str">
        <f>IF(AND(AND('A7'!W32="X",'A7'!W53="X"),SUM('A7'!V32,'A7'!V53)=0,ISNUMBER('A7'!V74)),"",IF(OR('A7'!W32="M",'A7'!W53="M"),"M",IF(AND('A7'!W32='A7'!W53,OR('A7'!W32="X",'A7'!W32="W",'A7'!W32="Z")),UPPER('A7'!W32),"")))</f>
        <v/>
      </c>
      <c r="J1557" s="212" t="s">
        <v>469</v>
      </c>
      <c r="K1557" s="211" t="str">
        <f>IF(AND(ISBLANK('A7'!V74),$L$1557&lt;&gt;"Z"),"",'A7'!V74)</f>
        <v/>
      </c>
      <c r="L1557" s="211" t="str">
        <f>IF(ISBLANK('A7'!W74),"",'A7'!W74)</f>
        <v/>
      </c>
      <c r="M1557" s="131" t="str">
        <f t="shared" si="25"/>
        <v>OK</v>
      </c>
      <c r="N1557" s="132"/>
    </row>
    <row r="1558" spans="1:14" x14ac:dyDescent="0.25">
      <c r="A1558" s="208" t="s">
        <v>4565</v>
      </c>
      <c r="B1558" s="209" t="s">
        <v>3760</v>
      </c>
      <c r="C1558" s="210" t="s">
        <v>130</v>
      </c>
      <c r="D1558" s="213" t="s">
        <v>3357</v>
      </c>
      <c r="E1558" s="210" t="s">
        <v>469</v>
      </c>
      <c r="F1558" s="210" t="s">
        <v>130</v>
      </c>
      <c r="G1558" s="213" t="s">
        <v>659</v>
      </c>
      <c r="H1558" s="211" t="str">
        <f>IF(OR(AND('A7'!V33="",'A7'!W33=""),AND('A7'!V54="",'A7'!W54=""),AND('A7'!W33="X",'A7'!W54="X"),OR('A7'!W33="M",'A7'!W54="M")),"",SUM('A7'!V33,'A7'!V54))</f>
        <v/>
      </c>
      <c r="I1558" s="211" t="str">
        <f>IF(AND(AND('A7'!W33="X",'A7'!W54="X"),SUM('A7'!V33,'A7'!V54)=0,ISNUMBER('A7'!V75)),"",IF(OR('A7'!W33="M",'A7'!W54="M"),"M",IF(AND('A7'!W33='A7'!W54,OR('A7'!W33="X",'A7'!W33="W",'A7'!W33="Z")),UPPER('A7'!W33),"")))</f>
        <v/>
      </c>
      <c r="J1558" s="212" t="s">
        <v>469</v>
      </c>
      <c r="K1558" s="211" t="str">
        <f>IF(AND(ISBLANK('A7'!V75),$L$1558&lt;&gt;"Z"),"",'A7'!V75)</f>
        <v/>
      </c>
      <c r="L1558" s="211" t="str">
        <f>IF(ISBLANK('A7'!W75),"",'A7'!W75)</f>
        <v/>
      </c>
      <c r="M1558" s="131" t="str">
        <f t="shared" si="25"/>
        <v>OK</v>
      </c>
      <c r="N1558" s="132"/>
    </row>
    <row r="1559" spans="1:14" x14ac:dyDescent="0.25">
      <c r="A1559" s="208" t="s">
        <v>4565</v>
      </c>
      <c r="B1559" s="209" t="s">
        <v>3761</v>
      </c>
      <c r="C1559" s="210" t="s">
        <v>130</v>
      </c>
      <c r="D1559" s="213" t="s">
        <v>2629</v>
      </c>
      <c r="E1559" s="210" t="s">
        <v>469</v>
      </c>
      <c r="F1559" s="210" t="s">
        <v>130</v>
      </c>
      <c r="G1559" s="213" t="s">
        <v>532</v>
      </c>
      <c r="H1559" s="211" t="str">
        <f>IF(OR(SUMPRODUCT(--('A7'!Y14:'A7'!Y31=""),--('A7'!Z14:'A7'!Z31=""))&gt;0,COUNTIF('A7'!Z14:'A7'!Z31,"M")&gt;0,COUNTIF('A7'!Z14:'A7'!Z31,"X")=18),"",SUM('A7'!Y14:'A7'!Y31))</f>
        <v/>
      </c>
      <c r="I1559" s="211" t="str">
        <f>IF(AND(COUNTIF('A7'!Z14:'A7'!Z31,"X")=18,SUM('A7'!Y14:'A7'!Y31)=0,ISNUMBER('A7'!Y32)),"",IF(COUNTIF('A7'!Z14:'A7'!Z31,"M")&gt;0,"M",IF(AND(COUNTIF('A7'!Z14:'A7'!Z31,'A7'!Z14)=18,OR('A7'!Z14="X",'A7'!Z14="W",'A7'!Z14="Z")),UPPER('A7'!Z14),"")))</f>
        <v/>
      </c>
      <c r="J1559" s="212" t="s">
        <v>469</v>
      </c>
      <c r="K1559" s="211" t="str">
        <f>IF(AND(ISBLANK('A7'!Y32),$L$1559&lt;&gt;"Z"),"",'A7'!Y32)</f>
        <v/>
      </c>
      <c r="L1559" s="211" t="str">
        <f>IF(ISBLANK('A7'!Z32),"",'A7'!Z32)</f>
        <v/>
      </c>
      <c r="M1559" s="131" t="str">
        <f t="shared" si="25"/>
        <v>OK</v>
      </c>
      <c r="N1559" s="132"/>
    </row>
    <row r="1560" spans="1:14" x14ac:dyDescent="0.25">
      <c r="A1560" s="208" t="s">
        <v>4565</v>
      </c>
      <c r="B1560" s="209" t="s">
        <v>3762</v>
      </c>
      <c r="C1560" s="210" t="s">
        <v>130</v>
      </c>
      <c r="D1560" s="213" t="s">
        <v>3360</v>
      </c>
      <c r="E1560" s="210" t="s">
        <v>469</v>
      </c>
      <c r="F1560" s="210" t="s">
        <v>130</v>
      </c>
      <c r="G1560" s="213" t="s">
        <v>533</v>
      </c>
      <c r="H1560" s="211" t="str">
        <f>IF(OR(SUMPRODUCT(--('A7'!Y35:'A7'!Y52=""),--('A7'!Z35:'A7'!Z52=""))&gt;0,COUNTIF('A7'!Z35:'A7'!Z52,"M")&gt;0,COUNTIF('A7'!Z35:'A7'!Z52,"X")=18),"",SUM('A7'!Y35:'A7'!Y52))</f>
        <v/>
      </c>
      <c r="I1560" s="211" t="str">
        <f>IF(AND(COUNTIF('A7'!Z35:'A7'!Z52,"X")=18,SUM('A7'!Y35:'A7'!Y52)=0,ISNUMBER('A7'!Y53)),"",IF(COUNTIF('A7'!Z35:'A7'!Z52,"M")&gt;0,"M",IF(AND(COUNTIF('A7'!Z35:'A7'!Z52,'A7'!Z35)=18,OR('A7'!Z35="X",'A7'!Z35="W",'A7'!Z35="Z")),UPPER('A7'!Z35),"")))</f>
        <v/>
      </c>
      <c r="J1560" s="212" t="s">
        <v>469</v>
      </c>
      <c r="K1560" s="211" t="str">
        <f>IF(AND(ISBLANK('A7'!Y53),$L$1560&lt;&gt;"Z"),"",'A7'!Y53)</f>
        <v/>
      </c>
      <c r="L1560" s="211" t="str">
        <f>IF(ISBLANK('A7'!Z53),"",'A7'!Z53)</f>
        <v/>
      </c>
      <c r="M1560" s="131" t="str">
        <f t="shared" si="25"/>
        <v>OK</v>
      </c>
      <c r="N1560" s="132"/>
    </row>
    <row r="1561" spans="1:14" x14ac:dyDescent="0.25">
      <c r="A1561" s="208" t="s">
        <v>4565</v>
      </c>
      <c r="B1561" s="209" t="s">
        <v>3763</v>
      </c>
      <c r="C1561" s="210" t="s">
        <v>130</v>
      </c>
      <c r="D1561" s="213" t="s">
        <v>3362</v>
      </c>
      <c r="E1561" s="210" t="s">
        <v>469</v>
      </c>
      <c r="F1561" s="210" t="s">
        <v>130</v>
      </c>
      <c r="G1561" s="213" t="s">
        <v>2640</v>
      </c>
      <c r="H1561" s="211" t="str">
        <f>IF(OR(AND('A7'!Y14="",'A7'!Z14=""),AND('A7'!Y35="",'A7'!Z35=""),AND('A7'!Z14="X",'A7'!Z35="X"),OR('A7'!Z14="M",'A7'!Z35="M")),"",SUM('A7'!Y14,'A7'!Y35))</f>
        <v/>
      </c>
      <c r="I1561" s="211" t="str">
        <f>IF(AND(AND('A7'!Z14="X",'A7'!Z35="X"),SUM('A7'!Y14,'A7'!Y35)=0,ISNUMBER('A7'!Y56)),"",IF(OR('A7'!Z14="M",'A7'!Z35="M"),"M",IF(AND('A7'!Z14='A7'!Z35,OR('A7'!Z14="X",'A7'!Z14="W",'A7'!Z14="Z")),UPPER('A7'!Z14),"")))</f>
        <v/>
      </c>
      <c r="J1561" s="212" t="s">
        <v>469</v>
      </c>
      <c r="K1561" s="211" t="str">
        <f>IF(AND(ISBLANK('A7'!Y56),$L$1561&lt;&gt;"Z"),"",'A7'!Y56)</f>
        <v/>
      </c>
      <c r="L1561" s="211" t="str">
        <f>IF(ISBLANK('A7'!Z56),"",'A7'!Z56)</f>
        <v/>
      </c>
      <c r="M1561" s="131" t="str">
        <f t="shared" si="25"/>
        <v>OK</v>
      </c>
      <c r="N1561" s="132"/>
    </row>
    <row r="1562" spans="1:14" x14ac:dyDescent="0.25">
      <c r="A1562" s="208" t="s">
        <v>4565</v>
      </c>
      <c r="B1562" s="209" t="s">
        <v>3764</v>
      </c>
      <c r="C1562" s="210" t="s">
        <v>130</v>
      </c>
      <c r="D1562" s="213" t="s">
        <v>3364</v>
      </c>
      <c r="E1562" s="210" t="s">
        <v>469</v>
      </c>
      <c r="F1562" s="210" t="s">
        <v>130</v>
      </c>
      <c r="G1562" s="213" t="s">
        <v>2643</v>
      </c>
      <c r="H1562" s="211" t="str">
        <f>IF(OR(AND('A7'!Y15="",'A7'!Z15=""),AND('A7'!Y36="",'A7'!Z36=""),AND('A7'!Z15="X",'A7'!Z36="X"),OR('A7'!Z15="M",'A7'!Z36="M")),"",SUM('A7'!Y15,'A7'!Y36))</f>
        <v/>
      </c>
      <c r="I1562" s="211" t="str">
        <f>IF(AND(AND('A7'!Z15="X",'A7'!Z36="X"),SUM('A7'!Y15,'A7'!Y36)=0,ISNUMBER('A7'!Y57)),"",IF(OR('A7'!Z15="M",'A7'!Z36="M"),"M",IF(AND('A7'!Z15='A7'!Z36,OR('A7'!Z15="X",'A7'!Z15="W",'A7'!Z15="Z")),UPPER('A7'!Z15),"")))</f>
        <v/>
      </c>
      <c r="J1562" s="212" t="s">
        <v>469</v>
      </c>
      <c r="K1562" s="211" t="str">
        <f>IF(AND(ISBLANK('A7'!Y57),$L$1562&lt;&gt;"Z"),"",'A7'!Y57)</f>
        <v/>
      </c>
      <c r="L1562" s="211" t="str">
        <f>IF(ISBLANK('A7'!Z57),"",'A7'!Z57)</f>
        <v/>
      </c>
      <c r="M1562" s="131" t="str">
        <f t="shared" si="25"/>
        <v>OK</v>
      </c>
      <c r="N1562" s="132"/>
    </row>
    <row r="1563" spans="1:14" x14ac:dyDescent="0.25">
      <c r="A1563" s="208" t="s">
        <v>4565</v>
      </c>
      <c r="B1563" s="209" t="s">
        <v>3765</v>
      </c>
      <c r="C1563" s="210" t="s">
        <v>130</v>
      </c>
      <c r="D1563" s="213" t="s">
        <v>3366</v>
      </c>
      <c r="E1563" s="210" t="s">
        <v>469</v>
      </c>
      <c r="F1563" s="210" t="s">
        <v>130</v>
      </c>
      <c r="G1563" s="213" t="s">
        <v>2646</v>
      </c>
      <c r="H1563" s="211" t="str">
        <f>IF(OR(AND('A7'!Y16="",'A7'!Z16=""),AND('A7'!Y37="",'A7'!Z37=""),AND('A7'!Z16="X",'A7'!Z37="X"),OR('A7'!Z16="M",'A7'!Z37="M")),"",SUM('A7'!Y16,'A7'!Y37))</f>
        <v/>
      </c>
      <c r="I1563" s="211" t="str">
        <f>IF(AND(AND('A7'!Z16="X",'A7'!Z37="X"),SUM('A7'!Y16,'A7'!Y37)=0,ISNUMBER('A7'!Y58)),"",IF(OR('A7'!Z16="M",'A7'!Z37="M"),"M",IF(AND('A7'!Z16='A7'!Z37,OR('A7'!Z16="X",'A7'!Z16="W",'A7'!Z16="Z")),UPPER('A7'!Z16),"")))</f>
        <v/>
      </c>
      <c r="J1563" s="212" t="s">
        <v>469</v>
      </c>
      <c r="K1563" s="211" t="str">
        <f>IF(AND(ISBLANK('A7'!Y58),$L$1563&lt;&gt;"Z"),"",'A7'!Y58)</f>
        <v/>
      </c>
      <c r="L1563" s="211" t="str">
        <f>IF(ISBLANK('A7'!Z58),"",'A7'!Z58)</f>
        <v/>
      </c>
      <c r="M1563" s="131" t="str">
        <f t="shared" si="25"/>
        <v>OK</v>
      </c>
      <c r="N1563" s="132"/>
    </row>
    <row r="1564" spans="1:14" x14ac:dyDescent="0.25">
      <c r="A1564" s="208" t="s">
        <v>4565</v>
      </c>
      <c r="B1564" s="209" t="s">
        <v>3766</v>
      </c>
      <c r="C1564" s="210" t="s">
        <v>130</v>
      </c>
      <c r="D1564" s="213" t="s">
        <v>3368</v>
      </c>
      <c r="E1564" s="210" t="s">
        <v>469</v>
      </c>
      <c r="F1564" s="210" t="s">
        <v>130</v>
      </c>
      <c r="G1564" s="213" t="s">
        <v>2649</v>
      </c>
      <c r="H1564" s="211" t="str">
        <f>IF(OR(AND('A7'!Y17="",'A7'!Z17=""),AND('A7'!Y38="",'A7'!Z38=""),AND('A7'!Z17="X",'A7'!Z38="X"),OR('A7'!Z17="M",'A7'!Z38="M")),"",SUM('A7'!Y17,'A7'!Y38))</f>
        <v/>
      </c>
      <c r="I1564" s="211" t="str">
        <f>IF(AND(AND('A7'!Z17="X",'A7'!Z38="X"),SUM('A7'!Y17,'A7'!Y38)=0,ISNUMBER('A7'!Y59)),"",IF(OR('A7'!Z17="M",'A7'!Z38="M"),"M",IF(AND('A7'!Z17='A7'!Z38,OR('A7'!Z17="X",'A7'!Z17="W",'A7'!Z17="Z")),UPPER('A7'!Z17),"")))</f>
        <v/>
      </c>
      <c r="J1564" s="212" t="s">
        <v>469</v>
      </c>
      <c r="K1564" s="211" t="str">
        <f>IF(AND(ISBLANK('A7'!Y59),$L$1564&lt;&gt;"Z"),"",'A7'!Y59)</f>
        <v/>
      </c>
      <c r="L1564" s="211" t="str">
        <f>IF(ISBLANK('A7'!Z59),"",'A7'!Z59)</f>
        <v/>
      </c>
      <c r="M1564" s="131" t="str">
        <f t="shared" si="25"/>
        <v>OK</v>
      </c>
      <c r="N1564" s="132"/>
    </row>
    <row r="1565" spans="1:14" x14ac:dyDescent="0.25">
      <c r="A1565" s="208" t="s">
        <v>4565</v>
      </c>
      <c r="B1565" s="209" t="s">
        <v>3767</v>
      </c>
      <c r="C1565" s="210" t="s">
        <v>130</v>
      </c>
      <c r="D1565" s="213" t="s">
        <v>3370</v>
      </c>
      <c r="E1565" s="210" t="s">
        <v>469</v>
      </c>
      <c r="F1565" s="210" t="s">
        <v>130</v>
      </c>
      <c r="G1565" s="213" t="s">
        <v>2652</v>
      </c>
      <c r="H1565" s="211" t="str">
        <f>IF(OR(AND('A7'!Y18="",'A7'!Z18=""),AND('A7'!Y39="",'A7'!Z39=""),AND('A7'!Z18="X",'A7'!Z39="X"),OR('A7'!Z18="M",'A7'!Z39="M")),"",SUM('A7'!Y18,'A7'!Y39))</f>
        <v/>
      </c>
      <c r="I1565" s="211" t="str">
        <f>IF(AND(AND('A7'!Z18="X",'A7'!Z39="X"),SUM('A7'!Y18,'A7'!Y39)=0,ISNUMBER('A7'!Y60)),"",IF(OR('A7'!Z18="M",'A7'!Z39="M"),"M",IF(AND('A7'!Z18='A7'!Z39,OR('A7'!Z18="X",'A7'!Z18="W",'A7'!Z18="Z")),UPPER('A7'!Z18),"")))</f>
        <v/>
      </c>
      <c r="J1565" s="212" t="s">
        <v>469</v>
      </c>
      <c r="K1565" s="211" t="str">
        <f>IF(AND(ISBLANK('A7'!Y60),$L$1565&lt;&gt;"Z"),"",'A7'!Y60)</f>
        <v/>
      </c>
      <c r="L1565" s="211" t="str">
        <f>IF(ISBLANK('A7'!Z60),"",'A7'!Z60)</f>
        <v/>
      </c>
      <c r="M1565" s="131" t="str">
        <f t="shared" si="25"/>
        <v>OK</v>
      </c>
      <c r="N1565" s="132"/>
    </row>
    <row r="1566" spans="1:14" x14ac:dyDescent="0.25">
      <c r="A1566" s="208" t="s">
        <v>4565</v>
      </c>
      <c r="B1566" s="209" t="s">
        <v>3768</v>
      </c>
      <c r="C1566" s="210" t="s">
        <v>130</v>
      </c>
      <c r="D1566" s="213" t="s">
        <v>3372</v>
      </c>
      <c r="E1566" s="210" t="s">
        <v>469</v>
      </c>
      <c r="F1566" s="210" t="s">
        <v>130</v>
      </c>
      <c r="G1566" s="213" t="s">
        <v>2655</v>
      </c>
      <c r="H1566" s="211" t="str">
        <f>IF(OR(AND('A7'!Y19="",'A7'!Z19=""),AND('A7'!Y40="",'A7'!Z40=""),AND('A7'!Z19="X",'A7'!Z40="X"),OR('A7'!Z19="M",'A7'!Z40="M")),"",SUM('A7'!Y19,'A7'!Y40))</f>
        <v/>
      </c>
      <c r="I1566" s="211" t="str">
        <f>IF(AND(AND('A7'!Z19="X",'A7'!Z40="X"),SUM('A7'!Y19,'A7'!Y40)=0,ISNUMBER('A7'!Y61)),"",IF(OR('A7'!Z19="M",'A7'!Z40="M"),"M",IF(AND('A7'!Z19='A7'!Z40,OR('A7'!Z19="X",'A7'!Z19="W",'A7'!Z19="Z")),UPPER('A7'!Z19),"")))</f>
        <v/>
      </c>
      <c r="J1566" s="212" t="s">
        <v>469</v>
      </c>
      <c r="K1566" s="211" t="str">
        <f>IF(AND(ISBLANK('A7'!Y61),$L$1566&lt;&gt;"Z"),"",'A7'!Y61)</f>
        <v/>
      </c>
      <c r="L1566" s="211" t="str">
        <f>IF(ISBLANK('A7'!Z61),"",'A7'!Z61)</f>
        <v/>
      </c>
      <c r="M1566" s="131" t="str">
        <f t="shared" si="25"/>
        <v>OK</v>
      </c>
      <c r="N1566" s="132"/>
    </row>
    <row r="1567" spans="1:14" x14ac:dyDescent="0.25">
      <c r="A1567" s="208" t="s">
        <v>4565</v>
      </c>
      <c r="B1567" s="209" t="s">
        <v>3769</v>
      </c>
      <c r="C1567" s="210" t="s">
        <v>130</v>
      </c>
      <c r="D1567" s="213" t="s">
        <v>3374</v>
      </c>
      <c r="E1567" s="210" t="s">
        <v>469</v>
      </c>
      <c r="F1567" s="210" t="s">
        <v>130</v>
      </c>
      <c r="G1567" s="213" t="s">
        <v>2658</v>
      </c>
      <c r="H1567" s="211" t="str">
        <f>IF(OR(AND('A7'!Y20="",'A7'!Z20=""),AND('A7'!Y41="",'A7'!Z41=""),AND('A7'!Z20="X",'A7'!Z41="X"),OR('A7'!Z20="M",'A7'!Z41="M")),"",SUM('A7'!Y20,'A7'!Y41))</f>
        <v/>
      </c>
      <c r="I1567" s="211" t="str">
        <f>IF(AND(AND('A7'!Z20="X",'A7'!Z41="X"),SUM('A7'!Y20,'A7'!Y41)=0,ISNUMBER('A7'!Y62)),"",IF(OR('A7'!Z20="M",'A7'!Z41="M"),"M",IF(AND('A7'!Z20='A7'!Z41,OR('A7'!Z20="X",'A7'!Z20="W",'A7'!Z20="Z")),UPPER('A7'!Z20),"")))</f>
        <v/>
      </c>
      <c r="J1567" s="212" t="s">
        <v>469</v>
      </c>
      <c r="K1567" s="211" t="str">
        <f>IF(AND(ISBLANK('A7'!Y62),$L$1567&lt;&gt;"Z"),"",'A7'!Y62)</f>
        <v/>
      </c>
      <c r="L1567" s="211" t="str">
        <f>IF(ISBLANK('A7'!Z62),"",'A7'!Z62)</f>
        <v/>
      </c>
      <c r="M1567" s="131" t="str">
        <f t="shared" si="25"/>
        <v>OK</v>
      </c>
      <c r="N1567" s="132"/>
    </row>
    <row r="1568" spans="1:14" x14ac:dyDescent="0.25">
      <c r="A1568" s="208" t="s">
        <v>4565</v>
      </c>
      <c r="B1568" s="209" t="s">
        <v>3770</v>
      </c>
      <c r="C1568" s="210" t="s">
        <v>130</v>
      </c>
      <c r="D1568" s="213" t="s">
        <v>3376</v>
      </c>
      <c r="E1568" s="210" t="s">
        <v>469</v>
      </c>
      <c r="F1568" s="210" t="s">
        <v>130</v>
      </c>
      <c r="G1568" s="213" t="s">
        <v>2661</v>
      </c>
      <c r="H1568" s="211" t="str">
        <f>IF(OR(AND('A7'!Y21="",'A7'!Z21=""),AND('A7'!Y42="",'A7'!Z42=""),AND('A7'!Z21="X",'A7'!Z42="X"),OR('A7'!Z21="M",'A7'!Z42="M")),"",SUM('A7'!Y21,'A7'!Y42))</f>
        <v/>
      </c>
      <c r="I1568" s="211" t="str">
        <f>IF(AND(AND('A7'!Z21="X",'A7'!Z42="X"),SUM('A7'!Y21,'A7'!Y42)=0,ISNUMBER('A7'!Y63)),"",IF(OR('A7'!Z21="M",'A7'!Z42="M"),"M",IF(AND('A7'!Z21='A7'!Z42,OR('A7'!Z21="X",'A7'!Z21="W",'A7'!Z21="Z")),UPPER('A7'!Z21),"")))</f>
        <v/>
      </c>
      <c r="J1568" s="212" t="s">
        <v>469</v>
      </c>
      <c r="K1568" s="211" t="str">
        <f>IF(AND(ISBLANK('A7'!Y63),$L$1568&lt;&gt;"Z"),"",'A7'!Y63)</f>
        <v/>
      </c>
      <c r="L1568" s="211" t="str">
        <f>IF(ISBLANK('A7'!Z63),"",'A7'!Z63)</f>
        <v/>
      </c>
      <c r="M1568" s="131" t="str">
        <f t="shared" si="25"/>
        <v>OK</v>
      </c>
      <c r="N1568" s="132"/>
    </row>
    <row r="1569" spans="1:14" x14ac:dyDescent="0.25">
      <c r="A1569" s="208" t="s">
        <v>4565</v>
      </c>
      <c r="B1569" s="209" t="s">
        <v>3771</v>
      </c>
      <c r="C1569" s="210" t="s">
        <v>130</v>
      </c>
      <c r="D1569" s="213" t="s">
        <v>3378</v>
      </c>
      <c r="E1569" s="210" t="s">
        <v>469</v>
      </c>
      <c r="F1569" s="210" t="s">
        <v>130</v>
      </c>
      <c r="G1569" s="213" t="s">
        <v>2664</v>
      </c>
      <c r="H1569" s="211" t="str">
        <f>IF(OR(AND('A7'!Y22="",'A7'!Z22=""),AND('A7'!Y43="",'A7'!Z43=""),AND('A7'!Z22="X",'A7'!Z43="X"),OR('A7'!Z22="M",'A7'!Z43="M")),"",SUM('A7'!Y22,'A7'!Y43))</f>
        <v/>
      </c>
      <c r="I1569" s="211" t="str">
        <f>IF(AND(AND('A7'!Z22="X",'A7'!Z43="X"),SUM('A7'!Y22,'A7'!Y43)=0,ISNUMBER('A7'!Y64)),"",IF(OR('A7'!Z22="M",'A7'!Z43="M"),"M",IF(AND('A7'!Z22='A7'!Z43,OR('A7'!Z22="X",'A7'!Z22="W",'A7'!Z22="Z")),UPPER('A7'!Z22),"")))</f>
        <v/>
      </c>
      <c r="J1569" s="212" t="s">
        <v>469</v>
      </c>
      <c r="K1569" s="211" t="str">
        <f>IF(AND(ISBLANK('A7'!Y64),$L$1569&lt;&gt;"Z"),"",'A7'!Y64)</f>
        <v/>
      </c>
      <c r="L1569" s="211" t="str">
        <f>IF(ISBLANK('A7'!Z64),"",'A7'!Z64)</f>
        <v/>
      </c>
      <c r="M1569" s="131" t="str">
        <f t="shared" ref="M1569:M1632" si="26">IF(AND(ISNUMBER(H1569),ISNUMBER(K1569)),IF(OR(ROUND(H1569,0)&lt;&gt;ROUND(K1569,0),I1569&lt;&gt;L1569),"Check","OK"),IF(OR(AND(H1569&lt;&gt;K1569,I1569&lt;&gt;"Z",L1569&lt;&gt;"Z"),I1569&lt;&gt;L1569),"Check","OK"))</f>
        <v>OK</v>
      </c>
      <c r="N1569" s="132"/>
    </row>
    <row r="1570" spans="1:14" x14ac:dyDescent="0.25">
      <c r="A1570" s="208" t="s">
        <v>4565</v>
      </c>
      <c r="B1570" s="209" t="s">
        <v>3772</v>
      </c>
      <c r="C1570" s="210" t="s">
        <v>130</v>
      </c>
      <c r="D1570" s="213" t="s">
        <v>3380</v>
      </c>
      <c r="E1570" s="210" t="s">
        <v>469</v>
      </c>
      <c r="F1570" s="210" t="s">
        <v>130</v>
      </c>
      <c r="G1570" s="213" t="s">
        <v>565</v>
      </c>
      <c r="H1570" s="211" t="str">
        <f>IF(OR(AND('A7'!Y23="",'A7'!Z23=""),AND('A7'!Y44="",'A7'!Z44=""),AND('A7'!Z23="X",'A7'!Z44="X"),OR('A7'!Z23="M",'A7'!Z44="M")),"",SUM('A7'!Y23,'A7'!Y44))</f>
        <v/>
      </c>
      <c r="I1570" s="211" t="str">
        <f>IF(AND(AND('A7'!Z23="X",'A7'!Z44="X"),SUM('A7'!Y23,'A7'!Y44)=0,ISNUMBER('A7'!Y65)),"",IF(OR('A7'!Z23="M",'A7'!Z44="M"),"M",IF(AND('A7'!Z23='A7'!Z44,OR('A7'!Z23="X",'A7'!Z23="W",'A7'!Z23="Z")),UPPER('A7'!Z23),"")))</f>
        <v/>
      </c>
      <c r="J1570" s="212" t="s">
        <v>469</v>
      </c>
      <c r="K1570" s="211" t="str">
        <f>IF(AND(ISBLANK('A7'!Y65),$L$1570&lt;&gt;"Z"),"",'A7'!Y65)</f>
        <v/>
      </c>
      <c r="L1570" s="211" t="str">
        <f>IF(ISBLANK('A7'!Z65),"",'A7'!Z65)</f>
        <v/>
      </c>
      <c r="M1570" s="131" t="str">
        <f t="shared" si="26"/>
        <v>OK</v>
      </c>
      <c r="N1570" s="132"/>
    </row>
    <row r="1571" spans="1:14" x14ac:dyDescent="0.25">
      <c r="A1571" s="208" t="s">
        <v>4565</v>
      </c>
      <c r="B1571" s="209" t="s">
        <v>3773</v>
      </c>
      <c r="C1571" s="210" t="s">
        <v>130</v>
      </c>
      <c r="D1571" s="213" t="s">
        <v>3382</v>
      </c>
      <c r="E1571" s="210" t="s">
        <v>469</v>
      </c>
      <c r="F1571" s="210" t="s">
        <v>130</v>
      </c>
      <c r="G1571" s="213" t="s">
        <v>564</v>
      </c>
      <c r="H1571" s="211" t="str">
        <f>IF(OR(AND('A7'!Y24="",'A7'!Z24=""),AND('A7'!Y45="",'A7'!Z45=""),AND('A7'!Z24="X",'A7'!Z45="X"),OR('A7'!Z24="M",'A7'!Z45="M")),"",SUM('A7'!Y24,'A7'!Y45))</f>
        <v/>
      </c>
      <c r="I1571" s="211" t="str">
        <f>IF(AND(AND('A7'!Z24="X",'A7'!Z45="X"),SUM('A7'!Y24,'A7'!Y45)=0,ISNUMBER('A7'!Y66)),"",IF(OR('A7'!Z24="M",'A7'!Z45="M"),"M",IF(AND('A7'!Z24='A7'!Z45,OR('A7'!Z24="X",'A7'!Z24="W",'A7'!Z24="Z")),UPPER('A7'!Z24),"")))</f>
        <v/>
      </c>
      <c r="J1571" s="212" t="s">
        <v>469</v>
      </c>
      <c r="K1571" s="211" t="str">
        <f>IF(AND(ISBLANK('A7'!Y66),$L$1571&lt;&gt;"Z"),"",'A7'!Y66)</f>
        <v/>
      </c>
      <c r="L1571" s="211" t="str">
        <f>IF(ISBLANK('A7'!Z66),"",'A7'!Z66)</f>
        <v/>
      </c>
      <c r="M1571" s="131" t="str">
        <f t="shared" si="26"/>
        <v>OK</v>
      </c>
      <c r="N1571" s="132"/>
    </row>
    <row r="1572" spans="1:14" x14ac:dyDescent="0.25">
      <c r="A1572" s="208" t="s">
        <v>4565</v>
      </c>
      <c r="B1572" s="209" t="s">
        <v>3774</v>
      </c>
      <c r="C1572" s="210" t="s">
        <v>130</v>
      </c>
      <c r="D1572" s="213" t="s">
        <v>3384</v>
      </c>
      <c r="E1572" s="210" t="s">
        <v>469</v>
      </c>
      <c r="F1572" s="210" t="s">
        <v>130</v>
      </c>
      <c r="G1572" s="213" t="s">
        <v>2671</v>
      </c>
      <c r="H1572" s="211" t="str">
        <f>IF(OR(AND('A7'!Y25="",'A7'!Z25=""),AND('A7'!Y46="",'A7'!Z46=""),AND('A7'!Z25="X",'A7'!Z46="X"),OR('A7'!Z25="M",'A7'!Z46="M")),"",SUM('A7'!Y25,'A7'!Y46))</f>
        <v/>
      </c>
      <c r="I1572" s="211" t="str">
        <f>IF(AND(AND('A7'!Z25="X",'A7'!Z46="X"),SUM('A7'!Y25,'A7'!Y46)=0,ISNUMBER('A7'!Y67)),"",IF(OR('A7'!Z25="M",'A7'!Z46="M"),"M",IF(AND('A7'!Z25='A7'!Z46,OR('A7'!Z25="X",'A7'!Z25="W",'A7'!Z25="Z")),UPPER('A7'!Z25),"")))</f>
        <v/>
      </c>
      <c r="J1572" s="212" t="s">
        <v>469</v>
      </c>
      <c r="K1572" s="211" t="str">
        <f>IF(AND(ISBLANK('A7'!Y67),$L$1572&lt;&gt;"Z"),"",'A7'!Y67)</f>
        <v/>
      </c>
      <c r="L1572" s="211" t="str">
        <f>IF(ISBLANK('A7'!Z67),"",'A7'!Z67)</f>
        <v/>
      </c>
      <c r="M1572" s="131" t="str">
        <f t="shared" si="26"/>
        <v>OK</v>
      </c>
      <c r="N1572" s="132"/>
    </row>
    <row r="1573" spans="1:14" x14ac:dyDescent="0.25">
      <c r="A1573" s="208" t="s">
        <v>4565</v>
      </c>
      <c r="B1573" s="209" t="s">
        <v>3775</v>
      </c>
      <c r="C1573" s="210" t="s">
        <v>130</v>
      </c>
      <c r="D1573" s="213" t="s">
        <v>3386</v>
      </c>
      <c r="E1573" s="210" t="s">
        <v>469</v>
      </c>
      <c r="F1573" s="210" t="s">
        <v>130</v>
      </c>
      <c r="G1573" s="213" t="s">
        <v>2674</v>
      </c>
      <c r="H1573" s="211" t="str">
        <f>IF(OR(AND('A7'!Y26="",'A7'!Z26=""),AND('A7'!Y47="",'A7'!Z47=""),AND('A7'!Z26="X",'A7'!Z47="X"),OR('A7'!Z26="M",'A7'!Z47="M")),"",SUM('A7'!Y26,'A7'!Y47))</f>
        <v/>
      </c>
      <c r="I1573" s="211" t="str">
        <f>IF(AND(AND('A7'!Z26="X",'A7'!Z47="X"),SUM('A7'!Y26,'A7'!Y47)=0,ISNUMBER('A7'!Y68)),"",IF(OR('A7'!Z26="M",'A7'!Z47="M"),"M",IF(AND('A7'!Z26='A7'!Z47,OR('A7'!Z26="X",'A7'!Z26="W",'A7'!Z26="Z")),UPPER('A7'!Z26),"")))</f>
        <v/>
      </c>
      <c r="J1573" s="212" t="s">
        <v>469</v>
      </c>
      <c r="K1573" s="211" t="str">
        <f>IF(AND(ISBLANK('A7'!Y68),$L$1573&lt;&gt;"Z"),"",'A7'!Y68)</f>
        <v/>
      </c>
      <c r="L1573" s="211" t="str">
        <f>IF(ISBLANK('A7'!Z68),"",'A7'!Z68)</f>
        <v/>
      </c>
      <c r="M1573" s="131" t="str">
        <f t="shared" si="26"/>
        <v>OK</v>
      </c>
      <c r="N1573" s="132"/>
    </row>
    <row r="1574" spans="1:14" x14ac:dyDescent="0.25">
      <c r="A1574" s="208" t="s">
        <v>4565</v>
      </c>
      <c r="B1574" s="209" t="s">
        <v>3776</v>
      </c>
      <c r="C1574" s="210" t="s">
        <v>130</v>
      </c>
      <c r="D1574" s="213" t="s">
        <v>3388</v>
      </c>
      <c r="E1574" s="210" t="s">
        <v>469</v>
      </c>
      <c r="F1574" s="210" t="s">
        <v>130</v>
      </c>
      <c r="G1574" s="213" t="s">
        <v>2677</v>
      </c>
      <c r="H1574" s="211" t="str">
        <f>IF(OR(AND('A7'!Y27="",'A7'!Z27=""),AND('A7'!Y48="",'A7'!Z48=""),AND('A7'!Z27="X",'A7'!Z48="X"),OR('A7'!Z27="M",'A7'!Z48="M")),"",SUM('A7'!Y27,'A7'!Y48))</f>
        <v/>
      </c>
      <c r="I1574" s="211" t="str">
        <f>IF(AND(AND('A7'!Z27="X",'A7'!Z48="X"),SUM('A7'!Y27,'A7'!Y48)=0,ISNUMBER('A7'!Y69)),"",IF(OR('A7'!Z27="M",'A7'!Z48="M"),"M",IF(AND('A7'!Z27='A7'!Z48,OR('A7'!Z27="X",'A7'!Z27="W",'A7'!Z27="Z")),UPPER('A7'!Z27),"")))</f>
        <v/>
      </c>
      <c r="J1574" s="212" t="s">
        <v>469</v>
      </c>
      <c r="K1574" s="211" t="str">
        <f>IF(AND(ISBLANK('A7'!Y69),$L$1574&lt;&gt;"Z"),"",'A7'!Y69)</f>
        <v/>
      </c>
      <c r="L1574" s="211" t="str">
        <f>IF(ISBLANK('A7'!Z69),"",'A7'!Z69)</f>
        <v/>
      </c>
      <c r="M1574" s="131" t="str">
        <f t="shared" si="26"/>
        <v>OK</v>
      </c>
      <c r="N1574" s="132"/>
    </row>
    <row r="1575" spans="1:14" x14ac:dyDescent="0.25">
      <c r="A1575" s="208" t="s">
        <v>4565</v>
      </c>
      <c r="B1575" s="209" t="s">
        <v>3777</v>
      </c>
      <c r="C1575" s="210" t="s">
        <v>130</v>
      </c>
      <c r="D1575" s="213" t="s">
        <v>3390</v>
      </c>
      <c r="E1575" s="210" t="s">
        <v>469</v>
      </c>
      <c r="F1575" s="210" t="s">
        <v>130</v>
      </c>
      <c r="G1575" s="213" t="s">
        <v>431</v>
      </c>
      <c r="H1575" s="211" t="str">
        <f>IF(OR(AND('A7'!Y28="",'A7'!Z28=""),AND('A7'!Y49="",'A7'!Z49=""),AND('A7'!Z28="X",'A7'!Z49="X"),OR('A7'!Z28="M",'A7'!Z49="M")),"",SUM('A7'!Y28,'A7'!Y49))</f>
        <v/>
      </c>
      <c r="I1575" s="211" t="str">
        <f>IF(AND(AND('A7'!Z28="X",'A7'!Z49="X"),SUM('A7'!Y28,'A7'!Y49)=0,ISNUMBER('A7'!Y70)),"",IF(OR('A7'!Z28="M",'A7'!Z49="M"),"M",IF(AND('A7'!Z28='A7'!Z49,OR('A7'!Z28="X",'A7'!Z28="W",'A7'!Z28="Z")),UPPER('A7'!Z28),"")))</f>
        <v/>
      </c>
      <c r="J1575" s="212" t="s">
        <v>469</v>
      </c>
      <c r="K1575" s="211" t="str">
        <f>IF(AND(ISBLANK('A7'!Y70),$L$1575&lt;&gt;"Z"),"",'A7'!Y70)</f>
        <v/>
      </c>
      <c r="L1575" s="211" t="str">
        <f>IF(ISBLANK('A7'!Z70),"",'A7'!Z70)</f>
        <v/>
      </c>
      <c r="M1575" s="131" t="str">
        <f t="shared" si="26"/>
        <v>OK</v>
      </c>
      <c r="N1575" s="132"/>
    </row>
    <row r="1576" spans="1:14" x14ac:dyDescent="0.25">
      <c r="A1576" s="208" t="s">
        <v>4565</v>
      </c>
      <c r="B1576" s="209" t="s">
        <v>3778</v>
      </c>
      <c r="C1576" s="210" t="s">
        <v>130</v>
      </c>
      <c r="D1576" s="213" t="s">
        <v>3392</v>
      </c>
      <c r="E1576" s="210" t="s">
        <v>469</v>
      </c>
      <c r="F1576" s="210" t="s">
        <v>130</v>
      </c>
      <c r="G1576" s="213" t="s">
        <v>2682</v>
      </c>
      <c r="H1576" s="211" t="str">
        <f>IF(OR(AND('A7'!Y29="",'A7'!Z29=""),AND('A7'!Y50="",'A7'!Z50=""),AND('A7'!Z29="X",'A7'!Z50="X"),OR('A7'!Z29="M",'A7'!Z50="M")),"",SUM('A7'!Y29,'A7'!Y50))</f>
        <v/>
      </c>
      <c r="I1576" s="211" t="str">
        <f>IF(AND(AND('A7'!Z29="X",'A7'!Z50="X"),SUM('A7'!Y29,'A7'!Y50)=0,ISNUMBER('A7'!Y71)),"",IF(OR('A7'!Z29="M",'A7'!Z50="M"),"M",IF(AND('A7'!Z29='A7'!Z50,OR('A7'!Z29="X",'A7'!Z29="W",'A7'!Z29="Z")),UPPER('A7'!Z29),"")))</f>
        <v/>
      </c>
      <c r="J1576" s="212" t="s">
        <v>469</v>
      </c>
      <c r="K1576" s="211" t="str">
        <f>IF(AND(ISBLANK('A7'!Y71),$L$1576&lt;&gt;"Z"),"",'A7'!Y71)</f>
        <v/>
      </c>
      <c r="L1576" s="211" t="str">
        <f>IF(ISBLANK('A7'!Z71),"",'A7'!Z71)</f>
        <v/>
      </c>
      <c r="M1576" s="131" t="str">
        <f t="shared" si="26"/>
        <v>OK</v>
      </c>
      <c r="N1576" s="132"/>
    </row>
    <row r="1577" spans="1:14" x14ac:dyDescent="0.25">
      <c r="A1577" s="208" t="s">
        <v>4565</v>
      </c>
      <c r="B1577" s="209" t="s">
        <v>3779</v>
      </c>
      <c r="C1577" s="210" t="s">
        <v>130</v>
      </c>
      <c r="D1577" s="213" t="s">
        <v>3394</v>
      </c>
      <c r="E1577" s="210" t="s">
        <v>469</v>
      </c>
      <c r="F1577" s="210" t="s">
        <v>130</v>
      </c>
      <c r="G1577" s="213" t="s">
        <v>1333</v>
      </c>
      <c r="H1577" s="211" t="str">
        <f>IF(OR(AND('A7'!Y30="",'A7'!Z30=""),AND('A7'!Y51="",'A7'!Z51=""),AND('A7'!Z30="X",'A7'!Z51="X"),OR('A7'!Z30="M",'A7'!Z51="M")),"",SUM('A7'!Y30,'A7'!Y51))</f>
        <v/>
      </c>
      <c r="I1577" s="211" t="str">
        <f>IF(AND(AND('A7'!Z30="X",'A7'!Z51="X"),SUM('A7'!Y30,'A7'!Y51)=0,ISNUMBER('A7'!Y72)),"",IF(OR('A7'!Z30="M",'A7'!Z51="M"),"M",IF(AND('A7'!Z30='A7'!Z51,OR('A7'!Z30="X",'A7'!Z30="W",'A7'!Z30="Z")),UPPER('A7'!Z30),"")))</f>
        <v/>
      </c>
      <c r="J1577" s="212" t="s">
        <v>469</v>
      </c>
      <c r="K1577" s="211" t="str">
        <f>IF(AND(ISBLANK('A7'!Y72),$L$1577&lt;&gt;"Z"),"",'A7'!Y72)</f>
        <v/>
      </c>
      <c r="L1577" s="211" t="str">
        <f>IF(ISBLANK('A7'!Z72),"",'A7'!Z72)</f>
        <v/>
      </c>
      <c r="M1577" s="131" t="str">
        <f t="shared" si="26"/>
        <v>OK</v>
      </c>
      <c r="N1577" s="132"/>
    </row>
    <row r="1578" spans="1:14" x14ac:dyDescent="0.25">
      <c r="A1578" s="208" t="s">
        <v>4565</v>
      </c>
      <c r="B1578" s="209" t="s">
        <v>3780</v>
      </c>
      <c r="C1578" s="210" t="s">
        <v>130</v>
      </c>
      <c r="D1578" s="213" t="s">
        <v>3396</v>
      </c>
      <c r="E1578" s="210" t="s">
        <v>469</v>
      </c>
      <c r="F1578" s="210" t="s">
        <v>130</v>
      </c>
      <c r="G1578" s="213" t="s">
        <v>1336</v>
      </c>
      <c r="H1578" s="211" t="str">
        <f>IF(OR(AND('A7'!Y31="",'A7'!Z31=""),AND('A7'!Y52="",'A7'!Z52=""),AND('A7'!Z31="X",'A7'!Z52="X"),OR('A7'!Z31="M",'A7'!Z52="M")),"",SUM('A7'!Y31,'A7'!Y52))</f>
        <v/>
      </c>
      <c r="I1578" s="211" t="str">
        <f>IF(AND(AND('A7'!Z31="X",'A7'!Z52="X"),SUM('A7'!Y31,'A7'!Y52)=0,ISNUMBER('A7'!Y73)),"",IF(OR('A7'!Z31="M",'A7'!Z52="M"),"M",IF(AND('A7'!Z31='A7'!Z52,OR('A7'!Z31="X",'A7'!Z31="W",'A7'!Z31="Z")),UPPER('A7'!Z31),"")))</f>
        <v/>
      </c>
      <c r="J1578" s="212" t="s">
        <v>469</v>
      </c>
      <c r="K1578" s="211" t="str">
        <f>IF(AND(ISBLANK('A7'!Y73),$L$1578&lt;&gt;"Z"),"",'A7'!Y73)</f>
        <v/>
      </c>
      <c r="L1578" s="211" t="str">
        <f>IF(ISBLANK('A7'!Z73),"",'A7'!Z73)</f>
        <v/>
      </c>
      <c r="M1578" s="131" t="str">
        <f t="shared" si="26"/>
        <v>OK</v>
      </c>
      <c r="N1578" s="132"/>
    </row>
    <row r="1579" spans="1:14" x14ac:dyDescent="0.25">
      <c r="A1579" s="208" t="s">
        <v>4565</v>
      </c>
      <c r="B1579" s="209" t="s">
        <v>3781</v>
      </c>
      <c r="C1579" s="210" t="s">
        <v>130</v>
      </c>
      <c r="D1579" s="213" t="s">
        <v>3398</v>
      </c>
      <c r="E1579" s="210" t="s">
        <v>469</v>
      </c>
      <c r="F1579" s="210" t="s">
        <v>130</v>
      </c>
      <c r="G1579" s="213" t="s">
        <v>534</v>
      </c>
      <c r="H1579" s="211" t="str">
        <f>IF(OR(AND('A7'!Y32="",'A7'!Z32=""),AND('A7'!Y53="",'A7'!Z53=""),AND('A7'!Z32="X",'A7'!Z53="X"),OR('A7'!Z32="M",'A7'!Z53="M")),"",SUM('A7'!Y32,'A7'!Y53))</f>
        <v/>
      </c>
      <c r="I1579" s="211" t="str">
        <f>IF(AND(AND('A7'!Z32="X",'A7'!Z53="X"),SUM('A7'!Y32,'A7'!Y53)=0,ISNUMBER('A7'!Y74)),"",IF(OR('A7'!Z32="M",'A7'!Z53="M"),"M",IF(AND('A7'!Z32='A7'!Z53,OR('A7'!Z32="X",'A7'!Z32="W",'A7'!Z32="Z")),UPPER('A7'!Z32),"")))</f>
        <v/>
      </c>
      <c r="J1579" s="212" t="s">
        <v>469</v>
      </c>
      <c r="K1579" s="211" t="str">
        <f>IF(AND(ISBLANK('A7'!Y74),$L$1579&lt;&gt;"Z"),"",'A7'!Y74)</f>
        <v/>
      </c>
      <c r="L1579" s="211" t="str">
        <f>IF(ISBLANK('A7'!Z74),"",'A7'!Z74)</f>
        <v/>
      </c>
      <c r="M1579" s="131" t="str">
        <f t="shared" si="26"/>
        <v>OK</v>
      </c>
      <c r="N1579" s="132"/>
    </row>
    <row r="1580" spans="1:14" x14ac:dyDescent="0.25">
      <c r="A1580" s="208" t="s">
        <v>4565</v>
      </c>
      <c r="B1580" s="209" t="s">
        <v>3782</v>
      </c>
      <c r="C1580" s="210" t="s">
        <v>116</v>
      </c>
      <c r="D1580" s="213" t="s">
        <v>986</v>
      </c>
      <c r="E1580" s="210" t="s">
        <v>469</v>
      </c>
      <c r="F1580" s="210" t="s">
        <v>116</v>
      </c>
      <c r="G1580" s="213" t="s">
        <v>686</v>
      </c>
      <c r="H1580" s="211" t="str">
        <f>IF(OR(AND('A8'!V14="",'A8'!W14=""),AND('A8'!V15="",'A8'!W15=""),AND('A8'!W14="X",'A8'!W15="X"),OR('A8'!W14="M",'A8'!W15="M")),"",SUM('A8'!V14,'A8'!V15))</f>
        <v/>
      </c>
      <c r="I1580" s="211" t="str">
        <f>IF(AND(AND('A8'!W14="X",'A8'!W15="X"),SUM('A8'!V14,'A8'!V15)=0,ISNUMBER('A8'!V16)),"",IF(OR('A8'!W14="M",'A8'!W15="M"),"M",IF(AND('A8'!W14='A8'!W15,OR('A8'!W14="X",'A8'!W14="W",'A8'!W14="Z")),UPPER('A8'!W14),"")))</f>
        <v/>
      </c>
      <c r="J1580" s="212" t="s">
        <v>469</v>
      </c>
      <c r="K1580" s="211" t="str">
        <f>IF(AND(ISBLANK('A8'!V16),$L$1580&lt;&gt;"Z"),"",'A8'!V16)</f>
        <v/>
      </c>
      <c r="L1580" s="211" t="str">
        <f>IF(ISBLANK('A8'!W16),"",'A8'!W16)</f>
        <v/>
      </c>
      <c r="M1580" s="131" t="str">
        <f t="shared" si="26"/>
        <v>OK</v>
      </c>
      <c r="N1580" s="132"/>
    </row>
    <row r="1581" spans="1:14" x14ac:dyDescent="0.25">
      <c r="A1581" s="208" t="s">
        <v>4565</v>
      </c>
      <c r="B1581" s="209" t="s">
        <v>3783</v>
      </c>
      <c r="C1581" s="210" t="s">
        <v>116</v>
      </c>
      <c r="D1581" s="213" t="s">
        <v>996</v>
      </c>
      <c r="E1581" s="210" t="s">
        <v>469</v>
      </c>
      <c r="F1581" s="210" t="s">
        <v>116</v>
      </c>
      <c r="G1581" s="213" t="s">
        <v>23</v>
      </c>
      <c r="H1581" s="211" t="str">
        <f>IF(OR(AND('A8'!Y14="",'A8'!Z14=""),AND('A8'!Y15="",'A8'!Z15=""),AND('A8'!Z14="X",'A8'!Z15="X"),OR('A8'!Z14="M",'A8'!Z15="M")),"",SUM('A8'!Y14,'A8'!Y15))</f>
        <v/>
      </c>
      <c r="I1581" s="211" t="str">
        <f>IF(AND(AND('A8'!Z14="X",'A8'!Z15="X"),SUM('A8'!Y14,'A8'!Y15)=0,ISNUMBER('A8'!Y16)),"",IF(OR('A8'!Z14="M",'A8'!Z15="M"),"M",IF(AND('A8'!Z14='A8'!Z15,OR('A8'!Z14="X",'A8'!Z14="W",'A8'!Z14="Z")),UPPER('A8'!Z14),"")))</f>
        <v/>
      </c>
      <c r="J1581" s="212" t="s">
        <v>469</v>
      </c>
      <c r="K1581" s="211" t="str">
        <f>IF(AND(ISBLANK('A8'!Y16),$L$1581&lt;&gt;"Z"),"",'A8'!Y16)</f>
        <v/>
      </c>
      <c r="L1581" s="211" t="str">
        <f>IF(ISBLANK('A8'!Z16),"",'A8'!Z16)</f>
        <v/>
      </c>
      <c r="M1581" s="131" t="str">
        <f t="shared" si="26"/>
        <v>OK</v>
      </c>
      <c r="N1581" s="132"/>
    </row>
    <row r="1582" spans="1:14" x14ac:dyDescent="0.25">
      <c r="A1582" s="208" t="s">
        <v>4565</v>
      </c>
      <c r="B1582" s="209" t="s">
        <v>3784</v>
      </c>
      <c r="C1582" s="210" t="s">
        <v>116</v>
      </c>
      <c r="D1582" s="213" t="s">
        <v>1010</v>
      </c>
      <c r="E1582" s="210" t="s">
        <v>469</v>
      </c>
      <c r="F1582" s="210" t="s">
        <v>116</v>
      </c>
      <c r="G1582" s="213" t="s">
        <v>708</v>
      </c>
      <c r="H1582" s="211" t="str">
        <f>IF(OR(AND('A8'!AB14="",'A8'!AC14=""),AND('A8'!AB15="",'A8'!AC15=""),AND('A8'!AC14="X",'A8'!AC15="X"),OR('A8'!AC14="M",'A8'!AC15="M")),"",SUM('A8'!AB14,'A8'!AB15))</f>
        <v/>
      </c>
      <c r="I1582" s="211" t="str">
        <f>IF(AND(AND('A8'!AC14="X",'A8'!AC15="X"),SUM('A8'!AB14,'A8'!AB15)=0,ISNUMBER('A8'!AB16)),"",IF(OR('A8'!AC14="M",'A8'!AC15="M"),"M",IF(AND('A8'!AC14='A8'!AC15,OR('A8'!AC14="X",'A8'!AC14="W",'A8'!AC14="Z")),UPPER('A8'!AC14),"")))</f>
        <v/>
      </c>
      <c r="J1582" s="212" t="s">
        <v>469</v>
      </c>
      <c r="K1582" s="211" t="str">
        <f>IF(AND(ISBLANK('A8'!AB16),$L$1582&lt;&gt;"Z"),"",'A8'!AB16)</f>
        <v/>
      </c>
      <c r="L1582" s="211" t="str">
        <f>IF(ISBLANK('A8'!AC16),"",'A8'!AC16)</f>
        <v/>
      </c>
      <c r="M1582" s="131" t="str">
        <f t="shared" si="26"/>
        <v>OK</v>
      </c>
      <c r="N1582" s="132"/>
    </row>
    <row r="1583" spans="1:14" x14ac:dyDescent="0.25">
      <c r="A1583" s="208" t="s">
        <v>4565</v>
      </c>
      <c r="B1583" s="209" t="s">
        <v>3785</v>
      </c>
      <c r="C1583" s="210" t="s">
        <v>116</v>
      </c>
      <c r="D1583" s="213" t="s">
        <v>1024</v>
      </c>
      <c r="E1583" s="210" t="s">
        <v>469</v>
      </c>
      <c r="F1583" s="210" t="s">
        <v>116</v>
      </c>
      <c r="G1583" s="213" t="s">
        <v>722</v>
      </c>
      <c r="H1583" s="211" t="str">
        <f>IF(OR(AND('A8'!AE14="",'A8'!AF14=""),AND('A8'!AE15="",'A8'!AF15=""),AND('A8'!AF14="X",'A8'!AF15="X"),OR('A8'!AF14="M",'A8'!AF15="M")),"",SUM('A8'!AE14,'A8'!AE15))</f>
        <v/>
      </c>
      <c r="I1583" s="211" t="str">
        <f>IF(AND(AND('A8'!AF14="X",'A8'!AF15="X"),SUM('A8'!AE14,'A8'!AE15)=0,ISNUMBER('A8'!AE16)),"",IF(OR('A8'!AF14="M",'A8'!AF15="M"),"M",IF(AND('A8'!AF14='A8'!AF15,OR('A8'!AF14="X",'A8'!AF14="W",'A8'!AF14="Z")),UPPER('A8'!AF14),"")))</f>
        <v/>
      </c>
      <c r="J1583" s="212" t="s">
        <v>469</v>
      </c>
      <c r="K1583" s="211" t="str">
        <f>IF(AND(ISBLANK('A8'!AE16),$L$1583&lt;&gt;"Z"),"",'A8'!AE16)</f>
        <v/>
      </c>
      <c r="L1583" s="211" t="str">
        <f>IF(ISBLANK('A8'!AF16),"",'A8'!AF16)</f>
        <v/>
      </c>
      <c r="M1583" s="131" t="str">
        <f t="shared" si="26"/>
        <v>OK</v>
      </c>
      <c r="N1583" s="132"/>
    </row>
    <row r="1584" spans="1:14" x14ac:dyDescent="0.25">
      <c r="A1584" s="208" t="s">
        <v>4565</v>
      </c>
      <c r="B1584" s="209" t="s">
        <v>3786</v>
      </c>
      <c r="C1584" s="210" t="s">
        <v>116</v>
      </c>
      <c r="D1584" s="213" t="s">
        <v>1034</v>
      </c>
      <c r="E1584" s="210" t="s">
        <v>469</v>
      </c>
      <c r="F1584" s="210" t="s">
        <v>116</v>
      </c>
      <c r="G1584" s="213" t="s">
        <v>736</v>
      </c>
      <c r="H1584" s="211" t="str">
        <f>IF(OR(AND('A8'!AH14="",'A8'!AI14=""),AND('A8'!AH15="",'A8'!AI15=""),AND('A8'!AI14="X",'A8'!AI15="X"),OR('A8'!AI14="M",'A8'!AI15="M")),"",SUM('A8'!AH14,'A8'!AH15))</f>
        <v/>
      </c>
      <c r="I1584" s="211" t="str">
        <f>IF(AND(AND('A8'!AI14="X",'A8'!AI15="X"),SUM('A8'!AH14,'A8'!AH15)=0,ISNUMBER('A8'!AH16)),"",IF(OR('A8'!AI14="M",'A8'!AI15="M"),"M",IF(AND('A8'!AI14='A8'!AI15,OR('A8'!AI14="X",'A8'!AI14="W",'A8'!AI14="Z")),UPPER('A8'!AI14),"")))</f>
        <v/>
      </c>
      <c r="J1584" s="212" t="s">
        <v>469</v>
      </c>
      <c r="K1584" s="211" t="str">
        <f>IF(AND(ISBLANK('A8'!AH16),$L$1584&lt;&gt;"Z"),"",'A8'!AH16)</f>
        <v/>
      </c>
      <c r="L1584" s="211" t="str">
        <f>IF(ISBLANK('A8'!AI16),"",'A8'!AI16)</f>
        <v/>
      </c>
      <c r="M1584" s="131" t="str">
        <f t="shared" si="26"/>
        <v>OK</v>
      </c>
      <c r="N1584" s="132"/>
    </row>
    <row r="1585" spans="1:14" x14ac:dyDescent="0.25">
      <c r="A1585" s="208" t="s">
        <v>4565</v>
      </c>
      <c r="B1585" s="209" t="s">
        <v>3787</v>
      </c>
      <c r="C1585" s="210" t="s">
        <v>116</v>
      </c>
      <c r="D1585" s="213" t="s">
        <v>1044</v>
      </c>
      <c r="E1585" s="210" t="s">
        <v>469</v>
      </c>
      <c r="F1585" s="210" t="s">
        <v>116</v>
      </c>
      <c r="G1585" s="213" t="s">
        <v>750</v>
      </c>
      <c r="H1585" s="211" t="str">
        <f>IF(OR(AND('A8'!AK14="",'A8'!AL14=""),AND('A8'!AK15="",'A8'!AL15=""),AND('A8'!AL14="X",'A8'!AL15="X"),OR('A8'!AL14="M",'A8'!AL15="M")),"",SUM('A8'!AK14,'A8'!AK15))</f>
        <v/>
      </c>
      <c r="I1585" s="211" t="str">
        <f>IF(AND(AND('A8'!AL14="X",'A8'!AL15="X"),SUM('A8'!AK14,'A8'!AK15)=0,ISNUMBER('A8'!AK16)),"",IF(OR('A8'!AL14="M",'A8'!AL15="M"),"M",IF(AND('A8'!AL14='A8'!AL15,OR('A8'!AL14="X",'A8'!AL14="W",'A8'!AL14="Z")),UPPER('A8'!AL14),"")))</f>
        <v/>
      </c>
      <c r="J1585" s="212" t="s">
        <v>469</v>
      </c>
      <c r="K1585" s="211" t="str">
        <f>IF(AND(ISBLANK('A8'!AK16),$L$1585&lt;&gt;"Z"),"",'A8'!AK16)</f>
        <v/>
      </c>
      <c r="L1585" s="211" t="str">
        <f>IF(ISBLANK('A8'!AL16),"",'A8'!AL16)</f>
        <v/>
      </c>
      <c r="M1585" s="131" t="str">
        <f t="shared" si="26"/>
        <v>OK</v>
      </c>
      <c r="N1585" s="132"/>
    </row>
    <row r="1586" spans="1:14" x14ac:dyDescent="0.25">
      <c r="A1586" s="208" t="s">
        <v>4565</v>
      </c>
      <c r="B1586" s="209" t="s">
        <v>3788</v>
      </c>
      <c r="C1586" s="210" t="s">
        <v>120</v>
      </c>
      <c r="D1586" s="213" t="s">
        <v>986</v>
      </c>
      <c r="E1586" s="210" t="s">
        <v>469</v>
      </c>
      <c r="F1586" s="210" t="s">
        <v>120</v>
      </c>
      <c r="G1586" s="213" t="s">
        <v>686</v>
      </c>
      <c r="H1586" s="211" t="str">
        <f>IF(OR(AND('A9'!V14="",'A9'!W14=""),AND('A9'!V15="",'A9'!W15=""),AND('A9'!W14="X",'A9'!W15="X"),OR('A9'!W14="M",'A9'!W15="M")),"",SUM('A9'!V14,'A9'!V15))</f>
        <v/>
      </c>
      <c r="I1586" s="211" t="str">
        <f>IF(AND(AND('A9'!W14="X",'A9'!W15="X"),SUM('A9'!V14,'A9'!V15)=0,ISNUMBER('A9'!V16)),"",IF(OR('A9'!W14="M",'A9'!W15="M"),"M",IF(AND('A9'!W14='A9'!W15,OR('A9'!W14="X",'A9'!W14="W",'A9'!W14="Z")),UPPER('A9'!W14),"")))</f>
        <v/>
      </c>
      <c r="J1586" s="212" t="s">
        <v>469</v>
      </c>
      <c r="K1586" s="211" t="str">
        <f>IF(AND(ISBLANK('A9'!V16),$L$1586&lt;&gt;"Z"),"",'A9'!V16)</f>
        <v/>
      </c>
      <c r="L1586" s="211" t="str">
        <f>IF(ISBLANK('A9'!W16),"",'A9'!W16)</f>
        <v/>
      </c>
      <c r="M1586" s="131" t="str">
        <f t="shared" si="26"/>
        <v>OK</v>
      </c>
      <c r="N1586" s="132"/>
    </row>
    <row r="1587" spans="1:14" x14ac:dyDescent="0.25">
      <c r="A1587" s="208" t="s">
        <v>4565</v>
      </c>
      <c r="B1587" s="209" t="s">
        <v>3789</v>
      </c>
      <c r="C1587" s="210" t="s">
        <v>120</v>
      </c>
      <c r="D1587" s="213" t="s">
        <v>988</v>
      </c>
      <c r="E1587" s="210" t="s">
        <v>469</v>
      </c>
      <c r="F1587" s="210" t="s">
        <v>120</v>
      </c>
      <c r="G1587" s="213" t="s">
        <v>692</v>
      </c>
      <c r="H1587" s="211" t="str">
        <f>IF(OR(AND('A9'!V17="",'A9'!W17=""),AND('A9'!V18="",'A9'!W18=""),AND('A9'!W17="X",'A9'!W18="X"),OR('A9'!W17="M",'A9'!W18="M")),"",SUM('A9'!V17,'A9'!V18))</f>
        <v/>
      </c>
      <c r="I1587" s="211" t="str">
        <f>IF(AND(AND('A9'!W17="X",'A9'!W18="X"),SUM('A9'!V17,'A9'!V18)=0,ISNUMBER('A9'!V19)),"",IF(OR('A9'!W17="M",'A9'!W18="M"),"M",IF(AND('A9'!W17='A9'!W18,OR('A9'!W17="X",'A9'!W17="W",'A9'!W17="Z")),UPPER('A9'!W17),"")))</f>
        <v/>
      </c>
      <c r="J1587" s="212" t="s">
        <v>469</v>
      </c>
      <c r="K1587" s="211" t="str">
        <f>IF(AND(ISBLANK('A9'!V19),$L$1587&lt;&gt;"Z"),"",'A9'!V19)</f>
        <v/>
      </c>
      <c r="L1587" s="211" t="str">
        <f>IF(ISBLANK('A9'!W19),"",'A9'!W19)</f>
        <v/>
      </c>
      <c r="M1587" s="131" t="str">
        <f t="shared" si="26"/>
        <v>OK</v>
      </c>
      <c r="N1587" s="132"/>
    </row>
    <row r="1588" spans="1:14" x14ac:dyDescent="0.25">
      <c r="A1588" s="208" t="s">
        <v>4565</v>
      </c>
      <c r="B1588" s="209" t="s">
        <v>3790</v>
      </c>
      <c r="C1588" s="210" t="s">
        <v>120</v>
      </c>
      <c r="D1588" s="213" t="s">
        <v>990</v>
      </c>
      <c r="E1588" s="210" t="s">
        <v>469</v>
      </c>
      <c r="F1588" s="210" t="s">
        <v>120</v>
      </c>
      <c r="G1588" s="213" t="s">
        <v>450</v>
      </c>
      <c r="H1588" s="211" t="str">
        <f>IF(OR(AND('A9'!V14="",'A9'!W14=""),AND('A9'!V17="",'A9'!W17=""),AND('A9'!W14="X",'A9'!W17="X"),OR('A9'!W14="M",'A9'!W17="M")),"",SUM('A9'!V14,'A9'!V17))</f>
        <v/>
      </c>
      <c r="I1588" s="211" t="str">
        <f>IF(AND(AND('A9'!W14="X",'A9'!W17="X"),SUM('A9'!V14,'A9'!V17)=0,ISNUMBER('A9'!V20)),"",IF(OR('A9'!W14="M",'A9'!W17="M"),"M",IF(AND('A9'!W14='A9'!W17,OR('A9'!W14="X",'A9'!W14="W",'A9'!W14="Z")),UPPER('A9'!W14),"")))</f>
        <v/>
      </c>
      <c r="J1588" s="212" t="s">
        <v>469</v>
      </c>
      <c r="K1588" s="211" t="str">
        <f>IF(AND(ISBLANK('A9'!V20),$L$1588&lt;&gt;"Z"),"",'A9'!V20)</f>
        <v/>
      </c>
      <c r="L1588" s="211" t="str">
        <f>IF(ISBLANK('A9'!W20),"",'A9'!W20)</f>
        <v/>
      </c>
      <c r="M1588" s="131" t="str">
        <f t="shared" si="26"/>
        <v>OK</v>
      </c>
      <c r="N1588" s="132"/>
    </row>
    <row r="1589" spans="1:14" x14ac:dyDescent="0.25">
      <c r="A1589" s="208" t="s">
        <v>4565</v>
      </c>
      <c r="B1589" s="209" t="s">
        <v>3791</v>
      </c>
      <c r="C1589" s="210" t="s">
        <v>120</v>
      </c>
      <c r="D1589" s="213" t="s">
        <v>992</v>
      </c>
      <c r="E1589" s="210" t="s">
        <v>469</v>
      </c>
      <c r="F1589" s="210" t="s">
        <v>120</v>
      </c>
      <c r="G1589" s="213" t="s">
        <v>429</v>
      </c>
      <c r="H1589" s="211" t="str">
        <f>IF(OR(AND('A9'!V15="",'A9'!W15=""),AND('A9'!V18="",'A9'!W18=""),AND('A9'!W15="X",'A9'!W18="X"),OR('A9'!W15="M",'A9'!W18="M")),"",SUM('A9'!V15,'A9'!V18))</f>
        <v/>
      </c>
      <c r="I1589" s="211" t="str">
        <f>IF(AND(AND('A9'!W15="X",'A9'!W18="X"),SUM('A9'!V15,'A9'!V18)=0,ISNUMBER('A9'!V21)),"",IF(OR('A9'!W15="M",'A9'!W18="M"),"M",IF(AND('A9'!W15='A9'!W18,OR('A9'!W15="X",'A9'!W15="W",'A9'!W15="Z")),UPPER('A9'!W15),"")))</f>
        <v/>
      </c>
      <c r="J1589" s="212" t="s">
        <v>469</v>
      </c>
      <c r="K1589" s="211" t="str">
        <f>IF(AND(ISBLANK('A9'!V21),$L$1589&lt;&gt;"Z"),"",'A9'!V21)</f>
        <v/>
      </c>
      <c r="L1589" s="211" t="str">
        <f>IF(ISBLANK('A9'!W21),"",'A9'!W21)</f>
        <v/>
      </c>
      <c r="M1589" s="131" t="str">
        <f t="shared" si="26"/>
        <v>OK</v>
      </c>
      <c r="N1589" s="132"/>
    </row>
    <row r="1590" spans="1:14" x14ac:dyDescent="0.25">
      <c r="A1590" s="208" t="s">
        <v>4565</v>
      </c>
      <c r="B1590" s="209" t="s">
        <v>3792</v>
      </c>
      <c r="C1590" s="210" t="s">
        <v>120</v>
      </c>
      <c r="D1590" s="213" t="s">
        <v>994</v>
      </c>
      <c r="E1590" s="210" t="s">
        <v>469</v>
      </c>
      <c r="F1590" s="210" t="s">
        <v>120</v>
      </c>
      <c r="G1590" s="213" t="s">
        <v>408</v>
      </c>
      <c r="H1590" s="211" t="str">
        <f>IF(OR(AND('A9'!V16="",'A9'!W16=""),AND('A9'!V19="",'A9'!W19=""),AND('A9'!W16="X",'A9'!W19="X"),OR('A9'!W16="M",'A9'!W19="M")),"",SUM('A9'!V16,'A9'!V19))</f>
        <v/>
      </c>
      <c r="I1590" s="211" t="str">
        <f>IF(AND(AND('A9'!W16="X",'A9'!W19="X"),SUM('A9'!V16,'A9'!V19)=0,ISNUMBER('A9'!V22)),"",IF(OR('A9'!W16="M",'A9'!W19="M"),"M",IF(AND('A9'!W16='A9'!W19,OR('A9'!W16="X",'A9'!W16="W",'A9'!W16="Z")),UPPER('A9'!W16),"")))</f>
        <v/>
      </c>
      <c r="J1590" s="212" t="s">
        <v>469</v>
      </c>
      <c r="K1590" s="211" t="str">
        <f>IF(AND(ISBLANK('A9'!V22),$L$1590&lt;&gt;"Z"),"",'A9'!V22)</f>
        <v/>
      </c>
      <c r="L1590" s="211" t="str">
        <f>IF(ISBLANK('A9'!W22),"",'A9'!W22)</f>
        <v/>
      </c>
      <c r="M1590" s="131" t="str">
        <f t="shared" si="26"/>
        <v>OK</v>
      </c>
      <c r="N1590" s="132"/>
    </row>
    <row r="1591" spans="1:14" x14ac:dyDescent="0.25">
      <c r="A1591" s="208" t="s">
        <v>4565</v>
      </c>
      <c r="B1591" s="209" t="s">
        <v>3793</v>
      </c>
      <c r="C1591" s="210" t="s">
        <v>120</v>
      </c>
      <c r="D1591" s="213" t="s">
        <v>3794</v>
      </c>
      <c r="E1591" s="210" t="s">
        <v>469</v>
      </c>
      <c r="F1591" s="210" t="s">
        <v>120</v>
      </c>
      <c r="G1591" s="213" t="s">
        <v>818</v>
      </c>
      <c r="H1591" s="211" t="str">
        <f>IF(OR(AND('A9'!V23="",'A9'!W23=""),AND('A9'!V24="",'A9'!W24=""),AND('A9'!W23="X",'A9'!W24="X"),OR('A9'!W23="M",'A9'!W24="M")),"",SUM('A9'!V23,'A9'!V24))</f>
        <v/>
      </c>
      <c r="I1591" s="211" t="str">
        <f>IF(AND(AND('A9'!W23="X",'A9'!W24="X"),SUM('A9'!V23,'A9'!V24)=0,ISNUMBER('A9'!V25)),"",IF(OR('A9'!W23="M",'A9'!W24="M"),"M",IF(AND('A9'!W23='A9'!W24,OR('A9'!W23="X",'A9'!W23="W",'A9'!W23="Z")),UPPER('A9'!W23),"")))</f>
        <v/>
      </c>
      <c r="J1591" s="212" t="s">
        <v>469</v>
      </c>
      <c r="K1591" s="211" t="str">
        <f>IF(AND(ISBLANK('A9'!V25),$L$1591&lt;&gt;"Z"),"",'A9'!V25)</f>
        <v/>
      </c>
      <c r="L1591" s="211" t="str">
        <f>IF(ISBLANK('A9'!W25),"",'A9'!W25)</f>
        <v/>
      </c>
      <c r="M1591" s="131" t="str">
        <f t="shared" si="26"/>
        <v>OK</v>
      </c>
      <c r="N1591" s="132"/>
    </row>
    <row r="1592" spans="1:14" x14ac:dyDescent="0.25">
      <c r="A1592" s="208" t="s">
        <v>4565</v>
      </c>
      <c r="B1592" s="209" t="s">
        <v>3795</v>
      </c>
      <c r="C1592" s="210" t="s">
        <v>120</v>
      </c>
      <c r="D1592" s="213" t="s">
        <v>996</v>
      </c>
      <c r="E1592" s="210" t="s">
        <v>469</v>
      </c>
      <c r="F1592" s="210" t="s">
        <v>120</v>
      </c>
      <c r="G1592" s="213" t="s">
        <v>23</v>
      </c>
      <c r="H1592" s="211" t="str">
        <f>IF(OR(AND('A9'!Y14="",'A9'!Z14=""),AND('A9'!Y15="",'A9'!Z15=""),AND('A9'!Z14="X",'A9'!Z15="X"),OR('A9'!Z14="M",'A9'!Z15="M")),"",SUM('A9'!Y14,'A9'!Y15))</f>
        <v/>
      </c>
      <c r="I1592" s="211" t="str">
        <f>IF(AND(AND('A9'!Z14="X",'A9'!Z15="X"),SUM('A9'!Y14,'A9'!Y15)=0,ISNUMBER('A9'!Y16)),"",IF(OR('A9'!Z14="M",'A9'!Z15="M"),"M",IF(AND('A9'!Z14='A9'!Z15,OR('A9'!Z14="X",'A9'!Z14="W",'A9'!Z14="Z")),UPPER('A9'!Z14),"")))</f>
        <v/>
      </c>
      <c r="J1592" s="212" t="s">
        <v>469</v>
      </c>
      <c r="K1592" s="211" t="str">
        <f>IF(AND(ISBLANK('A9'!Y16),$L$1592&lt;&gt;"Z"),"",'A9'!Y16)</f>
        <v/>
      </c>
      <c r="L1592" s="211" t="str">
        <f>IF(ISBLANK('A9'!Z16),"",'A9'!Z16)</f>
        <v/>
      </c>
      <c r="M1592" s="131" t="str">
        <f t="shared" si="26"/>
        <v>OK</v>
      </c>
      <c r="N1592" s="132"/>
    </row>
    <row r="1593" spans="1:14" x14ac:dyDescent="0.25">
      <c r="A1593" s="208" t="s">
        <v>4565</v>
      </c>
      <c r="B1593" s="209" t="s">
        <v>3796</v>
      </c>
      <c r="C1593" s="210" t="s">
        <v>120</v>
      </c>
      <c r="D1593" s="213" t="s">
        <v>998</v>
      </c>
      <c r="E1593" s="210" t="s">
        <v>469</v>
      </c>
      <c r="F1593" s="210" t="s">
        <v>120</v>
      </c>
      <c r="G1593" s="213" t="s">
        <v>26</v>
      </c>
      <c r="H1593" s="211" t="str">
        <f>IF(OR(AND('A9'!Y17="",'A9'!Z17=""),AND('A9'!Y18="",'A9'!Z18=""),AND('A9'!Z17="X",'A9'!Z18="X"),OR('A9'!Z17="M",'A9'!Z18="M")),"",SUM('A9'!Y17,'A9'!Y18))</f>
        <v/>
      </c>
      <c r="I1593" s="211" t="str">
        <f>IF(AND(AND('A9'!Z17="X",'A9'!Z18="X"),SUM('A9'!Y17,'A9'!Y18)=0,ISNUMBER('A9'!Y19)),"",IF(OR('A9'!Z17="M",'A9'!Z18="M"),"M",IF(AND('A9'!Z17='A9'!Z18,OR('A9'!Z17="X",'A9'!Z17="W",'A9'!Z17="Z")),UPPER('A9'!Z17),"")))</f>
        <v/>
      </c>
      <c r="J1593" s="212" t="s">
        <v>469</v>
      </c>
      <c r="K1593" s="211" t="str">
        <f>IF(AND(ISBLANK('A9'!Y19),$L$1593&lt;&gt;"Z"),"",'A9'!Y19)</f>
        <v/>
      </c>
      <c r="L1593" s="211" t="str">
        <f>IF(ISBLANK('A9'!Z19),"",'A9'!Z19)</f>
        <v/>
      </c>
      <c r="M1593" s="131" t="str">
        <f t="shared" si="26"/>
        <v>OK</v>
      </c>
      <c r="N1593" s="132"/>
    </row>
    <row r="1594" spans="1:14" x14ac:dyDescent="0.25">
      <c r="A1594" s="208" t="s">
        <v>4565</v>
      </c>
      <c r="B1594" s="209" t="s">
        <v>3797</v>
      </c>
      <c r="C1594" s="210" t="s">
        <v>120</v>
      </c>
      <c r="D1594" s="213" t="s">
        <v>1000</v>
      </c>
      <c r="E1594" s="210" t="s">
        <v>469</v>
      </c>
      <c r="F1594" s="210" t="s">
        <v>120</v>
      </c>
      <c r="G1594" s="213" t="s">
        <v>27</v>
      </c>
      <c r="H1594" s="211" t="str">
        <f>IF(OR(AND('A9'!Y14="",'A9'!Z14=""),AND('A9'!Y17="",'A9'!Z17=""),AND('A9'!Z14="X",'A9'!Z17="X"),OR('A9'!Z14="M",'A9'!Z17="M")),"",SUM('A9'!Y14,'A9'!Y17))</f>
        <v/>
      </c>
      <c r="I1594" s="211" t="str">
        <f>IF(AND(AND('A9'!Z14="X",'A9'!Z17="X"),SUM('A9'!Y14,'A9'!Y17)=0,ISNUMBER('A9'!Y20)),"",IF(OR('A9'!Z14="M",'A9'!Z17="M"),"M",IF(AND('A9'!Z14='A9'!Z17,OR('A9'!Z14="X",'A9'!Z14="W",'A9'!Z14="Z")),UPPER('A9'!Z14),"")))</f>
        <v/>
      </c>
      <c r="J1594" s="212" t="s">
        <v>469</v>
      </c>
      <c r="K1594" s="211" t="str">
        <f>IF(AND(ISBLANK('A9'!Y20),$L$1594&lt;&gt;"Z"),"",'A9'!Y20)</f>
        <v/>
      </c>
      <c r="L1594" s="211" t="str">
        <f>IF(ISBLANK('A9'!Z20),"",'A9'!Z20)</f>
        <v/>
      </c>
      <c r="M1594" s="131" t="str">
        <f t="shared" si="26"/>
        <v>OK</v>
      </c>
      <c r="N1594" s="132"/>
    </row>
    <row r="1595" spans="1:14" x14ac:dyDescent="0.25">
      <c r="A1595" s="208" t="s">
        <v>4565</v>
      </c>
      <c r="B1595" s="209" t="s">
        <v>3798</v>
      </c>
      <c r="C1595" s="210" t="s">
        <v>120</v>
      </c>
      <c r="D1595" s="213" t="s">
        <v>1002</v>
      </c>
      <c r="E1595" s="210" t="s">
        <v>469</v>
      </c>
      <c r="F1595" s="210" t="s">
        <v>120</v>
      </c>
      <c r="G1595" s="213" t="s">
        <v>28</v>
      </c>
      <c r="H1595" s="211" t="str">
        <f>IF(OR(AND('A9'!Y15="",'A9'!Z15=""),AND('A9'!Y18="",'A9'!Z18=""),AND('A9'!Z15="X",'A9'!Z18="X"),OR('A9'!Z15="M",'A9'!Z18="M")),"",SUM('A9'!Y15,'A9'!Y18))</f>
        <v/>
      </c>
      <c r="I1595" s="211" t="str">
        <f>IF(AND(AND('A9'!Z15="X",'A9'!Z18="X"),SUM('A9'!Y15,'A9'!Y18)=0,ISNUMBER('A9'!Y21)),"",IF(OR('A9'!Z15="M",'A9'!Z18="M"),"M",IF(AND('A9'!Z15='A9'!Z18,OR('A9'!Z15="X",'A9'!Z15="W",'A9'!Z15="Z")),UPPER('A9'!Z15),"")))</f>
        <v/>
      </c>
      <c r="J1595" s="212" t="s">
        <v>469</v>
      </c>
      <c r="K1595" s="211" t="str">
        <f>IF(AND(ISBLANK('A9'!Y21),$L$1595&lt;&gt;"Z"),"",'A9'!Y21)</f>
        <v/>
      </c>
      <c r="L1595" s="211" t="str">
        <f>IF(ISBLANK('A9'!Z21),"",'A9'!Z21)</f>
        <v/>
      </c>
      <c r="M1595" s="131" t="str">
        <f t="shared" si="26"/>
        <v>OK</v>
      </c>
      <c r="N1595" s="132"/>
    </row>
    <row r="1596" spans="1:14" x14ac:dyDescent="0.25">
      <c r="A1596" s="208" t="s">
        <v>4565</v>
      </c>
      <c r="B1596" s="209" t="s">
        <v>3799</v>
      </c>
      <c r="C1596" s="210" t="s">
        <v>120</v>
      </c>
      <c r="D1596" s="213" t="s">
        <v>1004</v>
      </c>
      <c r="E1596" s="210" t="s">
        <v>469</v>
      </c>
      <c r="F1596" s="210" t="s">
        <v>120</v>
      </c>
      <c r="G1596" s="213" t="s">
        <v>29</v>
      </c>
      <c r="H1596" s="211" t="str">
        <f>IF(OR(AND('A9'!Y16="",'A9'!Z16=""),AND('A9'!Y19="",'A9'!Z19=""),AND('A9'!Z16="X",'A9'!Z19="X"),OR('A9'!Z16="M",'A9'!Z19="M")),"",SUM('A9'!Y16,'A9'!Y19))</f>
        <v/>
      </c>
      <c r="I1596" s="211" t="str">
        <f>IF(AND(AND('A9'!Z16="X",'A9'!Z19="X"),SUM('A9'!Y16,'A9'!Y19)=0,ISNUMBER('A9'!Y22)),"",IF(OR('A9'!Z16="M",'A9'!Z19="M"),"M",IF(AND('A9'!Z16='A9'!Z19,OR('A9'!Z16="X",'A9'!Z16="W",'A9'!Z16="Z")),UPPER('A9'!Z16),"")))</f>
        <v/>
      </c>
      <c r="J1596" s="212" t="s">
        <v>469</v>
      </c>
      <c r="K1596" s="211" t="str">
        <f>IF(AND(ISBLANK('A9'!Y22),$L$1596&lt;&gt;"Z"),"",'A9'!Y22)</f>
        <v/>
      </c>
      <c r="L1596" s="211" t="str">
        <f>IF(ISBLANK('A9'!Z22),"",'A9'!Z22)</f>
        <v/>
      </c>
      <c r="M1596" s="131" t="str">
        <f t="shared" si="26"/>
        <v>OK</v>
      </c>
      <c r="N1596" s="132"/>
    </row>
    <row r="1597" spans="1:14" x14ac:dyDescent="0.25">
      <c r="A1597" s="208" t="s">
        <v>4565</v>
      </c>
      <c r="B1597" s="209" t="s">
        <v>3800</v>
      </c>
      <c r="C1597" s="210" t="s">
        <v>120</v>
      </c>
      <c r="D1597" s="213" t="s">
        <v>3801</v>
      </c>
      <c r="E1597" s="210" t="s">
        <v>469</v>
      </c>
      <c r="F1597" s="210" t="s">
        <v>120</v>
      </c>
      <c r="G1597" s="213" t="s">
        <v>834</v>
      </c>
      <c r="H1597" s="211" t="str">
        <f>IF(OR(AND('A9'!Y23="",'A9'!Z23=""),AND('A9'!Y24="",'A9'!Z24=""),AND('A9'!Z23="X",'A9'!Z24="X"),OR('A9'!Z23="M",'A9'!Z24="M")),"",SUM('A9'!Y23,'A9'!Y24))</f>
        <v/>
      </c>
      <c r="I1597" s="211" t="str">
        <f>IF(AND(AND('A9'!Z23="X",'A9'!Z24="X"),SUM('A9'!Y23,'A9'!Y24)=0,ISNUMBER('A9'!Y25)),"",IF(OR('A9'!Z23="M",'A9'!Z24="M"),"M",IF(AND('A9'!Z23='A9'!Z24,OR('A9'!Z23="X",'A9'!Z23="W",'A9'!Z23="Z")),UPPER('A9'!Z23),"")))</f>
        <v/>
      </c>
      <c r="J1597" s="212" t="s">
        <v>469</v>
      </c>
      <c r="K1597" s="211" t="str">
        <f>IF(AND(ISBLANK('A9'!Y25),$L$1597&lt;&gt;"Z"),"",'A9'!Y25)</f>
        <v/>
      </c>
      <c r="L1597" s="211" t="str">
        <f>IF(ISBLANK('A9'!Z25),"",'A9'!Z25)</f>
        <v/>
      </c>
      <c r="M1597" s="131" t="str">
        <f t="shared" si="26"/>
        <v>OK</v>
      </c>
      <c r="N1597" s="132"/>
    </row>
    <row r="1598" spans="1:14" x14ac:dyDescent="0.25">
      <c r="A1598" s="208" t="s">
        <v>4565</v>
      </c>
      <c r="B1598" s="209" t="s">
        <v>3802</v>
      </c>
      <c r="C1598" s="210" t="s">
        <v>120</v>
      </c>
      <c r="D1598" s="213" t="s">
        <v>1006</v>
      </c>
      <c r="E1598" s="210" t="s">
        <v>469</v>
      </c>
      <c r="F1598" s="210" t="s">
        <v>120</v>
      </c>
      <c r="G1598" s="213" t="s">
        <v>704</v>
      </c>
      <c r="H1598" s="211" t="str">
        <f>IF(OR(EXACT('A9'!V14,'A9'!W14),EXACT('A9'!Y14,'A9'!Z14),AND('A9'!W14="X",'A9'!Z14="X"),OR('A9'!W14="M",'A9'!Z14="M")),"",SUM('A9'!V14,'A9'!Y14))</f>
        <v/>
      </c>
      <c r="I1598" s="211" t="str">
        <f>IF(AND(AND('A9'!W14="X",'A9'!Z14="X"),SUM('A9'!V14,'A9'!Y14)=0,ISNUMBER('A9'!AB14)),"",IF(OR('A9'!W14="M",'A9'!Z14="M"),"M",IF(AND('A9'!W14='A9'!Z14,OR('A9'!W14="X",'A9'!W14="W",'A9'!W14="Z")),UPPER('A9'!W14),"")))</f>
        <v/>
      </c>
      <c r="J1598" s="212" t="s">
        <v>469</v>
      </c>
      <c r="K1598" s="211" t="str">
        <f>IF(AND(ISBLANK('A9'!AB14),$L$1598&lt;&gt;"Z"),"",'A9'!AB14)</f>
        <v/>
      </c>
      <c r="L1598" s="211" t="str">
        <f>IF(ISBLANK('A9'!AC14),"",'A9'!AC14)</f>
        <v/>
      </c>
      <c r="M1598" s="131" t="str">
        <f t="shared" si="26"/>
        <v>OK</v>
      </c>
      <c r="N1598" s="132"/>
    </row>
    <row r="1599" spans="1:14" x14ac:dyDescent="0.25">
      <c r="A1599" s="208" t="s">
        <v>4565</v>
      </c>
      <c r="B1599" s="209" t="s">
        <v>3803</v>
      </c>
      <c r="C1599" s="210" t="s">
        <v>120</v>
      </c>
      <c r="D1599" s="213" t="s">
        <v>1008</v>
      </c>
      <c r="E1599" s="210" t="s">
        <v>469</v>
      </c>
      <c r="F1599" s="210" t="s">
        <v>120</v>
      </c>
      <c r="G1599" s="213" t="s">
        <v>706</v>
      </c>
      <c r="H1599" s="211" t="str">
        <f>IF(OR(EXACT('A9'!V15,'A9'!W15),EXACT('A9'!Y15,'A9'!Z15),AND('A9'!W15="X",'A9'!Z15="X"),OR('A9'!W15="M",'A9'!Z15="M")),"",SUM('A9'!V15,'A9'!Y15))</f>
        <v/>
      </c>
      <c r="I1599" s="211" t="str">
        <f>IF(AND(AND('A9'!W15="X",'A9'!Z15="X"),SUM('A9'!V15,'A9'!Y15)=0,ISNUMBER('A9'!AB15)),"",IF(OR('A9'!W15="M",'A9'!Z15="M"),"M",IF(AND('A9'!W15='A9'!Z15,OR('A9'!W15="X",'A9'!W15="W",'A9'!W15="Z")),UPPER('A9'!W15),"")))</f>
        <v/>
      </c>
      <c r="J1599" s="212" t="s">
        <v>469</v>
      </c>
      <c r="K1599" s="211" t="str">
        <f>IF(AND(ISBLANK('A9'!AB15),$L$1599&lt;&gt;"Z"),"",'A9'!AB15)</f>
        <v/>
      </c>
      <c r="L1599" s="211" t="str">
        <f>IF(ISBLANK('A9'!AC15),"",'A9'!AC15)</f>
        <v/>
      </c>
      <c r="M1599" s="131" t="str">
        <f t="shared" si="26"/>
        <v>OK</v>
      </c>
      <c r="N1599" s="132"/>
    </row>
    <row r="1600" spans="1:14" x14ac:dyDescent="0.25">
      <c r="A1600" s="208" t="s">
        <v>4565</v>
      </c>
      <c r="B1600" s="209" t="s">
        <v>3804</v>
      </c>
      <c r="C1600" s="210" t="s">
        <v>120</v>
      </c>
      <c r="D1600" s="213" t="s">
        <v>1010</v>
      </c>
      <c r="E1600" s="210" t="s">
        <v>469</v>
      </c>
      <c r="F1600" s="210" t="s">
        <v>120</v>
      </c>
      <c r="G1600" s="213" t="s">
        <v>708</v>
      </c>
      <c r="H1600" s="211" t="str">
        <f>IF(OR(AND('A9'!AB14="",'A9'!AC14=""),AND('A9'!AB15="",'A9'!AC15=""),AND('A9'!AC14="X",'A9'!AC15="X"),OR('A9'!AC14="M",'A9'!AC15="M")),"",SUM('A9'!AB14,'A9'!AB15))</f>
        <v/>
      </c>
      <c r="I1600" s="211" t="str">
        <f>IF(AND(AND('A9'!AC14="X",'A9'!AC15="X"),SUM('A9'!AB14,'A9'!AB15)=0,ISNUMBER('A9'!AB16)),"",IF(OR('A9'!AC14="M",'A9'!AC15="M"),"M",IF(AND('A9'!AC14='A9'!AC15,OR('A9'!AC14="X",'A9'!AC14="W",'A9'!AC14="Z")),UPPER('A9'!AC14),"")))</f>
        <v/>
      </c>
      <c r="J1600" s="212" t="s">
        <v>469</v>
      </c>
      <c r="K1600" s="211" t="str">
        <f>IF(AND(ISBLANK('A9'!AB16),$L$1600&lt;&gt;"Z"),"",'A9'!AB16)</f>
        <v/>
      </c>
      <c r="L1600" s="211" t="str">
        <f>IF(ISBLANK('A9'!AC16),"",'A9'!AC16)</f>
        <v/>
      </c>
      <c r="M1600" s="131" t="str">
        <f t="shared" si="26"/>
        <v>OK</v>
      </c>
      <c r="N1600" s="132"/>
    </row>
    <row r="1601" spans="1:14" x14ac:dyDescent="0.25">
      <c r="A1601" s="208" t="s">
        <v>4565</v>
      </c>
      <c r="B1601" s="209" t="s">
        <v>3805</v>
      </c>
      <c r="C1601" s="210" t="s">
        <v>120</v>
      </c>
      <c r="D1601" s="213" t="s">
        <v>1012</v>
      </c>
      <c r="E1601" s="210" t="s">
        <v>469</v>
      </c>
      <c r="F1601" s="210" t="s">
        <v>120</v>
      </c>
      <c r="G1601" s="213" t="s">
        <v>710</v>
      </c>
      <c r="H1601" s="211" t="str">
        <f>IF(OR(EXACT('A9'!V17,'A9'!W17),EXACT('A9'!Y17,'A9'!Z17),AND('A9'!W17="X",'A9'!Z17="X"),OR('A9'!W17="M",'A9'!Z17="M")),"",SUM('A9'!V17,'A9'!Y17))</f>
        <v/>
      </c>
      <c r="I1601" s="211" t="str">
        <f>IF(AND(AND('A9'!W17="X",'A9'!Z17="X"),SUM('A9'!V17,'A9'!Y17)=0,ISNUMBER('A9'!AB17)),"",IF(OR('A9'!W17="M",'A9'!Z17="M"),"M",IF(AND('A9'!W17='A9'!Z17,OR('A9'!W17="X",'A9'!W17="W",'A9'!W17="Z")),UPPER('A9'!W17),"")))</f>
        <v/>
      </c>
      <c r="J1601" s="212" t="s">
        <v>469</v>
      </c>
      <c r="K1601" s="211" t="str">
        <f>IF(AND(ISBLANK('A9'!AB17),$L$1601&lt;&gt;"Z"),"",'A9'!AB17)</f>
        <v/>
      </c>
      <c r="L1601" s="211" t="str">
        <f>IF(ISBLANK('A9'!AC17),"",'A9'!AC17)</f>
        <v/>
      </c>
      <c r="M1601" s="131" t="str">
        <f t="shared" si="26"/>
        <v>OK</v>
      </c>
      <c r="N1601" s="132"/>
    </row>
    <row r="1602" spans="1:14" x14ac:dyDescent="0.25">
      <c r="A1602" s="208" t="s">
        <v>4565</v>
      </c>
      <c r="B1602" s="209" t="s">
        <v>3806</v>
      </c>
      <c r="C1602" s="210" t="s">
        <v>120</v>
      </c>
      <c r="D1602" s="213" t="s">
        <v>1014</v>
      </c>
      <c r="E1602" s="210" t="s">
        <v>469</v>
      </c>
      <c r="F1602" s="210" t="s">
        <v>120</v>
      </c>
      <c r="G1602" s="213" t="s">
        <v>712</v>
      </c>
      <c r="H1602" s="211" t="str">
        <f>IF(OR(EXACT('A9'!V18,'A9'!W18),EXACT('A9'!Y18,'A9'!Z18),AND('A9'!W18="X",'A9'!Z18="X"),OR('A9'!W18="M",'A9'!Z18="M")),"",SUM('A9'!V18,'A9'!Y18))</f>
        <v/>
      </c>
      <c r="I1602" s="211" t="str">
        <f>IF(AND(AND('A9'!W18="X",'A9'!Z18="X"),SUM('A9'!V18,'A9'!Y18)=0,ISNUMBER('A9'!AB18)),"",IF(OR('A9'!W18="M",'A9'!Z18="M"),"M",IF(AND('A9'!W18='A9'!Z18,OR('A9'!W18="X",'A9'!W18="W",'A9'!W18="Z")),UPPER('A9'!W18),"")))</f>
        <v/>
      </c>
      <c r="J1602" s="212" t="s">
        <v>469</v>
      </c>
      <c r="K1602" s="211" t="str">
        <f>IF(AND(ISBLANK('A9'!AB18),$L$1602&lt;&gt;"Z"),"",'A9'!AB18)</f>
        <v/>
      </c>
      <c r="L1602" s="211" t="str">
        <f>IF(ISBLANK('A9'!AC18),"",'A9'!AC18)</f>
        <v/>
      </c>
      <c r="M1602" s="131" t="str">
        <f t="shared" si="26"/>
        <v>OK</v>
      </c>
      <c r="N1602" s="132"/>
    </row>
    <row r="1603" spans="1:14" x14ac:dyDescent="0.25">
      <c r="A1603" s="208" t="s">
        <v>4565</v>
      </c>
      <c r="B1603" s="209" t="s">
        <v>3807</v>
      </c>
      <c r="C1603" s="210" t="s">
        <v>120</v>
      </c>
      <c r="D1603" s="213" t="s">
        <v>1016</v>
      </c>
      <c r="E1603" s="210" t="s">
        <v>469</v>
      </c>
      <c r="F1603" s="210" t="s">
        <v>120</v>
      </c>
      <c r="G1603" s="213" t="s">
        <v>714</v>
      </c>
      <c r="H1603" s="211" t="str">
        <f>IF(OR(AND('A9'!AB17="",'A9'!AC17=""),AND('A9'!AB18="",'A9'!AC18=""),AND('A9'!AC17="X",'A9'!AC18="X"),OR('A9'!AC17="M",'A9'!AC18="M")),"",SUM('A9'!AB17,'A9'!AB18))</f>
        <v/>
      </c>
      <c r="I1603" s="211" t="str">
        <f>IF(AND(AND('A9'!AC17="X",'A9'!AC18="X"),SUM('A9'!AB17,'A9'!AB18)=0,ISNUMBER('A9'!AB19)),"",IF(OR('A9'!AC17="M",'A9'!AC18="M"),"M",IF(AND('A9'!AC17='A9'!AC18,OR('A9'!AC17="X",'A9'!AC17="W",'A9'!AC17="Z")),UPPER('A9'!AC17),"")))</f>
        <v/>
      </c>
      <c r="J1603" s="212" t="s">
        <v>469</v>
      </c>
      <c r="K1603" s="211" t="str">
        <f>IF(AND(ISBLANK('A9'!AB19),$L$1603&lt;&gt;"Z"),"",'A9'!AB19)</f>
        <v/>
      </c>
      <c r="L1603" s="211" t="str">
        <f>IF(ISBLANK('A9'!AC19),"",'A9'!AC19)</f>
        <v/>
      </c>
      <c r="M1603" s="131" t="str">
        <f t="shared" si="26"/>
        <v>OK</v>
      </c>
      <c r="N1603" s="132"/>
    </row>
    <row r="1604" spans="1:14" x14ac:dyDescent="0.25">
      <c r="A1604" s="208" t="s">
        <v>4565</v>
      </c>
      <c r="B1604" s="209" t="s">
        <v>3808</v>
      </c>
      <c r="C1604" s="210" t="s">
        <v>120</v>
      </c>
      <c r="D1604" s="213" t="s">
        <v>1018</v>
      </c>
      <c r="E1604" s="210" t="s">
        <v>469</v>
      </c>
      <c r="F1604" s="210" t="s">
        <v>120</v>
      </c>
      <c r="G1604" s="213" t="s">
        <v>448</v>
      </c>
      <c r="H1604" s="211" t="str">
        <f>IF(OR(AND('A9'!AB14="",'A9'!AC14=""),AND('A9'!AB17="",'A9'!AC17=""),AND('A9'!AC14="X",'A9'!AC17="X"),OR('A9'!AC14="M",'A9'!AC17="M")),"",SUM('A9'!AB14,'A9'!AB17))</f>
        <v/>
      </c>
      <c r="I1604" s="211" t="str">
        <f>IF(AND(AND('A9'!AC14="X",'A9'!AC17="X"),SUM('A9'!AB14,'A9'!AB17)=0,ISNUMBER('A9'!AB20)),"",IF(OR('A9'!AC14="M",'A9'!AC17="M"),"M",IF(AND('A9'!AC14='A9'!AC17,OR('A9'!AC14="X",'A9'!AC14="W",'A9'!AC14="Z")),UPPER('A9'!AC14),"")))</f>
        <v/>
      </c>
      <c r="J1604" s="212" t="s">
        <v>469</v>
      </c>
      <c r="K1604" s="211" t="str">
        <f>IF(AND(ISBLANK('A9'!AB20),$L$1604&lt;&gt;"Z"),"",'A9'!AB20)</f>
        <v/>
      </c>
      <c r="L1604" s="211" t="str">
        <f>IF(ISBLANK('A9'!AC20),"",'A9'!AC20)</f>
        <v/>
      </c>
      <c r="M1604" s="131" t="str">
        <f t="shared" si="26"/>
        <v>OK</v>
      </c>
      <c r="N1604" s="132"/>
    </row>
    <row r="1605" spans="1:14" x14ac:dyDescent="0.25">
      <c r="A1605" s="208" t="s">
        <v>4565</v>
      </c>
      <c r="B1605" s="209" t="s">
        <v>3809</v>
      </c>
      <c r="C1605" s="210" t="s">
        <v>120</v>
      </c>
      <c r="D1605" s="213" t="s">
        <v>1020</v>
      </c>
      <c r="E1605" s="210" t="s">
        <v>469</v>
      </c>
      <c r="F1605" s="210" t="s">
        <v>120</v>
      </c>
      <c r="G1605" s="213" t="s">
        <v>427</v>
      </c>
      <c r="H1605" s="211" t="str">
        <f>IF(OR(AND('A9'!AB15="",'A9'!AC15=""),AND('A9'!AB18="",'A9'!AC18=""),AND('A9'!AC15="X",'A9'!AC18="X"),OR('A9'!AC15="M",'A9'!AC18="M")),"",SUM('A9'!AB15,'A9'!AB18))</f>
        <v/>
      </c>
      <c r="I1605" s="211" t="str">
        <f>IF(AND(AND('A9'!AC15="X",'A9'!AC18="X"),SUM('A9'!AB15,'A9'!AB18)=0,ISNUMBER('A9'!AB21)),"",IF(OR('A9'!AC15="M",'A9'!AC18="M"),"M",IF(AND('A9'!AC15='A9'!AC18,OR('A9'!AC15="X",'A9'!AC15="W",'A9'!AC15="Z")),UPPER('A9'!AC15),"")))</f>
        <v/>
      </c>
      <c r="J1605" s="212" t="s">
        <v>469</v>
      </c>
      <c r="K1605" s="211" t="str">
        <f>IF(AND(ISBLANK('A9'!AB21),$L$1605&lt;&gt;"Z"),"",'A9'!AB21)</f>
        <v/>
      </c>
      <c r="L1605" s="211" t="str">
        <f>IF(ISBLANK('A9'!AC21),"",'A9'!AC21)</f>
        <v/>
      </c>
      <c r="M1605" s="131" t="str">
        <f t="shared" si="26"/>
        <v>OK</v>
      </c>
      <c r="N1605" s="132"/>
    </row>
    <row r="1606" spans="1:14" x14ac:dyDescent="0.25">
      <c r="A1606" s="208" t="s">
        <v>4565</v>
      </c>
      <c r="B1606" s="209" t="s">
        <v>3810</v>
      </c>
      <c r="C1606" s="210" t="s">
        <v>120</v>
      </c>
      <c r="D1606" s="213" t="s">
        <v>1022</v>
      </c>
      <c r="E1606" s="210" t="s">
        <v>469</v>
      </c>
      <c r="F1606" s="210" t="s">
        <v>120</v>
      </c>
      <c r="G1606" s="213" t="s">
        <v>406</v>
      </c>
      <c r="H1606" s="211" t="str">
        <f>IF(OR(AND('A9'!AB16="",'A9'!AC16=""),AND('A9'!AB19="",'A9'!AC19=""),AND('A9'!AC16="X",'A9'!AC19="X"),OR('A9'!AC16="M",'A9'!AC19="M")),"",SUM('A9'!AB16,'A9'!AB19))</f>
        <v/>
      </c>
      <c r="I1606" s="211" t="str">
        <f>IF(AND(AND('A9'!AC16="X",'A9'!AC19="X"),SUM('A9'!AB16,'A9'!AB19)=0,ISNUMBER('A9'!AB22)),"",IF(OR('A9'!AC16="M",'A9'!AC19="M"),"M",IF(AND('A9'!AC16='A9'!AC19,OR('A9'!AC16="X",'A9'!AC16="W",'A9'!AC16="Z")),UPPER('A9'!AC16),"")))</f>
        <v/>
      </c>
      <c r="J1606" s="212" t="s">
        <v>469</v>
      </c>
      <c r="K1606" s="211" t="str">
        <f>IF(AND(ISBLANK('A9'!AB22),$L$1606&lt;&gt;"Z"),"",'A9'!AB22)</f>
        <v/>
      </c>
      <c r="L1606" s="211" t="str">
        <f>IF(ISBLANK('A9'!AC22),"",'A9'!AC22)</f>
        <v/>
      </c>
      <c r="M1606" s="131" t="str">
        <f t="shared" si="26"/>
        <v>OK</v>
      </c>
      <c r="N1606" s="132"/>
    </row>
    <row r="1607" spans="1:14" x14ac:dyDescent="0.25">
      <c r="A1607" s="208" t="s">
        <v>4565</v>
      </c>
      <c r="B1607" s="209" t="s">
        <v>3811</v>
      </c>
      <c r="C1607" s="210" t="s">
        <v>120</v>
      </c>
      <c r="D1607" s="213" t="s">
        <v>1425</v>
      </c>
      <c r="E1607" s="210" t="s">
        <v>469</v>
      </c>
      <c r="F1607" s="210" t="s">
        <v>120</v>
      </c>
      <c r="G1607" s="213" t="s">
        <v>1426</v>
      </c>
      <c r="H1607" s="211" t="str">
        <f>IF(OR(EXACT('A9'!V23,'A9'!W23),EXACT('A9'!Y23,'A9'!Z23),AND('A9'!W23="X",'A9'!Z23="X"),OR('A9'!W23="M",'A9'!Z23="M")),"",SUM('A9'!V23,'A9'!Y23))</f>
        <v/>
      </c>
      <c r="I1607" s="211" t="str">
        <f>IF(AND(AND('A9'!W23="X",'A9'!Z23="X"),SUM('A9'!V23,'A9'!Y23)=0,ISNUMBER('A9'!AB23)),"",IF(OR('A9'!W23="M",'A9'!Z23="M"),"M",IF(AND('A9'!W23='A9'!Z23,OR('A9'!W23="X",'A9'!W23="W",'A9'!W23="Z")),UPPER('A9'!W23),"")))</f>
        <v/>
      </c>
      <c r="J1607" s="212" t="s">
        <v>469</v>
      </c>
      <c r="K1607" s="211" t="str">
        <f>IF(AND(ISBLANK('A9'!AB23),$L$1607&lt;&gt;"Z"),"",'A9'!AB23)</f>
        <v/>
      </c>
      <c r="L1607" s="211" t="str">
        <f>IF(ISBLANK('A9'!AC23),"",'A9'!AC23)</f>
        <v/>
      </c>
      <c r="M1607" s="131" t="str">
        <f t="shared" si="26"/>
        <v>OK</v>
      </c>
      <c r="N1607" s="132"/>
    </row>
    <row r="1608" spans="1:14" x14ac:dyDescent="0.25">
      <c r="A1608" s="208" t="s">
        <v>4565</v>
      </c>
      <c r="B1608" s="209" t="s">
        <v>3812</v>
      </c>
      <c r="C1608" s="210" t="s">
        <v>120</v>
      </c>
      <c r="D1608" s="213" t="s">
        <v>1428</v>
      </c>
      <c r="E1608" s="210" t="s">
        <v>469</v>
      </c>
      <c r="F1608" s="210" t="s">
        <v>120</v>
      </c>
      <c r="G1608" s="213" t="s">
        <v>849</v>
      </c>
      <c r="H1608" s="211" t="str">
        <f>IF(OR(EXACT('A9'!V24,'A9'!W24),EXACT('A9'!Y24,'A9'!Z24),AND('A9'!W24="X",'A9'!Z24="X"),OR('A9'!W24="M",'A9'!Z24="M")),"",SUM('A9'!V24,'A9'!Y24))</f>
        <v/>
      </c>
      <c r="I1608" s="211" t="str">
        <f>IF(AND(AND('A9'!W24="X",'A9'!Z24="X"),SUM('A9'!V24,'A9'!Y24)=0,ISNUMBER('A9'!AB24)),"",IF(OR('A9'!W24="M",'A9'!Z24="M"),"M",IF(AND('A9'!W24='A9'!Z24,OR('A9'!W24="X",'A9'!W24="W",'A9'!W24="Z")),UPPER('A9'!W24),"")))</f>
        <v/>
      </c>
      <c r="J1608" s="212" t="s">
        <v>469</v>
      </c>
      <c r="K1608" s="211" t="str">
        <f>IF(AND(ISBLANK('A9'!AB24),$L$1608&lt;&gt;"Z"),"",'A9'!AB24)</f>
        <v/>
      </c>
      <c r="L1608" s="211" t="str">
        <f>IF(ISBLANK('A9'!AC24),"",'A9'!AC24)</f>
        <v/>
      </c>
      <c r="M1608" s="131" t="str">
        <f t="shared" si="26"/>
        <v>OK</v>
      </c>
      <c r="N1608" s="132"/>
    </row>
    <row r="1609" spans="1:14" x14ac:dyDescent="0.25">
      <c r="A1609" s="208" t="s">
        <v>4565</v>
      </c>
      <c r="B1609" s="209" t="s">
        <v>3813</v>
      </c>
      <c r="C1609" s="210" t="s">
        <v>120</v>
      </c>
      <c r="D1609" s="213" t="s">
        <v>3814</v>
      </c>
      <c r="E1609" s="210" t="s">
        <v>469</v>
      </c>
      <c r="F1609" s="210" t="s">
        <v>120</v>
      </c>
      <c r="G1609" s="213" t="s">
        <v>851</v>
      </c>
      <c r="H1609" s="211" t="str">
        <f>IF(OR(AND('A9'!AB23="",'A9'!AC23=""),AND('A9'!AB24="",'A9'!AC24=""),AND('A9'!AC23="X",'A9'!AC24="X"),OR('A9'!AC23="M",'A9'!AC24="M")),"",SUM('A9'!AB23,'A9'!AB24))</f>
        <v/>
      </c>
      <c r="I1609" s="211" t="str">
        <f>IF(AND(AND('A9'!AC23="X",'A9'!AC24="X"),SUM('A9'!AB23,'A9'!AB24)=0,ISNUMBER('A9'!AB25)),"",IF(OR('A9'!AC23="M",'A9'!AC24="M"),"M",IF(AND('A9'!AC23='A9'!AC24,OR('A9'!AC23="X",'A9'!AC23="W",'A9'!AC23="Z")),UPPER('A9'!AC23),"")))</f>
        <v/>
      </c>
      <c r="J1609" s="212" t="s">
        <v>469</v>
      </c>
      <c r="K1609" s="211" t="str">
        <f>IF(AND(ISBLANK('A9'!AB25),$L$1609&lt;&gt;"Z"),"",'A9'!AB25)</f>
        <v/>
      </c>
      <c r="L1609" s="211" t="str">
        <f>IF(ISBLANK('A9'!AC25),"",'A9'!AC25)</f>
        <v/>
      </c>
      <c r="M1609" s="131" t="str">
        <f t="shared" si="26"/>
        <v>OK</v>
      </c>
      <c r="N1609" s="132"/>
    </row>
    <row r="1610" spans="1:14" x14ac:dyDescent="0.25">
      <c r="A1610" s="208" t="s">
        <v>4565</v>
      </c>
      <c r="B1610" s="209" t="s">
        <v>4928</v>
      </c>
      <c r="C1610" s="210" t="s">
        <v>120</v>
      </c>
      <c r="D1610" s="213" t="s">
        <v>1434</v>
      </c>
      <c r="E1610" s="210" t="s">
        <v>469</v>
      </c>
      <c r="F1610" s="210" t="s">
        <v>120</v>
      </c>
      <c r="G1610" s="213" t="s">
        <v>855</v>
      </c>
      <c r="H1610" s="211" t="str">
        <f>IF(OR(EXACT('A9'!V27,'A9'!W27),EXACT('A9'!Y27,'A9'!Z27),AND('A9'!W27="X",'A9'!Z27="X"),OR('A9'!W27="M",'A9'!Z27="M")),"",SUM('A9'!V27,'A9'!Y27))</f>
        <v/>
      </c>
      <c r="I1610" s="211" t="str">
        <f>IF(AND(AND('A9'!W27="X",'A9'!Z27="X"),SUM('A9'!V27,'A9'!Y27)=0,ISNUMBER('A9'!AB27)),"",IF(OR('A9'!W27="M",'A9'!Z27="M"),"M",IF(AND('A9'!W27='A9'!Z27,OR('A9'!W27="X",'A9'!W27="W",'A9'!W27="Z")),UPPER('A9'!W27),"")))</f>
        <v/>
      </c>
      <c r="J1610" s="212" t="s">
        <v>469</v>
      </c>
      <c r="K1610" s="211" t="str">
        <f>IF(AND(ISBLANK('A9'!AB27),$L$1610&lt;&gt;"Z"),"",'A9'!AB27)</f>
        <v/>
      </c>
      <c r="L1610" s="211" t="str">
        <f>IF(ISBLANK('A9'!AC27),"",'A9'!AC27)</f>
        <v/>
      </c>
      <c r="M1610" s="131" t="str">
        <f t="shared" si="26"/>
        <v>OK</v>
      </c>
      <c r="N1610" s="132"/>
    </row>
    <row r="1611" spans="1:14" x14ac:dyDescent="0.25">
      <c r="A1611" s="208" t="s">
        <v>4565</v>
      </c>
      <c r="B1611" s="209" t="s">
        <v>4929</v>
      </c>
      <c r="C1611" s="210" t="s">
        <v>120</v>
      </c>
      <c r="D1611" s="213" t="s">
        <v>1436</v>
      </c>
      <c r="E1611" s="210" t="s">
        <v>469</v>
      </c>
      <c r="F1611" s="210" t="s">
        <v>120</v>
      </c>
      <c r="G1611" s="213" t="s">
        <v>857</v>
      </c>
      <c r="H1611" s="211" t="str">
        <f>IF(OR(EXACT('A9'!V28,'A9'!W28),EXACT('A9'!Y28,'A9'!Z28),AND('A9'!W28="X",'A9'!Z28="X"),OR('A9'!W28="M",'A9'!Z28="M")),"",SUM('A9'!V28,'A9'!Y28))</f>
        <v/>
      </c>
      <c r="I1611" s="211" t="str">
        <f>IF(AND(AND('A9'!W28="X",'A9'!Z28="X"),SUM('A9'!V28,'A9'!Y28)=0,ISNUMBER('A9'!AB28)),"",IF(OR('A9'!W28="M",'A9'!Z28="M"),"M",IF(AND('A9'!W28='A9'!Z28,OR('A9'!W28="X",'A9'!W28="W",'A9'!W28="Z")),UPPER('A9'!W28),"")))</f>
        <v/>
      </c>
      <c r="J1611" s="212" t="s">
        <v>469</v>
      </c>
      <c r="K1611" s="211" t="str">
        <f>IF(AND(ISBLANK('A9'!AB28),$L$1611&lt;&gt;"Z"),"",'A9'!AB28)</f>
        <v/>
      </c>
      <c r="L1611" s="211" t="str">
        <f>IF(ISBLANK('A9'!AC28),"",'A9'!AC28)</f>
        <v/>
      </c>
      <c r="M1611" s="131" t="str">
        <f t="shared" si="26"/>
        <v>OK</v>
      </c>
      <c r="N1611" s="132"/>
    </row>
    <row r="1612" spans="1:14" x14ac:dyDescent="0.25">
      <c r="A1612" s="208" t="s">
        <v>4565</v>
      </c>
      <c r="B1612" s="209" t="s">
        <v>4930</v>
      </c>
      <c r="C1612" s="210" t="s">
        <v>120</v>
      </c>
      <c r="D1612" s="213" t="s">
        <v>1438</v>
      </c>
      <c r="E1612" s="210" t="s">
        <v>469</v>
      </c>
      <c r="F1612" s="210" t="s">
        <v>120</v>
      </c>
      <c r="G1612" s="213" t="s">
        <v>859</v>
      </c>
      <c r="H1612" s="211" t="str">
        <f>IF(OR(EXACT('A9'!V29,'A9'!W29),EXACT('A9'!Y29,'A9'!Z29),AND('A9'!W29="X",'A9'!Z29="X"),OR('A9'!W29="M",'A9'!Z29="M")),"",SUM('A9'!V29,'A9'!Y29))</f>
        <v/>
      </c>
      <c r="I1612" s="211" t="str">
        <f>IF(AND(AND('A9'!W29="X",'A9'!Z29="X"),SUM('A9'!V29,'A9'!Y29)=0,ISNUMBER('A9'!AB29)),"",IF(OR('A9'!W29="M",'A9'!Z29="M"),"M",IF(AND('A9'!W29='A9'!Z29,OR('A9'!W29="X",'A9'!W29="W",'A9'!W29="Z")),UPPER('A9'!W29),"")))</f>
        <v/>
      </c>
      <c r="J1612" s="212" t="s">
        <v>469</v>
      </c>
      <c r="K1612" s="211" t="str">
        <f>IF(AND(ISBLANK('A9'!AB29),$L$1612&lt;&gt;"Z"),"",'A9'!AB29)</f>
        <v/>
      </c>
      <c r="L1612" s="211" t="str">
        <f>IF(ISBLANK('A9'!AC29),"",'A9'!AC29)</f>
        <v/>
      </c>
      <c r="M1612" s="131" t="str">
        <f t="shared" si="26"/>
        <v>OK</v>
      </c>
      <c r="N1612" s="132"/>
    </row>
    <row r="1613" spans="1:14" x14ac:dyDescent="0.25">
      <c r="A1613" s="208" t="s">
        <v>4565</v>
      </c>
      <c r="B1613" s="209" t="s">
        <v>3815</v>
      </c>
      <c r="C1613" s="210" t="s">
        <v>120</v>
      </c>
      <c r="D1613" s="213" t="s">
        <v>1024</v>
      </c>
      <c r="E1613" s="210" t="s">
        <v>469</v>
      </c>
      <c r="F1613" s="210" t="s">
        <v>120</v>
      </c>
      <c r="G1613" s="213" t="s">
        <v>722</v>
      </c>
      <c r="H1613" s="211" t="str">
        <f>IF(OR(AND('A9'!AE14="",'A9'!AF14=""),AND('A9'!AE15="",'A9'!AF15=""),AND('A9'!AF14="X",'A9'!AF15="X"),OR('A9'!AF14="M",'A9'!AF15="M")),"",SUM('A9'!AE14,'A9'!AE15))</f>
        <v/>
      </c>
      <c r="I1613" s="211" t="str">
        <f>IF(AND(AND('A9'!AF14="X",'A9'!AF15="X"),SUM('A9'!AE14,'A9'!AE15)=0,ISNUMBER('A9'!AE16)),"",IF(OR('A9'!AF14="M",'A9'!AF15="M"),"M",IF(AND('A9'!AF14='A9'!AF15,OR('A9'!AF14="X",'A9'!AF14="W",'A9'!AF14="Z")),UPPER('A9'!AF14),"")))</f>
        <v/>
      </c>
      <c r="J1613" s="212" t="s">
        <v>469</v>
      </c>
      <c r="K1613" s="211" t="str">
        <f>IF(AND(ISBLANK('A9'!AE16),$L$1613&lt;&gt;"Z"),"",'A9'!AE16)</f>
        <v/>
      </c>
      <c r="L1613" s="211" t="str">
        <f>IF(ISBLANK('A9'!AF16),"",'A9'!AF16)</f>
        <v/>
      </c>
      <c r="M1613" s="131" t="str">
        <f t="shared" si="26"/>
        <v>OK</v>
      </c>
      <c r="N1613" s="132"/>
    </row>
    <row r="1614" spans="1:14" x14ac:dyDescent="0.25">
      <c r="A1614" s="208" t="s">
        <v>4565</v>
      </c>
      <c r="B1614" s="209" t="s">
        <v>3816</v>
      </c>
      <c r="C1614" s="210" t="s">
        <v>120</v>
      </c>
      <c r="D1614" s="213" t="s">
        <v>1026</v>
      </c>
      <c r="E1614" s="210" t="s">
        <v>469</v>
      </c>
      <c r="F1614" s="210" t="s">
        <v>120</v>
      </c>
      <c r="G1614" s="213" t="s">
        <v>728</v>
      </c>
      <c r="H1614" s="211" t="str">
        <f>IF(OR(AND('A9'!AE17="",'A9'!AF17=""),AND('A9'!AE18="",'A9'!AF18=""),AND('A9'!AF17="X",'A9'!AF18="X"),OR('A9'!AF17="M",'A9'!AF18="M")),"",SUM('A9'!AE17,'A9'!AE18))</f>
        <v/>
      </c>
      <c r="I1614" s="211" t="str">
        <f>IF(AND(AND('A9'!AF17="X",'A9'!AF18="X"),SUM('A9'!AE17,'A9'!AE18)=0,ISNUMBER('A9'!AE19)),"",IF(OR('A9'!AF17="M",'A9'!AF18="M"),"M",IF(AND('A9'!AF17='A9'!AF18,OR('A9'!AF17="X",'A9'!AF17="W",'A9'!AF17="Z")),UPPER('A9'!AF17),"")))</f>
        <v/>
      </c>
      <c r="J1614" s="212" t="s">
        <v>469</v>
      </c>
      <c r="K1614" s="211" t="str">
        <f>IF(AND(ISBLANK('A9'!AE19),$L$1614&lt;&gt;"Z"),"",'A9'!AE19)</f>
        <v/>
      </c>
      <c r="L1614" s="211" t="str">
        <f>IF(ISBLANK('A9'!AF19),"",'A9'!AF19)</f>
        <v/>
      </c>
      <c r="M1614" s="131" t="str">
        <f t="shared" si="26"/>
        <v>OK</v>
      </c>
      <c r="N1614" s="132"/>
    </row>
    <row r="1615" spans="1:14" x14ac:dyDescent="0.25">
      <c r="A1615" s="208" t="s">
        <v>4565</v>
      </c>
      <c r="B1615" s="209" t="s">
        <v>3817</v>
      </c>
      <c r="C1615" s="210" t="s">
        <v>120</v>
      </c>
      <c r="D1615" s="213" t="s">
        <v>1028</v>
      </c>
      <c r="E1615" s="210" t="s">
        <v>469</v>
      </c>
      <c r="F1615" s="210" t="s">
        <v>120</v>
      </c>
      <c r="G1615" s="213" t="s">
        <v>453</v>
      </c>
      <c r="H1615" s="211" t="str">
        <f>IF(OR(AND('A9'!AE14="",'A9'!AF14=""),AND('A9'!AE17="",'A9'!AF17=""),AND('A9'!AF14="X",'A9'!AF17="X"),OR('A9'!AF14="M",'A9'!AF17="M")),"",SUM('A9'!AE14,'A9'!AE17))</f>
        <v/>
      </c>
      <c r="I1615" s="211" t="str">
        <f>IF(AND(AND('A9'!AF14="X",'A9'!AF17="X"),SUM('A9'!AE14,'A9'!AE17)=0,ISNUMBER('A9'!AE20)),"",IF(OR('A9'!AF14="M",'A9'!AF17="M"),"M",IF(AND('A9'!AF14='A9'!AF17,OR('A9'!AF14="X",'A9'!AF14="W",'A9'!AF14="Z")),UPPER('A9'!AF14),"")))</f>
        <v/>
      </c>
      <c r="J1615" s="212" t="s">
        <v>469</v>
      </c>
      <c r="K1615" s="211" t="str">
        <f>IF(AND(ISBLANK('A9'!AE20),$L$1615&lt;&gt;"Z"),"",'A9'!AE20)</f>
        <v/>
      </c>
      <c r="L1615" s="211" t="str">
        <f>IF(ISBLANK('A9'!AF20),"",'A9'!AF20)</f>
        <v/>
      </c>
      <c r="M1615" s="131" t="str">
        <f t="shared" si="26"/>
        <v>OK</v>
      </c>
      <c r="N1615" s="132"/>
    </row>
    <row r="1616" spans="1:14" x14ac:dyDescent="0.25">
      <c r="A1616" s="208" t="s">
        <v>4565</v>
      </c>
      <c r="B1616" s="209" t="s">
        <v>3818</v>
      </c>
      <c r="C1616" s="210" t="s">
        <v>120</v>
      </c>
      <c r="D1616" s="213" t="s">
        <v>1030</v>
      </c>
      <c r="E1616" s="210" t="s">
        <v>469</v>
      </c>
      <c r="F1616" s="210" t="s">
        <v>120</v>
      </c>
      <c r="G1616" s="213" t="s">
        <v>432</v>
      </c>
      <c r="H1616" s="211" t="str">
        <f>IF(OR(AND('A9'!AE15="",'A9'!AF15=""),AND('A9'!AE18="",'A9'!AF18=""),AND('A9'!AF15="X",'A9'!AF18="X"),OR('A9'!AF15="M",'A9'!AF18="M")),"",SUM('A9'!AE15,'A9'!AE18))</f>
        <v/>
      </c>
      <c r="I1616" s="211" t="str">
        <f>IF(AND(AND('A9'!AF15="X",'A9'!AF18="X"),SUM('A9'!AE15,'A9'!AE18)=0,ISNUMBER('A9'!AE21)),"",IF(OR('A9'!AF15="M",'A9'!AF18="M"),"M",IF(AND('A9'!AF15='A9'!AF18,OR('A9'!AF15="X",'A9'!AF15="W",'A9'!AF15="Z")),UPPER('A9'!AF15),"")))</f>
        <v/>
      </c>
      <c r="J1616" s="212" t="s">
        <v>469</v>
      </c>
      <c r="K1616" s="211" t="str">
        <f>IF(AND(ISBLANK('A9'!AE21),$L$1616&lt;&gt;"Z"),"",'A9'!AE21)</f>
        <v/>
      </c>
      <c r="L1616" s="211" t="str">
        <f>IF(ISBLANK('A9'!AF21),"",'A9'!AF21)</f>
        <v/>
      </c>
      <c r="M1616" s="131" t="str">
        <f t="shared" si="26"/>
        <v>OK</v>
      </c>
      <c r="N1616" s="132"/>
    </row>
    <row r="1617" spans="1:14" x14ac:dyDescent="0.25">
      <c r="A1617" s="208" t="s">
        <v>4565</v>
      </c>
      <c r="B1617" s="209" t="s">
        <v>3819</v>
      </c>
      <c r="C1617" s="210" t="s">
        <v>120</v>
      </c>
      <c r="D1617" s="213" t="s">
        <v>1032</v>
      </c>
      <c r="E1617" s="210" t="s">
        <v>469</v>
      </c>
      <c r="F1617" s="210" t="s">
        <v>120</v>
      </c>
      <c r="G1617" s="213" t="s">
        <v>411</v>
      </c>
      <c r="H1617" s="211" t="str">
        <f>IF(OR(AND('A9'!AE16="",'A9'!AF16=""),AND('A9'!AE19="",'A9'!AF19=""),AND('A9'!AF16="X",'A9'!AF19="X"),OR('A9'!AF16="M",'A9'!AF19="M")),"",SUM('A9'!AE16,'A9'!AE19))</f>
        <v/>
      </c>
      <c r="I1617" s="211" t="str">
        <f>IF(AND(AND('A9'!AF16="X",'A9'!AF19="X"),SUM('A9'!AE16,'A9'!AE19)=0,ISNUMBER('A9'!AE22)),"",IF(OR('A9'!AF16="M",'A9'!AF19="M"),"M",IF(AND('A9'!AF16='A9'!AF19,OR('A9'!AF16="X",'A9'!AF16="W",'A9'!AF16="Z")),UPPER('A9'!AF16),"")))</f>
        <v/>
      </c>
      <c r="J1617" s="212" t="s">
        <v>469</v>
      </c>
      <c r="K1617" s="211" t="str">
        <f>IF(AND(ISBLANK('A9'!AE22),$L$1617&lt;&gt;"Z"),"",'A9'!AE22)</f>
        <v/>
      </c>
      <c r="L1617" s="211" t="str">
        <f>IF(ISBLANK('A9'!AF22),"",'A9'!AF22)</f>
        <v/>
      </c>
      <c r="M1617" s="131" t="str">
        <f t="shared" si="26"/>
        <v>OK</v>
      </c>
      <c r="N1617" s="132"/>
    </row>
    <row r="1618" spans="1:14" x14ac:dyDescent="0.25">
      <c r="A1618" s="208" t="s">
        <v>4565</v>
      </c>
      <c r="B1618" s="209" t="s">
        <v>3820</v>
      </c>
      <c r="C1618" s="210" t="s">
        <v>120</v>
      </c>
      <c r="D1618" s="213" t="s">
        <v>3821</v>
      </c>
      <c r="E1618" s="210" t="s">
        <v>469</v>
      </c>
      <c r="F1618" s="210" t="s">
        <v>120</v>
      </c>
      <c r="G1618" s="213" t="s">
        <v>868</v>
      </c>
      <c r="H1618" s="211" t="str">
        <f>IF(OR(AND('A9'!AE23="",'A9'!AF23=""),AND('A9'!AE24="",'A9'!AF24=""),AND('A9'!AF23="X",'A9'!AF24="X"),OR('A9'!AF23="M",'A9'!AF24="M")),"",SUM('A9'!AE23,'A9'!AE24))</f>
        <v/>
      </c>
      <c r="I1618" s="211" t="str">
        <f>IF(AND(AND('A9'!AF23="X",'A9'!AF24="X"),SUM('A9'!AE23,'A9'!AE24)=0,ISNUMBER('A9'!AE25)),"",IF(OR('A9'!AF23="M",'A9'!AF24="M"),"M",IF(AND('A9'!AF23='A9'!AF24,OR('A9'!AF23="X",'A9'!AF23="W",'A9'!AF23="Z")),UPPER('A9'!AF23),"")))</f>
        <v/>
      </c>
      <c r="J1618" s="212" t="s">
        <v>469</v>
      </c>
      <c r="K1618" s="211" t="str">
        <f>IF(AND(ISBLANK('A9'!AE25),$L$1618&lt;&gt;"Z"),"",'A9'!AE25)</f>
        <v/>
      </c>
      <c r="L1618" s="211" t="str">
        <f>IF(ISBLANK('A9'!AF25),"",'A9'!AF25)</f>
        <v/>
      </c>
      <c r="M1618" s="131" t="str">
        <f t="shared" si="26"/>
        <v>OK</v>
      </c>
      <c r="N1618" s="132"/>
    </row>
    <row r="1619" spans="1:14" x14ac:dyDescent="0.25">
      <c r="A1619" s="208" t="s">
        <v>4565</v>
      </c>
      <c r="B1619" s="209" t="s">
        <v>3822</v>
      </c>
      <c r="C1619" s="210" t="s">
        <v>120</v>
      </c>
      <c r="D1619" s="213" t="s">
        <v>1034</v>
      </c>
      <c r="E1619" s="210" t="s">
        <v>469</v>
      </c>
      <c r="F1619" s="210" t="s">
        <v>120</v>
      </c>
      <c r="G1619" s="213" t="s">
        <v>736</v>
      </c>
      <c r="H1619" s="211" t="str">
        <f>IF(OR(AND('A9'!AH14="",'A9'!AI14=""),AND('A9'!AH15="",'A9'!AI15=""),AND('A9'!AI14="X",'A9'!AI15="X"),OR('A9'!AI14="M",'A9'!AI15="M")),"",SUM('A9'!AH14,'A9'!AH15))</f>
        <v/>
      </c>
      <c r="I1619" s="211" t="str">
        <f>IF(AND(AND('A9'!AI14="X",'A9'!AI15="X"),SUM('A9'!AH14,'A9'!AH15)=0,ISNUMBER('A9'!AH16)),"",IF(OR('A9'!AI14="M",'A9'!AI15="M"),"M",IF(AND('A9'!AI14='A9'!AI15,OR('A9'!AI14="X",'A9'!AI14="W",'A9'!AI14="Z")),UPPER('A9'!AI14),"")))</f>
        <v/>
      </c>
      <c r="J1619" s="212" t="s">
        <v>469</v>
      </c>
      <c r="K1619" s="211" t="str">
        <f>IF(AND(ISBLANK('A9'!AH16),$L$1619&lt;&gt;"Z"),"",'A9'!AH16)</f>
        <v/>
      </c>
      <c r="L1619" s="211" t="str">
        <f>IF(ISBLANK('A9'!AI16),"",'A9'!AI16)</f>
        <v/>
      </c>
      <c r="M1619" s="131" t="str">
        <f t="shared" si="26"/>
        <v>OK</v>
      </c>
      <c r="N1619" s="132"/>
    </row>
    <row r="1620" spans="1:14" x14ac:dyDescent="0.25">
      <c r="A1620" s="208" t="s">
        <v>4565</v>
      </c>
      <c r="B1620" s="209" t="s">
        <v>3823</v>
      </c>
      <c r="C1620" s="210" t="s">
        <v>120</v>
      </c>
      <c r="D1620" s="213" t="s">
        <v>1036</v>
      </c>
      <c r="E1620" s="210" t="s">
        <v>469</v>
      </c>
      <c r="F1620" s="210" t="s">
        <v>120</v>
      </c>
      <c r="G1620" s="213" t="s">
        <v>742</v>
      </c>
      <c r="H1620" s="211" t="str">
        <f>IF(OR(AND('A9'!AH17="",'A9'!AI17=""),AND('A9'!AH18="",'A9'!AI18=""),AND('A9'!AI17="X",'A9'!AI18="X"),OR('A9'!AI17="M",'A9'!AI18="M")),"",SUM('A9'!AH17,'A9'!AH18))</f>
        <v/>
      </c>
      <c r="I1620" s="211" t="str">
        <f>IF(AND(AND('A9'!AI17="X",'A9'!AI18="X"),SUM('A9'!AH17,'A9'!AH18)=0,ISNUMBER('A9'!AH19)),"",IF(OR('A9'!AI17="M",'A9'!AI18="M"),"M",IF(AND('A9'!AI17='A9'!AI18,OR('A9'!AI17="X",'A9'!AI17="W",'A9'!AI17="Z")),UPPER('A9'!AI17),"")))</f>
        <v/>
      </c>
      <c r="J1620" s="212" t="s">
        <v>469</v>
      </c>
      <c r="K1620" s="211" t="str">
        <f>IF(AND(ISBLANK('A9'!AH19),$L$1620&lt;&gt;"Z"),"",'A9'!AH19)</f>
        <v/>
      </c>
      <c r="L1620" s="211" t="str">
        <f>IF(ISBLANK('A9'!AI19),"",'A9'!AI19)</f>
        <v/>
      </c>
      <c r="M1620" s="131" t="str">
        <f t="shared" si="26"/>
        <v>OK</v>
      </c>
      <c r="N1620" s="132"/>
    </row>
    <row r="1621" spans="1:14" x14ac:dyDescent="0.25">
      <c r="A1621" s="208" t="s">
        <v>4565</v>
      </c>
      <c r="B1621" s="209" t="s">
        <v>3824</v>
      </c>
      <c r="C1621" s="210" t="s">
        <v>120</v>
      </c>
      <c r="D1621" s="213" t="s">
        <v>1038</v>
      </c>
      <c r="E1621" s="210" t="s">
        <v>469</v>
      </c>
      <c r="F1621" s="210" t="s">
        <v>120</v>
      </c>
      <c r="G1621" s="213" t="s">
        <v>457</v>
      </c>
      <c r="H1621" s="211" t="str">
        <f>IF(OR(AND('A9'!AH14="",'A9'!AI14=""),AND('A9'!AH17="",'A9'!AI17=""),AND('A9'!AI14="X",'A9'!AI17="X"),OR('A9'!AI14="M",'A9'!AI17="M")),"",SUM('A9'!AH14,'A9'!AH17))</f>
        <v/>
      </c>
      <c r="I1621" s="211" t="str">
        <f>IF(AND(AND('A9'!AI14="X",'A9'!AI17="X"),SUM('A9'!AH14,'A9'!AH17)=0,ISNUMBER('A9'!AH20)),"",IF(OR('A9'!AI14="M",'A9'!AI17="M"),"M",IF(AND('A9'!AI14='A9'!AI17,OR('A9'!AI14="X",'A9'!AI14="W",'A9'!AI14="Z")),UPPER('A9'!AI14),"")))</f>
        <v/>
      </c>
      <c r="J1621" s="212" t="s">
        <v>469</v>
      </c>
      <c r="K1621" s="211" t="str">
        <f>IF(AND(ISBLANK('A9'!AH20),$L$1621&lt;&gt;"Z"),"",'A9'!AH20)</f>
        <v/>
      </c>
      <c r="L1621" s="211" t="str">
        <f>IF(ISBLANK('A9'!AI20),"",'A9'!AI20)</f>
        <v/>
      </c>
      <c r="M1621" s="131" t="str">
        <f t="shared" si="26"/>
        <v>OK</v>
      </c>
      <c r="N1621" s="132"/>
    </row>
    <row r="1622" spans="1:14" x14ac:dyDescent="0.25">
      <c r="A1622" s="208" t="s">
        <v>4565</v>
      </c>
      <c r="B1622" s="209" t="s">
        <v>3825</v>
      </c>
      <c r="C1622" s="210" t="s">
        <v>120</v>
      </c>
      <c r="D1622" s="213" t="s">
        <v>1040</v>
      </c>
      <c r="E1622" s="210" t="s">
        <v>469</v>
      </c>
      <c r="F1622" s="210" t="s">
        <v>120</v>
      </c>
      <c r="G1622" s="213" t="s">
        <v>436</v>
      </c>
      <c r="H1622" s="211" t="str">
        <f>IF(OR(AND('A9'!AH15="",'A9'!AI15=""),AND('A9'!AH18="",'A9'!AI18=""),AND('A9'!AI15="X",'A9'!AI18="X"),OR('A9'!AI15="M",'A9'!AI18="M")),"",SUM('A9'!AH15,'A9'!AH18))</f>
        <v/>
      </c>
      <c r="I1622" s="211" t="str">
        <f>IF(AND(AND('A9'!AI15="X",'A9'!AI18="X"),SUM('A9'!AH15,'A9'!AH18)=0,ISNUMBER('A9'!AH21)),"",IF(OR('A9'!AI15="M",'A9'!AI18="M"),"M",IF(AND('A9'!AI15='A9'!AI18,OR('A9'!AI15="X",'A9'!AI15="W",'A9'!AI15="Z")),UPPER('A9'!AI15),"")))</f>
        <v/>
      </c>
      <c r="J1622" s="212" t="s">
        <v>469</v>
      </c>
      <c r="K1622" s="211" t="str">
        <f>IF(AND(ISBLANK('A9'!AH21),$L$1622&lt;&gt;"Z"),"",'A9'!AH21)</f>
        <v/>
      </c>
      <c r="L1622" s="211" t="str">
        <f>IF(ISBLANK('A9'!AI21),"",'A9'!AI21)</f>
        <v/>
      </c>
      <c r="M1622" s="131" t="str">
        <f t="shared" si="26"/>
        <v>OK</v>
      </c>
      <c r="N1622" s="132"/>
    </row>
    <row r="1623" spans="1:14" x14ac:dyDescent="0.25">
      <c r="A1623" s="208" t="s">
        <v>4565</v>
      </c>
      <c r="B1623" s="209" t="s">
        <v>3826</v>
      </c>
      <c r="C1623" s="210" t="s">
        <v>120</v>
      </c>
      <c r="D1623" s="213" t="s">
        <v>1042</v>
      </c>
      <c r="E1623" s="210" t="s">
        <v>469</v>
      </c>
      <c r="F1623" s="210" t="s">
        <v>120</v>
      </c>
      <c r="G1623" s="213" t="s">
        <v>415</v>
      </c>
      <c r="H1623" s="211" t="str">
        <f>IF(OR(AND('A9'!AH16="",'A9'!AI16=""),AND('A9'!AH19="",'A9'!AI19=""),AND('A9'!AI16="X",'A9'!AI19="X"),OR('A9'!AI16="M",'A9'!AI19="M")),"",SUM('A9'!AH16,'A9'!AH19))</f>
        <v/>
      </c>
      <c r="I1623" s="211" t="str">
        <f>IF(AND(AND('A9'!AI16="X",'A9'!AI19="X"),SUM('A9'!AH16,'A9'!AH19)=0,ISNUMBER('A9'!AH22)),"",IF(OR('A9'!AI16="M",'A9'!AI19="M"),"M",IF(AND('A9'!AI16='A9'!AI19,OR('A9'!AI16="X",'A9'!AI16="W",'A9'!AI16="Z")),UPPER('A9'!AI16),"")))</f>
        <v/>
      </c>
      <c r="J1623" s="212" t="s">
        <v>469</v>
      </c>
      <c r="K1623" s="211" t="str">
        <f>IF(AND(ISBLANK('A9'!AH22),$L$1623&lt;&gt;"Z"),"",'A9'!AH22)</f>
        <v/>
      </c>
      <c r="L1623" s="211" t="str">
        <f>IF(ISBLANK('A9'!AI22),"",'A9'!AI22)</f>
        <v/>
      </c>
      <c r="M1623" s="131" t="str">
        <f t="shared" si="26"/>
        <v>OK</v>
      </c>
      <c r="N1623" s="132"/>
    </row>
    <row r="1624" spans="1:14" x14ac:dyDescent="0.25">
      <c r="A1624" s="208" t="s">
        <v>4565</v>
      </c>
      <c r="B1624" s="209" t="s">
        <v>3827</v>
      </c>
      <c r="C1624" s="210" t="s">
        <v>120</v>
      </c>
      <c r="D1624" s="213" t="s">
        <v>3828</v>
      </c>
      <c r="E1624" s="210" t="s">
        <v>469</v>
      </c>
      <c r="F1624" s="210" t="s">
        <v>120</v>
      </c>
      <c r="G1624" s="213" t="s">
        <v>885</v>
      </c>
      <c r="H1624" s="211" t="str">
        <f>IF(OR(AND('A9'!AH23="",'A9'!AI23=""),AND('A9'!AH24="",'A9'!AI24=""),AND('A9'!AI23="X",'A9'!AI24="X"),OR('A9'!AI23="M",'A9'!AI24="M")),"",SUM('A9'!AH23,'A9'!AH24))</f>
        <v/>
      </c>
      <c r="I1624" s="211" t="str">
        <f>IF(AND(AND('A9'!AI23="X",'A9'!AI24="X"),SUM('A9'!AH23,'A9'!AH24)=0,ISNUMBER('A9'!AH25)),"",IF(OR('A9'!AI23="M",'A9'!AI24="M"),"M",IF(AND('A9'!AI23='A9'!AI24,OR('A9'!AI23="X",'A9'!AI23="W",'A9'!AI23="Z")),UPPER('A9'!AI23),"")))</f>
        <v/>
      </c>
      <c r="J1624" s="212" t="s">
        <v>469</v>
      </c>
      <c r="K1624" s="211" t="str">
        <f>IF(AND(ISBLANK('A9'!AH25),$L$1624&lt;&gt;"Z"),"",'A9'!AH25)</f>
        <v/>
      </c>
      <c r="L1624" s="211" t="str">
        <f>IF(ISBLANK('A9'!AI25),"",'A9'!AI25)</f>
        <v/>
      </c>
      <c r="M1624" s="131" t="str">
        <f t="shared" si="26"/>
        <v>OK</v>
      </c>
      <c r="N1624" s="132"/>
    </row>
    <row r="1625" spans="1:14" x14ac:dyDescent="0.25">
      <c r="A1625" s="208" t="s">
        <v>4565</v>
      </c>
      <c r="B1625" s="209" t="s">
        <v>3829</v>
      </c>
      <c r="C1625" s="210" t="s">
        <v>120</v>
      </c>
      <c r="D1625" s="213" t="s">
        <v>1044</v>
      </c>
      <c r="E1625" s="210" t="s">
        <v>469</v>
      </c>
      <c r="F1625" s="210" t="s">
        <v>120</v>
      </c>
      <c r="G1625" s="213" t="s">
        <v>750</v>
      </c>
      <c r="H1625" s="211" t="str">
        <f>IF(OR(AND('A9'!AK14="",'A9'!AL14=""),AND('A9'!AK15="",'A9'!AL15=""),AND('A9'!AL14="X",'A9'!AL15="X"),OR('A9'!AL14="M",'A9'!AL15="M")),"",SUM('A9'!AK14,'A9'!AK15))</f>
        <v/>
      </c>
      <c r="I1625" s="211" t="str">
        <f>IF(AND(AND('A9'!AL14="X",'A9'!AL15="X"),SUM('A9'!AK14,'A9'!AK15)=0,ISNUMBER('A9'!AK16)),"",IF(OR('A9'!AL14="M",'A9'!AL15="M"),"M",IF(AND('A9'!AL14='A9'!AL15,OR('A9'!AL14="X",'A9'!AL14="W",'A9'!AL14="Z")),UPPER('A9'!AL14),"")))</f>
        <v/>
      </c>
      <c r="J1625" s="212" t="s">
        <v>469</v>
      </c>
      <c r="K1625" s="211" t="str">
        <f>IF(AND(ISBLANK('A9'!AK16),$L$1625&lt;&gt;"Z"),"",'A9'!AK16)</f>
        <v/>
      </c>
      <c r="L1625" s="211" t="str">
        <f>IF(ISBLANK('A9'!AL16),"",'A9'!AL16)</f>
        <v/>
      </c>
      <c r="M1625" s="131" t="str">
        <f t="shared" si="26"/>
        <v>OK</v>
      </c>
      <c r="N1625" s="132"/>
    </row>
    <row r="1626" spans="1:14" x14ac:dyDescent="0.25">
      <c r="A1626" s="208" t="s">
        <v>4565</v>
      </c>
      <c r="B1626" s="209" t="s">
        <v>3830</v>
      </c>
      <c r="C1626" s="210" t="s">
        <v>120</v>
      </c>
      <c r="D1626" s="213" t="s">
        <v>1046</v>
      </c>
      <c r="E1626" s="210" t="s">
        <v>469</v>
      </c>
      <c r="F1626" s="210" t="s">
        <v>120</v>
      </c>
      <c r="G1626" s="213" t="s">
        <v>756</v>
      </c>
      <c r="H1626" s="211" t="str">
        <f>IF(OR(AND('A9'!AK17="",'A9'!AL17=""),AND('A9'!AK18="",'A9'!AL18=""),AND('A9'!AL17="X",'A9'!AL18="X"),OR('A9'!AL17="M",'A9'!AL18="M")),"",SUM('A9'!AK17,'A9'!AK18))</f>
        <v/>
      </c>
      <c r="I1626" s="211" t="str">
        <f>IF(AND(AND('A9'!AL17="X",'A9'!AL18="X"),SUM('A9'!AK17,'A9'!AK18)=0,ISNUMBER('A9'!AK19)),"",IF(OR('A9'!AL17="M",'A9'!AL18="M"),"M",IF(AND('A9'!AL17='A9'!AL18,OR('A9'!AL17="X",'A9'!AL17="W",'A9'!AL17="Z")),UPPER('A9'!AL17),"")))</f>
        <v/>
      </c>
      <c r="J1626" s="212" t="s">
        <v>469</v>
      </c>
      <c r="K1626" s="211" t="str">
        <f>IF(AND(ISBLANK('A9'!AK19),$L$1626&lt;&gt;"Z"),"",'A9'!AK19)</f>
        <v/>
      </c>
      <c r="L1626" s="211" t="str">
        <f>IF(ISBLANK('A9'!AL19),"",'A9'!AL19)</f>
        <v/>
      </c>
      <c r="M1626" s="131" t="str">
        <f t="shared" si="26"/>
        <v>OK</v>
      </c>
      <c r="N1626" s="132"/>
    </row>
    <row r="1627" spans="1:14" x14ac:dyDescent="0.25">
      <c r="A1627" s="208" t="s">
        <v>4565</v>
      </c>
      <c r="B1627" s="209" t="s">
        <v>3831</v>
      </c>
      <c r="C1627" s="210" t="s">
        <v>120</v>
      </c>
      <c r="D1627" s="213" t="s">
        <v>1048</v>
      </c>
      <c r="E1627" s="210" t="s">
        <v>469</v>
      </c>
      <c r="F1627" s="210" t="s">
        <v>120</v>
      </c>
      <c r="G1627" s="213" t="s">
        <v>459</v>
      </c>
      <c r="H1627" s="211" t="str">
        <f>IF(OR(AND('A9'!AK14="",'A9'!AL14=""),AND('A9'!AK17="",'A9'!AL17=""),AND('A9'!AL14="X",'A9'!AL17="X"),OR('A9'!AL14="M",'A9'!AL17="M")),"",SUM('A9'!AK14,'A9'!AK17))</f>
        <v/>
      </c>
      <c r="I1627" s="211" t="str">
        <f>IF(AND(AND('A9'!AL14="X",'A9'!AL17="X"),SUM('A9'!AK14,'A9'!AK17)=0,ISNUMBER('A9'!AK20)),"",IF(OR('A9'!AL14="M",'A9'!AL17="M"),"M",IF(AND('A9'!AL14='A9'!AL17,OR('A9'!AL14="X",'A9'!AL14="W",'A9'!AL14="Z")),UPPER('A9'!AL14),"")))</f>
        <v/>
      </c>
      <c r="J1627" s="212" t="s">
        <v>469</v>
      </c>
      <c r="K1627" s="211" t="str">
        <f>IF(AND(ISBLANK('A9'!AK20),$L$1627&lt;&gt;"Z"),"",'A9'!AK20)</f>
        <v/>
      </c>
      <c r="L1627" s="211" t="str">
        <f>IF(ISBLANK('A9'!AL20),"",'A9'!AL20)</f>
        <v/>
      </c>
      <c r="M1627" s="131" t="str">
        <f t="shared" si="26"/>
        <v>OK</v>
      </c>
      <c r="N1627" s="132"/>
    </row>
    <row r="1628" spans="1:14" x14ac:dyDescent="0.25">
      <c r="A1628" s="208" t="s">
        <v>4565</v>
      </c>
      <c r="B1628" s="209" t="s">
        <v>3832</v>
      </c>
      <c r="C1628" s="210" t="s">
        <v>120</v>
      </c>
      <c r="D1628" s="213" t="s">
        <v>1050</v>
      </c>
      <c r="E1628" s="210" t="s">
        <v>469</v>
      </c>
      <c r="F1628" s="210" t="s">
        <v>120</v>
      </c>
      <c r="G1628" s="213" t="s">
        <v>438</v>
      </c>
      <c r="H1628" s="211" t="str">
        <f>IF(OR(AND('A9'!AK15="",'A9'!AL15=""),AND('A9'!AK18="",'A9'!AL18=""),AND('A9'!AL15="X",'A9'!AL18="X"),OR('A9'!AL15="M",'A9'!AL18="M")),"",SUM('A9'!AK15,'A9'!AK18))</f>
        <v/>
      </c>
      <c r="I1628" s="211" t="str">
        <f>IF(AND(AND('A9'!AL15="X",'A9'!AL18="X"),SUM('A9'!AK15,'A9'!AK18)=0,ISNUMBER('A9'!AK21)),"",IF(OR('A9'!AL15="M",'A9'!AL18="M"),"M",IF(AND('A9'!AL15='A9'!AL18,OR('A9'!AL15="X",'A9'!AL15="W",'A9'!AL15="Z")),UPPER('A9'!AL15),"")))</f>
        <v/>
      </c>
      <c r="J1628" s="212" t="s">
        <v>469</v>
      </c>
      <c r="K1628" s="211" t="str">
        <f>IF(AND(ISBLANK('A9'!AK21),$L$1628&lt;&gt;"Z"),"",'A9'!AK21)</f>
        <v/>
      </c>
      <c r="L1628" s="211" t="str">
        <f>IF(ISBLANK('A9'!AL21),"",'A9'!AL21)</f>
        <v/>
      </c>
      <c r="M1628" s="131" t="str">
        <f t="shared" si="26"/>
        <v>OK</v>
      </c>
      <c r="N1628" s="132"/>
    </row>
    <row r="1629" spans="1:14" x14ac:dyDescent="0.25">
      <c r="A1629" s="208" t="s">
        <v>4565</v>
      </c>
      <c r="B1629" s="209" t="s">
        <v>3833</v>
      </c>
      <c r="C1629" s="210" t="s">
        <v>120</v>
      </c>
      <c r="D1629" s="213" t="s">
        <v>1052</v>
      </c>
      <c r="E1629" s="210" t="s">
        <v>469</v>
      </c>
      <c r="F1629" s="210" t="s">
        <v>120</v>
      </c>
      <c r="G1629" s="213" t="s">
        <v>417</v>
      </c>
      <c r="H1629" s="211" t="str">
        <f>IF(OR(AND('A9'!AK16="",'A9'!AL16=""),AND('A9'!AK19="",'A9'!AL19=""),AND('A9'!AL16="X",'A9'!AL19="X"),OR('A9'!AL16="M",'A9'!AL19="M")),"",SUM('A9'!AK16,'A9'!AK19))</f>
        <v/>
      </c>
      <c r="I1629" s="211" t="str">
        <f>IF(AND(AND('A9'!AL16="X",'A9'!AL19="X"),SUM('A9'!AK16,'A9'!AK19)=0,ISNUMBER('A9'!AK22)),"",IF(OR('A9'!AL16="M",'A9'!AL19="M"),"M",IF(AND('A9'!AL16='A9'!AL19,OR('A9'!AL16="X",'A9'!AL16="W",'A9'!AL16="Z")),UPPER('A9'!AL16),"")))</f>
        <v/>
      </c>
      <c r="J1629" s="212" t="s">
        <v>469</v>
      </c>
      <c r="K1629" s="211" t="str">
        <f>IF(AND(ISBLANK('A9'!AK22),$L$1629&lt;&gt;"Z"),"",'A9'!AK22)</f>
        <v/>
      </c>
      <c r="L1629" s="211" t="str">
        <f>IF(ISBLANK('A9'!AL22),"",'A9'!AL22)</f>
        <v/>
      </c>
      <c r="M1629" s="131" t="str">
        <f t="shared" si="26"/>
        <v>OK</v>
      </c>
      <c r="N1629" s="132"/>
    </row>
    <row r="1630" spans="1:14" x14ac:dyDescent="0.25">
      <c r="A1630" s="208" t="s">
        <v>4565</v>
      </c>
      <c r="B1630" s="209" t="s">
        <v>3834</v>
      </c>
      <c r="C1630" s="210" t="s">
        <v>120</v>
      </c>
      <c r="D1630" s="213" t="s">
        <v>3835</v>
      </c>
      <c r="E1630" s="210" t="s">
        <v>469</v>
      </c>
      <c r="F1630" s="210" t="s">
        <v>120</v>
      </c>
      <c r="G1630" s="213" t="s">
        <v>902</v>
      </c>
      <c r="H1630" s="211" t="str">
        <f>IF(OR(AND('A9'!AK23="",'A9'!AL23=""),AND('A9'!AK24="",'A9'!AL24=""),AND('A9'!AL23="X",'A9'!AL24="X"),OR('A9'!AL23="M",'A9'!AL24="M")),"",SUM('A9'!AK23,'A9'!AK24))</f>
        <v/>
      </c>
      <c r="I1630" s="211" t="str">
        <f>IF(AND(AND('A9'!AL23="X",'A9'!AL24="X"),SUM('A9'!AK23,'A9'!AK24)=0,ISNUMBER('A9'!AK25)),"",IF(OR('A9'!AL23="M",'A9'!AL24="M"),"M",IF(AND('A9'!AL23='A9'!AL24,OR('A9'!AL23="X",'A9'!AL23="W",'A9'!AL23="Z")),UPPER('A9'!AL23),"")))</f>
        <v/>
      </c>
      <c r="J1630" s="212" t="s">
        <v>469</v>
      </c>
      <c r="K1630" s="211" t="str">
        <f>IF(AND(ISBLANK('A9'!AK25),$L$1630&lt;&gt;"Z"),"",'A9'!AK25)</f>
        <v/>
      </c>
      <c r="L1630" s="211" t="str">
        <f>IF(ISBLANK('A9'!AL25),"",'A9'!AL25)</f>
        <v/>
      </c>
      <c r="M1630" s="131" t="str">
        <f t="shared" si="26"/>
        <v>OK</v>
      </c>
      <c r="N1630" s="132"/>
    </row>
    <row r="1631" spans="1:14" x14ac:dyDescent="0.25">
      <c r="A1631" s="208" t="s">
        <v>4565</v>
      </c>
      <c r="B1631" s="209" t="s">
        <v>3836</v>
      </c>
      <c r="C1631" s="210" t="s">
        <v>120</v>
      </c>
      <c r="D1631" s="213" t="s">
        <v>1058</v>
      </c>
      <c r="E1631" s="210" t="s">
        <v>469</v>
      </c>
      <c r="F1631" s="210" t="s">
        <v>120</v>
      </c>
      <c r="G1631" s="213" t="s">
        <v>764</v>
      </c>
      <c r="H1631" s="211" t="str">
        <f>IF(OR(AND('A9'!AN14="",'A9'!AO14=""),AND('A9'!AN15="",'A9'!AO15=""),AND('A9'!AO14="X",'A9'!AO15="X"),OR('A9'!AO14="M",'A9'!AO15="M")),"",SUM('A9'!AN14,'A9'!AN15))</f>
        <v/>
      </c>
      <c r="I1631" s="211" t="str">
        <f>IF(AND(AND('A9'!AO14="X",'A9'!AO15="X"),SUM('A9'!AN14,'A9'!AN15)=0,ISNUMBER('A9'!AN16)),"",IF(OR('A9'!AO14="M",'A9'!AO15="M"),"M",IF(AND('A9'!AO14='A9'!AO15,OR('A9'!AO14="X",'A9'!AO14="W",'A9'!AO14="Z")),UPPER('A9'!AO14),"")))</f>
        <v/>
      </c>
      <c r="J1631" s="212" t="s">
        <v>469</v>
      </c>
      <c r="K1631" s="211" t="str">
        <f>IF(AND(ISBLANK('A9'!AN16),$L$1631&lt;&gt;"Z"),"",'A9'!AN16)</f>
        <v/>
      </c>
      <c r="L1631" s="211" t="str">
        <f>IF(ISBLANK('A9'!AO16),"",'A9'!AO16)</f>
        <v/>
      </c>
      <c r="M1631" s="131" t="str">
        <f t="shared" si="26"/>
        <v>OK</v>
      </c>
      <c r="N1631" s="132"/>
    </row>
    <row r="1632" spans="1:14" x14ac:dyDescent="0.25">
      <c r="A1632" s="208" t="s">
        <v>4565</v>
      </c>
      <c r="B1632" s="209" t="s">
        <v>3837</v>
      </c>
      <c r="C1632" s="210" t="s">
        <v>120</v>
      </c>
      <c r="D1632" s="213" t="s">
        <v>1064</v>
      </c>
      <c r="E1632" s="210" t="s">
        <v>469</v>
      </c>
      <c r="F1632" s="210" t="s">
        <v>120</v>
      </c>
      <c r="G1632" s="213" t="s">
        <v>770</v>
      </c>
      <c r="H1632" s="211" t="str">
        <f>IF(OR(AND('A9'!AN17="",'A9'!AO17=""),AND('A9'!AN18="",'A9'!AO18=""),AND('A9'!AO17="X",'A9'!AO18="X"),OR('A9'!AO17="M",'A9'!AO18="M")),"",SUM('A9'!AN17,'A9'!AN18))</f>
        <v/>
      </c>
      <c r="I1632" s="211" t="str">
        <f>IF(AND(AND('A9'!AO17="X",'A9'!AO18="X"),SUM('A9'!AN17,'A9'!AN18)=0,ISNUMBER('A9'!AN19)),"",IF(OR('A9'!AO17="M",'A9'!AO18="M"),"M",IF(AND('A9'!AO17='A9'!AO18,OR('A9'!AO17="X",'A9'!AO17="W",'A9'!AO17="Z")),UPPER('A9'!AO17),"")))</f>
        <v/>
      </c>
      <c r="J1632" s="212" t="s">
        <v>469</v>
      </c>
      <c r="K1632" s="211" t="str">
        <f>IF(AND(ISBLANK('A9'!AN19),$L$1632&lt;&gt;"Z"),"",'A9'!AN19)</f>
        <v/>
      </c>
      <c r="L1632" s="211" t="str">
        <f>IF(ISBLANK('A9'!AO19),"",'A9'!AO19)</f>
        <v/>
      </c>
      <c r="M1632" s="131" t="str">
        <f t="shared" si="26"/>
        <v>OK</v>
      </c>
      <c r="N1632" s="132"/>
    </row>
    <row r="1633" spans="1:14" x14ac:dyDescent="0.25">
      <c r="A1633" s="208" t="s">
        <v>4565</v>
      </c>
      <c r="B1633" s="209" t="s">
        <v>3838</v>
      </c>
      <c r="C1633" s="210" t="s">
        <v>120</v>
      </c>
      <c r="D1633" s="213" t="s">
        <v>1066</v>
      </c>
      <c r="E1633" s="210" t="s">
        <v>469</v>
      </c>
      <c r="F1633" s="210" t="s">
        <v>120</v>
      </c>
      <c r="G1633" s="213" t="s">
        <v>455</v>
      </c>
      <c r="H1633" s="211" t="str">
        <f>IF(OR(AND('A9'!AN14="",'A9'!AO14=""),AND('A9'!AN17="",'A9'!AO17=""),AND('A9'!AO14="X",'A9'!AO17="X"),OR('A9'!AO14="M",'A9'!AO17="M")),"",SUM('A9'!AN14,'A9'!AN17))</f>
        <v/>
      </c>
      <c r="I1633" s="211" t="str">
        <f>IF(AND(AND('A9'!AO14="X",'A9'!AO17="X"),SUM('A9'!AN14,'A9'!AN17)=0,ISNUMBER('A9'!AN20)),"",IF(OR('A9'!AO14="M",'A9'!AO17="M"),"M",IF(AND('A9'!AO14='A9'!AO17,OR('A9'!AO14="X",'A9'!AO14="W",'A9'!AO14="Z")),UPPER('A9'!AO14),"")))</f>
        <v/>
      </c>
      <c r="J1633" s="212" t="s">
        <v>469</v>
      </c>
      <c r="K1633" s="211" t="str">
        <f>IF(AND(ISBLANK('A9'!AN20),$L$1633&lt;&gt;"Z"),"",'A9'!AN20)</f>
        <v/>
      </c>
      <c r="L1633" s="211" t="str">
        <f>IF(ISBLANK('A9'!AO20),"",'A9'!AO20)</f>
        <v/>
      </c>
      <c r="M1633" s="131" t="str">
        <f t="shared" ref="M1633:M1696" si="27">IF(AND(ISNUMBER(H1633),ISNUMBER(K1633)),IF(OR(ROUND(H1633,0)&lt;&gt;ROUND(K1633,0),I1633&lt;&gt;L1633),"Check","OK"),IF(OR(AND(H1633&lt;&gt;K1633,I1633&lt;&gt;"Z",L1633&lt;&gt;"Z"),I1633&lt;&gt;L1633),"Check","OK"))</f>
        <v>OK</v>
      </c>
      <c r="N1633" s="132"/>
    </row>
    <row r="1634" spans="1:14" x14ac:dyDescent="0.25">
      <c r="A1634" s="208" t="s">
        <v>4565</v>
      </c>
      <c r="B1634" s="209" t="s">
        <v>3839</v>
      </c>
      <c r="C1634" s="210" t="s">
        <v>120</v>
      </c>
      <c r="D1634" s="213" t="s">
        <v>1068</v>
      </c>
      <c r="E1634" s="210" t="s">
        <v>469</v>
      </c>
      <c r="F1634" s="210" t="s">
        <v>120</v>
      </c>
      <c r="G1634" s="213" t="s">
        <v>434</v>
      </c>
      <c r="H1634" s="211" t="str">
        <f>IF(OR(AND('A9'!AN15="",'A9'!AO15=""),AND('A9'!AN18="",'A9'!AO18=""),AND('A9'!AO15="X",'A9'!AO18="X"),OR('A9'!AO15="M",'A9'!AO18="M")),"",SUM('A9'!AN15,'A9'!AN18))</f>
        <v/>
      </c>
      <c r="I1634" s="211" t="str">
        <f>IF(AND(AND('A9'!AO15="X",'A9'!AO18="X"),SUM('A9'!AN15,'A9'!AN18)=0,ISNUMBER('A9'!AN21)),"",IF(OR('A9'!AO15="M",'A9'!AO18="M"),"M",IF(AND('A9'!AO15='A9'!AO18,OR('A9'!AO15="X",'A9'!AO15="W",'A9'!AO15="Z")),UPPER('A9'!AO15),"")))</f>
        <v/>
      </c>
      <c r="J1634" s="212" t="s">
        <v>469</v>
      </c>
      <c r="K1634" s="211" t="str">
        <f>IF(AND(ISBLANK('A9'!AN21),$L$1634&lt;&gt;"Z"),"",'A9'!AN21)</f>
        <v/>
      </c>
      <c r="L1634" s="211" t="str">
        <f>IF(ISBLANK('A9'!AO21),"",'A9'!AO21)</f>
        <v/>
      </c>
      <c r="M1634" s="131" t="str">
        <f t="shared" si="27"/>
        <v>OK</v>
      </c>
      <c r="N1634" s="132"/>
    </row>
    <row r="1635" spans="1:14" x14ac:dyDescent="0.25">
      <c r="A1635" s="208" t="s">
        <v>4565</v>
      </c>
      <c r="B1635" s="209" t="s">
        <v>3840</v>
      </c>
      <c r="C1635" s="210" t="s">
        <v>120</v>
      </c>
      <c r="D1635" s="213" t="s">
        <v>1070</v>
      </c>
      <c r="E1635" s="210" t="s">
        <v>469</v>
      </c>
      <c r="F1635" s="210" t="s">
        <v>120</v>
      </c>
      <c r="G1635" s="213" t="s">
        <v>413</v>
      </c>
      <c r="H1635" s="211" t="str">
        <f>IF(OR(AND('A9'!AN16="",'A9'!AO16=""),AND('A9'!AN19="",'A9'!AO19=""),AND('A9'!AO16="X",'A9'!AO19="X"),OR('A9'!AO16="M",'A9'!AO19="M")),"",SUM('A9'!AN16,'A9'!AN19))</f>
        <v/>
      </c>
      <c r="I1635" s="211" t="str">
        <f>IF(AND(AND('A9'!AO16="X",'A9'!AO19="X"),SUM('A9'!AN16,'A9'!AN19)=0,ISNUMBER('A9'!AN22)),"",IF(OR('A9'!AO16="M",'A9'!AO19="M"),"M",IF(AND('A9'!AO16='A9'!AO19,OR('A9'!AO16="X",'A9'!AO16="W",'A9'!AO16="Z")),UPPER('A9'!AO16),"")))</f>
        <v/>
      </c>
      <c r="J1635" s="212" t="s">
        <v>469</v>
      </c>
      <c r="K1635" s="211" t="str">
        <f>IF(AND(ISBLANK('A9'!AN22),$L$1635&lt;&gt;"Z"),"",'A9'!AN22)</f>
        <v/>
      </c>
      <c r="L1635" s="211" t="str">
        <f>IF(ISBLANK('A9'!AO22),"",'A9'!AO22)</f>
        <v/>
      </c>
      <c r="M1635" s="131" t="str">
        <f t="shared" si="27"/>
        <v>OK</v>
      </c>
      <c r="N1635" s="132"/>
    </row>
    <row r="1636" spans="1:14" x14ac:dyDescent="0.25">
      <c r="A1636" s="208" t="s">
        <v>4565</v>
      </c>
      <c r="B1636" s="209" t="s">
        <v>3841</v>
      </c>
      <c r="C1636" s="210" t="s">
        <v>120</v>
      </c>
      <c r="D1636" s="213" t="s">
        <v>3842</v>
      </c>
      <c r="E1636" s="210" t="s">
        <v>469</v>
      </c>
      <c r="F1636" s="210" t="s">
        <v>120</v>
      </c>
      <c r="G1636" s="213" t="s">
        <v>919</v>
      </c>
      <c r="H1636" s="211" t="str">
        <f>IF(OR(AND('A9'!AN23="",'A9'!AO23=""),AND('A9'!AN24="",'A9'!AO24=""),AND('A9'!AO23="X",'A9'!AO24="X"),OR('A9'!AO23="M",'A9'!AO24="M")),"",SUM('A9'!AN23,'A9'!AN24))</f>
        <v/>
      </c>
      <c r="I1636" s="211" t="str">
        <f>IF(AND(AND('A9'!AO23="X",'A9'!AO24="X"),SUM('A9'!AN23,'A9'!AN24)=0,ISNUMBER('A9'!AN25)),"",IF(OR('A9'!AO23="M",'A9'!AO24="M"),"M",IF(AND('A9'!AO23='A9'!AO24,OR('A9'!AO23="X",'A9'!AO23="W",'A9'!AO23="Z")),UPPER('A9'!AO23),"")))</f>
        <v/>
      </c>
      <c r="J1636" s="212" t="s">
        <v>469</v>
      </c>
      <c r="K1636" s="211" t="str">
        <f>IF(AND(ISBLANK('A9'!AN25),$L$1636&lt;&gt;"Z"),"",'A9'!AN25)</f>
        <v/>
      </c>
      <c r="L1636" s="211" t="str">
        <f>IF(ISBLANK('A9'!AO25),"",'A9'!AO25)</f>
        <v/>
      </c>
      <c r="M1636" s="131" t="str">
        <f t="shared" si="27"/>
        <v>OK</v>
      </c>
      <c r="N1636" s="132"/>
    </row>
    <row r="1637" spans="1:14" x14ac:dyDescent="0.25">
      <c r="A1637" s="208" t="s">
        <v>4565</v>
      </c>
      <c r="B1637" s="209" t="s">
        <v>3843</v>
      </c>
      <c r="C1637" s="210" t="s">
        <v>120</v>
      </c>
      <c r="D1637" s="213" t="s">
        <v>1072</v>
      </c>
      <c r="E1637" s="210" t="s">
        <v>469</v>
      </c>
      <c r="F1637" s="210" t="s">
        <v>120</v>
      </c>
      <c r="G1637" s="213" t="s">
        <v>778</v>
      </c>
      <c r="H1637" s="211" t="str">
        <f>IF(OR(AND('A9'!AQ14="",'A9'!AR14=""),AND('A9'!AQ15="",'A9'!AR15=""),AND('A9'!AR14="X",'A9'!AR15="X"),OR('A9'!AR14="M",'A9'!AR15="M")),"",SUM('A9'!AQ14,'A9'!AQ15))</f>
        <v/>
      </c>
      <c r="I1637" s="211" t="str">
        <f>IF(AND(AND('A9'!AR14="X",'A9'!AR15="X"),SUM('A9'!AQ14,'A9'!AQ15)=0,ISNUMBER('A9'!AQ16)),"",IF(OR('A9'!AR14="M",'A9'!AR15="M"),"M",IF(AND('A9'!AR14='A9'!AR15,OR('A9'!AR14="X",'A9'!AR14="W",'A9'!AR14="Z")),UPPER('A9'!AR14),"")))</f>
        <v/>
      </c>
      <c r="J1637" s="212" t="s">
        <v>469</v>
      </c>
      <c r="K1637" s="211" t="str">
        <f>IF(AND(ISBLANK('A9'!AQ16),$L$1637&lt;&gt;"Z"),"",'A9'!AQ16)</f>
        <v/>
      </c>
      <c r="L1637" s="211" t="str">
        <f>IF(ISBLANK('A9'!AR16),"",'A9'!AR16)</f>
        <v/>
      </c>
      <c r="M1637" s="131" t="str">
        <f t="shared" si="27"/>
        <v>OK</v>
      </c>
      <c r="N1637" s="132"/>
    </row>
    <row r="1638" spans="1:14" x14ac:dyDescent="0.25">
      <c r="A1638" s="208" t="s">
        <v>4565</v>
      </c>
      <c r="B1638" s="209" t="s">
        <v>3844</v>
      </c>
      <c r="C1638" s="210" t="s">
        <v>120</v>
      </c>
      <c r="D1638" s="213" t="s">
        <v>1074</v>
      </c>
      <c r="E1638" s="210" t="s">
        <v>469</v>
      </c>
      <c r="F1638" s="210" t="s">
        <v>120</v>
      </c>
      <c r="G1638" s="213" t="s">
        <v>784</v>
      </c>
      <c r="H1638" s="211" t="str">
        <f>IF(OR(AND('A9'!AQ17="",'A9'!AR17=""),AND('A9'!AQ18="",'A9'!AR18=""),AND('A9'!AR17="X",'A9'!AR18="X"),OR('A9'!AR17="M",'A9'!AR18="M")),"",SUM('A9'!AQ17,'A9'!AQ18))</f>
        <v/>
      </c>
      <c r="I1638" s="211" t="str">
        <f>IF(AND(AND('A9'!AR17="X",'A9'!AR18="X"),SUM('A9'!AQ17,'A9'!AQ18)=0,ISNUMBER('A9'!AQ19)),"",IF(OR('A9'!AR17="M",'A9'!AR18="M"),"M",IF(AND('A9'!AR17='A9'!AR18,OR('A9'!AR17="X",'A9'!AR17="W",'A9'!AR17="Z")),UPPER('A9'!AR17),"")))</f>
        <v/>
      </c>
      <c r="J1638" s="212" t="s">
        <v>469</v>
      </c>
      <c r="K1638" s="211" t="str">
        <f>IF(AND(ISBLANK('A9'!AQ19),$L$1638&lt;&gt;"Z"),"",'A9'!AQ19)</f>
        <v/>
      </c>
      <c r="L1638" s="211" t="str">
        <f>IF(ISBLANK('A9'!AR19),"",'A9'!AR19)</f>
        <v/>
      </c>
      <c r="M1638" s="131" t="str">
        <f t="shared" si="27"/>
        <v>OK</v>
      </c>
      <c r="N1638" s="132"/>
    </row>
    <row r="1639" spans="1:14" x14ac:dyDescent="0.25">
      <c r="A1639" s="208" t="s">
        <v>4565</v>
      </c>
      <c r="B1639" s="209" t="s">
        <v>3845</v>
      </c>
      <c r="C1639" s="210" t="s">
        <v>120</v>
      </c>
      <c r="D1639" s="213" t="s">
        <v>1076</v>
      </c>
      <c r="E1639" s="210" t="s">
        <v>469</v>
      </c>
      <c r="F1639" s="210" t="s">
        <v>120</v>
      </c>
      <c r="G1639" s="213" t="s">
        <v>463</v>
      </c>
      <c r="H1639" s="211" t="str">
        <f>IF(OR(AND('A9'!AQ14="",'A9'!AR14=""),AND('A9'!AQ17="",'A9'!AR17=""),AND('A9'!AR14="X",'A9'!AR17="X"),OR('A9'!AR14="M",'A9'!AR17="M")),"",SUM('A9'!AQ14,'A9'!AQ17))</f>
        <v/>
      </c>
      <c r="I1639" s="211" t="str">
        <f>IF(AND(AND('A9'!AR14="X",'A9'!AR17="X"),SUM('A9'!AQ14,'A9'!AQ17)=0,ISNUMBER('A9'!AQ20)),"",IF(OR('A9'!AR14="M",'A9'!AR17="M"),"M",IF(AND('A9'!AR14='A9'!AR17,OR('A9'!AR14="X",'A9'!AR14="W",'A9'!AR14="Z")),UPPER('A9'!AR14),"")))</f>
        <v/>
      </c>
      <c r="J1639" s="212" t="s">
        <v>469</v>
      </c>
      <c r="K1639" s="211" t="str">
        <f>IF(AND(ISBLANK('A9'!AQ20),$L$1639&lt;&gt;"Z"),"",'A9'!AQ20)</f>
        <v/>
      </c>
      <c r="L1639" s="211" t="str">
        <f>IF(ISBLANK('A9'!AR20),"",'A9'!AR20)</f>
        <v/>
      </c>
      <c r="M1639" s="131" t="str">
        <f t="shared" si="27"/>
        <v>OK</v>
      </c>
      <c r="N1639" s="132"/>
    </row>
    <row r="1640" spans="1:14" x14ac:dyDescent="0.25">
      <c r="A1640" s="208" t="s">
        <v>4565</v>
      </c>
      <c r="B1640" s="209" t="s">
        <v>3846</v>
      </c>
      <c r="C1640" s="210" t="s">
        <v>120</v>
      </c>
      <c r="D1640" s="213" t="s">
        <v>1078</v>
      </c>
      <c r="E1640" s="210" t="s">
        <v>469</v>
      </c>
      <c r="F1640" s="210" t="s">
        <v>120</v>
      </c>
      <c r="G1640" s="213" t="s">
        <v>442</v>
      </c>
      <c r="H1640" s="211" t="str">
        <f>IF(OR(AND('A9'!AQ15="",'A9'!AR15=""),AND('A9'!AQ18="",'A9'!AR18=""),AND('A9'!AR15="X",'A9'!AR18="X"),OR('A9'!AR15="M",'A9'!AR18="M")),"",SUM('A9'!AQ15,'A9'!AQ18))</f>
        <v/>
      </c>
      <c r="I1640" s="211" t="str">
        <f>IF(AND(AND('A9'!AR15="X",'A9'!AR18="X"),SUM('A9'!AQ15,'A9'!AQ18)=0,ISNUMBER('A9'!AQ21)),"",IF(OR('A9'!AR15="M",'A9'!AR18="M"),"M",IF(AND('A9'!AR15='A9'!AR18,OR('A9'!AR15="X",'A9'!AR15="W",'A9'!AR15="Z")),UPPER('A9'!AR15),"")))</f>
        <v/>
      </c>
      <c r="J1640" s="212" t="s">
        <v>469</v>
      </c>
      <c r="K1640" s="211" t="str">
        <f>IF(AND(ISBLANK('A9'!AQ21),$L$1640&lt;&gt;"Z"),"",'A9'!AQ21)</f>
        <v/>
      </c>
      <c r="L1640" s="211" t="str">
        <f>IF(ISBLANK('A9'!AR21),"",'A9'!AR21)</f>
        <v/>
      </c>
      <c r="M1640" s="131" t="str">
        <f t="shared" si="27"/>
        <v>OK</v>
      </c>
      <c r="N1640" s="132"/>
    </row>
    <row r="1641" spans="1:14" x14ac:dyDescent="0.25">
      <c r="A1641" s="208" t="s">
        <v>4565</v>
      </c>
      <c r="B1641" s="209" t="s">
        <v>3847</v>
      </c>
      <c r="C1641" s="210" t="s">
        <v>120</v>
      </c>
      <c r="D1641" s="213" t="s">
        <v>1080</v>
      </c>
      <c r="E1641" s="210" t="s">
        <v>469</v>
      </c>
      <c r="F1641" s="210" t="s">
        <v>120</v>
      </c>
      <c r="G1641" s="213" t="s">
        <v>421</v>
      </c>
      <c r="H1641" s="211" t="str">
        <f>IF(OR(AND('A9'!AQ16="",'A9'!AR16=""),AND('A9'!AQ19="",'A9'!AR19=""),AND('A9'!AR16="X",'A9'!AR19="X"),OR('A9'!AR16="M",'A9'!AR19="M")),"",SUM('A9'!AQ16,'A9'!AQ19))</f>
        <v/>
      </c>
      <c r="I1641" s="211" t="str">
        <f>IF(AND(AND('A9'!AR16="X",'A9'!AR19="X"),SUM('A9'!AQ16,'A9'!AQ19)=0,ISNUMBER('A9'!AQ22)),"",IF(OR('A9'!AR16="M",'A9'!AR19="M"),"M",IF(AND('A9'!AR16='A9'!AR19,OR('A9'!AR16="X",'A9'!AR16="W",'A9'!AR16="Z")),UPPER('A9'!AR16),"")))</f>
        <v/>
      </c>
      <c r="J1641" s="212" t="s">
        <v>469</v>
      </c>
      <c r="K1641" s="211" t="str">
        <f>IF(AND(ISBLANK('A9'!AQ22),$L$1641&lt;&gt;"Z"),"",'A9'!AQ22)</f>
        <v/>
      </c>
      <c r="L1641" s="211" t="str">
        <f>IF(ISBLANK('A9'!AR22),"",'A9'!AR22)</f>
        <v/>
      </c>
      <c r="M1641" s="131" t="str">
        <f t="shared" si="27"/>
        <v>OK</v>
      </c>
      <c r="N1641" s="132"/>
    </row>
    <row r="1642" spans="1:14" x14ac:dyDescent="0.25">
      <c r="A1642" s="208" t="s">
        <v>4565</v>
      </c>
      <c r="B1642" s="209" t="s">
        <v>3848</v>
      </c>
      <c r="C1642" s="210" t="s">
        <v>120</v>
      </c>
      <c r="D1642" s="213" t="s">
        <v>3849</v>
      </c>
      <c r="E1642" s="210" t="s">
        <v>469</v>
      </c>
      <c r="F1642" s="210" t="s">
        <v>120</v>
      </c>
      <c r="G1642" s="213" t="s">
        <v>936</v>
      </c>
      <c r="H1642" s="211" t="str">
        <f>IF(OR(AND('A9'!AQ23="",'A9'!AR23=""),AND('A9'!AQ24="",'A9'!AR24=""),AND('A9'!AR23="X",'A9'!AR24="X"),OR('A9'!AR23="M",'A9'!AR24="M")),"",SUM('A9'!AQ23,'A9'!AQ24))</f>
        <v/>
      </c>
      <c r="I1642" s="211" t="str">
        <f>IF(AND(AND('A9'!AR23="X",'A9'!AR24="X"),SUM('A9'!AQ23,'A9'!AQ24)=0,ISNUMBER('A9'!AQ25)),"",IF(OR('A9'!AR23="M",'A9'!AR24="M"),"M",IF(AND('A9'!AR23='A9'!AR24,OR('A9'!AR23="X",'A9'!AR23="W",'A9'!AR23="Z")),UPPER('A9'!AR23),"")))</f>
        <v/>
      </c>
      <c r="J1642" s="212" t="s">
        <v>469</v>
      </c>
      <c r="K1642" s="211" t="str">
        <f>IF(AND(ISBLANK('A9'!AQ25),$L$1642&lt;&gt;"Z"),"",'A9'!AQ25)</f>
        <v/>
      </c>
      <c r="L1642" s="211" t="str">
        <f>IF(ISBLANK('A9'!AR25),"",'A9'!AR25)</f>
        <v/>
      </c>
      <c r="M1642" s="131" t="str">
        <f t="shared" si="27"/>
        <v>OK</v>
      </c>
      <c r="N1642" s="132"/>
    </row>
    <row r="1643" spans="1:14" x14ac:dyDescent="0.25">
      <c r="A1643" s="208" t="s">
        <v>4565</v>
      </c>
      <c r="B1643" s="209" t="s">
        <v>3850</v>
      </c>
      <c r="C1643" s="210" t="s">
        <v>120</v>
      </c>
      <c r="D1643" s="213" t="s">
        <v>3851</v>
      </c>
      <c r="E1643" s="210" t="s">
        <v>469</v>
      </c>
      <c r="F1643" s="210" t="s">
        <v>120</v>
      </c>
      <c r="G1643" s="213" t="s">
        <v>788</v>
      </c>
      <c r="H1643" s="211" t="str">
        <f>IF(OR(EXACT('A9'!AN14,'A9'!AO14),EXACT('A9'!AQ14,'A9'!AR14),AND('A9'!AO14="X",'A9'!AR14="X"),OR('A9'!AO14="M",'A9'!AR14="M")),"",SUM('A9'!AN14,'A9'!AQ14))</f>
        <v/>
      </c>
      <c r="I1643" s="211" t="str">
        <f>IF(AND(AND('A9'!AO14="X",'A9'!AR14="X"),SUM('A9'!AN14,'A9'!AQ14)=0,ISNUMBER('A9'!AT14)),"",IF(OR('A9'!AO14="M",'A9'!AR14="M"),"M",IF(AND('A9'!AO14='A9'!AR14,OR('A9'!AO14="X",'A9'!AO14="W",'A9'!AO14="Z")),UPPER('A9'!AO14),"")))</f>
        <v/>
      </c>
      <c r="J1643" s="212" t="s">
        <v>469</v>
      </c>
      <c r="K1643" s="211" t="str">
        <f>IF(AND(ISBLANK('A9'!AT14),$L$1643&lt;&gt;"Z"),"",'A9'!AT14)</f>
        <v/>
      </c>
      <c r="L1643" s="211" t="str">
        <f>IF(ISBLANK('A9'!AU14),"",'A9'!AU14)</f>
        <v/>
      </c>
      <c r="M1643" s="131" t="str">
        <f t="shared" si="27"/>
        <v>OK</v>
      </c>
      <c r="N1643" s="132"/>
    </row>
    <row r="1644" spans="1:14" x14ac:dyDescent="0.25">
      <c r="A1644" s="208" t="s">
        <v>4565</v>
      </c>
      <c r="B1644" s="209" t="s">
        <v>3852</v>
      </c>
      <c r="C1644" s="210" t="s">
        <v>120</v>
      </c>
      <c r="D1644" s="213" t="s">
        <v>3853</v>
      </c>
      <c r="E1644" s="210" t="s">
        <v>469</v>
      </c>
      <c r="F1644" s="210" t="s">
        <v>120</v>
      </c>
      <c r="G1644" s="213" t="s">
        <v>790</v>
      </c>
      <c r="H1644" s="211" t="str">
        <f>IF(OR(EXACT('A9'!AN15,'A9'!AO15),EXACT('A9'!AQ15,'A9'!AR15),AND('A9'!AO15="X",'A9'!AR15="X"),OR('A9'!AO15="M",'A9'!AR15="M")),"",SUM('A9'!AN15,'A9'!AQ15))</f>
        <v/>
      </c>
      <c r="I1644" s="211" t="str">
        <f>IF(AND(AND('A9'!AO15="X",'A9'!AR15="X"),SUM('A9'!AN15,'A9'!AQ15)=0,ISNUMBER('A9'!AT15)),"",IF(OR('A9'!AO15="M",'A9'!AR15="M"),"M",IF(AND('A9'!AO15='A9'!AR15,OR('A9'!AO15="X",'A9'!AO15="W",'A9'!AO15="Z")),UPPER('A9'!AO15),"")))</f>
        <v/>
      </c>
      <c r="J1644" s="212" t="s">
        <v>469</v>
      </c>
      <c r="K1644" s="211" t="str">
        <f>IF(AND(ISBLANK('A9'!AT15),$L$1644&lt;&gt;"Z"),"",'A9'!AT15)</f>
        <v/>
      </c>
      <c r="L1644" s="211" t="str">
        <f>IF(ISBLANK('A9'!AU15),"",'A9'!AU15)</f>
        <v/>
      </c>
      <c r="M1644" s="131" t="str">
        <f t="shared" si="27"/>
        <v>OK</v>
      </c>
      <c r="N1644" s="132"/>
    </row>
    <row r="1645" spans="1:14" x14ac:dyDescent="0.25">
      <c r="A1645" s="208" t="s">
        <v>4565</v>
      </c>
      <c r="B1645" s="209" t="s">
        <v>3854</v>
      </c>
      <c r="C1645" s="210" t="s">
        <v>120</v>
      </c>
      <c r="D1645" s="213" t="s">
        <v>1082</v>
      </c>
      <c r="E1645" s="210" t="s">
        <v>469</v>
      </c>
      <c r="F1645" s="210" t="s">
        <v>120</v>
      </c>
      <c r="G1645" s="213" t="s">
        <v>792</v>
      </c>
      <c r="H1645" s="211" t="str">
        <f>IF(OR(AND('A9'!AT14="",'A9'!AU14=""),AND('A9'!AT15="",'A9'!AU15=""),AND('A9'!AU14="X",'A9'!AU15="X"),OR('A9'!AU14="M",'A9'!AU15="M")),"",SUM('A9'!AT14,'A9'!AT15))</f>
        <v/>
      </c>
      <c r="I1645" s="211" t="str">
        <f>IF(AND(AND('A9'!AU14="X",'A9'!AU15="X"),SUM('A9'!AT14,'A9'!AT15)=0,ISNUMBER('A9'!AT16)),"",IF(OR('A9'!AU14="M",'A9'!AU15="M"),"M",IF(AND('A9'!AU14='A9'!AU15,OR('A9'!AU14="X",'A9'!AU14="W",'A9'!AU14="Z")),UPPER('A9'!AU14),"")))</f>
        <v/>
      </c>
      <c r="J1645" s="212" t="s">
        <v>469</v>
      </c>
      <c r="K1645" s="211" t="str">
        <f>IF(AND(ISBLANK('A9'!AT16),$L$1645&lt;&gt;"Z"),"",'A9'!AT16)</f>
        <v/>
      </c>
      <c r="L1645" s="211" t="str">
        <f>IF(ISBLANK('A9'!AU16),"",'A9'!AU16)</f>
        <v/>
      </c>
      <c r="M1645" s="131" t="str">
        <f t="shared" si="27"/>
        <v>OK</v>
      </c>
      <c r="N1645" s="132"/>
    </row>
    <row r="1646" spans="1:14" x14ac:dyDescent="0.25">
      <c r="A1646" s="208" t="s">
        <v>4565</v>
      </c>
      <c r="B1646" s="209" t="s">
        <v>3855</v>
      </c>
      <c r="C1646" s="210" t="s">
        <v>120</v>
      </c>
      <c r="D1646" s="213" t="s">
        <v>3856</v>
      </c>
      <c r="E1646" s="210" t="s">
        <v>469</v>
      </c>
      <c r="F1646" s="210" t="s">
        <v>120</v>
      </c>
      <c r="G1646" s="213" t="s">
        <v>794</v>
      </c>
      <c r="H1646" s="211" t="str">
        <f>IF(OR(EXACT('A9'!AN17,'A9'!AO17),EXACT('A9'!AQ17,'A9'!AR17),AND('A9'!AO17="X",'A9'!AR17="X"),OR('A9'!AO17="M",'A9'!AR17="M")),"",SUM('A9'!AN17,'A9'!AQ17))</f>
        <v/>
      </c>
      <c r="I1646" s="211" t="str">
        <f>IF(AND(AND('A9'!AO17="X",'A9'!AR17="X"),SUM('A9'!AN17,'A9'!AQ17)=0,ISNUMBER('A9'!AT17)),"",IF(OR('A9'!AO17="M",'A9'!AR17="M"),"M",IF(AND('A9'!AO17='A9'!AR17,OR('A9'!AO17="X",'A9'!AO17="W",'A9'!AO17="Z")),UPPER('A9'!AO17),"")))</f>
        <v/>
      </c>
      <c r="J1646" s="212" t="s">
        <v>469</v>
      </c>
      <c r="K1646" s="211" t="str">
        <f>IF(AND(ISBLANK('A9'!AT17),$L$1646&lt;&gt;"Z"),"",'A9'!AT17)</f>
        <v/>
      </c>
      <c r="L1646" s="211" t="str">
        <f>IF(ISBLANK('A9'!AU17),"",'A9'!AU17)</f>
        <v/>
      </c>
      <c r="M1646" s="131" t="str">
        <f t="shared" si="27"/>
        <v>OK</v>
      </c>
      <c r="N1646" s="132"/>
    </row>
    <row r="1647" spans="1:14" x14ac:dyDescent="0.25">
      <c r="A1647" s="208" t="s">
        <v>4565</v>
      </c>
      <c r="B1647" s="209" t="s">
        <v>3857</v>
      </c>
      <c r="C1647" s="210" t="s">
        <v>120</v>
      </c>
      <c r="D1647" s="213" t="s">
        <v>3858</v>
      </c>
      <c r="E1647" s="210" t="s">
        <v>469</v>
      </c>
      <c r="F1647" s="210" t="s">
        <v>120</v>
      </c>
      <c r="G1647" s="213" t="s">
        <v>796</v>
      </c>
      <c r="H1647" s="211" t="str">
        <f>IF(OR(EXACT('A9'!AN18,'A9'!AO18),EXACT('A9'!AQ18,'A9'!AR18),AND('A9'!AO18="X",'A9'!AR18="X"),OR('A9'!AO18="M",'A9'!AR18="M")),"",SUM('A9'!AN18,'A9'!AQ18))</f>
        <v/>
      </c>
      <c r="I1647" s="211" t="str">
        <f>IF(AND(AND('A9'!AO18="X",'A9'!AR18="X"),SUM('A9'!AN18,'A9'!AQ18)=0,ISNUMBER('A9'!AT18)),"",IF(OR('A9'!AO18="M",'A9'!AR18="M"),"M",IF(AND('A9'!AO18='A9'!AR18,OR('A9'!AO18="X",'A9'!AO18="W",'A9'!AO18="Z")),UPPER('A9'!AO18),"")))</f>
        <v/>
      </c>
      <c r="J1647" s="212" t="s">
        <v>469</v>
      </c>
      <c r="K1647" s="211" t="str">
        <f>IF(AND(ISBLANK('A9'!AT18),$L$1647&lt;&gt;"Z"),"",'A9'!AT18)</f>
        <v/>
      </c>
      <c r="L1647" s="211" t="str">
        <f>IF(ISBLANK('A9'!AU18),"",'A9'!AU18)</f>
        <v/>
      </c>
      <c r="M1647" s="131" t="str">
        <f t="shared" si="27"/>
        <v>OK</v>
      </c>
      <c r="N1647" s="132"/>
    </row>
    <row r="1648" spans="1:14" x14ac:dyDescent="0.25">
      <c r="A1648" s="208" t="s">
        <v>4565</v>
      </c>
      <c r="B1648" s="209" t="s">
        <v>3859</v>
      </c>
      <c r="C1648" s="210" t="s">
        <v>120</v>
      </c>
      <c r="D1648" s="213" t="s">
        <v>1084</v>
      </c>
      <c r="E1648" s="210" t="s">
        <v>469</v>
      </c>
      <c r="F1648" s="210" t="s">
        <v>120</v>
      </c>
      <c r="G1648" s="213" t="s">
        <v>798</v>
      </c>
      <c r="H1648" s="211" t="str">
        <f>IF(OR(AND('A9'!AT17="",'A9'!AU17=""),AND('A9'!AT18="",'A9'!AU18=""),AND('A9'!AU17="X",'A9'!AU18="X"),OR('A9'!AU17="M",'A9'!AU18="M")),"",SUM('A9'!AT17,'A9'!AT18))</f>
        <v/>
      </c>
      <c r="I1648" s="211" t="str">
        <f>IF(AND(AND('A9'!AU17="X",'A9'!AU18="X"),SUM('A9'!AT17,'A9'!AT18)=0,ISNUMBER('A9'!AT19)),"",IF(OR('A9'!AU17="M",'A9'!AU18="M"),"M",IF(AND('A9'!AU17='A9'!AU18,OR('A9'!AU17="X",'A9'!AU17="W",'A9'!AU17="Z")),UPPER('A9'!AU17),"")))</f>
        <v/>
      </c>
      <c r="J1648" s="212" t="s">
        <v>469</v>
      </c>
      <c r="K1648" s="211" t="str">
        <f>IF(AND(ISBLANK('A9'!AT19),$L$1648&lt;&gt;"Z"),"",'A9'!AT19)</f>
        <v/>
      </c>
      <c r="L1648" s="211" t="str">
        <f>IF(ISBLANK('A9'!AU19),"",'A9'!AU19)</f>
        <v/>
      </c>
      <c r="M1648" s="131" t="str">
        <f t="shared" si="27"/>
        <v>OK</v>
      </c>
      <c r="N1648" s="132"/>
    </row>
    <row r="1649" spans="1:14" x14ac:dyDescent="0.25">
      <c r="A1649" s="208" t="s">
        <v>4565</v>
      </c>
      <c r="B1649" s="209" t="s">
        <v>3860</v>
      </c>
      <c r="C1649" s="210" t="s">
        <v>120</v>
      </c>
      <c r="D1649" s="213" t="s">
        <v>1086</v>
      </c>
      <c r="E1649" s="210" t="s">
        <v>469</v>
      </c>
      <c r="F1649" s="210" t="s">
        <v>120</v>
      </c>
      <c r="G1649" s="213" t="s">
        <v>465</v>
      </c>
      <c r="H1649" s="211" t="str">
        <f>IF(OR(AND('A9'!AT14="",'A9'!AU14=""),AND('A9'!AT17="",'A9'!AU17=""),AND('A9'!AU14="X",'A9'!AU17="X"),OR('A9'!AU14="M",'A9'!AU17="M")),"",SUM('A9'!AT14,'A9'!AT17))</f>
        <v/>
      </c>
      <c r="I1649" s="211" t="str">
        <f>IF(AND(AND('A9'!AU14="X",'A9'!AU17="X"),SUM('A9'!AT14,'A9'!AT17)=0,ISNUMBER('A9'!AT20)),"",IF(OR('A9'!AU14="M",'A9'!AU17="M"),"M",IF(AND('A9'!AU14='A9'!AU17,OR('A9'!AU14="X",'A9'!AU14="W",'A9'!AU14="Z")),UPPER('A9'!AU14),"")))</f>
        <v/>
      </c>
      <c r="J1649" s="212" t="s">
        <v>469</v>
      </c>
      <c r="K1649" s="211" t="str">
        <f>IF(AND(ISBLANK('A9'!AT20),$L$1649&lt;&gt;"Z"),"",'A9'!AT20)</f>
        <v/>
      </c>
      <c r="L1649" s="211" t="str">
        <f>IF(ISBLANK('A9'!AU20),"",'A9'!AU20)</f>
        <v/>
      </c>
      <c r="M1649" s="131" t="str">
        <f t="shared" si="27"/>
        <v>OK</v>
      </c>
      <c r="N1649" s="132"/>
    </row>
    <row r="1650" spans="1:14" x14ac:dyDescent="0.25">
      <c r="A1650" s="208" t="s">
        <v>4565</v>
      </c>
      <c r="B1650" s="209" t="s">
        <v>3861</v>
      </c>
      <c r="C1650" s="210" t="s">
        <v>120</v>
      </c>
      <c r="D1650" s="213" t="s">
        <v>1088</v>
      </c>
      <c r="E1650" s="210" t="s">
        <v>469</v>
      </c>
      <c r="F1650" s="210" t="s">
        <v>120</v>
      </c>
      <c r="G1650" s="213" t="s">
        <v>444</v>
      </c>
      <c r="H1650" s="211" t="str">
        <f>IF(OR(AND('A9'!AT15="",'A9'!AU15=""),AND('A9'!AT18="",'A9'!AU18=""),AND('A9'!AU15="X",'A9'!AU18="X"),OR('A9'!AU15="M",'A9'!AU18="M")),"",SUM('A9'!AT15,'A9'!AT18))</f>
        <v/>
      </c>
      <c r="I1650" s="211" t="str">
        <f>IF(AND(AND('A9'!AU15="X",'A9'!AU18="X"),SUM('A9'!AT15,'A9'!AT18)=0,ISNUMBER('A9'!AT21)),"",IF(OR('A9'!AU15="M",'A9'!AU18="M"),"M",IF(AND('A9'!AU15='A9'!AU18,OR('A9'!AU15="X",'A9'!AU15="W",'A9'!AU15="Z")),UPPER('A9'!AU15),"")))</f>
        <v/>
      </c>
      <c r="J1650" s="212" t="s">
        <v>469</v>
      </c>
      <c r="K1650" s="211" t="str">
        <f>IF(AND(ISBLANK('A9'!AT21),$L$1650&lt;&gt;"Z"),"",'A9'!AT21)</f>
        <v/>
      </c>
      <c r="L1650" s="211" t="str">
        <f>IF(ISBLANK('A9'!AU21),"",'A9'!AU21)</f>
        <v/>
      </c>
      <c r="M1650" s="131" t="str">
        <f t="shared" si="27"/>
        <v>OK</v>
      </c>
      <c r="N1650" s="132"/>
    </row>
    <row r="1651" spans="1:14" x14ac:dyDescent="0.25">
      <c r="A1651" s="208" t="s">
        <v>4565</v>
      </c>
      <c r="B1651" s="209" t="s">
        <v>3862</v>
      </c>
      <c r="C1651" s="210" t="s">
        <v>120</v>
      </c>
      <c r="D1651" s="213" t="s">
        <v>1090</v>
      </c>
      <c r="E1651" s="210" t="s">
        <v>469</v>
      </c>
      <c r="F1651" s="210" t="s">
        <v>120</v>
      </c>
      <c r="G1651" s="213" t="s">
        <v>423</v>
      </c>
      <c r="H1651" s="211" t="str">
        <f>IF(OR(AND('A9'!AT16="",'A9'!AU16=""),AND('A9'!AT19="",'A9'!AU19=""),AND('A9'!AU16="X",'A9'!AU19="X"),OR('A9'!AU16="M",'A9'!AU19="M")),"",SUM('A9'!AT16,'A9'!AT19))</f>
        <v/>
      </c>
      <c r="I1651" s="211" t="str">
        <f>IF(AND(AND('A9'!AU16="X",'A9'!AU19="X"),SUM('A9'!AT16,'A9'!AT19)=0,ISNUMBER('A9'!AT22)),"",IF(OR('A9'!AU16="M",'A9'!AU19="M"),"M",IF(AND('A9'!AU16='A9'!AU19,OR('A9'!AU16="X",'A9'!AU16="W",'A9'!AU16="Z")),UPPER('A9'!AU16),"")))</f>
        <v/>
      </c>
      <c r="J1651" s="212" t="s">
        <v>469</v>
      </c>
      <c r="K1651" s="211" t="str">
        <f>IF(AND(ISBLANK('A9'!AT22),$L$1651&lt;&gt;"Z"),"",'A9'!AT22)</f>
        <v/>
      </c>
      <c r="L1651" s="211" t="str">
        <f>IF(ISBLANK('A9'!AU22),"",'A9'!AU22)</f>
        <v/>
      </c>
      <c r="M1651" s="131" t="str">
        <f t="shared" si="27"/>
        <v>OK</v>
      </c>
      <c r="N1651" s="132"/>
    </row>
    <row r="1652" spans="1:14" x14ac:dyDescent="0.25">
      <c r="A1652" s="208" t="s">
        <v>4565</v>
      </c>
      <c r="B1652" s="209" t="s">
        <v>3863</v>
      </c>
      <c r="C1652" s="210" t="s">
        <v>120</v>
      </c>
      <c r="D1652" s="213" t="s">
        <v>3864</v>
      </c>
      <c r="E1652" s="210" t="s">
        <v>469</v>
      </c>
      <c r="F1652" s="210" t="s">
        <v>120</v>
      </c>
      <c r="G1652" s="213" t="s">
        <v>3243</v>
      </c>
      <c r="H1652" s="211" t="str">
        <f>IF(OR(EXACT('A9'!AN23,'A9'!AO23),EXACT('A9'!AQ23,'A9'!AR23),AND('A9'!AO23="X",'A9'!AR23="X"),OR('A9'!AO23="M",'A9'!AR23="M")),"",SUM('A9'!AN23,'A9'!AQ23))</f>
        <v/>
      </c>
      <c r="I1652" s="211" t="str">
        <f>IF(AND(AND('A9'!AO23="X",'A9'!AR23="X"),SUM('A9'!AN23,'A9'!AQ23)=0,ISNUMBER('A9'!AT23)),"",IF(OR('A9'!AO23="M",'A9'!AR23="M"),"M",IF(AND('A9'!AO23='A9'!AR23,OR('A9'!AO23="X",'A9'!AO23="W",'A9'!AO23="Z")),UPPER('A9'!AO23),"")))</f>
        <v/>
      </c>
      <c r="J1652" s="212" t="s">
        <v>469</v>
      </c>
      <c r="K1652" s="211" t="str">
        <f>IF(AND(ISBLANK('A9'!AT23),$L$1652&lt;&gt;"Z"),"",'A9'!AT23)</f>
        <v/>
      </c>
      <c r="L1652" s="211" t="str">
        <f>IF(ISBLANK('A9'!AU23),"",'A9'!AU23)</f>
        <v/>
      </c>
      <c r="M1652" s="131" t="str">
        <f t="shared" si="27"/>
        <v>OK</v>
      </c>
      <c r="N1652" s="132"/>
    </row>
    <row r="1653" spans="1:14" x14ac:dyDescent="0.25">
      <c r="A1653" s="208" t="s">
        <v>4565</v>
      </c>
      <c r="B1653" s="209" t="s">
        <v>3865</v>
      </c>
      <c r="C1653" s="210" t="s">
        <v>120</v>
      </c>
      <c r="D1653" s="213" t="s">
        <v>3866</v>
      </c>
      <c r="E1653" s="210" t="s">
        <v>469</v>
      </c>
      <c r="F1653" s="210" t="s">
        <v>120</v>
      </c>
      <c r="G1653" s="213" t="s">
        <v>951</v>
      </c>
      <c r="H1653" s="211" t="str">
        <f>IF(OR(EXACT('A9'!AN24,'A9'!AO24),EXACT('A9'!AQ24,'A9'!AR24),AND('A9'!AO24="X",'A9'!AR24="X"),OR('A9'!AO24="M",'A9'!AR24="M")),"",SUM('A9'!AN24,'A9'!AQ24))</f>
        <v/>
      </c>
      <c r="I1653" s="211" t="str">
        <f>IF(AND(AND('A9'!AO24="X",'A9'!AR24="X"),SUM('A9'!AN24,'A9'!AQ24)=0,ISNUMBER('A9'!AT24)),"",IF(OR('A9'!AO24="M",'A9'!AR24="M"),"M",IF(AND('A9'!AO24='A9'!AR24,OR('A9'!AO24="X",'A9'!AO24="W",'A9'!AO24="Z")),UPPER('A9'!AO24),"")))</f>
        <v/>
      </c>
      <c r="J1653" s="212" t="s">
        <v>469</v>
      </c>
      <c r="K1653" s="211" t="str">
        <f>IF(AND(ISBLANK('A9'!AT24),$L$1653&lt;&gt;"Z"),"",'A9'!AT24)</f>
        <v/>
      </c>
      <c r="L1653" s="211" t="str">
        <f>IF(ISBLANK('A9'!AU24),"",'A9'!AU24)</f>
        <v/>
      </c>
      <c r="M1653" s="131" t="str">
        <f t="shared" si="27"/>
        <v>OK</v>
      </c>
      <c r="N1653" s="132"/>
    </row>
    <row r="1654" spans="1:14" x14ac:dyDescent="0.25">
      <c r="A1654" s="208" t="s">
        <v>4565</v>
      </c>
      <c r="B1654" s="209" t="s">
        <v>3867</v>
      </c>
      <c r="C1654" s="210" t="s">
        <v>120</v>
      </c>
      <c r="D1654" s="213" t="s">
        <v>3868</v>
      </c>
      <c r="E1654" s="210" t="s">
        <v>469</v>
      </c>
      <c r="F1654" s="210" t="s">
        <v>120</v>
      </c>
      <c r="G1654" s="213" t="s">
        <v>953</v>
      </c>
      <c r="H1654" s="211" t="str">
        <f>IF(OR(AND('A9'!AT23="",'A9'!AU23=""),AND('A9'!AT24="",'A9'!AU24=""),AND('A9'!AU23="X",'A9'!AU24="X"),OR('A9'!AU23="M",'A9'!AU24="M")),"",SUM('A9'!AT23,'A9'!AT24))</f>
        <v/>
      </c>
      <c r="I1654" s="211" t="str">
        <f>IF(AND(AND('A9'!AU23="X",'A9'!AU24="X"),SUM('A9'!AT23,'A9'!AT24)=0,ISNUMBER('A9'!AT25)),"",IF(OR('A9'!AU23="M",'A9'!AU24="M"),"M",IF(AND('A9'!AU23='A9'!AU24,OR('A9'!AU23="X",'A9'!AU23="W",'A9'!AU23="Z")),UPPER('A9'!AU23),"")))</f>
        <v/>
      </c>
      <c r="J1654" s="212" t="s">
        <v>469</v>
      </c>
      <c r="K1654" s="211" t="str">
        <f>IF(AND(ISBLANK('A9'!AT25),$L$1654&lt;&gt;"Z"),"",'A9'!AT25)</f>
        <v/>
      </c>
      <c r="L1654" s="211" t="str">
        <f>IF(ISBLANK('A9'!AU25),"",'A9'!AU25)</f>
        <v/>
      </c>
      <c r="M1654" s="131" t="str">
        <f t="shared" si="27"/>
        <v>OK</v>
      </c>
      <c r="N1654" s="132"/>
    </row>
    <row r="1655" spans="1:14" x14ac:dyDescent="0.25">
      <c r="A1655" s="208" t="s">
        <v>4565</v>
      </c>
      <c r="B1655" s="209" t="s">
        <v>4931</v>
      </c>
      <c r="C1655" s="210" t="s">
        <v>120</v>
      </c>
      <c r="D1655" s="213" t="s">
        <v>4042</v>
      </c>
      <c r="E1655" s="210" t="s">
        <v>469</v>
      </c>
      <c r="F1655" s="210" t="s">
        <v>120</v>
      </c>
      <c r="G1655" s="213" t="s">
        <v>957</v>
      </c>
      <c r="H1655" s="211" t="str">
        <f>IF(OR(EXACT('A9'!AN27,'A9'!AO27),EXACT('A9'!AQ27,'A9'!AR27),AND('A9'!AO27="X",'A9'!AR27="X"),OR('A9'!AO27="M",'A9'!AR27="M")),"",SUM('A9'!AN27,'A9'!AQ27))</f>
        <v/>
      </c>
      <c r="I1655" s="211" t="str">
        <f>IF(AND(AND('A9'!AO27="X",'A9'!AR27="X"),SUM('A9'!AN27,'A9'!AQ27)=0,ISNUMBER('A9'!AT27)),"",IF(OR('A9'!AO27="M",'A9'!AR27="M"),"M",IF(AND('A9'!AO27='A9'!AR27,OR('A9'!AO27="X",'A9'!AO27="W",'A9'!AO27="Z")),UPPER('A9'!AO27),"")))</f>
        <v/>
      </c>
      <c r="J1655" s="212" t="s">
        <v>469</v>
      </c>
      <c r="K1655" s="211" t="str">
        <f>IF(AND(ISBLANK('A9'!AT27),$L$1655&lt;&gt;"Z"),"",'A9'!AT27)</f>
        <v/>
      </c>
      <c r="L1655" s="211" t="str">
        <f>IF(ISBLANK('A9'!AU27),"",'A9'!AU27)</f>
        <v/>
      </c>
      <c r="M1655" s="131" t="str">
        <f t="shared" si="27"/>
        <v>OK</v>
      </c>
      <c r="N1655" s="132"/>
    </row>
    <row r="1656" spans="1:14" x14ac:dyDescent="0.25">
      <c r="A1656" s="208" t="s">
        <v>4565</v>
      </c>
      <c r="B1656" s="209" t="s">
        <v>4932</v>
      </c>
      <c r="C1656" s="210" t="s">
        <v>120</v>
      </c>
      <c r="D1656" s="213" t="s">
        <v>4044</v>
      </c>
      <c r="E1656" s="210" t="s">
        <v>469</v>
      </c>
      <c r="F1656" s="210" t="s">
        <v>120</v>
      </c>
      <c r="G1656" s="213" t="s">
        <v>959</v>
      </c>
      <c r="H1656" s="211" t="str">
        <f>IF(OR(EXACT('A9'!AN28,'A9'!AO28),EXACT('A9'!AQ28,'A9'!AR28),AND('A9'!AO28="X",'A9'!AR28="X"),OR('A9'!AO28="M",'A9'!AR28="M")),"",SUM('A9'!AN28,'A9'!AQ28))</f>
        <v/>
      </c>
      <c r="I1656" s="211" t="str">
        <f>IF(AND(AND('A9'!AO28="X",'A9'!AR28="X"),SUM('A9'!AN28,'A9'!AQ28)=0,ISNUMBER('A9'!AT28)),"",IF(OR('A9'!AO28="M",'A9'!AR28="M"),"M",IF(AND('A9'!AO28='A9'!AR28,OR('A9'!AO28="X",'A9'!AO28="W",'A9'!AO28="Z")),UPPER('A9'!AO28),"")))</f>
        <v/>
      </c>
      <c r="J1656" s="212" t="s">
        <v>469</v>
      </c>
      <c r="K1656" s="211" t="str">
        <f>IF(AND(ISBLANK('A9'!AT28),$L$1656&lt;&gt;"Z"),"",'A9'!AT28)</f>
        <v/>
      </c>
      <c r="L1656" s="211" t="str">
        <f>IF(ISBLANK('A9'!AU28),"",'A9'!AU28)</f>
        <v/>
      </c>
      <c r="M1656" s="131" t="str">
        <f t="shared" si="27"/>
        <v>OK</v>
      </c>
      <c r="N1656" s="132"/>
    </row>
    <row r="1657" spans="1:14" x14ac:dyDescent="0.25">
      <c r="A1657" s="208" t="s">
        <v>4565</v>
      </c>
      <c r="B1657" s="209" t="s">
        <v>4933</v>
      </c>
      <c r="C1657" s="210" t="s">
        <v>120</v>
      </c>
      <c r="D1657" s="213" t="s">
        <v>4934</v>
      </c>
      <c r="E1657" s="210" t="s">
        <v>469</v>
      </c>
      <c r="F1657" s="210" t="s">
        <v>120</v>
      </c>
      <c r="G1657" s="213" t="s">
        <v>961</v>
      </c>
      <c r="H1657" s="211" t="str">
        <f>IF(OR(EXACT('A9'!AN29,'A9'!AO29),EXACT('A9'!AQ29,'A9'!AR29),AND('A9'!AO29="X",'A9'!AR29="X"),OR('A9'!AO29="M",'A9'!AR29="M")),"",SUM('A9'!AN29,'A9'!AQ29))</f>
        <v/>
      </c>
      <c r="I1657" s="211" t="str">
        <f>IF(AND(AND('A9'!AO29="X",'A9'!AR29="X"),SUM('A9'!AN29,'A9'!AQ29)=0,ISNUMBER('A9'!AT29)),"",IF(OR('A9'!AO29="M",'A9'!AR29="M"),"M",IF(AND('A9'!AO29='A9'!AR29,OR('A9'!AO29="X",'A9'!AO29="W",'A9'!AO29="Z")),UPPER('A9'!AO29),"")))</f>
        <v/>
      </c>
      <c r="J1657" s="212" t="s">
        <v>469</v>
      </c>
      <c r="K1657" s="211" t="str">
        <f>IF(AND(ISBLANK('A9'!AT29),$L$1657&lt;&gt;"Z"),"",'A9'!AT29)</f>
        <v/>
      </c>
      <c r="L1657" s="211" t="str">
        <f>IF(ISBLANK('A9'!AU29),"",'A9'!AU29)</f>
        <v/>
      </c>
      <c r="M1657" s="131" t="str">
        <f t="shared" si="27"/>
        <v>OK</v>
      </c>
      <c r="N1657" s="132"/>
    </row>
    <row r="1658" spans="1:14" x14ac:dyDescent="0.25">
      <c r="A1658" s="208" t="s">
        <v>4565</v>
      </c>
      <c r="B1658" s="209" t="s">
        <v>3869</v>
      </c>
      <c r="C1658" s="210" t="s">
        <v>120</v>
      </c>
      <c r="D1658" s="213" t="s">
        <v>1096</v>
      </c>
      <c r="E1658" s="210" t="s">
        <v>469</v>
      </c>
      <c r="F1658" s="210" t="s">
        <v>120</v>
      </c>
      <c r="G1658" s="213" t="s">
        <v>806</v>
      </c>
      <c r="H1658" s="211" t="str">
        <f>IF(OR(AND('A9'!AW14="",'A9'!AX14=""),AND('A9'!AW15="",'A9'!AX15=""),AND('A9'!AX14="X",'A9'!AX15="X"),OR('A9'!AX14="M",'A9'!AX15="M")),"",SUM('A9'!AW14,'A9'!AW15))</f>
        <v/>
      </c>
      <c r="I1658" s="211" t="str">
        <f>IF(AND(AND('A9'!AX14="X",'A9'!AX15="X"),SUM('A9'!AW14,'A9'!AW15)=0,ISNUMBER('A9'!AW16)),"",IF(OR('A9'!AX14="M",'A9'!AX15="M"),"M",IF(AND('A9'!AX14='A9'!AX15,OR('A9'!AX14="X",'A9'!AX14="W",'A9'!AX14="Z")),UPPER('A9'!AX14),"")))</f>
        <v/>
      </c>
      <c r="J1658" s="212" t="s">
        <v>469</v>
      </c>
      <c r="K1658" s="211" t="str">
        <f>IF(AND(ISBLANK('A9'!AW16),$L$1658&lt;&gt;"Z"),"",'A9'!AW16)</f>
        <v/>
      </c>
      <c r="L1658" s="211" t="str">
        <f>IF(ISBLANK('A9'!AX16),"",'A9'!AX16)</f>
        <v/>
      </c>
      <c r="M1658" s="131" t="str">
        <f t="shared" si="27"/>
        <v>OK</v>
      </c>
      <c r="N1658" s="132"/>
    </row>
    <row r="1659" spans="1:14" x14ac:dyDescent="0.25">
      <c r="A1659" s="208" t="s">
        <v>4565</v>
      </c>
      <c r="B1659" s="209" t="s">
        <v>3870</v>
      </c>
      <c r="C1659" s="210" t="s">
        <v>120</v>
      </c>
      <c r="D1659" s="213" t="s">
        <v>1102</v>
      </c>
      <c r="E1659" s="210" t="s">
        <v>469</v>
      </c>
      <c r="F1659" s="210" t="s">
        <v>120</v>
      </c>
      <c r="G1659" s="213" t="s">
        <v>812</v>
      </c>
      <c r="H1659" s="211" t="str">
        <f>IF(OR(AND('A9'!AW17="",'A9'!AX17=""),AND('A9'!AW18="",'A9'!AX18=""),AND('A9'!AX17="X",'A9'!AX18="X"),OR('A9'!AX17="M",'A9'!AX18="M")),"",SUM('A9'!AW17,'A9'!AW18))</f>
        <v/>
      </c>
      <c r="I1659" s="211" t="str">
        <f>IF(AND(AND('A9'!AX17="X",'A9'!AX18="X"),SUM('A9'!AW17,'A9'!AW18)=0,ISNUMBER('A9'!AW19)),"",IF(OR('A9'!AX17="M",'A9'!AX18="M"),"M",IF(AND('A9'!AX17='A9'!AX18,OR('A9'!AX17="X",'A9'!AX17="W",'A9'!AX17="Z")),UPPER('A9'!AX17),"")))</f>
        <v/>
      </c>
      <c r="J1659" s="212" t="s">
        <v>469</v>
      </c>
      <c r="K1659" s="211" t="str">
        <f>IF(AND(ISBLANK('A9'!AW19),$L$1659&lt;&gt;"Z"),"",'A9'!AW19)</f>
        <v/>
      </c>
      <c r="L1659" s="211" t="str">
        <f>IF(ISBLANK('A9'!AX19),"",'A9'!AX19)</f>
        <v/>
      </c>
      <c r="M1659" s="131" t="str">
        <f t="shared" si="27"/>
        <v>OK</v>
      </c>
      <c r="N1659" s="132"/>
    </row>
    <row r="1660" spans="1:14" x14ac:dyDescent="0.25">
      <c r="A1660" s="208" t="s">
        <v>4565</v>
      </c>
      <c r="B1660" s="209" t="s">
        <v>3871</v>
      </c>
      <c r="C1660" s="210" t="s">
        <v>120</v>
      </c>
      <c r="D1660" s="213" t="s">
        <v>1104</v>
      </c>
      <c r="E1660" s="210" t="s">
        <v>469</v>
      </c>
      <c r="F1660" s="210" t="s">
        <v>120</v>
      </c>
      <c r="G1660" s="213" t="s">
        <v>461</v>
      </c>
      <c r="H1660" s="211" t="str">
        <f>IF(OR(AND('A9'!AW14="",'A9'!AX14=""),AND('A9'!AW17="",'A9'!AX17=""),AND('A9'!AX14="X",'A9'!AX17="X"),OR('A9'!AX14="M",'A9'!AX17="M")),"",SUM('A9'!AW14,'A9'!AW17))</f>
        <v/>
      </c>
      <c r="I1660" s="211" t="str">
        <f>IF(AND(AND('A9'!AX14="X",'A9'!AX17="X"),SUM('A9'!AW14,'A9'!AW17)=0,ISNUMBER('A9'!AW20)),"",IF(OR('A9'!AX14="M",'A9'!AX17="M"),"M",IF(AND('A9'!AX14='A9'!AX17,OR('A9'!AX14="X",'A9'!AX14="W",'A9'!AX14="Z")),UPPER('A9'!AX14),"")))</f>
        <v/>
      </c>
      <c r="J1660" s="212" t="s">
        <v>469</v>
      </c>
      <c r="K1660" s="211" t="str">
        <f>IF(AND(ISBLANK('A9'!AW20),$L$1660&lt;&gt;"Z"),"",'A9'!AW20)</f>
        <v/>
      </c>
      <c r="L1660" s="211" t="str">
        <f>IF(ISBLANK('A9'!AX20),"",'A9'!AX20)</f>
        <v/>
      </c>
      <c r="M1660" s="131" t="str">
        <f t="shared" si="27"/>
        <v>OK</v>
      </c>
      <c r="N1660" s="132"/>
    </row>
    <row r="1661" spans="1:14" x14ac:dyDescent="0.25">
      <c r="A1661" s="208" t="s">
        <v>4565</v>
      </c>
      <c r="B1661" s="209" t="s">
        <v>3872</v>
      </c>
      <c r="C1661" s="210" t="s">
        <v>120</v>
      </c>
      <c r="D1661" s="213" t="s">
        <v>1106</v>
      </c>
      <c r="E1661" s="210" t="s">
        <v>469</v>
      </c>
      <c r="F1661" s="210" t="s">
        <v>120</v>
      </c>
      <c r="G1661" s="213" t="s">
        <v>440</v>
      </c>
      <c r="H1661" s="211" t="str">
        <f>IF(OR(AND('A9'!AW15="",'A9'!AX15=""),AND('A9'!AW18="",'A9'!AX18=""),AND('A9'!AX15="X",'A9'!AX18="X"),OR('A9'!AX15="M",'A9'!AX18="M")),"",SUM('A9'!AW15,'A9'!AW18))</f>
        <v/>
      </c>
      <c r="I1661" s="211" t="str">
        <f>IF(AND(AND('A9'!AX15="X",'A9'!AX18="X"),SUM('A9'!AW15,'A9'!AW18)=0,ISNUMBER('A9'!AW21)),"",IF(OR('A9'!AX15="M",'A9'!AX18="M"),"M",IF(AND('A9'!AX15='A9'!AX18,OR('A9'!AX15="X",'A9'!AX15="W",'A9'!AX15="Z")),UPPER('A9'!AX15),"")))</f>
        <v/>
      </c>
      <c r="J1661" s="212" t="s">
        <v>469</v>
      </c>
      <c r="K1661" s="211" t="str">
        <f>IF(AND(ISBLANK('A9'!AW21),$L$1661&lt;&gt;"Z"),"",'A9'!AW21)</f>
        <v/>
      </c>
      <c r="L1661" s="211" t="str">
        <f>IF(ISBLANK('A9'!AX21),"",'A9'!AX21)</f>
        <v/>
      </c>
      <c r="M1661" s="131" t="str">
        <f t="shared" si="27"/>
        <v>OK</v>
      </c>
      <c r="N1661" s="132"/>
    </row>
    <row r="1662" spans="1:14" x14ac:dyDescent="0.25">
      <c r="A1662" s="208" t="s">
        <v>4565</v>
      </c>
      <c r="B1662" s="209" t="s">
        <v>3873</v>
      </c>
      <c r="C1662" s="210" t="s">
        <v>120</v>
      </c>
      <c r="D1662" s="213" t="s">
        <v>1108</v>
      </c>
      <c r="E1662" s="210" t="s">
        <v>469</v>
      </c>
      <c r="F1662" s="210" t="s">
        <v>120</v>
      </c>
      <c r="G1662" s="213" t="s">
        <v>419</v>
      </c>
      <c r="H1662" s="211" t="str">
        <f>IF(OR(AND('A9'!AW16="",'A9'!AX16=""),AND('A9'!AW19="",'A9'!AX19=""),AND('A9'!AX16="X",'A9'!AX19="X"),OR('A9'!AX16="M",'A9'!AX19="M")),"",SUM('A9'!AW16,'A9'!AW19))</f>
        <v/>
      </c>
      <c r="I1662" s="211" t="str">
        <f>IF(AND(AND('A9'!AX16="X",'A9'!AX19="X"),SUM('A9'!AW16,'A9'!AW19)=0,ISNUMBER('A9'!AW22)),"",IF(OR('A9'!AX16="M",'A9'!AX19="M"),"M",IF(AND('A9'!AX16='A9'!AX19,OR('A9'!AX16="X",'A9'!AX16="W",'A9'!AX16="Z")),UPPER('A9'!AX16),"")))</f>
        <v/>
      </c>
      <c r="J1662" s="212" t="s">
        <v>469</v>
      </c>
      <c r="K1662" s="211" t="str">
        <f>IF(AND(ISBLANK('A9'!AW22),$L$1662&lt;&gt;"Z"),"",'A9'!AW22)</f>
        <v/>
      </c>
      <c r="L1662" s="211" t="str">
        <f>IF(ISBLANK('A9'!AX22),"",'A9'!AX22)</f>
        <v/>
      </c>
      <c r="M1662" s="131" t="str">
        <f t="shared" si="27"/>
        <v>OK</v>
      </c>
      <c r="N1662" s="132"/>
    </row>
    <row r="1663" spans="1:14" x14ac:dyDescent="0.25">
      <c r="A1663" s="208" t="s">
        <v>4565</v>
      </c>
      <c r="B1663" s="209" t="s">
        <v>3874</v>
      </c>
      <c r="C1663" s="210" t="s">
        <v>120</v>
      </c>
      <c r="D1663" s="213" t="s">
        <v>3875</v>
      </c>
      <c r="E1663" s="210" t="s">
        <v>469</v>
      </c>
      <c r="F1663" s="210" t="s">
        <v>120</v>
      </c>
      <c r="G1663" s="213" t="s">
        <v>970</v>
      </c>
      <c r="H1663" s="211" t="str">
        <f>IF(OR(AND('A9'!AW23="",'A9'!AX23=""),AND('A9'!AW24="",'A9'!AX24=""),AND('A9'!AX23="X",'A9'!AX24="X"),OR('A9'!AX23="M",'A9'!AX24="M")),"",SUM('A9'!AW23,'A9'!AW24))</f>
        <v/>
      </c>
      <c r="I1663" s="211" t="str">
        <f>IF(AND(AND('A9'!AX23="X",'A9'!AX24="X"),SUM('A9'!AW23,'A9'!AW24)=0,ISNUMBER('A9'!AW25)),"",IF(OR('A9'!AX23="M",'A9'!AX24="M"),"M",IF(AND('A9'!AX23='A9'!AX24,OR('A9'!AX23="X",'A9'!AX23="W",'A9'!AX23="Z")),UPPER('A9'!AX23),"")))</f>
        <v/>
      </c>
      <c r="J1663" s="212" t="s">
        <v>469</v>
      </c>
      <c r="K1663" s="211" t="str">
        <f>IF(AND(ISBLANK('A9'!AW25),$L$1663&lt;&gt;"Z"),"",'A9'!AW25)</f>
        <v/>
      </c>
      <c r="L1663" s="211" t="str">
        <f>IF(ISBLANK('A9'!AX25),"",'A9'!AX25)</f>
        <v/>
      </c>
      <c r="M1663" s="131" t="str">
        <f t="shared" si="27"/>
        <v>OK</v>
      </c>
      <c r="N1663" s="132"/>
    </row>
    <row r="1664" spans="1:14" x14ac:dyDescent="0.25">
      <c r="A1664" s="208" t="s">
        <v>4565</v>
      </c>
      <c r="B1664" s="209" t="s">
        <v>3876</v>
      </c>
      <c r="C1664" s="210" t="s">
        <v>122</v>
      </c>
      <c r="D1664" s="213" t="s">
        <v>986</v>
      </c>
      <c r="E1664" s="210" t="s">
        <v>469</v>
      </c>
      <c r="F1664" s="210" t="s">
        <v>122</v>
      </c>
      <c r="G1664" s="213" t="s">
        <v>686</v>
      </c>
      <c r="H1664" s="211" t="str">
        <f>IF(OR(AND('A10'!V14="",'A10'!W14=""),AND('A10'!V15="",'A10'!W15=""),AND('A10'!W14="X",'A10'!W15="X"),OR('A10'!W14="M",'A10'!W15="M")),"",SUM('A10'!V14,'A10'!V15))</f>
        <v/>
      </c>
      <c r="I1664" s="211" t="str">
        <f>IF(AND(AND('A10'!W14="X",'A10'!W15="X"),SUM('A10'!V14,'A10'!V15)=0,ISNUMBER('A10'!V16)),"",IF(OR('A10'!W14="M",'A10'!W15="M"),"M",IF(AND('A10'!W14='A10'!W15,OR('A10'!W14="X",'A10'!W14="W",'A10'!W14="Z")),UPPER('A10'!W14),"")))</f>
        <v/>
      </c>
      <c r="J1664" s="212" t="s">
        <v>469</v>
      </c>
      <c r="K1664" s="211" t="str">
        <f>IF(AND(ISBLANK('A10'!V16),$L$1664&lt;&gt;"Z"),"",'A10'!V16)</f>
        <v/>
      </c>
      <c r="L1664" s="211" t="str">
        <f>IF(ISBLANK('A10'!W16),"",'A10'!W16)</f>
        <v/>
      </c>
      <c r="M1664" s="131" t="str">
        <f t="shared" si="27"/>
        <v>OK</v>
      </c>
      <c r="N1664" s="132"/>
    </row>
    <row r="1665" spans="1:14" x14ac:dyDescent="0.25">
      <c r="A1665" s="208" t="s">
        <v>4565</v>
      </c>
      <c r="B1665" s="209" t="s">
        <v>3877</v>
      </c>
      <c r="C1665" s="210" t="s">
        <v>122</v>
      </c>
      <c r="D1665" s="213" t="s">
        <v>988</v>
      </c>
      <c r="E1665" s="210" t="s">
        <v>469</v>
      </c>
      <c r="F1665" s="210" t="s">
        <v>122</v>
      </c>
      <c r="G1665" s="213" t="s">
        <v>692</v>
      </c>
      <c r="H1665" s="211" t="str">
        <f>IF(OR(AND('A10'!V17="",'A10'!W17=""),AND('A10'!V18="",'A10'!W18=""),AND('A10'!W17="X",'A10'!W18="X"),OR('A10'!W17="M",'A10'!W18="M")),"",SUM('A10'!V17,'A10'!V18))</f>
        <v/>
      </c>
      <c r="I1665" s="211" t="str">
        <f>IF(AND(AND('A10'!W17="X",'A10'!W18="X"),SUM('A10'!V17,'A10'!V18)=0,ISNUMBER('A10'!V19)),"",IF(OR('A10'!W17="M",'A10'!W18="M"),"M",IF(AND('A10'!W17='A10'!W18,OR('A10'!W17="X",'A10'!W17="W",'A10'!W17="Z")),UPPER('A10'!W17),"")))</f>
        <v/>
      </c>
      <c r="J1665" s="212" t="s">
        <v>469</v>
      </c>
      <c r="K1665" s="211" t="str">
        <f>IF(AND(ISBLANK('A10'!V19),$L$1665&lt;&gt;"Z"),"",'A10'!V19)</f>
        <v/>
      </c>
      <c r="L1665" s="211" t="str">
        <f>IF(ISBLANK('A10'!W19),"",'A10'!W19)</f>
        <v/>
      </c>
      <c r="M1665" s="131" t="str">
        <f t="shared" si="27"/>
        <v>OK</v>
      </c>
      <c r="N1665" s="132"/>
    </row>
    <row r="1666" spans="1:14" x14ac:dyDescent="0.25">
      <c r="A1666" s="208" t="s">
        <v>4565</v>
      </c>
      <c r="B1666" s="209" t="s">
        <v>3878</v>
      </c>
      <c r="C1666" s="210" t="s">
        <v>122</v>
      </c>
      <c r="D1666" s="213" t="s">
        <v>990</v>
      </c>
      <c r="E1666" s="210" t="s">
        <v>469</v>
      </c>
      <c r="F1666" s="210" t="s">
        <v>122</v>
      </c>
      <c r="G1666" s="213" t="s">
        <v>450</v>
      </c>
      <c r="H1666" s="211" t="str">
        <f>IF(OR(AND('A10'!V14="",'A10'!W14=""),AND('A10'!V17="",'A10'!W17=""),AND('A10'!W14="X",'A10'!W17="X"),OR('A10'!W14="M",'A10'!W17="M")),"",SUM('A10'!V14,'A10'!V17))</f>
        <v/>
      </c>
      <c r="I1666" s="211" t="str">
        <f>IF(AND(AND('A10'!W14="X",'A10'!W17="X"),SUM('A10'!V14,'A10'!V17)=0,ISNUMBER('A10'!V20)),"",IF(OR('A10'!W14="M",'A10'!W17="M"),"M",IF(AND('A10'!W14='A10'!W17,OR('A10'!W14="X",'A10'!W14="W",'A10'!W14="Z")),UPPER('A10'!W14),"")))</f>
        <v/>
      </c>
      <c r="J1666" s="212" t="s">
        <v>469</v>
      </c>
      <c r="K1666" s="211" t="str">
        <f>IF(AND(ISBLANK('A10'!V20),$L$1666&lt;&gt;"Z"),"",'A10'!V20)</f>
        <v/>
      </c>
      <c r="L1666" s="211" t="str">
        <f>IF(ISBLANK('A10'!W20),"",'A10'!W20)</f>
        <v/>
      </c>
      <c r="M1666" s="131" t="str">
        <f t="shared" si="27"/>
        <v>OK</v>
      </c>
      <c r="N1666" s="132"/>
    </row>
    <row r="1667" spans="1:14" x14ac:dyDescent="0.25">
      <c r="A1667" s="208" t="s">
        <v>4565</v>
      </c>
      <c r="B1667" s="209" t="s">
        <v>3879</v>
      </c>
      <c r="C1667" s="210" t="s">
        <v>122</v>
      </c>
      <c r="D1667" s="213" t="s">
        <v>992</v>
      </c>
      <c r="E1667" s="210" t="s">
        <v>469</v>
      </c>
      <c r="F1667" s="210" t="s">
        <v>122</v>
      </c>
      <c r="G1667" s="213" t="s">
        <v>429</v>
      </c>
      <c r="H1667" s="211" t="str">
        <f>IF(OR(AND('A10'!V15="",'A10'!W15=""),AND('A10'!V18="",'A10'!W18=""),AND('A10'!W15="X",'A10'!W18="X"),OR('A10'!W15="M",'A10'!W18="M")),"",SUM('A10'!V15,'A10'!V18))</f>
        <v/>
      </c>
      <c r="I1667" s="211" t="str">
        <f>IF(AND(AND('A10'!W15="X",'A10'!W18="X"),SUM('A10'!V15,'A10'!V18)=0,ISNUMBER('A10'!V21)),"",IF(OR('A10'!W15="M",'A10'!W18="M"),"M",IF(AND('A10'!W15='A10'!W18,OR('A10'!W15="X",'A10'!W15="W",'A10'!W15="Z")),UPPER('A10'!W15),"")))</f>
        <v/>
      </c>
      <c r="J1667" s="212" t="s">
        <v>469</v>
      </c>
      <c r="K1667" s="211" t="str">
        <f>IF(AND(ISBLANK('A10'!V21),$L$1667&lt;&gt;"Z"),"",'A10'!V21)</f>
        <v/>
      </c>
      <c r="L1667" s="211" t="str">
        <f>IF(ISBLANK('A10'!W21),"",'A10'!W21)</f>
        <v/>
      </c>
      <c r="M1667" s="131" t="str">
        <f t="shared" si="27"/>
        <v>OK</v>
      </c>
      <c r="N1667" s="132"/>
    </row>
    <row r="1668" spans="1:14" x14ac:dyDescent="0.25">
      <c r="A1668" s="208" t="s">
        <v>4565</v>
      </c>
      <c r="B1668" s="209" t="s">
        <v>3880</v>
      </c>
      <c r="C1668" s="210" t="s">
        <v>122</v>
      </c>
      <c r="D1668" s="213" t="s">
        <v>994</v>
      </c>
      <c r="E1668" s="210" t="s">
        <v>469</v>
      </c>
      <c r="F1668" s="210" t="s">
        <v>122</v>
      </c>
      <c r="G1668" s="213" t="s">
        <v>408</v>
      </c>
      <c r="H1668" s="211" t="str">
        <f>IF(OR(AND('A10'!V16="",'A10'!W16=""),AND('A10'!V19="",'A10'!W19=""),AND('A10'!W16="X",'A10'!W19="X"),OR('A10'!W16="M",'A10'!W19="M")),"",SUM('A10'!V16,'A10'!V19))</f>
        <v/>
      </c>
      <c r="I1668" s="211" t="str">
        <f>IF(AND(AND('A10'!W16="X",'A10'!W19="X"),SUM('A10'!V16,'A10'!V19)=0,ISNUMBER('A10'!V22)),"",IF(OR('A10'!W16="M",'A10'!W19="M"),"M",IF(AND('A10'!W16='A10'!W19,OR('A10'!W16="X",'A10'!W16="W",'A10'!W16="Z")),UPPER('A10'!W16),"")))</f>
        <v/>
      </c>
      <c r="J1668" s="212" t="s">
        <v>469</v>
      </c>
      <c r="K1668" s="211" t="str">
        <f>IF(AND(ISBLANK('A10'!V22),$L$1668&lt;&gt;"Z"),"",'A10'!V22)</f>
        <v/>
      </c>
      <c r="L1668" s="211" t="str">
        <f>IF(ISBLANK('A10'!W22),"",'A10'!W22)</f>
        <v/>
      </c>
      <c r="M1668" s="131" t="str">
        <f t="shared" si="27"/>
        <v>OK</v>
      </c>
      <c r="N1668" s="132"/>
    </row>
    <row r="1669" spans="1:14" x14ac:dyDescent="0.25">
      <c r="A1669" s="208" t="s">
        <v>4565</v>
      </c>
      <c r="B1669" s="209" t="s">
        <v>3881</v>
      </c>
      <c r="C1669" s="210" t="s">
        <v>122</v>
      </c>
      <c r="D1669" s="213" t="s">
        <v>3882</v>
      </c>
      <c r="E1669" s="210" t="s">
        <v>469</v>
      </c>
      <c r="F1669" s="210" t="s">
        <v>122</v>
      </c>
      <c r="G1669" s="213" t="s">
        <v>820</v>
      </c>
      <c r="H1669" s="211" t="str">
        <f>IF(OR(AND('A10'!V24="",'A10'!W24=""),AND('A10'!V25="",'A10'!W25=""),AND('A10'!W24="X",'A10'!W25="X"),OR('A10'!W24="M",'A10'!W25="M")),"",SUM('A10'!V24,'A10'!V25))</f>
        <v/>
      </c>
      <c r="I1669" s="211" t="str">
        <f>IF(AND(AND('A10'!W24="X",'A10'!W25="X"),SUM('A10'!V24,'A10'!V25)=0,ISNUMBER('A10'!V26)),"",IF(OR('A10'!W24="M",'A10'!W25="M"),"M",IF(AND('A10'!W24='A10'!W25,OR('A10'!W24="X",'A10'!W24="W",'A10'!W24="Z")),UPPER('A10'!W24),"")))</f>
        <v/>
      </c>
      <c r="J1669" s="212" t="s">
        <v>469</v>
      </c>
      <c r="K1669" s="211" t="str">
        <f>IF(AND(ISBLANK('A10'!V26),$L$1669&lt;&gt;"Z"),"",'A10'!V26)</f>
        <v/>
      </c>
      <c r="L1669" s="211" t="str">
        <f>IF(ISBLANK('A10'!W26),"",'A10'!W26)</f>
        <v/>
      </c>
      <c r="M1669" s="131" t="str">
        <f t="shared" si="27"/>
        <v>OK</v>
      </c>
      <c r="N1669" s="132"/>
    </row>
    <row r="1670" spans="1:14" x14ac:dyDescent="0.25">
      <c r="A1670" s="208" t="s">
        <v>4565</v>
      </c>
      <c r="B1670" s="209" t="s">
        <v>3883</v>
      </c>
      <c r="C1670" s="210" t="s">
        <v>122</v>
      </c>
      <c r="D1670" s="213" t="s">
        <v>3884</v>
      </c>
      <c r="E1670" s="210" t="s">
        <v>469</v>
      </c>
      <c r="F1670" s="210" t="s">
        <v>122</v>
      </c>
      <c r="G1670" s="213" t="s">
        <v>826</v>
      </c>
      <c r="H1670" s="211" t="str">
        <f>IF(OR(AND('A10'!V27="",'A10'!W27=""),AND('A10'!V28="",'A10'!W28=""),AND('A10'!W27="X",'A10'!W28="X"),OR('A10'!W27="M",'A10'!W28="M")),"",SUM('A10'!V27,'A10'!V28))</f>
        <v/>
      </c>
      <c r="I1670" s="211" t="str">
        <f>IF(AND(AND('A10'!W27="X",'A10'!W28="X"),SUM('A10'!V27,'A10'!V28)=0,ISNUMBER('A10'!V29)),"",IF(OR('A10'!W27="M",'A10'!W28="M"),"M",IF(AND('A10'!W27='A10'!W28,OR('A10'!W27="X",'A10'!W27="W",'A10'!W27="Z")),UPPER('A10'!W27),"")))</f>
        <v/>
      </c>
      <c r="J1670" s="212" t="s">
        <v>469</v>
      </c>
      <c r="K1670" s="211" t="str">
        <f>IF(AND(ISBLANK('A10'!V29),$L$1670&lt;&gt;"Z"),"",'A10'!V29)</f>
        <v/>
      </c>
      <c r="L1670" s="211" t="str">
        <f>IF(ISBLANK('A10'!W29),"",'A10'!W29)</f>
        <v/>
      </c>
      <c r="M1670" s="131" t="str">
        <f t="shared" si="27"/>
        <v>OK</v>
      </c>
      <c r="N1670" s="132"/>
    </row>
    <row r="1671" spans="1:14" x14ac:dyDescent="0.25">
      <c r="A1671" s="208" t="s">
        <v>4565</v>
      </c>
      <c r="B1671" s="209" t="s">
        <v>3885</v>
      </c>
      <c r="C1671" s="210" t="s">
        <v>122</v>
      </c>
      <c r="D1671" s="213" t="s">
        <v>3886</v>
      </c>
      <c r="E1671" s="210" t="s">
        <v>469</v>
      </c>
      <c r="F1671" s="210" t="s">
        <v>122</v>
      </c>
      <c r="G1671" s="213" t="s">
        <v>828</v>
      </c>
      <c r="H1671" s="211" t="str">
        <f>IF(OR(AND('A10'!V24="",'A10'!W24=""),AND('A10'!V27="",'A10'!W27=""),AND('A10'!W24="X",'A10'!W27="X"),OR('A10'!W24="M",'A10'!W27="M")),"",SUM('A10'!V24,'A10'!V27))</f>
        <v/>
      </c>
      <c r="I1671" s="211" t="str">
        <f>IF(AND(AND('A10'!W24="X",'A10'!W27="X"),SUM('A10'!V24,'A10'!V27)=0,ISNUMBER('A10'!V30)),"",IF(OR('A10'!W24="M",'A10'!W27="M"),"M",IF(AND('A10'!W24='A10'!W27,OR('A10'!W24="X",'A10'!W24="W",'A10'!W24="Z")),UPPER('A10'!W24),"")))</f>
        <v/>
      </c>
      <c r="J1671" s="212" t="s">
        <v>469</v>
      </c>
      <c r="K1671" s="211" t="str">
        <f>IF(AND(ISBLANK('A10'!V30),$L$1671&lt;&gt;"Z"),"",'A10'!V30)</f>
        <v/>
      </c>
      <c r="L1671" s="211" t="str">
        <f>IF(ISBLANK('A10'!W30),"",'A10'!W30)</f>
        <v/>
      </c>
      <c r="M1671" s="131" t="str">
        <f t="shared" si="27"/>
        <v>OK</v>
      </c>
      <c r="N1671" s="132"/>
    </row>
    <row r="1672" spans="1:14" x14ac:dyDescent="0.25">
      <c r="A1672" s="208" t="s">
        <v>4565</v>
      </c>
      <c r="B1672" s="209" t="s">
        <v>3887</v>
      </c>
      <c r="C1672" s="210" t="s">
        <v>122</v>
      </c>
      <c r="D1672" s="213" t="s">
        <v>3888</v>
      </c>
      <c r="E1672" s="210" t="s">
        <v>469</v>
      </c>
      <c r="F1672" s="210" t="s">
        <v>122</v>
      </c>
      <c r="G1672" s="213" t="s">
        <v>830</v>
      </c>
      <c r="H1672" s="211" t="str">
        <f>IF(OR(AND('A10'!V25="",'A10'!W25=""),AND('A10'!V28="",'A10'!W28=""),AND('A10'!W25="X",'A10'!W28="X"),OR('A10'!W25="M",'A10'!W28="M")),"",SUM('A10'!V25,'A10'!V28))</f>
        <v/>
      </c>
      <c r="I1672" s="211" t="str">
        <f>IF(AND(AND('A10'!W25="X",'A10'!W28="X"),SUM('A10'!V25,'A10'!V28)=0,ISNUMBER('A10'!V31)),"",IF(OR('A10'!W25="M",'A10'!W28="M"),"M",IF(AND('A10'!W25='A10'!W28,OR('A10'!W25="X",'A10'!W25="W",'A10'!W25="Z")),UPPER('A10'!W25),"")))</f>
        <v/>
      </c>
      <c r="J1672" s="212" t="s">
        <v>469</v>
      </c>
      <c r="K1672" s="211" t="str">
        <f>IF(AND(ISBLANK('A10'!V31),$L$1672&lt;&gt;"Z"),"",'A10'!V31)</f>
        <v/>
      </c>
      <c r="L1672" s="211" t="str">
        <f>IF(ISBLANK('A10'!W31),"",'A10'!W31)</f>
        <v/>
      </c>
      <c r="M1672" s="131" t="str">
        <f t="shared" si="27"/>
        <v>OK</v>
      </c>
      <c r="N1672" s="132"/>
    </row>
    <row r="1673" spans="1:14" x14ac:dyDescent="0.25">
      <c r="A1673" s="208" t="s">
        <v>4565</v>
      </c>
      <c r="B1673" s="209" t="s">
        <v>3889</v>
      </c>
      <c r="C1673" s="210" t="s">
        <v>122</v>
      </c>
      <c r="D1673" s="213" t="s">
        <v>3890</v>
      </c>
      <c r="E1673" s="210" t="s">
        <v>469</v>
      </c>
      <c r="F1673" s="210" t="s">
        <v>122</v>
      </c>
      <c r="G1673" s="213" t="s">
        <v>523</v>
      </c>
      <c r="H1673" s="211" t="str">
        <f>IF(OR(AND('A10'!V26="",'A10'!W26=""),AND('A10'!V29="",'A10'!W29=""),AND('A10'!W26="X",'A10'!W29="X"),OR('A10'!W26="M",'A10'!W29="M")),"",SUM('A10'!V26,'A10'!V29))</f>
        <v/>
      </c>
      <c r="I1673" s="211" t="str">
        <f>IF(AND(AND('A10'!W26="X",'A10'!W29="X"),SUM('A10'!V26,'A10'!V29)=0,ISNUMBER('A10'!V32)),"",IF(OR('A10'!W26="M",'A10'!W29="M"),"M",IF(AND('A10'!W26='A10'!W29,OR('A10'!W26="X",'A10'!W26="W",'A10'!W26="Z")),UPPER('A10'!W26),"")))</f>
        <v/>
      </c>
      <c r="J1673" s="212" t="s">
        <v>469</v>
      </c>
      <c r="K1673" s="211" t="str">
        <f>IF(AND(ISBLANK('A10'!V32),$L$1673&lt;&gt;"Z"),"",'A10'!V32)</f>
        <v/>
      </c>
      <c r="L1673" s="211" t="str">
        <f>IF(ISBLANK('A10'!W32),"",'A10'!W32)</f>
        <v/>
      </c>
      <c r="M1673" s="131" t="str">
        <f t="shared" si="27"/>
        <v>OK</v>
      </c>
      <c r="N1673" s="132"/>
    </row>
    <row r="1674" spans="1:14" x14ac:dyDescent="0.25">
      <c r="A1674" s="208" t="s">
        <v>4565</v>
      </c>
      <c r="B1674" s="209" t="s">
        <v>3891</v>
      </c>
      <c r="C1674" s="210" t="s">
        <v>122</v>
      </c>
      <c r="D1674" s="213" t="s">
        <v>3892</v>
      </c>
      <c r="E1674" s="210" t="s">
        <v>469</v>
      </c>
      <c r="F1674" s="210" t="s">
        <v>122</v>
      </c>
      <c r="G1674" s="213" t="s">
        <v>3893</v>
      </c>
      <c r="H1674" s="211" t="str">
        <f>IF(OR(AND('A10'!V34="",'A10'!W34=""),AND('A10'!V35="",'A10'!W35=""),AND('A10'!W34="X",'A10'!W35="X"),OR('A10'!W34="M",'A10'!W35="M")),"",SUM('A10'!V34,'A10'!V35))</f>
        <v/>
      </c>
      <c r="I1674" s="211" t="str">
        <f>IF(AND(AND('A10'!W34="X",'A10'!W35="X"),SUM('A10'!V34,'A10'!V35)=0,ISNUMBER('A10'!V36)),"",IF(OR('A10'!W34="M",'A10'!W35="M"),"M",IF(AND('A10'!W34='A10'!W35,OR('A10'!W34="X",'A10'!W34="W",'A10'!W34="Z")),UPPER('A10'!W34),"")))</f>
        <v/>
      </c>
      <c r="J1674" s="212" t="s">
        <v>469</v>
      </c>
      <c r="K1674" s="211" t="str">
        <f>IF(AND(ISBLANK('A10'!V36),$L$1674&lt;&gt;"Z"),"",'A10'!V36)</f>
        <v/>
      </c>
      <c r="L1674" s="211" t="str">
        <f>IF(ISBLANK('A10'!W36),"",'A10'!W36)</f>
        <v/>
      </c>
      <c r="M1674" s="131" t="str">
        <f t="shared" si="27"/>
        <v>OK</v>
      </c>
      <c r="N1674" s="132"/>
    </row>
    <row r="1675" spans="1:14" x14ac:dyDescent="0.25">
      <c r="A1675" s="208" t="s">
        <v>4565</v>
      </c>
      <c r="B1675" s="209" t="s">
        <v>4935</v>
      </c>
      <c r="C1675" s="210" t="s">
        <v>122</v>
      </c>
      <c r="D1675" s="213" t="s">
        <v>4936</v>
      </c>
      <c r="E1675" s="210" t="s">
        <v>469</v>
      </c>
      <c r="F1675" s="210" t="s">
        <v>122</v>
      </c>
      <c r="G1675" s="213" t="s">
        <v>4085</v>
      </c>
      <c r="H1675" s="211" t="str">
        <f>IF(OR(AND('A10'!V38="",'A10'!W38=""),AND('A10'!V39="",'A10'!W39=""),AND('A10'!W38="X",'A10'!W39="X"),OR('A10'!W38="M",'A10'!W39="M")),"",SUM('A10'!V38,'A10'!V39))</f>
        <v/>
      </c>
      <c r="I1675" s="211" t="str">
        <f>IF(AND(AND('A10'!W38="X",'A10'!W39="X"),SUM('A10'!V38,'A10'!V39)=0,ISNUMBER('A10'!V40)),"",IF(OR('A10'!W38="M",'A10'!W39="M"),"M",IF(AND('A10'!W38='A10'!W39,OR('A10'!W38="X",'A10'!W38="W",'A10'!W38="Z")),UPPER('A10'!W38),"")))</f>
        <v/>
      </c>
      <c r="J1675" s="212" t="s">
        <v>469</v>
      </c>
      <c r="K1675" s="211" t="str">
        <f>IF(AND(ISBLANK('A10'!V40),$L$1675&lt;&gt;"Z"),"",'A10'!V40)</f>
        <v/>
      </c>
      <c r="L1675" s="211" t="str">
        <f>IF(ISBLANK('A10'!W40),"",'A10'!W40)</f>
        <v/>
      </c>
      <c r="M1675" s="131" t="str">
        <f t="shared" si="27"/>
        <v>OK</v>
      </c>
      <c r="N1675" s="132"/>
    </row>
    <row r="1676" spans="1:14" x14ac:dyDescent="0.25">
      <c r="A1676" s="208" t="s">
        <v>4565</v>
      </c>
      <c r="B1676" s="209" t="s">
        <v>4937</v>
      </c>
      <c r="C1676" s="210" t="s">
        <v>122</v>
      </c>
      <c r="D1676" s="213" t="s">
        <v>4938</v>
      </c>
      <c r="E1676" s="210" t="s">
        <v>469</v>
      </c>
      <c r="F1676" s="210" t="s">
        <v>122</v>
      </c>
      <c r="G1676" s="213" t="s">
        <v>4096</v>
      </c>
      <c r="H1676" s="211" t="str">
        <f>IF(OR(AND('A10'!V42="",'A10'!W42=""),AND('A10'!V43="",'A10'!W43=""),AND('A10'!W42="X",'A10'!W43="X"),OR('A10'!W42="M",'A10'!W43="M")),"",SUM('A10'!V42,'A10'!V43))</f>
        <v/>
      </c>
      <c r="I1676" s="211" t="str">
        <f>IF(AND(AND('A10'!W42="X",'A10'!W43="X"),SUM('A10'!V42,'A10'!V43)=0,ISNUMBER('A10'!V44)),"",IF(OR('A10'!W42="M",'A10'!W43="M"),"M",IF(AND('A10'!W42='A10'!W43,OR('A10'!W42="X",'A10'!W42="W",'A10'!W42="Z")),UPPER('A10'!W42),"")))</f>
        <v/>
      </c>
      <c r="J1676" s="212" t="s">
        <v>469</v>
      </c>
      <c r="K1676" s="211" t="str">
        <f>IF(AND(ISBLANK('A10'!V44),$L$1676&lt;&gt;"Z"),"",'A10'!V44)</f>
        <v/>
      </c>
      <c r="L1676" s="211" t="str">
        <f>IF(ISBLANK('A10'!W44),"",'A10'!W44)</f>
        <v/>
      </c>
      <c r="M1676" s="131" t="str">
        <f t="shared" si="27"/>
        <v>OK</v>
      </c>
      <c r="N1676" s="132"/>
    </row>
    <row r="1677" spans="1:14" x14ac:dyDescent="0.25">
      <c r="A1677" s="208" t="s">
        <v>4565</v>
      </c>
      <c r="B1677" s="209" t="s">
        <v>3894</v>
      </c>
      <c r="C1677" s="210" t="s">
        <v>122</v>
      </c>
      <c r="D1677" s="213" t="s">
        <v>996</v>
      </c>
      <c r="E1677" s="210" t="s">
        <v>469</v>
      </c>
      <c r="F1677" s="210" t="s">
        <v>122</v>
      </c>
      <c r="G1677" s="213" t="s">
        <v>23</v>
      </c>
      <c r="H1677" s="211" t="str">
        <f>IF(OR(AND('A10'!Y14="",'A10'!Z14=""),AND('A10'!Y15="",'A10'!Z15=""),AND('A10'!Z14="X",'A10'!Z15="X"),OR('A10'!Z14="M",'A10'!Z15="M")),"",SUM('A10'!Y14,'A10'!Y15))</f>
        <v/>
      </c>
      <c r="I1677" s="211" t="str">
        <f>IF(AND(AND('A10'!Z14="X",'A10'!Z15="X"),SUM('A10'!Y14,'A10'!Y15)=0,ISNUMBER('A10'!Y16)),"",IF(OR('A10'!Z14="M",'A10'!Z15="M"),"M",IF(AND('A10'!Z14='A10'!Z15,OR('A10'!Z14="X",'A10'!Z14="W",'A10'!Z14="Z")),UPPER('A10'!Z14),"")))</f>
        <v/>
      </c>
      <c r="J1677" s="212" t="s">
        <v>469</v>
      </c>
      <c r="K1677" s="211" t="str">
        <f>IF(AND(ISBLANK('A10'!Y16),$L$1677&lt;&gt;"Z"),"",'A10'!Y16)</f>
        <v/>
      </c>
      <c r="L1677" s="211" t="str">
        <f>IF(ISBLANK('A10'!Z16),"",'A10'!Z16)</f>
        <v/>
      </c>
      <c r="M1677" s="131" t="str">
        <f t="shared" si="27"/>
        <v>OK</v>
      </c>
      <c r="N1677" s="132"/>
    </row>
    <row r="1678" spans="1:14" x14ac:dyDescent="0.25">
      <c r="A1678" s="208" t="s">
        <v>4565</v>
      </c>
      <c r="B1678" s="209" t="s">
        <v>3895</v>
      </c>
      <c r="C1678" s="210" t="s">
        <v>122</v>
      </c>
      <c r="D1678" s="213" t="s">
        <v>998</v>
      </c>
      <c r="E1678" s="210" t="s">
        <v>469</v>
      </c>
      <c r="F1678" s="210" t="s">
        <v>122</v>
      </c>
      <c r="G1678" s="213" t="s">
        <v>26</v>
      </c>
      <c r="H1678" s="211" t="str">
        <f>IF(OR(AND('A10'!Y17="",'A10'!Z17=""),AND('A10'!Y18="",'A10'!Z18=""),AND('A10'!Z17="X",'A10'!Z18="X"),OR('A10'!Z17="M",'A10'!Z18="M")),"",SUM('A10'!Y17,'A10'!Y18))</f>
        <v/>
      </c>
      <c r="I1678" s="211" t="str">
        <f>IF(AND(AND('A10'!Z17="X",'A10'!Z18="X"),SUM('A10'!Y17,'A10'!Y18)=0,ISNUMBER('A10'!Y19)),"",IF(OR('A10'!Z17="M",'A10'!Z18="M"),"M",IF(AND('A10'!Z17='A10'!Z18,OR('A10'!Z17="X",'A10'!Z17="W",'A10'!Z17="Z")),UPPER('A10'!Z17),"")))</f>
        <v/>
      </c>
      <c r="J1678" s="212" t="s">
        <v>469</v>
      </c>
      <c r="K1678" s="211" t="str">
        <f>IF(AND(ISBLANK('A10'!Y19),$L$1678&lt;&gt;"Z"),"",'A10'!Y19)</f>
        <v/>
      </c>
      <c r="L1678" s="211" t="str">
        <f>IF(ISBLANK('A10'!Z19),"",'A10'!Z19)</f>
        <v/>
      </c>
      <c r="M1678" s="131" t="str">
        <f t="shared" si="27"/>
        <v>OK</v>
      </c>
      <c r="N1678" s="132"/>
    </row>
    <row r="1679" spans="1:14" x14ac:dyDescent="0.25">
      <c r="A1679" s="208" t="s">
        <v>4565</v>
      </c>
      <c r="B1679" s="209" t="s">
        <v>3896</v>
      </c>
      <c r="C1679" s="210" t="s">
        <v>122</v>
      </c>
      <c r="D1679" s="213" t="s">
        <v>1000</v>
      </c>
      <c r="E1679" s="210" t="s">
        <v>469</v>
      </c>
      <c r="F1679" s="210" t="s">
        <v>122</v>
      </c>
      <c r="G1679" s="213" t="s">
        <v>27</v>
      </c>
      <c r="H1679" s="211" t="str">
        <f>IF(OR(AND('A10'!Y14="",'A10'!Z14=""),AND('A10'!Y17="",'A10'!Z17=""),AND('A10'!Z14="X",'A10'!Z17="X"),OR('A10'!Z14="M",'A10'!Z17="M")),"",SUM('A10'!Y14,'A10'!Y17))</f>
        <v/>
      </c>
      <c r="I1679" s="211" t="str">
        <f>IF(AND(AND('A10'!Z14="X",'A10'!Z17="X"),SUM('A10'!Y14,'A10'!Y17)=0,ISNUMBER('A10'!Y20)),"",IF(OR('A10'!Z14="M",'A10'!Z17="M"),"M",IF(AND('A10'!Z14='A10'!Z17,OR('A10'!Z14="X",'A10'!Z14="W",'A10'!Z14="Z")),UPPER('A10'!Z14),"")))</f>
        <v/>
      </c>
      <c r="J1679" s="212" t="s">
        <v>469</v>
      </c>
      <c r="K1679" s="211" t="str">
        <f>IF(AND(ISBLANK('A10'!Y20),$L$1679&lt;&gt;"Z"),"",'A10'!Y20)</f>
        <v/>
      </c>
      <c r="L1679" s="211" t="str">
        <f>IF(ISBLANK('A10'!Z20),"",'A10'!Z20)</f>
        <v/>
      </c>
      <c r="M1679" s="131" t="str">
        <f t="shared" si="27"/>
        <v>OK</v>
      </c>
      <c r="N1679" s="132"/>
    </row>
    <row r="1680" spans="1:14" x14ac:dyDescent="0.25">
      <c r="A1680" s="208" t="s">
        <v>4565</v>
      </c>
      <c r="B1680" s="209" t="s">
        <v>3897</v>
      </c>
      <c r="C1680" s="210" t="s">
        <v>122</v>
      </c>
      <c r="D1680" s="213" t="s">
        <v>1002</v>
      </c>
      <c r="E1680" s="210" t="s">
        <v>469</v>
      </c>
      <c r="F1680" s="210" t="s">
        <v>122</v>
      </c>
      <c r="G1680" s="213" t="s">
        <v>28</v>
      </c>
      <c r="H1680" s="211" t="str">
        <f>IF(OR(AND('A10'!Y15="",'A10'!Z15=""),AND('A10'!Y18="",'A10'!Z18=""),AND('A10'!Z15="X",'A10'!Z18="X"),OR('A10'!Z15="M",'A10'!Z18="M")),"",SUM('A10'!Y15,'A10'!Y18))</f>
        <v/>
      </c>
      <c r="I1680" s="211" t="str">
        <f>IF(AND(AND('A10'!Z15="X",'A10'!Z18="X"),SUM('A10'!Y15,'A10'!Y18)=0,ISNUMBER('A10'!Y21)),"",IF(OR('A10'!Z15="M",'A10'!Z18="M"),"M",IF(AND('A10'!Z15='A10'!Z18,OR('A10'!Z15="X",'A10'!Z15="W",'A10'!Z15="Z")),UPPER('A10'!Z15),"")))</f>
        <v/>
      </c>
      <c r="J1680" s="212" t="s">
        <v>469</v>
      </c>
      <c r="K1680" s="211" t="str">
        <f>IF(AND(ISBLANK('A10'!Y21),$L$1680&lt;&gt;"Z"),"",'A10'!Y21)</f>
        <v/>
      </c>
      <c r="L1680" s="211" t="str">
        <f>IF(ISBLANK('A10'!Z21),"",'A10'!Z21)</f>
        <v/>
      </c>
      <c r="M1680" s="131" t="str">
        <f t="shared" si="27"/>
        <v>OK</v>
      </c>
      <c r="N1680" s="132"/>
    </row>
    <row r="1681" spans="1:14" x14ac:dyDescent="0.25">
      <c r="A1681" s="208" t="s">
        <v>4565</v>
      </c>
      <c r="B1681" s="209" t="s">
        <v>3898</v>
      </c>
      <c r="C1681" s="210" t="s">
        <v>122</v>
      </c>
      <c r="D1681" s="213" t="s">
        <v>1004</v>
      </c>
      <c r="E1681" s="210" t="s">
        <v>469</v>
      </c>
      <c r="F1681" s="210" t="s">
        <v>122</v>
      </c>
      <c r="G1681" s="213" t="s">
        <v>29</v>
      </c>
      <c r="H1681" s="211" t="str">
        <f>IF(OR(AND('A10'!Y16="",'A10'!Z16=""),AND('A10'!Y19="",'A10'!Z19=""),AND('A10'!Z16="X",'A10'!Z19="X"),OR('A10'!Z16="M",'A10'!Z19="M")),"",SUM('A10'!Y16,'A10'!Y19))</f>
        <v/>
      </c>
      <c r="I1681" s="211" t="str">
        <f>IF(AND(AND('A10'!Z16="X",'A10'!Z19="X"),SUM('A10'!Y16,'A10'!Y19)=0,ISNUMBER('A10'!Y22)),"",IF(OR('A10'!Z16="M",'A10'!Z19="M"),"M",IF(AND('A10'!Z16='A10'!Z19,OR('A10'!Z16="X",'A10'!Z16="W",'A10'!Z16="Z")),UPPER('A10'!Z16),"")))</f>
        <v/>
      </c>
      <c r="J1681" s="212" t="s">
        <v>469</v>
      </c>
      <c r="K1681" s="211" t="str">
        <f>IF(AND(ISBLANK('A10'!Y22),$L$1681&lt;&gt;"Z"),"",'A10'!Y22)</f>
        <v/>
      </c>
      <c r="L1681" s="211" t="str">
        <f>IF(ISBLANK('A10'!Z22),"",'A10'!Z22)</f>
        <v/>
      </c>
      <c r="M1681" s="131" t="str">
        <f t="shared" si="27"/>
        <v>OK</v>
      </c>
      <c r="N1681" s="132"/>
    </row>
    <row r="1682" spans="1:14" x14ac:dyDescent="0.25">
      <c r="A1682" s="208" t="s">
        <v>4565</v>
      </c>
      <c r="B1682" s="209" t="s">
        <v>3899</v>
      </c>
      <c r="C1682" s="210" t="s">
        <v>122</v>
      </c>
      <c r="D1682" s="213" t="s">
        <v>3900</v>
      </c>
      <c r="E1682" s="210" t="s">
        <v>469</v>
      </c>
      <c r="F1682" s="210" t="s">
        <v>122</v>
      </c>
      <c r="G1682" s="213" t="s">
        <v>836</v>
      </c>
      <c r="H1682" s="211" t="str">
        <f>IF(OR(AND('A10'!Y24="",'A10'!Z24=""),AND('A10'!Y25="",'A10'!Z25=""),AND('A10'!Z24="X",'A10'!Z25="X"),OR('A10'!Z24="M",'A10'!Z25="M")),"",SUM('A10'!Y24,'A10'!Y25))</f>
        <v/>
      </c>
      <c r="I1682" s="211" t="str">
        <f>IF(AND(AND('A10'!Z24="X",'A10'!Z25="X"),SUM('A10'!Y24,'A10'!Y25)=0,ISNUMBER('A10'!Y26)),"",IF(OR('A10'!Z24="M",'A10'!Z25="M"),"M",IF(AND('A10'!Z24='A10'!Z25,OR('A10'!Z24="X",'A10'!Z24="W",'A10'!Z24="Z")),UPPER('A10'!Z24),"")))</f>
        <v/>
      </c>
      <c r="J1682" s="212" t="s">
        <v>469</v>
      </c>
      <c r="K1682" s="211" t="str">
        <f>IF(AND(ISBLANK('A10'!Y26),$L$1682&lt;&gt;"Z"),"",'A10'!Y26)</f>
        <v/>
      </c>
      <c r="L1682" s="211" t="str">
        <f>IF(ISBLANK('A10'!Z26),"",'A10'!Z26)</f>
        <v/>
      </c>
      <c r="M1682" s="131" t="str">
        <f t="shared" si="27"/>
        <v>OK</v>
      </c>
      <c r="N1682" s="132"/>
    </row>
    <row r="1683" spans="1:14" x14ac:dyDescent="0.25">
      <c r="A1683" s="208" t="s">
        <v>4565</v>
      </c>
      <c r="B1683" s="209" t="s">
        <v>3901</v>
      </c>
      <c r="C1683" s="210" t="s">
        <v>122</v>
      </c>
      <c r="D1683" s="213" t="s">
        <v>3902</v>
      </c>
      <c r="E1683" s="210" t="s">
        <v>469</v>
      </c>
      <c r="F1683" s="210" t="s">
        <v>122</v>
      </c>
      <c r="G1683" s="213" t="s">
        <v>842</v>
      </c>
      <c r="H1683" s="211" t="str">
        <f>IF(OR(AND('A10'!Y27="",'A10'!Z27=""),AND('A10'!Y28="",'A10'!Z28=""),AND('A10'!Z27="X",'A10'!Z28="X"),OR('A10'!Z27="M",'A10'!Z28="M")),"",SUM('A10'!Y27,'A10'!Y28))</f>
        <v/>
      </c>
      <c r="I1683" s="211" t="str">
        <f>IF(AND(AND('A10'!Z27="X",'A10'!Z28="X"),SUM('A10'!Y27,'A10'!Y28)=0,ISNUMBER('A10'!Y29)),"",IF(OR('A10'!Z27="M",'A10'!Z28="M"),"M",IF(AND('A10'!Z27='A10'!Z28,OR('A10'!Z27="X",'A10'!Z27="W",'A10'!Z27="Z")),UPPER('A10'!Z27),"")))</f>
        <v/>
      </c>
      <c r="J1683" s="212" t="s">
        <v>469</v>
      </c>
      <c r="K1683" s="211" t="str">
        <f>IF(AND(ISBLANK('A10'!Y29),$L$1683&lt;&gt;"Z"),"",'A10'!Y29)</f>
        <v/>
      </c>
      <c r="L1683" s="211" t="str">
        <f>IF(ISBLANK('A10'!Z29),"",'A10'!Z29)</f>
        <v/>
      </c>
      <c r="M1683" s="131" t="str">
        <f t="shared" si="27"/>
        <v>OK</v>
      </c>
      <c r="N1683" s="132"/>
    </row>
    <row r="1684" spans="1:14" x14ac:dyDescent="0.25">
      <c r="A1684" s="208" t="s">
        <v>4565</v>
      </c>
      <c r="B1684" s="209" t="s">
        <v>3903</v>
      </c>
      <c r="C1684" s="210" t="s">
        <v>122</v>
      </c>
      <c r="D1684" s="213" t="s">
        <v>3904</v>
      </c>
      <c r="E1684" s="210" t="s">
        <v>469</v>
      </c>
      <c r="F1684" s="210" t="s">
        <v>122</v>
      </c>
      <c r="G1684" s="213" t="s">
        <v>844</v>
      </c>
      <c r="H1684" s="211" t="str">
        <f>IF(OR(AND('A10'!Y24="",'A10'!Z24=""),AND('A10'!Y27="",'A10'!Z27=""),AND('A10'!Z24="X",'A10'!Z27="X"),OR('A10'!Z24="M",'A10'!Z27="M")),"",SUM('A10'!Y24,'A10'!Y27))</f>
        <v/>
      </c>
      <c r="I1684" s="211" t="str">
        <f>IF(AND(AND('A10'!Z24="X",'A10'!Z27="X"),SUM('A10'!Y24,'A10'!Y27)=0,ISNUMBER('A10'!Y30)),"",IF(OR('A10'!Z24="M",'A10'!Z27="M"),"M",IF(AND('A10'!Z24='A10'!Z27,OR('A10'!Z24="X",'A10'!Z24="W",'A10'!Z24="Z")),UPPER('A10'!Z24),"")))</f>
        <v/>
      </c>
      <c r="J1684" s="212" t="s">
        <v>469</v>
      </c>
      <c r="K1684" s="211" t="str">
        <f>IF(AND(ISBLANK('A10'!Y30),$L$1684&lt;&gt;"Z"),"",'A10'!Y30)</f>
        <v/>
      </c>
      <c r="L1684" s="211" t="str">
        <f>IF(ISBLANK('A10'!Z30),"",'A10'!Z30)</f>
        <v/>
      </c>
      <c r="M1684" s="131" t="str">
        <f t="shared" si="27"/>
        <v>OK</v>
      </c>
      <c r="N1684" s="132"/>
    </row>
    <row r="1685" spans="1:14" x14ac:dyDescent="0.25">
      <c r="A1685" s="208" t="s">
        <v>4565</v>
      </c>
      <c r="B1685" s="209" t="s">
        <v>3905</v>
      </c>
      <c r="C1685" s="210" t="s">
        <v>122</v>
      </c>
      <c r="D1685" s="213" t="s">
        <v>3906</v>
      </c>
      <c r="E1685" s="210" t="s">
        <v>469</v>
      </c>
      <c r="F1685" s="210" t="s">
        <v>122</v>
      </c>
      <c r="G1685" s="213" t="s">
        <v>846</v>
      </c>
      <c r="H1685" s="211" t="str">
        <f>IF(OR(AND('A10'!Y25="",'A10'!Z25=""),AND('A10'!Y28="",'A10'!Z28=""),AND('A10'!Z25="X",'A10'!Z28="X"),OR('A10'!Z25="M",'A10'!Z28="M")),"",SUM('A10'!Y25,'A10'!Y28))</f>
        <v/>
      </c>
      <c r="I1685" s="211" t="str">
        <f>IF(AND(AND('A10'!Z25="X",'A10'!Z28="X"),SUM('A10'!Y25,'A10'!Y28)=0,ISNUMBER('A10'!Y31)),"",IF(OR('A10'!Z25="M",'A10'!Z28="M"),"M",IF(AND('A10'!Z25='A10'!Z28,OR('A10'!Z25="X",'A10'!Z25="W",'A10'!Z25="Z")),UPPER('A10'!Z25),"")))</f>
        <v/>
      </c>
      <c r="J1685" s="212" t="s">
        <v>469</v>
      </c>
      <c r="K1685" s="211" t="str">
        <f>IF(AND(ISBLANK('A10'!Y31),$L$1685&lt;&gt;"Z"),"",'A10'!Y31)</f>
        <v/>
      </c>
      <c r="L1685" s="211" t="str">
        <f>IF(ISBLANK('A10'!Z31),"",'A10'!Z31)</f>
        <v/>
      </c>
      <c r="M1685" s="131" t="str">
        <f t="shared" si="27"/>
        <v>OK</v>
      </c>
      <c r="N1685" s="132"/>
    </row>
    <row r="1686" spans="1:14" x14ac:dyDescent="0.25">
      <c r="A1686" s="208" t="s">
        <v>4565</v>
      </c>
      <c r="B1686" s="209" t="s">
        <v>3907</v>
      </c>
      <c r="C1686" s="210" t="s">
        <v>122</v>
      </c>
      <c r="D1686" s="213" t="s">
        <v>3908</v>
      </c>
      <c r="E1686" s="210" t="s">
        <v>469</v>
      </c>
      <c r="F1686" s="210" t="s">
        <v>122</v>
      </c>
      <c r="G1686" s="213" t="s">
        <v>532</v>
      </c>
      <c r="H1686" s="211" t="str">
        <f>IF(OR(AND('A10'!Y26="",'A10'!Z26=""),AND('A10'!Y29="",'A10'!Z29=""),AND('A10'!Z26="X",'A10'!Z29="X"),OR('A10'!Z26="M",'A10'!Z29="M")),"",SUM('A10'!Y26,'A10'!Y29))</f>
        <v/>
      </c>
      <c r="I1686" s="211" t="str">
        <f>IF(AND(AND('A10'!Z26="X",'A10'!Z29="X"),SUM('A10'!Y26,'A10'!Y29)=0,ISNUMBER('A10'!Y32)),"",IF(OR('A10'!Z26="M",'A10'!Z29="M"),"M",IF(AND('A10'!Z26='A10'!Z29,OR('A10'!Z26="X",'A10'!Z26="W",'A10'!Z26="Z")),UPPER('A10'!Z26),"")))</f>
        <v/>
      </c>
      <c r="J1686" s="212" t="s">
        <v>469</v>
      </c>
      <c r="K1686" s="211" t="str">
        <f>IF(AND(ISBLANK('A10'!Y32),$L$1686&lt;&gt;"Z"),"",'A10'!Y32)</f>
        <v/>
      </c>
      <c r="L1686" s="211" t="str">
        <f>IF(ISBLANK('A10'!Z32),"",'A10'!Z32)</f>
        <v/>
      </c>
      <c r="M1686" s="131" t="str">
        <f t="shared" si="27"/>
        <v>OK</v>
      </c>
      <c r="N1686" s="132"/>
    </row>
    <row r="1687" spans="1:14" x14ac:dyDescent="0.25">
      <c r="A1687" s="208" t="s">
        <v>4565</v>
      </c>
      <c r="B1687" s="209" t="s">
        <v>3909</v>
      </c>
      <c r="C1687" s="210" t="s">
        <v>122</v>
      </c>
      <c r="D1687" s="213" t="s">
        <v>3910</v>
      </c>
      <c r="E1687" s="210" t="s">
        <v>469</v>
      </c>
      <c r="F1687" s="210" t="s">
        <v>122</v>
      </c>
      <c r="G1687" s="213" t="s">
        <v>3911</v>
      </c>
      <c r="H1687" s="211" t="str">
        <f>IF(OR(AND('A10'!Y34="",'A10'!Z34=""),AND('A10'!Y35="",'A10'!Z35=""),AND('A10'!Z34="X",'A10'!Z35="X"),OR('A10'!Z34="M",'A10'!Z35="M")),"",SUM('A10'!Y34,'A10'!Y35))</f>
        <v/>
      </c>
      <c r="I1687" s="211" t="str">
        <f>IF(AND(AND('A10'!Z34="X",'A10'!Z35="X"),SUM('A10'!Y34,'A10'!Y35)=0,ISNUMBER('A10'!Y36)),"",IF(OR('A10'!Z34="M",'A10'!Z35="M"),"M",IF(AND('A10'!Z34='A10'!Z35,OR('A10'!Z34="X",'A10'!Z34="W",'A10'!Z34="Z")),UPPER('A10'!Z34),"")))</f>
        <v/>
      </c>
      <c r="J1687" s="212" t="s">
        <v>469</v>
      </c>
      <c r="K1687" s="211" t="str">
        <f>IF(AND(ISBLANK('A10'!Y36),$L$1687&lt;&gt;"Z"),"",'A10'!Y36)</f>
        <v/>
      </c>
      <c r="L1687" s="211" t="str">
        <f>IF(ISBLANK('A10'!Z36),"",'A10'!Z36)</f>
        <v/>
      </c>
      <c r="M1687" s="131" t="str">
        <f t="shared" si="27"/>
        <v>OK</v>
      </c>
      <c r="N1687" s="132"/>
    </row>
    <row r="1688" spans="1:14" x14ac:dyDescent="0.25">
      <c r="A1688" s="208" t="s">
        <v>4565</v>
      </c>
      <c r="B1688" s="209" t="s">
        <v>4939</v>
      </c>
      <c r="C1688" s="210" t="s">
        <v>122</v>
      </c>
      <c r="D1688" s="213" t="s">
        <v>4940</v>
      </c>
      <c r="E1688" s="210" t="s">
        <v>469</v>
      </c>
      <c r="F1688" s="210" t="s">
        <v>122</v>
      </c>
      <c r="G1688" s="213" t="s">
        <v>4115</v>
      </c>
      <c r="H1688" s="211" t="str">
        <f>IF(OR(AND('A10'!Y38="",'A10'!Z38=""),AND('A10'!Y39="",'A10'!Z39=""),AND('A10'!Z38="X",'A10'!Z39="X"),OR('A10'!Z38="M",'A10'!Z39="M")),"",SUM('A10'!Y38,'A10'!Y39))</f>
        <v/>
      </c>
      <c r="I1688" s="211" t="str">
        <f>IF(AND(AND('A10'!Z38="X",'A10'!Z39="X"),SUM('A10'!Y38,'A10'!Y39)=0,ISNUMBER('A10'!Y40)),"",IF(OR('A10'!Z38="M",'A10'!Z39="M"),"M",IF(AND('A10'!Z38='A10'!Z39,OR('A10'!Z38="X",'A10'!Z38="W",'A10'!Z38="Z")),UPPER('A10'!Z38),"")))</f>
        <v/>
      </c>
      <c r="J1688" s="212" t="s">
        <v>469</v>
      </c>
      <c r="K1688" s="211" t="str">
        <f>IF(AND(ISBLANK('A10'!Y40),$L$1688&lt;&gt;"Z"),"",'A10'!Y40)</f>
        <v/>
      </c>
      <c r="L1688" s="211" t="str">
        <f>IF(ISBLANK('A10'!Z40),"",'A10'!Z40)</f>
        <v/>
      </c>
      <c r="M1688" s="131" t="str">
        <f t="shared" si="27"/>
        <v>OK</v>
      </c>
      <c r="N1688" s="132"/>
    </row>
    <row r="1689" spans="1:14" x14ac:dyDescent="0.25">
      <c r="A1689" s="208" t="s">
        <v>4565</v>
      </c>
      <c r="B1689" s="209" t="s">
        <v>4941</v>
      </c>
      <c r="C1689" s="210" t="s">
        <v>122</v>
      </c>
      <c r="D1689" s="213" t="s">
        <v>4942</v>
      </c>
      <c r="E1689" s="210" t="s">
        <v>469</v>
      </c>
      <c r="F1689" s="210" t="s">
        <v>122</v>
      </c>
      <c r="G1689" s="213" t="s">
        <v>4126</v>
      </c>
      <c r="H1689" s="211" t="str">
        <f>IF(OR(AND('A10'!Y42="",'A10'!Z42=""),AND('A10'!Y43="",'A10'!Z43=""),AND('A10'!Z42="X",'A10'!Z43="X"),OR('A10'!Z42="M",'A10'!Z43="M")),"",SUM('A10'!Y42,'A10'!Y43))</f>
        <v/>
      </c>
      <c r="I1689" s="211" t="str">
        <f>IF(AND(AND('A10'!Z42="X",'A10'!Z43="X"),SUM('A10'!Y42,'A10'!Y43)=0,ISNUMBER('A10'!Y44)),"",IF(OR('A10'!Z42="M",'A10'!Z43="M"),"M",IF(AND('A10'!Z42='A10'!Z43,OR('A10'!Z42="X",'A10'!Z42="W",'A10'!Z42="Z")),UPPER('A10'!Z42),"")))</f>
        <v/>
      </c>
      <c r="J1689" s="212" t="s">
        <v>469</v>
      </c>
      <c r="K1689" s="211" t="str">
        <f>IF(AND(ISBLANK('A10'!Y44),$L$1689&lt;&gt;"Z"),"",'A10'!Y44)</f>
        <v/>
      </c>
      <c r="L1689" s="211" t="str">
        <f>IF(ISBLANK('A10'!Z44),"",'A10'!Z44)</f>
        <v/>
      </c>
      <c r="M1689" s="131" t="str">
        <f t="shared" si="27"/>
        <v>OK</v>
      </c>
      <c r="N1689" s="132"/>
    </row>
    <row r="1690" spans="1:14" x14ac:dyDescent="0.25">
      <c r="A1690" s="208" t="s">
        <v>4565</v>
      </c>
      <c r="B1690" s="209" t="s">
        <v>3912</v>
      </c>
      <c r="C1690" s="210" t="s">
        <v>122</v>
      </c>
      <c r="D1690" s="213" t="s">
        <v>1006</v>
      </c>
      <c r="E1690" s="210" t="s">
        <v>469</v>
      </c>
      <c r="F1690" s="210" t="s">
        <v>122</v>
      </c>
      <c r="G1690" s="213" t="s">
        <v>704</v>
      </c>
      <c r="H1690" s="211" t="str">
        <f>IF(OR(EXACT('A10'!V14,'A10'!W14),EXACT('A10'!Y14,'A10'!Z14),AND('A10'!W14="X",'A10'!Z14="X"),OR('A10'!W14="M",'A10'!Z14="M")),"",SUM('A10'!V14,'A10'!Y14))</f>
        <v/>
      </c>
      <c r="I1690" s="211" t="str">
        <f>IF(AND(AND('A10'!W14="X",'A10'!Z14="X"),SUM('A10'!V14,'A10'!Y14)=0,ISNUMBER('A10'!AB14)),"",IF(OR('A10'!W14="M",'A10'!Z14="M"),"M",IF(AND('A10'!W14='A10'!Z14,OR('A10'!W14="X",'A10'!W14="W",'A10'!W14="Z")),UPPER('A10'!W14),"")))</f>
        <v/>
      </c>
      <c r="J1690" s="212" t="s">
        <v>469</v>
      </c>
      <c r="K1690" s="211" t="str">
        <f>IF(AND(ISBLANK('A10'!AB14),$L$1690&lt;&gt;"Z"),"",'A10'!AB14)</f>
        <v/>
      </c>
      <c r="L1690" s="211" t="str">
        <f>IF(ISBLANK('A10'!AC14),"",'A10'!AC14)</f>
        <v/>
      </c>
      <c r="M1690" s="131" t="str">
        <f t="shared" si="27"/>
        <v>OK</v>
      </c>
      <c r="N1690" s="132"/>
    </row>
    <row r="1691" spans="1:14" x14ac:dyDescent="0.25">
      <c r="A1691" s="208" t="s">
        <v>4565</v>
      </c>
      <c r="B1691" s="209" t="s">
        <v>3913</v>
      </c>
      <c r="C1691" s="210" t="s">
        <v>122</v>
      </c>
      <c r="D1691" s="213" t="s">
        <v>1008</v>
      </c>
      <c r="E1691" s="210" t="s">
        <v>469</v>
      </c>
      <c r="F1691" s="210" t="s">
        <v>122</v>
      </c>
      <c r="G1691" s="213" t="s">
        <v>706</v>
      </c>
      <c r="H1691" s="211" t="str">
        <f>IF(OR(EXACT('A10'!V15,'A10'!W15),EXACT('A10'!Y15,'A10'!Z15),AND('A10'!W15="X",'A10'!Z15="X"),OR('A10'!W15="M",'A10'!Z15="M")),"",SUM('A10'!V15,'A10'!Y15))</f>
        <v/>
      </c>
      <c r="I1691" s="211" t="str">
        <f>IF(AND(AND('A10'!W15="X",'A10'!Z15="X"),SUM('A10'!V15,'A10'!Y15)=0,ISNUMBER('A10'!AB15)),"",IF(OR('A10'!W15="M",'A10'!Z15="M"),"M",IF(AND('A10'!W15='A10'!Z15,OR('A10'!W15="X",'A10'!W15="W",'A10'!W15="Z")),UPPER('A10'!W15),"")))</f>
        <v/>
      </c>
      <c r="J1691" s="212" t="s">
        <v>469</v>
      </c>
      <c r="K1691" s="211" t="str">
        <f>IF(AND(ISBLANK('A10'!AB15),$L$1691&lt;&gt;"Z"),"",'A10'!AB15)</f>
        <v/>
      </c>
      <c r="L1691" s="211" t="str">
        <f>IF(ISBLANK('A10'!AC15),"",'A10'!AC15)</f>
        <v/>
      </c>
      <c r="M1691" s="131" t="str">
        <f t="shared" si="27"/>
        <v>OK</v>
      </c>
      <c r="N1691" s="132"/>
    </row>
    <row r="1692" spans="1:14" x14ac:dyDescent="0.25">
      <c r="A1692" s="208" t="s">
        <v>4565</v>
      </c>
      <c r="B1692" s="209" t="s">
        <v>3914</v>
      </c>
      <c r="C1692" s="210" t="s">
        <v>122</v>
      </c>
      <c r="D1692" s="213" t="s">
        <v>1010</v>
      </c>
      <c r="E1692" s="210" t="s">
        <v>469</v>
      </c>
      <c r="F1692" s="210" t="s">
        <v>122</v>
      </c>
      <c r="G1692" s="213" t="s">
        <v>708</v>
      </c>
      <c r="H1692" s="211" t="str">
        <f>IF(OR(AND('A10'!AB14="",'A10'!AC14=""),AND('A10'!AB15="",'A10'!AC15=""),AND('A10'!AC14="X",'A10'!AC15="X"),OR('A10'!AC14="M",'A10'!AC15="M")),"",SUM('A10'!AB14,'A10'!AB15))</f>
        <v/>
      </c>
      <c r="I1692" s="211" t="str">
        <f>IF(AND(AND('A10'!AC14="X",'A10'!AC15="X"),SUM('A10'!AB14,'A10'!AB15)=0,ISNUMBER('A10'!AB16)),"",IF(OR('A10'!AC14="M",'A10'!AC15="M"),"M",IF(AND('A10'!AC14='A10'!AC15,OR('A10'!AC14="X",'A10'!AC14="W",'A10'!AC14="Z")),UPPER('A10'!AC14),"")))</f>
        <v/>
      </c>
      <c r="J1692" s="212" t="s">
        <v>469</v>
      </c>
      <c r="K1692" s="211" t="str">
        <f>IF(AND(ISBLANK('A10'!AB16),$L$1692&lt;&gt;"Z"),"",'A10'!AB16)</f>
        <v/>
      </c>
      <c r="L1692" s="211" t="str">
        <f>IF(ISBLANK('A10'!AC16),"",'A10'!AC16)</f>
        <v/>
      </c>
      <c r="M1692" s="131" t="str">
        <f t="shared" si="27"/>
        <v>OK</v>
      </c>
      <c r="N1692" s="132"/>
    </row>
    <row r="1693" spans="1:14" x14ac:dyDescent="0.25">
      <c r="A1693" s="208" t="s">
        <v>4565</v>
      </c>
      <c r="B1693" s="209" t="s">
        <v>3915</v>
      </c>
      <c r="C1693" s="210" t="s">
        <v>122</v>
      </c>
      <c r="D1693" s="213" t="s">
        <v>1012</v>
      </c>
      <c r="E1693" s="210" t="s">
        <v>469</v>
      </c>
      <c r="F1693" s="210" t="s">
        <v>122</v>
      </c>
      <c r="G1693" s="213" t="s">
        <v>710</v>
      </c>
      <c r="H1693" s="211" t="str">
        <f>IF(OR(EXACT('A10'!V17,'A10'!W17),EXACT('A10'!Y17,'A10'!Z17),AND('A10'!W17="X",'A10'!Z17="X"),OR('A10'!W17="M",'A10'!Z17="M")),"",SUM('A10'!V17,'A10'!Y17))</f>
        <v/>
      </c>
      <c r="I1693" s="211" t="str">
        <f>IF(AND(AND('A10'!W17="X",'A10'!Z17="X"),SUM('A10'!V17,'A10'!Y17)=0,ISNUMBER('A10'!AB17)),"",IF(OR('A10'!W17="M",'A10'!Z17="M"),"M",IF(AND('A10'!W17='A10'!Z17,OR('A10'!W17="X",'A10'!W17="W",'A10'!W17="Z")),UPPER('A10'!W17),"")))</f>
        <v/>
      </c>
      <c r="J1693" s="212" t="s">
        <v>469</v>
      </c>
      <c r="K1693" s="211" t="str">
        <f>IF(AND(ISBLANK('A10'!AB17),$L$1693&lt;&gt;"Z"),"",'A10'!AB17)</f>
        <v/>
      </c>
      <c r="L1693" s="211" t="str">
        <f>IF(ISBLANK('A10'!AC17),"",'A10'!AC17)</f>
        <v/>
      </c>
      <c r="M1693" s="131" t="str">
        <f t="shared" si="27"/>
        <v>OK</v>
      </c>
      <c r="N1693" s="132"/>
    </row>
    <row r="1694" spans="1:14" x14ac:dyDescent="0.25">
      <c r="A1694" s="208" t="s">
        <v>4565</v>
      </c>
      <c r="B1694" s="209" t="s">
        <v>3916</v>
      </c>
      <c r="C1694" s="210" t="s">
        <v>122</v>
      </c>
      <c r="D1694" s="213" t="s">
        <v>1014</v>
      </c>
      <c r="E1694" s="210" t="s">
        <v>469</v>
      </c>
      <c r="F1694" s="210" t="s">
        <v>122</v>
      </c>
      <c r="G1694" s="213" t="s">
        <v>712</v>
      </c>
      <c r="H1694" s="211" t="str">
        <f>IF(OR(EXACT('A10'!V18,'A10'!W18),EXACT('A10'!Y18,'A10'!Z18),AND('A10'!W18="X",'A10'!Z18="X"),OR('A10'!W18="M",'A10'!Z18="M")),"",SUM('A10'!V18,'A10'!Y18))</f>
        <v/>
      </c>
      <c r="I1694" s="211" t="str">
        <f>IF(AND(AND('A10'!W18="X",'A10'!Z18="X"),SUM('A10'!V18,'A10'!Y18)=0,ISNUMBER('A10'!AB18)),"",IF(OR('A10'!W18="M",'A10'!Z18="M"),"M",IF(AND('A10'!W18='A10'!Z18,OR('A10'!W18="X",'A10'!W18="W",'A10'!W18="Z")),UPPER('A10'!W18),"")))</f>
        <v/>
      </c>
      <c r="J1694" s="212" t="s">
        <v>469</v>
      </c>
      <c r="K1694" s="211" t="str">
        <f>IF(AND(ISBLANK('A10'!AB18),$L$1694&lt;&gt;"Z"),"",'A10'!AB18)</f>
        <v/>
      </c>
      <c r="L1694" s="211" t="str">
        <f>IF(ISBLANK('A10'!AC18),"",'A10'!AC18)</f>
        <v/>
      </c>
      <c r="M1694" s="131" t="str">
        <f t="shared" si="27"/>
        <v>OK</v>
      </c>
      <c r="N1694" s="132"/>
    </row>
    <row r="1695" spans="1:14" x14ac:dyDescent="0.25">
      <c r="A1695" s="208" t="s">
        <v>4565</v>
      </c>
      <c r="B1695" s="209" t="s">
        <v>3917</v>
      </c>
      <c r="C1695" s="210" t="s">
        <v>122</v>
      </c>
      <c r="D1695" s="213" t="s">
        <v>1016</v>
      </c>
      <c r="E1695" s="210" t="s">
        <v>469</v>
      </c>
      <c r="F1695" s="210" t="s">
        <v>122</v>
      </c>
      <c r="G1695" s="213" t="s">
        <v>714</v>
      </c>
      <c r="H1695" s="211" t="str">
        <f>IF(OR(AND('A10'!AB17="",'A10'!AC17=""),AND('A10'!AB18="",'A10'!AC18=""),AND('A10'!AC17="X",'A10'!AC18="X"),OR('A10'!AC17="M",'A10'!AC18="M")),"",SUM('A10'!AB17,'A10'!AB18))</f>
        <v/>
      </c>
      <c r="I1695" s="211" t="str">
        <f>IF(AND(AND('A10'!AC17="X",'A10'!AC18="X"),SUM('A10'!AB17,'A10'!AB18)=0,ISNUMBER('A10'!AB19)),"",IF(OR('A10'!AC17="M",'A10'!AC18="M"),"M",IF(AND('A10'!AC17='A10'!AC18,OR('A10'!AC17="X",'A10'!AC17="W",'A10'!AC17="Z")),UPPER('A10'!AC17),"")))</f>
        <v/>
      </c>
      <c r="J1695" s="212" t="s">
        <v>469</v>
      </c>
      <c r="K1695" s="211" t="str">
        <f>IF(AND(ISBLANK('A10'!AB19),$L$1695&lt;&gt;"Z"),"",'A10'!AB19)</f>
        <v/>
      </c>
      <c r="L1695" s="211" t="str">
        <f>IF(ISBLANK('A10'!AC19),"",'A10'!AC19)</f>
        <v/>
      </c>
      <c r="M1695" s="131" t="str">
        <f t="shared" si="27"/>
        <v>OK</v>
      </c>
      <c r="N1695" s="132"/>
    </row>
    <row r="1696" spans="1:14" x14ac:dyDescent="0.25">
      <c r="A1696" s="208" t="s">
        <v>4565</v>
      </c>
      <c r="B1696" s="209" t="s">
        <v>3918</v>
      </c>
      <c r="C1696" s="210" t="s">
        <v>122</v>
      </c>
      <c r="D1696" s="213" t="s">
        <v>1018</v>
      </c>
      <c r="E1696" s="210" t="s">
        <v>469</v>
      </c>
      <c r="F1696" s="210" t="s">
        <v>122</v>
      </c>
      <c r="G1696" s="213" t="s">
        <v>448</v>
      </c>
      <c r="H1696" s="211" t="str">
        <f>IF(OR(AND('A10'!AB14="",'A10'!AC14=""),AND('A10'!AB17="",'A10'!AC17=""),AND('A10'!AC14="X",'A10'!AC17="X"),OR('A10'!AC14="M",'A10'!AC17="M")),"",SUM('A10'!AB14,'A10'!AB17))</f>
        <v/>
      </c>
      <c r="I1696" s="211" t="str">
        <f>IF(AND(AND('A10'!AC14="X",'A10'!AC17="X"),SUM('A10'!AB14,'A10'!AB17)=0,ISNUMBER('A10'!AB20)),"",IF(OR('A10'!AC14="M",'A10'!AC17="M"),"M",IF(AND('A10'!AC14='A10'!AC17,OR('A10'!AC14="X",'A10'!AC14="W",'A10'!AC14="Z")),UPPER('A10'!AC14),"")))</f>
        <v/>
      </c>
      <c r="J1696" s="212" t="s">
        <v>469</v>
      </c>
      <c r="K1696" s="211" t="str">
        <f>IF(AND(ISBLANK('A10'!AB20),$L$1696&lt;&gt;"Z"),"",'A10'!AB20)</f>
        <v/>
      </c>
      <c r="L1696" s="211" t="str">
        <f>IF(ISBLANK('A10'!AC20),"",'A10'!AC20)</f>
        <v/>
      </c>
      <c r="M1696" s="131" t="str">
        <f t="shared" si="27"/>
        <v>OK</v>
      </c>
      <c r="N1696" s="132"/>
    </row>
    <row r="1697" spans="1:14" x14ac:dyDescent="0.25">
      <c r="A1697" s="208" t="s">
        <v>4565</v>
      </c>
      <c r="B1697" s="209" t="s">
        <v>3919</v>
      </c>
      <c r="C1697" s="210" t="s">
        <v>122</v>
      </c>
      <c r="D1697" s="213" t="s">
        <v>1020</v>
      </c>
      <c r="E1697" s="210" t="s">
        <v>469</v>
      </c>
      <c r="F1697" s="210" t="s">
        <v>122</v>
      </c>
      <c r="G1697" s="213" t="s">
        <v>427</v>
      </c>
      <c r="H1697" s="211" t="str">
        <f>IF(OR(AND('A10'!AB15="",'A10'!AC15=""),AND('A10'!AB18="",'A10'!AC18=""),AND('A10'!AC15="X",'A10'!AC18="X"),OR('A10'!AC15="M",'A10'!AC18="M")),"",SUM('A10'!AB15,'A10'!AB18))</f>
        <v/>
      </c>
      <c r="I1697" s="211" t="str">
        <f>IF(AND(AND('A10'!AC15="X",'A10'!AC18="X"),SUM('A10'!AB15,'A10'!AB18)=0,ISNUMBER('A10'!AB21)),"",IF(OR('A10'!AC15="M",'A10'!AC18="M"),"M",IF(AND('A10'!AC15='A10'!AC18,OR('A10'!AC15="X",'A10'!AC15="W",'A10'!AC15="Z")),UPPER('A10'!AC15),"")))</f>
        <v/>
      </c>
      <c r="J1697" s="212" t="s">
        <v>469</v>
      </c>
      <c r="K1697" s="211" t="str">
        <f>IF(AND(ISBLANK('A10'!AB21),$L$1697&lt;&gt;"Z"),"",'A10'!AB21)</f>
        <v/>
      </c>
      <c r="L1697" s="211" t="str">
        <f>IF(ISBLANK('A10'!AC21),"",'A10'!AC21)</f>
        <v/>
      </c>
      <c r="M1697" s="131" t="str">
        <f t="shared" ref="M1697:M1760" si="28">IF(AND(ISNUMBER(H1697),ISNUMBER(K1697)),IF(OR(ROUND(H1697,0)&lt;&gt;ROUND(K1697,0),I1697&lt;&gt;L1697),"Check","OK"),IF(OR(AND(H1697&lt;&gt;K1697,I1697&lt;&gt;"Z",L1697&lt;&gt;"Z"),I1697&lt;&gt;L1697),"Check","OK"))</f>
        <v>OK</v>
      </c>
      <c r="N1697" s="132"/>
    </row>
    <row r="1698" spans="1:14" x14ac:dyDescent="0.25">
      <c r="A1698" s="208" t="s">
        <v>4565</v>
      </c>
      <c r="B1698" s="209" t="s">
        <v>3920</v>
      </c>
      <c r="C1698" s="210" t="s">
        <v>122</v>
      </c>
      <c r="D1698" s="213" t="s">
        <v>1022</v>
      </c>
      <c r="E1698" s="210" t="s">
        <v>469</v>
      </c>
      <c r="F1698" s="210" t="s">
        <v>122</v>
      </c>
      <c r="G1698" s="213" t="s">
        <v>406</v>
      </c>
      <c r="H1698" s="211" t="str">
        <f>IF(OR(AND('A10'!AB16="",'A10'!AC16=""),AND('A10'!AB19="",'A10'!AC19=""),AND('A10'!AC16="X",'A10'!AC19="X"),OR('A10'!AC16="M",'A10'!AC19="M")),"",SUM('A10'!AB16,'A10'!AB19))</f>
        <v/>
      </c>
      <c r="I1698" s="211" t="str">
        <f>IF(AND(AND('A10'!AC16="X",'A10'!AC19="X"),SUM('A10'!AB16,'A10'!AB19)=0,ISNUMBER('A10'!AB22)),"",IF(OR('A10'!AC16="M",'A10'!AC19="M"),"M",IF(AND('A10'!AC16='A10'!AC19,OR('A10'!AC16="X",'A10'!AC16="W",'A10'!AC16="Z")),UPPER('A10'!AC16),"")))</f>
        <v/>
      </c>
      <c r="J1698" s="212" t="s">
        <v>469</v>
      </c>
      <c r="K1698" s="211" t="str">
        <f>IF(AND(ISBLANK('A10'!AB22),$L$1698&lt;&gt;"Z"),"",'A10'!AB22)</f>
        <v/>
      </c>
      <c r="L1698" s="211" t="str">
        <f>IF(ISBLANK('A10'!AC22),"",'A10'!AC22)</f>
        <v/>
      </c>
      <c r="M1698" s="131" t="str">
        <f t="shared" si="28"/>
        <v>OK</v>
      </c>
      <c r="N1698" s="132"/>
    </row>
    <row r="1699" spans="1:14" x14ac:dyDescent="0.25">
      <c r="A1699" s="208" t="s">
        <v>4565</v>
      </c>
      <c r="B1699" s="209" t="s">
        <v>3921</v>
      </c>
      <c r="C1699" s="210" t="s">
        <v>122</v>
      </c>
      <c r="D1699" s="213" t="s">
        <v>1428</v>
      </c>
      <c r="E1699" s="210" t="s">
        <v>469</v>
      </c>
      <c r="F1699" s="210" t="s">
        <v>122</v>
      </c>
      <c r="G1699" s="213" t="s">
        <v>849</v>
      </c>
      <c r="H1699" s="211" t="str">
        <f>IF(OR(EXACT('A10'!V24,'A10'!W24),EXACT('A10'!Y24,'A10'!Z24),AND('A10'!W24="X",'A10'!Z24="X"),OR('A10'!W24="M",'A10'!Z24="M")),"",SUM('A10'!V24,'A10'!Y24))</f>
        <v/>
      </c>
      <c r="I1699" s="211" t="str">
        <f>IF(AND(AND('A10'!W24="X",'A10'!Z24="X"),SUM('A10'!V24,'A10'!Y24)=0,ISNUMBER('A10'!AB24)),"",IF(OR('A10'!W24="M",'A10'!Z24="M"),"M",IF(AND('A10'!W24='A10'!Z24,OR('A10'!W24="X",'A10'!W24="W",'A10'!W24="Z")),UPPER('A10'!W24),"")))</f>
        <v/>
      </c>
      <c r="J1699" s="212" t="s">
        <v>469</v>
      </c>
      <c r="K1699" s="211" t="str">
        <f>IF(AND(ISBLANK('A10'!AB24),$L$1699&lt;&gt;"Z"),"",'A10'!AB24)</f>
        <v/>
      </c>
      <c r="L1699" s="211" t="str">
        <f>IF(ISBLANK('A10'!AC24),"",'A10'!AC24)</f>
        <v/>
      </c>
      <c r="M1699" s="131" t="str">
        <f t="shared" si="28"/>
        <v>OK</v>
      </c>
      <c r="N1699" s="132"/>
    </row>
    <row r="1700" spans="1:14" x14ac:dyDescent="0.25">
      <c r="A1700" s="208" t="s">
        <v>4565</v>
      </c>
      <c r="B1700" s="209" t="s">
        <v>3922</v>
      </c>
      <c r="C1700" s="210" t="s">
        <v>122</v>
      </c>
      <c r="D1700" s="213" t="s">
        <v>1430</v>
      </c>
      <c r="E1700" s="210" t="s">
        <v>469</v>
      </c>
      <c r="F1700" s="210" t="s">
        <v>122</v>
      </c>
      <c r="G1700" s="213" t="s">
        <v>851</v>
      </c>
      <c r="H1700" s="211" t="str">
        <f>IF(OR(EXACT('A10'!V25,'A10'!W25),EXACT('A10'!Y25,'A10'!Z25),AND('A10'!W25="X",'A10'!Z25="X"),OR('A10'!W25="M",'A10'!Z25="M")),"",SUM('A10'!V25,'A10'!Y25))</f>
        <v/>
      </c>
      <c r="I1700" s="211" t="str">
        <f>IF(AND(AND('A10'!W25="X",'A10'!Z25="X"),SUM('A10'!V25,'A10'!Y25)=0,ISNUMBER('A10'!AB25)),"",IF(OR('A10'!W25="M",'A10'!Z25="M"),"M",IF(AND('A10'!W25='A10'!Z25,OR('A10'!W25="X",'A10'!W25="W",'A10'!W25="Z")),UPPER('A10'!W25),"")))</f>
        <v/>
      </c>
      <c r="J1700" s="212" t="s">
        <v>469</v>
      </c>
      <c r="K1700" s="211" t="str">
        <f>IF(AND(ISBLANK('A10'!AB25),$L$1700&lt;&gt;"Z"),"",'A10'!AB25)</f>
        <v/>
      </c>
      <c r="L1700" s="211" t="str">
        <f>IF(ISBLANK('A10'!AC25),"",'A10'!AC25)</f>
        <v/>
      </c>
      <c r="M1700" s="131" t="str">
        <f t="shared" si="28"/>
        <v>OK</v>
      </c>
      <c r="N1700" s="132"/>
    </row>
    <row r="1701" spans="1:14" x14ac:dyDescent="0.25">
      <c r="A1701" s="208" t="s">
        <v>4565</v>
      </c>
      <c r="B1701" s="209" t="s">
        <v>3923</v>
      </c>
      <c r="C1701" s="210" t="s">
        <v>122</v>
      </c>
      <c r="D1701" s="213" t="s">
        <v>3924</v>
      </c>
      <c r="E1701" s="210" t="s">
        <v>469</v>
      </c>
      <c r="F1701" s="210" t="s">
        <v>122</v>
      </c>
      <c r="G1701" s="213" t="s">
        <v>853</v>
      </c>
      <c r="H1701" s="211" t="str">
        <f>IF(OR(AND('A10'!AB24="",'A10'!AC24=""),AND('A10'!AB25="",'A10'!AC25=""),AND('A10'!AC24="X",'A10'!AC25="X"),OR('A10'!AC24="M",'A10'!AC25="M")),"",SUM('A10'!AB24,'A10'!AB25))</f>
        <v/>
      </c>
      <c r="I1701" s="211" t="str">
        <f>IF(AND(AND('A10'!AC24="X",'A10'!AC25="X"),SUM('A10'!AB24,'A10'!AB25)=0,ISNUMBER('A10'!AB26)),"",IF(OR('A10'!AC24="M",'A10'!AC25="M"),"M",IF(AND('A10'!AC24='A10'!AC25,OR('A10'!AC24="X",'A10'!AC24="W",'A10'!AC24="Z")),UPPER('A10'!AC24),"")))</f>
        <v/>
      </c>
      <c r="J1701" s="212" t="s">
        <v>469</v>
      </c>
      <c r="K1701" s="211" t="str">
        <f>IF(AND(ISBLANK('A10'!AB26),$L$1701&lt;&gt;"Z"),"",'A10'!AB26)</f>
        <v/>
      </c>
      <c r="L1701" s="211" t="str">
        <f>IF(ISBLANK('A10'!AC26),"",'A10'!AC26)</f>
        <v/>
      </c>
      <c r="M1701" s="131" t="str">
        <f t="shared" si="28"/>
        <v>OK</v>
      </c>
      <c r="N1701" s="132"/>
    </row>
    <row r="1702" spans="1:14" x14ac:dyDescent="0.25">
      <c r="A1702" s="208" t="s">
        <v>4565</v>
      </c>
      <c r="B1702" s="209" t="s">
        <v>3925</v>
      </c>
      <c r="C1702" s="210" t="s">
        <v>122</v>
      </c>
      <c r="D1702" s="213" t="s">
        <v>1434</v>
      </c>
      <c r="E1702" s="210" t="s">
        <v>469</v>
      </c>
      <c r="F1702" s="210" t="s">
        <v>122</v>
      </c>
      <c r="G1702" s="213" t="s">
        <v>855</v>
      </c>
      <c r="H1702" s="211" t="str">
        <f>IF(OR(EXACT('A10'!V27,'A10'!W27),EXACT('A10'!Y27,'A10'!Z27),AND('A10'!W27="X",'A10'!Z27="X"),OR('A10'!W27="M",'A10'!Z27="M")),"",SUM('A10'!V27,'A10'!Y27))</f>
        <v/>
      </c>
      <c r="I1702" s="211" t="str">
        <f>IF(AND(AND('A10'!W27="X",'A10'!Z27="X"),SUM('A10'!V27,'A10'!Y27)=0,ISNUMBER('A10'!AB27)),"",IF(OR('A10'!W27="M",'A10'!Z27="M"),"M",IF(AND('A10'!W27='A10'!Z27,OR('A10'!W27="X",'A10'!W27="W",'A10'!W27="Z")),UPPER('A10'!W27),"")))</f>
        <v/>
      </c>
      <c r="J1702" s="212" t="s">
        <v>469</v>
      </c>
      <c r="K1702" s="211" t="str">
        <f>IF(AND(ISBLANK('A10'!AB27),$L$1702&lt;&gt;"Z"),"",'A10'!AB27)</f>
        <v/>
      </c>
      <c r="L1702" s="211" t="str">
        <f>IF(ISBLANK('A10'!AC27),"",'A10'!AC27)</f>
        <v/>
      </c>
      <c r="M1702" s="131" t="str">
        <f t="shared" si="28"/>
        <v>OK</v>
      </c>
      <c r="N1702" s="132"/>
    </row>
    <row r="1703" spans="1:14" x14ac:dyDescent="0.25">
      <c r="A1703" s="208" t="s">
        <v>4565</v>
      </c>
      <c r="B1703" s="209" t="s">
        <v>3926</v>
      </c>
      <c r="C1703" s="210" t="s">
        <v>122</v>
      </c>
      <c r="D1703" s="213" t="s">
        <v>1436</v>
      </c>
      <c r="E1703" s="210" t="s">
        <v>469</v>
      </c>
      <c r="F1703" s="210" t="s">
        <v>122</v>
      </c>
      <c r="G1703" s="213" t="s">
        <v>857</v>
      </c>
      <c r="H1703" s="211" t="str">
        <f>IF(OR(EXACT('A10'!V28,'A10'!W28),EXACT('A10'!Y28,'A10'!Z28),AND('A10'!W28="X",'A10'!Z28="X"),OR('A10'!W28="M",'A10'!Z28="M")),"",SUM('A10'!V28,'A10'!Y28))</f>
        <v/>
      </c>
      <c r="I1703" s="211" t="str">
        <f>IF(AND(AND('A10'!W28="X",'A10'!Z28="X"),SUM('A10'!V28,'A10'!Y28)=0,ISNUMBER('A10'!AB28)),"",IF(OR('A10'!W28="M",'A10'!Z28="M"),"M",IF(AND('A10'!W28='A10'!Z28,OR('A10'!W28="X",'A10'!W28="W",'A10'!W28="Z")),UPPER('A10'!W28),"")))</f>
        <v/>
      </c>
      <c r="J1703" s="212" t="s">
        <v>469</v>
      </c>
      <c r="K1703" s="211" t="str">
        <f>IF(AND(ISBLANK('A10'!AB28),$L$1703&lt;&gt;"Z"),"",'A10'!AB28)</f>
        <v/>
      </c>
      <c r="L1703" s="211" t="str">
        <f>IF(ISBLANK('A10'!AC28),"",'A10'!AC28)</f>
        <v/>
      </c>
      <c r="M1703" s="131" t="str">
        <f t="shared" si="28"/>
        <v>OK</v>
      </c>
      <c r="N1703" s="132"/>
    </row>
    <row r="1704" spans="1:14" x14ac:dyDescent="0.25">
      <c r="A1704" s="208" t="s">
        <v>4565</v>
      </c>
      <c r="B1704" s="209" t="s">
        <v>3927</v>
      </c>
      <c r="C1704" s="210" t="s">
        <v>122</v>
      </c>
      <c r="D1704" s="213" t="s">
        <v>3928</v>
      </c>
      <c r="E1704" s="210" t="s">
        <v>469</v>
      </c>
      <c r="F1704" s="210" t="s">
        <v>122</v>
      </c>
      <c r="G1704" s="213" t="s">
        <v>859</v>
      </c>
      <c r="H1704" s="211" t="str">
        <f>IF(OR(AND('A10'!AB27="",'A10'!AC27=""),AND('A10'!AB28="",'A10'!AC28=""),AND('A10'!AC27="X",'A10'!AC28="X"),OR('A10'!AC27="M",'A10'!AC28="M")),"",SUM('A10'!AB27,'A10'!AB28))</f>
        <v/>
      </c>
      <c r="I1704" s="211" t="str">
        <f>IF(AND(AND('A10'!AC27="X",'A10'!AC28="X"),SUM('A10'!AB27,'A10'!AB28)=0,ISNUMBER('A10'!AB29)),"",IF(OR('A10'!AC27="M",'A10'!AC28="M"),"M",IF(AND('A10'!AC27='A10'!AC28,OR('A10'!AC27="X",'A10'!AC27="W",'A10'!AC27="Z")),UPPER('A10'!AC27),"")))</f>
        <v/>
      </c>
      <c r="J1704" s="212" t="s">
        <v>469</v>
      </c>
      <c r="K1704" s="211" t="str">
        <f>IF(AND(ISBLANK('A10'!AB29),$L$1704&lt;&gt;"Z"),"",'A10'!AB29)</f>
        <v/>
      </c>
      <c r="L1704" s="211" t="str">
        <f>IF(ISBLANK('A10'!AC29),"",'A10'!AC29)</f>
        <v/>
      </c>
      <c r="M1704" s="131" t="str">
        <f t="shared" si="28"/>
        <v>OK</v>
      </c>
      <c r="N1704" s="132"/>
    </row>
    <row r="1705" spans="1:14" x14ac:dyDescent="0.25">
      <c r="A1705" s="208" t="s">
        <v>4565</v>
      </c>
      <c r="B1705" s="209" t="s">
        <v>3929</v>
      </c>
      <c r="C1705" s="210" t="s">
        <v>122</v>
      </c>
      <c r="D1705" s="213" t="s">
        <v>3930</v>
      </c>
      <c r="E1705" s="210" t="s">
        <v>469</v>
      </c>
      <c r="F1705" s="210" t="s">
        <v>122</v>
      </c>
      <c r="G1705" s="213" t="s">
        <v>861</v>
      </c>
      <c r="H1705" s="211" t="str">
        <f>IF(OR(AND('A10'!AB24="",'A10'!AC24=""),AND('A10'!AB27="",'A10'!AC27=""),AND('A10'!AC24="X",'A10'!AC27="X"),OR('A10'!AC24="M",'A10'!AC27="M")),"",SUM('A10'!AB24,'A10'!AB27))</f>
        <v/>
      </c>
      <c r="I1705" s="211" t="str">
        <f>IF(AND(AND('A10'!AC24="X",'A10'!AC27="X"),SUM('A10'!AB24,'A10'!AB27)=0,ISNUMBER('A10'!AB30)),"",IF(OR('A10'!AC24="M",'A10'!AC27="M"),"M",IF(AND('A10'!AC24='A10'!AC27,OR('A10'!AC24="X",'A10'!AC24="W",'A10'!AC24="Z")),UPPER('A10'!AC24),"")))</f>
        <v/>
      </c>
      <c r="J1705" s="212" t="s">
        <v>469</v>
      </c>
      <c r="K1705" s="211" t="str">
        <f>IF(AND(ISBLANK('A10'!AB30),$L$1705&lt;&gt;"Z"),"",'A10'!AB30)</f>
        <v/>
      </c>
      <c r="L1705" s="211" t="str">
        <f>IF(ISBLANK('A10'!AC30),"",'A10'!AC30)</f>
        <v/>
      </c>
      <c r="M1705" s="131" t="str">
        <f t="shared" si="28"/>
        <v>OK</v>
      </c>
      <c r="N1705" s="132"/>
    </row>
    <row r="1706" spans="1:14" x14ac:dyDescent="0.25">
      <c r="A1706" s="208" t="s">
        <v>4565</v>
      </c>
      <c r="B1706" s="209" t="s">
        <v>3931</v>
      </c>
      <c r="C1706" s="210" t="s">
        <v>122</v>
      </c>
      <c r="D1706" s="213" t="s">
        <v>3932</v>
      </c>
      <c r="E1706" s="210" t="s">
        <v>469</v>
      </c>
      <c r="F1706" s="210" t="s">
        <v>122</v>
      </c>
      <c r="G1706" s="213" t="s">
        <v>863</v>
      </c>
      <c r="H1706" s="211" t="str">
        <f>IF(OR(AND('A10'!AB25="",'A10'!AC25=""),AND('A10'!AB28="",'A10'!AC28=""),AND('A10'!AC25="X",'A10'!AC28="X"),OR('A10'!AC25="M",'A10'!AC28="M")),"",SUM('A10'!AB25,'A10'!AB28))</f>
        <v/>
      </c>
      <c r="I1706" s="211" t="str">
        <f>IF(AND(AND('A10'!AC25="X",'A10'!AC28="X"),SUM('A10'!AB25,'A10'!AB28)=0,ISNUMBER('A10'!AB31)),"",IF(OR('A10'!AC25="M",'A10'!AC28="M"),"M",IF(AND('A10'!AC25='A10'!AC28,OR('A10'!AC25="X",'A10'!AC25="W",'A10'!AC25="Z")),UPPER('A10'!AC25),"")))</f>
        <v/>
      </c>
      <c r="J1706" s="212" t="s">
        <v>469</v>
      </c>
      <c r="K1706" s="211" t="str">
        <f>IF(AND(ISBLANK('A10'!AB31),$L$1706&lt;&gt;"Z"),"",'A10'!AB31)</f>
        <v/>
      </c>
      <c r="L1706" s="211" t="str">
        <f>IF(ISBLANK('A10'!AC31),"",'A10'!AC31)</f>
        <v/>
      </c>
      <c r="M1706" s="131" t="str">
        <f t="shared" si="28"/>
        <v>OK</v>
      </c>
      <c r="N1706" s="132"/>
    </row>
    <row r="1707" spans="1:14" x14ac:dyDescent="0.25">
      <c r="A1707" s="208" t="s">
        <v>4565</v>
      </c>
      <c r="B1707" s="209" t="s">
        <v>3933</v>
      </c>
      <c r="C1707" s="210" t="s">
        <v>122</v>
      </c>
      <c r="D1707" s="213" t="s">
        <v>3934</v>
      </c>
      <c r="E1707" s="210" t="s">
        <v>469</v>
      </c>
      <c r="F1707" s="210" t="s">
        <v>122</v>
      </c>
      <c r="G1707" s="213" t="s">
        <v>618</v>
      </c>
      <c r="H1707" s="211" t="str">
        <f>IF(OR(AND('A10'!AB26="",'A10'!AC26=""),AND('A10'!AB29="",'A10'!AC29=""),AND('A10'!AC26="X",'A10'!AC29="X"),OR('A10'!AC26="M",'A10'!AC29="M")),"",SUM('A10'!AB26,'A10'!AB29))</f>
        <v/>
      </c>
      <c r="I1707" s="211" t="str">
        <f>IF(AND(AND('A10'!AC26="X",'A10'!AC29="X"),SUM('A10'!AB26,'A10'!AB29)=0,ISNUMBER('A10'!AB32)),"",IF(OR('A10'!AC26="M",'A10'!AC29="M"),"M",IF(AND('A10'!AC26='A10'!AC29,OR('A10'!AC26="X",'A10'!AC26="W",'A10'!AC26="Z")),UPPER('A10'!AC26),"")))</f>
        <v/>
      </c>
      <c r="J1707" s="212" t="s">
        <v>469</v>
      </c>
      <c r="K1707" s="211" t="str">
        <f>IF(AND(ISBLANK('A10'!AB32),$L$1707&lt;&gt;"Z"),"",'A10'!AB32)</f>
        <v/>
      </c>
      <c r="L1707" s="211" t="str">
        <f>IF(ISBLANK('A10'!AC32),"",'A10'!AC32)</f>
        <v/>
      </c>
      <c r="M1707" s="131" t="str">
        <f t="shared" si="28"/>
        <v>OK</v>
      </c>
      <c r="N1707" s="132"/>
    </row>
    <row r="1708" spans="1:14" x14ac:dyDescent="0.25">
      <c r="A1708" s="208" t="s">
        <v>4565</v>
      </c>
      <c r="B1708" s="209" t="s">
        <v>3935</v>
      </c>
      <c r="C1708" s="210" t="s">
        <v>122</v>
      </c>
      <c r="D1708" s="213" t="s">
        <v>1448</v>
      </c>
      <c r="E1708" s="210" t="s">
        <v>469</v>
      </c>
      <c r="F1708" s="210" t="s">
        <v>122</v>
      </c>
      <c r="G1708" s="213" t="s">
        <v>1449</v>
      </c>
      <c r="H1708" s="211" t="str">
        <f>IF(OR(EXACT('A10'!V34,'A10'!W34),EXACT('A10'!Y34,'A10'!Z34),AND('A10'!W34="X",'A10'!Z34="X"),OR('A10'!W34="M",'A10'!Z34="M")),"",SUM('A10'!V34,'A10'!Y34))</f>
        <v/>
      </c>
      <c r="I1708" s="211" t="str">
        <f>IF(AND(AND('A10'!W34="X",'A10'!Z34="X"),SUM('A10'!V34,'A10'!Y34)=0,ISNUMBER('A10'!AB34)),"",IF(OR('A10'!W34="M",'A10'!Z34="M"),"M",IF(AND('A10'!W34='A10'!Z34,OR('A10'!W34="X",'A10'!W34="W",'A10'!W34="Z")),UPPER('A10'!W34),"")))</f>
        <v/>
      </c>
      <c r="J1708" s="212" t="s">
        <v>469</v>
      </c>
      <c r="K1708" s="211" t="str">
        <f>IF(AND(ISBLANK('A10'!AB34),$L$1708&lt;&gt;"Z"),"",'A10'!AB34)</f>
        <v/>
      </c>
      <c r="L1708" s="211" t="str">
        <f>IF(ISBLANK('A10'!AC34),"",'A10'!AC34)</f>
        <v/>
      </c>
      <c r="M1708" s="131" t="str">
        <f t="shared" si="28"/>
        <v>OK</v>
      </c>
      <c r="N1708" s="132"/>
    </row>
    <row r="1709" spans="1:14" x14ac:dyDescent="0.25">
      <c r="A1709" s="208" t="s">
        <v>4565</v>
      </c>
      <c r="B1709" s="209" t="s">
        <v>3936</v>
      </c>
      <c r="C1709" s="210" t="s">
        <v>122</v>
      </c>
      <c r="D1709" s="213" t="s">
        <v>1451</v>
      </c>
      <c r="E1709" s="210" t="s">
        <v>469</v>
      </c>
      <c r="F1709" s="210" t="s">
        <v>122</v>
      </c>
      <c r="G1709" s="213" t="s">
        <v>1452</v>
      </c>
      <c r="H1709" s="211" t="str">
        <f>IF(OR(EXACT('A10'!V35,'A10'!W35),EXACT('A10'!Y35,'A10'!Z35),AND('A10'!W35="X",'A10'!Z35="X"),OR('A10'!W35="M",'A10'!Z35="M")),"",SUM('A10'!V35,'A10'!Y35))</f>
        <v/>
      </c>
      <c r="I1709" s="211" t="str">
        <f>IF(AND(AND('A10'!W35="X",'A10'!Z35="X"),SUM('A10'!V35,'A10'!Y35)=0,ISNUMBER('A10'!AB35)),"",IF(OR('A10'!W35="M",'A10'!Z35="M"),"M",IF(AND('A10'!W35='A10'!Z35,OR('A10'!W35="X",'A10'!W35="W",'A10'!W35="Z")),UPPER('A10'!W35),"")))</f>
        <v/>
      </c>
      <c r="J1709" s="212" t="s">
        <v>469</v>
      </c>
      <c r="K1709" s="211" t="str">
        <f>IF(AND(ISBLANK('A10'!AB35),$L$1709&lt;&gt;"Z"),"",'A10'!AB35)</f>
        <v/>
      </c>
      <c r="L1709" s="211" t="str">
        <f>IF(ISBLANK('A10'!AC35),"",'A10'!AC35)</f>
        <v/>
      </c>
      <c r="M1709" s="131" t="str">
        <f t="shared" si="28"/>
        <v>OK</v>
      </c>
      <c r="N1709" s="132"/>
    </row>
    <row r="1710" spans="1:14" x14ac:dyDescent="0.25">
      <c r="A1710" s="208" t="s">
        <v>4565</v>
      </c>
      <c r="B1710" s="209" t="s">
        <v>3937</v>
      </c>
      <c r="C1710" s="210" t="s">
        <v>122</v>
      </c>
      <c r="D1710" s="213" t="s">
        <v>3938</v>
      </c>
      <c r="E1710" s="210" t="s">
        <v>469</v>
      </c>
      <c r="F1710" s="210" t="s">
        <v>122</v>
      </c>
      <c r="G1710" s="213" t="s">
        <v>1455</v>
      </c>
      <c r="H1710" s="211" t="str">
        <f>IF(OR(AND('A10'!AB34="",'A10'!AC34=""),AND('A10'!AB35="",'A10'!AC35=""),AND('A10'!AC34="X",'A10'!AC35="X"),OR('A10'!AC34="M",'A10'!AC35="M")),"",SUM('A10'!AB34,'A10'!AB35))</f>
        <v/>
      </c>
      <c r="I1710" s="211" t="str">
        <f>IF(AND(AND('A10'!AC34="X",'A10'!AC35="X"),SUM('A10'!AB34,'A10'!AB35)=0,ISNUMBER('A10'!AB36)),"",IF(OR('A10'!AC34="M",'A10'!AC35="M"),"M",IF(AND('A10'!AC34='A10'!AC35,OR('A10'!AC34="X",'A10'!AC34="W",'A10'!AC34="Z")),UPPER('A10'!AC34),"")))</f>
        <v/>
      </c>
      <c r="J1710" s="212" t="s">
        <v>469</v>
      </c>
      <c r="K1710" s="211" t="str">
        <f>IF(AND(ISBLANK('A10'!AB36),$L$1710&lt;&gt;"Z"),"",'A10'!AB36)</f>
        <v/>
      </c>
      <c r="L1710" s="211" t="str">
        <f>IF(ISBLANK('A10'!AC36),"",'A10'!AC36)</f>
        <v/>
      </c>
      <c r="M1710" s="131" t="str">
        <f t="shared" si="28"/>
        <v>OK</v>
      </c>
      <c r="N1710" s="132"/>
    </row>
    <row r="1711" spans="1:14" x14ac:dyDescent="0.25">
      <c r="A1711" s="208" t="s">
        <v>4565</v>
      </c>
      <c r="B1711" s="209" t="s">
        <v>4943</v>
      </c>
      <c r="C1711" s="210" t="s">
        <v>122</v>
      </c>
      <c r="D1711" s="213" t="s">
        <v>1460</v>
      </c>
      <c r="E1711" s="210" t="s">
        <v>469</v>
      </c>
      <c r="F1711" s="210" t="s">
        <v>122</v>
      </c>
      <c r="G1711" s="213" t="s">
        <v>545</v>
      </c>
      <c r="H1711" s="211" t="str">
        <f>IF(OR(EXACT('A10'!V38,'A10'!W38),EXACT('A10'!Y38,'A10'!Z38),AND('A10'!W38="X",'A10'!Z38="X"),OR('A10'!W38="M",'A10'!Z38="M")),"",SUM('A10'!V38,'A10'!Y38))</f>
        <v/>
      </c>
      <c r="I1711" s="211" t="str">
        <f>IF(AND(AND('A10'!W38="X",'A10'!Z38="X"),SUM('A10'!V38,'A10'!Y38)=0,ISNUMBER('A10'!AB38)),"",IF(OR('A10'!W38="M",'A10'!Z38="M"),"M",IF(AND('A10'!W38='A10'!Z38,OR('A10'!W38="X",'A10'!W38="W",'A10'!W38="Z")),UPPER('A10'!W38),"")))</f>
        <v/>
      </c>
      <c r="J1711" s="212" t="s">
        <v>469</v>
      </c>
      <c r="K1711" s="211" t="str">
        <f>IF(AND(ISBLANK('A10'!AB38),$L$1711&lt;&gt;"Z"),"",'A10'!AB38)</f>
        <v/>
      </c>
      <c r="L1711" s="211" t="str">
        <f>IF(ISBLANK('A10'!AC38),"",'A10'!AC38)</f>
        <v/>
      </c>
      <c r="M1711" s="131" t="str">
        <f t="shared" si="28"/>
        <v>OK</v>
      </c>
      <c r="N1711" s="132"/>
    </row>
    <row r="1712" spans="1:14" x14ac:dyDescent="0.25">
      <c r="A1712" s="208" t="s">
        <v>4565</v>
      </c>
      <c r="B1712" s="209" t="s">
        <v>4944</v>
      </c>
      <c r="C1712" s="210" t="s">
        <v>122</v>
      </c>
      <c r="D1712" s="213" t="s">
        <v>1462</v>
      </c>
      <c r="E1712" s="210" t="s">
        <v>469</v>
      </c>
      <c r="F1712" s="210" t="s">
        <v>122</v>
      </c>
      <c r="G1712" s="213" t="s">
        <v>544</v>
      </c>
      <c r="H1712" s="211" t="str">
        <f>IF(OR(EXACT('A10'!V39,'A10'!W39),EXACT('A10'!Y39,'A10'!Z39),AND('A10'!W39="X",'A10'!Z39="X"),OR('A10'!W39="M",'A10'!Z39="M")),"",SUM('A10'!V39,'A10'!Y39))</f>
        <v/>
      </c>
      <c r="I1712" s="211" t="str">
        <f>IF(AND(AND('A10'!W39="X",'A10'!Z39="X"),SUM('A10'!V39,'A10'!Y39)=0,ISNUMBER('A10'!AB39)),"",IF(OR('A10'!W39="M",'A10'!Z39="M"),"M",IF(AND('A10'!W39='A10'!Z39,OR('A10'!W39="X",'A10'!W39="W",'A10'!W39="Z")),UPPER('A10'!W39),"")))</f>
        <v/>
      </c>
      <c r="J1712" s="212" t="s">
        <v>469</v>
      </c>
      <c r="K1712" s="211" t="str">
        <f>IF(AND(ISBLANK('A10'!AB39),$L$1712&lt;&gt;"Z"),"",'A10'!AB39)</f>
        <v/>
      </c>
      <c r="L1712" s="211" t="str">
        <f>IF(ISBLANK('A10'!AC39),"",'A10'!AC39)</f>
        <v/>
      </c>
      <c r="M1712" s="131" t="str">
        <f t="shared" si="28"/>
        <v>OK</v>
      </c>
      <c r="N1712" s="132"/>
    </row>
    <row r="1713" spans="1:14" x14ac:dyDescent="0.25">
      <c r="A1713" s="208" t="s">
        <v>4565</v>
      </c>
      <c r="B1713" s="209" t="s">
        <v>4945</v>
      </c>
      <c r="C1713" s="210" t="s">
        <v>122</v>
      </c>
      <c r="D1713" s="213" t="s">
        <v>4946</v>
      </c>
      <c r="E1713" s="210" t="s">
        <v>469</v>
      </c>
      <c r="F1713" s="210" t="s">
        <v>122</v>
      </c>
      <c r="G1713" s="213" t="s">
        <v>1465</v>
      </c>
      <c r="H1713" s="211" t="str">
        <f>IF(OR(AND('A10'!AB38="",'A10'!AC38=""),AND('A10'!AB39="",'A10'!AC39=""),AND('A10'!AC38="X",'A10'!AC39="X"),OR('A10'!AC38="M",'A10'!AC39="M")),"",SUM('A10'!AB38,'A10'!AB39))</f>
        <v/>
      </c>
      <c r="I1713" s="211" t="str">
        <f>IF(AND(AND('A10'!AC38="X",'A10'!AC39="X"),SUM('A10'!AB38,'A10'!AB39)=0,ISNUMBER('A10'!AB40)),"",IF(OR('A10'!AC38="M",'A10'!AC39="M"),"M",IF(AND('A10'!AC38='A10'!AC39,OR('A10'!AC38="X",'A10'!AC38="W",'A10'!AC38="Z")),UPPER('A10'!AC38),"")))</f>
        <v/>
      </c>
      <c r="J1713" s="212" t="s">
        <v>469</v>
      </c>
      <c r="K1713" s="211" t="str">
        <f>IF(AND(ISBLANK('A10'!AB40),$L$1713&lt;&gt;"Z"),"",'A10'!AB40)</f>
        <v/>
      </c>
      <c r="L1713" s="211" t="str">
        <f>IF(ISBLANK('A10'!AC40),"",'A10'!AC40)</f>
        <v/>
      </c>
      <c r="M1713" s="131" t="str">
        <f t="shared" si="28"/>
        <v>OK</v>
      </c>
      <c r="N1713" s="132"/>
    </row>
    <row r="1714" spans="1:14" x14ac:dyDescent="0.25">
      <c r="A1714" s="208" t="s">
        <v>4565</v>
      </c>
      <c r="B1714" s="209" t="s">
        <v>4947</v>
      </c>
      <c r="C1714" s="210" t="s">
        <v>122</v>
      </c>
      <c r="D1714" s="213" t="s">
        <v>4948</v>
      </c>
      <c r="E1714" s="210" t="s">
        <v>469</v>
      </c>
      <c r="F1714" s="210" t="s">
        <v>122</v>
      </c>
      <c r="G1714" s="213" t="s">
        <v>4149</v>
      </c>
      <c r="H1714" s="211" t="str">
        <f>IF(OR(EXACT('A10'!V42,'A10'!W42),EXACT('A10'!Y42,'A10'!Z42),AND('A10'!W42="X",'A10'!Z42="X"),OR('A10'!W42="M",'A10'!Z42="M")),"",SUM('A10'!V42,'A10'!Y42))</f>
        <v/>
      </c>
      <c r="I1714" s="211" t="str">
        <f>IF(AND(AND('A10'!W42="X",'A10'!Z42="X"),SUM('A10'!V42,'A10'!Y42)=0,ISNUMBER('A10'!AB42)),"",IF(OR('A10'!W42="M",'A10'!Z42="M"),"M",IF(AND('A10'!W42='A10'!Z42,OR('A10'!W42="X",'A10'!W42="W",'A10'!W42="Z")),UPPER('A10'!W42),"")))</f>
        <v/>
      </c>
      <c r="J1714" s="212" t="s">
        <v>469</v>
      </c>
      <c r="K1714" s="211" t="str">
        <f>IF(AND(ISBLANK('A10'!AB42),$L$1714&lt;&gt;"Z"),"",'A10'!AB42)</f>
        <v/>
      </c>
      <c r="L1714" s="211" t="str">
        <f>IF(ISBLANK('A10'!AC42),"",'A10'!AC42)</f>
        <v/>
      </c>
      <c r="M1714" s="131" t="str">
        <f t="shared" si="28"/>
        <v>OK</v>
      </c>
      <c r="N1714" s="132"/>
    </row>
    <row r="1715" spans="1:14" x14ac:dyDescent="0.25">
      <c r="A1715" s="208" t="s">
        <v>4565</v>
      </c>
      <c r="B1715" s="209" t="s">
        <v>4949</v>
      </c>
      <c r="C1715" s="210" t="s">
        <v>122</v>
      </c>
      <c r="D1715" s="213" t="s">
        <v>1469</v>
      </c>
      <c r="E1715" s="210" t="s">
        <v>469</v>
      </c>
      <c r="F1715" s="210" t="s">
        <v>122</v>
      </c>
      <c r="G1715" s="213" t="s">
        <v>1470</v>
      </c>
      <c r="H1715" s="211" t="str">
        <f>IF(OR(EXACT('A10'!V43,'A10'!W43),EXACT('A10'!Y43,'A10'!Z43),AND('A10'!W43="X",'A10'!Z43="X"),OR('A10'!W43="M",'A10'!Z43="M")),"",SUM('A10'!V43,'A10'!Y43))</f>
        <v/>
      </c>
      <c r="I1715" s="211" t="str">
        <f>IF(AND(AND('A10'!W43="X",'A10'!Z43="X"),SUM('A10'!V43,'A10'!Y43)=0,ISNUMBER('A10'!AB43)),"",IF(OR('A10'!W43="M",'A10'!Z43="M"),"M",IF(AND('A10'!W43='A10'!Z43,OR('A10'!W43="X",'A10'!W43="W",'A10'!W43="Z")),UPPER('A10'!W43),"")))</f>
        <v/>
      </c>
      <c r="J1715" s="212" t="s">
        <v>469</v>
      </c>
      <c r="K1715" s="211" t="str">
        <f>IF(AND(ISBLANK('A10'!AB43),$L$1715&lt;&gt;"Z"),"",'A10'!AB43)</f>
        <v/>
      </c>
      <c r="L1715" s="211" t="str">
        <f>IF(ISBLANK('A10'!AC43),"",'A10'!AC43)</f>
        <v/>
      </c>
      <c r="M1715" s="131" t="str">
        <f t="shared" si="28"/>
        <v>OK</v>
      </c>
      <c r="N1715" s="132"/>
    </row>
    <row r="1716" spans="1:14" x14ac:dyDescent="0.25">
      <c r="A1716" s="208" t="s">
        <v>4565</v>
      </c>
      <c r="B1716" s="209" t="s">
        <v>4950</v>
      </c>
      <c r="C1716" s="210" t="s">
        <v>122</v>
      </c>
      <c r="D1716" s="213" t="s">
        <v>4951</v>
      </c>
      <c r="E1716" s="210" t="s">
        <v>469</v>
      </c>
      <c r="F1716" s="210" t="s">
        <v>122</v>
      </c>
      <c r="G1716" s="213" t="s">
        <v>1473</v>
      </c>
      <c r="H1716" s="211" t="str">
        <f>IF(OR(AND('A10'!AB42="",'A10'!AC42=""),AND('A10'!AB43="",'A10'!AC43=""),AND('A10'!AC42="X",'A10'!AC43="X"),OR('A10'!AC42="M",'A10'!AC43="M")),"",SUM('A10'!AB42,'A10'!AB43))</f>
        <v/>
      </c>
      <c r="I1716" s="211" t="str">
        <f>IF(AND(AND('A10'!AC42="X",'A10'!AC43="X"),SUM('A10'!AB42,'A10'!AB43)=0,ISNUMBER('A10'!AB44)),"",IF(OR('A10'!AC42="M",'A10'!AC43="M"),"M",IF(AND('A10'!AC42='A10'!AC43,OR('A10'!AC42="X",'A10'!AC42="W",'A10'!AC42="Z")),UPPER('A10'!AC42),"")))</f>
        <v/>
      </c>
      <c r="J1716" s="212" t="s">
        <v>469</v>
      </c>
      <c r="K1716" s="211" t="str">
        <f>IF(AND(ISBLANK('A10'!AB44),$L$1716&lt;&gt;"Z"),"",'A10'!AB44)</f>
        <v/>
      </c>
      <c r="L1716" s="211" t="str">
        <f>IF(ISBLANK('A10'!AC44),"",'A10'!AC44)</f>
        <v/>
      </c>
      <c r="M1716" s="131" t="str">
        <f t="shared" si="28"/>
        <v>OK</v>
      </c>
      <c r="N1716" s="132"/>
    </row>
    <row r="1717" spans="1:14" x14ac:dyDescent="0.25">
      <c r="A1717" s="208" t="s">
        <v>4565</v>
      </c>
      <c r="B1717" s="209" t="s">
        <v>3939</v>
      </c>
      <c r="C1717" s="210" t="s">
        <v>122</v>
      </c>
      <c r="D1717" s="213" t="s">
        <v>1024</v>
      </c>
      <c r="E1717" s="210" t="s">
        <v>469</v>
      </c>
      <c r="F1717" s="210" t="s">
        <v>122</v>
      </c>
      <c r="G1717" s="213" t="s">
        <v>722</v>
      </c>
      <c r="H1717" s="211" t="str">
        <f>IF(OR(AND('A10'!AE14="",'A10'!AF14=""),AND('A10'!AE15="",'A10'!AF15=""),AND('A10'!AF14="X",'A10'!AF15="X"),OR('A10'!AF14="M",'A10'!AF15="M")),"",SUM('A10'!AE14,'A10'!AE15))</f>
        <v/>
      </c>
      <c r="I1717" s="211" t="str">
        <f>IF(AND(AND('A10'!AF14="X",'A10'!AF15="X"),SUM('A10'!AE14,'A10'!AE15)=0,ISNUMBER('A10'!AE16)),"",IF(OR('A10'!AF14="M",'A10'!AF15="M"),"M",IF(AND('A10'!AF14='A10'!AF15,OR('A10'!AF14="X",'A10'!AF14="W",'A10'!AF14="Z")),UPPER('A10'!AF14),"")))</f>
        <v/>
      </c>
      <c r="J1717" s="212" t="s">
        <v>469</v>
      </c>
      <c r="K1717" s="211" t="str">
        <f>IF(AND(ISBLANK('A10'!AE16),$L$1717&lt;&gt;"Z"),"",'A10'!AE16)</f>
        <v/>
      </c>
      <c r="L1717" s="211" t="str">
        <f>IF(ISBLANK('A10'!AF16),"",'A10'!AF16)</f>
        <v/>
      </c>
      <c r="M1717" s="131" t="str">
        <f t="shared" si="28"/>
        <v>OK</v>
      </c>
      <c r="N1717" s="132"/>
    </row>
    <row r="1718" spans="1:14" x14ac:dyDescent="0.25">
      <c r="A1718" s="208" t="s">
        <v>4565</v>
      </c>
      <c r="B1718" s="209" t="s">
        <v>3940</v>
      </c>
      <c r="C1718" s="210" t="s">
        <v>122</v>
      </c>
      <c r="D1718" s="213" t="s">
        <v>1026</v>
      </c>
      <c r="E1718" s="210" t="s">
        <v>469</v>
      </c>
      <c r="F1718" s="210" t="s">
        <v>122</v>
      </c>
      <c r="G1718" s="213" t="s">
        <v>728</v>
      </c>
      <c r="H1718" s="211" t="str">
        <f>IF(OR(AND('A10'!AE17="",'A10'!AF17=""),AND('A10'!AE18="",'A10'!AF18=""),AND('A10'!AF17="X",'A10'!AF18="X"),OR('A10'!AF17="M",'A10'!AF18="M")),"",SUM('A10'!AE17,'A10'!AE18))</f>
        <v/>
      </c>
      <c r="I1718" s="211" t="str">
        <f>IF(AND(AND('A10'!AF17="X",'A10'!AF18="X"),SUM('A10'!AE17,'A10'!AE18)=0,ISNUMBER('A10'!AE19)),"",IF(OR('A10'!AF17="M",'A10'!AF18="M"),"M",IF(AND('A10'!AF17='A10'!AF18,OR('A10'!AF17="X",'A10'!AF17="W",'A10'!AF17="Z")),UPPER('A10'!AF17),"")))</f>
        <v/>
      </c>
      <c r="J1718" s="212" t="s">
        <v>469</v>
      </c>
      <c r="K1718" s="211" t="str">
        <f>IF(AND(ISBLANK('A10'!AE19),$L$1718&lt;&gt;"Z"),"",'A10'!AE19)</f>
        <v/>
      </c>
      <c r="L1718" s="211" t="str">
        <f>IF(ISBLANK('A10'!AF19),"",'A10'!AF19)</f>
        <v/>
      </c>
      <c r="M1718" s="131" t="str">
        <f t="shared" si="28"/>
        <v>OK</v>
      </c>
      <c r="N1718" s="132"/>
    </row>
    <row r="1719" spans="1:14" x14ac:dyDescent="0.25">
      <c r="A1719" s="208" t="s">
        <v>4565</v>
      </c>
      <c r="B1719" s="209" t="s">
        <v>3941</v>
      </c>
      <c r="C1719" s="210" t="s">
        <v>122</v>
      </c>
      <c r="D1719" s="213" t="s">
        <v>1028</v>
      </c>
      <c r="E1719" s="210" t="s">
        <v>469</v>
      </c>
      <c r="F1719" s="210" t="s">
        <v>122</v>
      </c>
      <c r="G1719" s="213" t="s">
        <v>453</v>
      </c>
      <c r="H1719" s="211" t="str">
        <f>IF(OR(AND('A10'!AE14="",'A10'!AF14=""),AND('A10'!AE17="",'A10'!AF17=""),AND('A10'!AF14="X",'A10'!AF17="X"),OR('A10'!AF14="M",'A10'!AF17="M")),"",SUM('A10'!AE14,'A10'!AE17))</f>
        <v/>
      </c>
      <c r="I1719" s="211" t="str">
        <f>IF(AND(AND('A10'!AF14="X",'A10'!AF17="X"),SUM('A10'!AE14,'A10'!AE17)=0,ISNUMBER('A10'!AE20)),"",IF(OR('A10'!AF14="M",'A10'!AF17="M"),"M",IF(AND('A10'!AF14='A10'!AF17,OR('A10'!AF14="X",'A10'!AF14="W",'A10'!AF14="Z")),UPPER('A10'!AF14),"")))</f>
        <v/>
      </c>
      <c r="J1719" s="212" t="s">
        <v>469</v>
      </c>
      <c r="K1719" s="211" t="str">
        <f>IF(AND(ISBLANK('A10'!AE20),$L$1719&lt;&gt;"Z"),"",'A10'!AE20)</f>
        <v/>
      </c>
      <c r="L1719" s="211" t="str">
        <f>IF(ISBLANK('A10'!AF20),"",'A10'!AF20)</f>
        <v/>
      </c>
      <c r="M1719" s="131" t="str">
        <f t="shared" si="28"/>
        <v>OK</v>
      </c>
      <c r="N1719" s="132"/>
    </row>
    <row r="1720" spans="1:14" x14ac:dyDescent="0.25">
      <c r="A1720" s="208" t="s">
        <v>4565</v>
      </c>
      <c r="B1720" s="209" t="s">
        <v>3942</v>
      </c>
      <c r="C1720" s="210" t="s">
        <v>122</v>
      </c>
      <c r="D1720" s="213" t="s">
        <v>1030</v>
      </c>
      <c r="E1720" s="210" t="s">
        <v>469</v>
      </c>
      <c r="F1720" s="210" t="s">
        <v>122</v>
      </c>
      <c r="G1720" s="213" t="s">
        <v>432</v>
      </c>
      <c r="H1720" s="211" t="str">
        <f>IF(OR(AND('A10'!AE15="",'A10'!AF15=""),AND('A10'!AE18="",'A10'!AF18=""),AND('A10'!AF15="X",'A10'!AF18="X"),OR('A10'!AF15="M",'A10'!AF18="M")),"",SUM('A10'!AE15,'A10'!AE18))</f>
        <v/>
      </c>
      <c r="I1720" s="211" t="str">
        <f>IF(AND(AND('A10'!AF15="X",'A10'!AF18="X"),SUM('A10'!AE15,'A10'!AE18)=0,ISNUMBER('A10'!AE21)),"",IF(OR('A10'!AF15="M",'A10'!AF18="M"),"M",IF(AND('A10'!AF15='A10'!AF18,OR('A10'!AF15="X",'A10'!AF15="W",'A10'!AF15="Z")),UPPER('A10'!AF15),"")))</f>
        <v/>
      </c>
      <c r="J1720" s="212" t="s">
        <v>469</v>
      </c>
      <c r="K1720" s="211" t="str">
        <f>IF(AND(ISBLANK('A10'!AE21),$L$1720&lt;&gt;"Z"),"",'A10'!AE21)</f>
        <v/>
      </c>
      <c r="L1720" s="211" t="str">
        <f>IF(ISBLANK('A10'!AF21),"",'A10'!AF21)</f>
        <v/>
      </c>
      <c r="M1720" s="131" t="str">
        <f t="shared" si="28"/>
        <v>OK</v>
      </c>
      <c r="N1720" s="132"/>
    </row>
    <row r="1721" spans="1:14" x14ac:dyDescent="0.25">
      <c r="A1721" s="208" t="s">
        <v>4565</v>
      </c>
      <c r="B1721" s="209" t="s">
        <v>3943</v>
      </c>
      <c r="C1721" s="210" t="s">
        <v>122</v>
      </c>
      <c r="D1721" s="213" t="s">
        <v>1032</v>
      </c>
      <c r="E1721" s="210" t="s">
        <v>469</v>
      </c>
      <c r="F1721" s="210" t="s">
        <v>122</v>
      </c>
      <c r="G1721" s="213" t="s">
        <v>411</v>
      </c>
      <c r="H1721" s="211" t="str">
        <f>IF(OR(AND('A10'!AE16="",'A10'!AF16=""),AND('A10'!AE19="",'A10'!AF19=""),AND('A10'!AF16="X",'A10'!AF19="X"),OR('A10'!AF16="M",'A10'!AF19="M")),"",SUM('A10'!AE16,'A10'!AE19))</f>
        <v/>
      </c>
      <c r="I1721" s="211" t="str">
        <f>IF(AND(AND('A10'!AF16="X",'A10'!AF19="X"),SUM('A10'!AE16,'A10'!AE19)=0,ISNUMBER('A10'!AE22)),"",IF(OR('A10'!AF16="M",'A10'!AF19="M"),"M",IF(AND('A10'!AF16='A10'!AF19,OR('A10'!AF16="X",'A10'!AF16="W",'A10'!AF16="Z")),UPPER('A10'!AF16),"")))</f>
        <v/>
      </c>
      <c r="J1721" s="212" t="s">
        <v>469</v>
      </c>
      <c r="K1721" s="211" t="str">
        <f>IF(AND(ISBLANK('A10'!AE22),$L$1721&lt;&gt;"Z"),"",'A10'!AE22)</f>
        <v/>
      </c>
      <c r="L1721" s="211" t="str">
        <f>IF(ISBLANK('A10'!AF22),"",'A10'!AF22)</f>
        <v/>
      </c>
      <c r="M1721" s="131" t="str">
        <f t="shared" si="28"/>
        <v>OK</v>
      </c>
      <c r="N1721" s="132"/>
    </row>
    <row r="1722" spans="1:14" x14ac:dyDescent="0.25">
      <c r="A1722" s="208" t="s">
        <v>4565</v>
      </c>
      <c r="B1722" s="209" t="s">
        <v>3944</v>
      </c>
      <c r="C1722" s="210" t="s">
        <v>122</v>
      </c>
      <c r="D1722" s="213" t="s">
        <v>3945</v>
      </c>
      <c r="E1722" s="210" t="s">
        <v>469</v>
      </c>
      <c r="F1722" s="210" t="s">
        <v>122</v>
      </c>
      <c r="G1722" s="213" t="s">
        <v>870</v>
      </c>
      <c r="H1722" s="211" t="str">
        <f>IF(OR(AND('A10'!AE24="",'A10'!AF24=""),AND('A10'!AE25="",'A10'!AF25=""),AND('A10'!AF24="X",'A10'!AF25="X"),OR('A10'!AF24="M",'A10'!AF25="M")),"",SUM('A10'!AE24,'A10'!AE25))</f>
        <v/>
      </c>
      <c r="I1722" s="211" t="str">
        <f>IF(AND(AND('A10'!AF24="X",'A10'!AF25="X"),SUM('A10'!AE24,'A10'!AE25)=0,ISNUMBER('A10'!AE26)),"",IF(OR('A10'!AF24="M",'A10'!AF25="M"),"M",IF(AND('A10'!AF24='A10'!AF25,OR('A10'!AF24="X",'A10'!AF24="W",'A10'!AF24="Z")),UPPER('A10'!AF24),"")))</f>
        <v/>
      </c>
      <c r="J1722" s="212" t="s">
        <v>469</v>
      </c>
      <c r="K1722" s="211" t="str">
        <f>IF(AND(ISBLANK('A10'!AE26),$L$1722&lt;&gt;"Z"),"",'A10'!AE26)</f>
        <v/>
      </c>
      <c r="L1722" s="211" t="str">
        <f>IF(ISBLANK('A10'!AF26),"",'A10'!AF26)</f>
        <v/>
      </c>
      <c r="M1722" s="131" t="str">
        <f t="shared" si="28"/>
        <v>OK</v>
      </c>
      <c r="N1722" s="132"/>
    </row>
    <row r="1723" spans="1:14" x14ac:dyDescent="0.25">
      <c r="A1723" s="208" t="s">
        <v>4565</v>
      </c>
      <c r="B1723" s="209" t="s">
        <v>3946</v>
      </c>
      <c r="C1723" s="210" t="s">
        <v>122</v>
      </c>
      <c r="D1723" s="213" t="s">
        <v>3947</v>
      </c>
      <c r="E1723" s="210" t="s">
        <v>469</v>
      </c>
      <c r="F1723" s="210" t="s">
        <v>122</v>
      </c>
      <c r="G1723" s="213" t="s">
        <v>876</v>
      </c>
      <c r="H1723" s="211" t="str">
        <f>IF(OR(AND('A10'!AE27="",'A10'!AF27=""),AND('A10'!AE28="",'A10'!AF28=""),AND('A10'!AF27="X",'A10'!AF28="X"),OR('A10'!AF27="M",'A10'!AF28="M")),"",SUM('A10'!AE27,'A10'!AE28))</f>
        <v/>
      </c>
      <c r="I1723" s="211" t="str">
        <f>IF(AND(AND('A10'!AF27="X",'A10'!AF28="X"),SUM('A10'!AE27,'A10'!AE28)=0,ISNUMBER('A10'!AE29)),"",IF(OR('A10'!AF27="M",'A10'!AF28="M"),"M",IF(AND('A10'!AF27='A10'!AF28,OR('A10'!AF27="X",'A10'!AF27="W",'A10'!AF27="Z")),UPPER('A10'!AF27),"")))</f>
        <v/>
      </c>
      <c r="J1723" s="212" t="s">
        <v>469</v>
      </c>
      <c r="K1723" s="211" t="str">
        <f>IF(AND(ISBLANK('A10'!AE29),$L$1723&lt;&gt;"Z"),"",'A10'!AE29)</f>
        <v/>
      </c>
      <c r="L1723" s="211" t="str">
        <f>IF(ISBLANK('A10'!AF29),"",'A10'!AF29)</f>
        <v/>
      </c>
      <c r="M1723" s="131" t="str">
        <f t="shared" si="28"/>
        <v>OK</v>
      </c>
      <c r="N1723" s="132"/>
    </row>
    <row r="1724" spans="1:14" x14ac:dyDescent="0.25">
      <c r="A1724" s="208" t="s">
        <v>4565</v>
      </c>
      <c r="B1724" s="209" t="s">
        <v>3948</v>
      </c>
      <c r="C1724" s="210" t="s">
        <v>122</v>
      </c>
      <c r="D1724" s="213" t="s">
        <v>3949</v>
      </c>
      <c r="E1724" s="210" t="s">
        <v>469</v>
      </c>
      <c r="F1724" s="210" t="s">
        <v>122</v>
      </c>
      <c r="G1724" s="213" t="s">
        <v>878</v>
      </c>
      <c r="H1724" s="211" t="str">
        <f>IF(OR(AND('A10'!AE24="",'A10'!AF24=""),AND('A10'!AE27="",'A10'!AF27=""),AND('A10'!AF24="X",'A10'!AF27="X"),OR('A10'!AF24="M",'A10'!AF27="M")),"",SUM('A10'!AE24,'A10'!AE27))</f>
        <v/>
      </c>
      <c r="I1724" s="211" t="str">
        <f>IF(AND(AND('A10'!AF24="X",'A10'!AF27="X"),SUM('A10'!AE24,'A10'!AE27)=0,ISNUMBER('A10'!AE30)),"",IF(OR('A10'!AF24="M",'A10'!AF27="M"),"M",IF(AND('A10'!AF24='A10'!AF27,OR('A10'!AF24="X",'A10'!AF24="W",'A10'!AF24="Z")),UPPER('A10'!AF24),"")))</f>
        <v/>
      </c>
      <c r="J1724" s="212" t="s">
        <v>469</v>
      </c>
      <c r="K1724" s="211" t="str">
        <f>IF(AND(ISBLANK('A10'!AE30),$L$1724&lt;&gt;"Z"),"",'A10'!AE30)</f>
        <v/>
      </c>
      <c r="L1724" s="211" t="str">
        <f>IF(ISBLANK('A10'!AF30),"",'A10'!AF30)</f>
        <v/>
      </c>
      <c r="M1724" s="131" t="str">
        <f t="shared" si="28"/>
        <v>OK</v>
      </c>
      <c r="N1724" s="132"/>
    </row>
    <row r="1725" spans="1:14" x14ac:dyDescent="0.25">
      <c r="A1725" s="208" t="s">
        <v>4565</v>
      </c>
      <c r="B1725" s="209" t="s">
        <v>3950</v>
      </c>
      <c r="C1725" s="210" t="s">
        <v>122</v>
      </c>
      <c r="D1725" s="213" t="s">
        <v>3951</v>
      </c>
      <c r="E1725" s="210" t="s">
        <v>469</v>
      </c>
      <c r="F1725" s="210" t="s">
        <v>122</v>
      </c>
      <c r="G1725" s="213" t="s">
        <v>880</v>
      </c>
      <c r="H1725" s="211" t="str">
        <f>IF(OR(AND('A10'!AE25="",'A10'!AF25=""),AND('A10'!AE28="",'A10'!AF28=""),AND('A10'!AF25="X",'A10'!AF28="X"),OR('A10'!AF25="M",'A10'!AF28="M")),"",SUM('A10'!AE25,'A10'!AE28))</f>
        <v/>
      </c>
      <c r="I1725" s="211" t="str">
        <f>IF(AND(AND('A10'!AF25="X",'A10'!AF28="X"),SUM('A10'!AE25,'A10'!AE28)=0,ISNUMBER('A10'!AE31)),"",IF(OR('A10'!AF25="M",'A10'!AF28="M"),"M",IF(AND('A10'!AF25='A10'!AF28,OR('A10'!AF25="X",'A10'!AF25="W",'A10'!AF25="Z")),UPPER('A10'!AF25),"")))</f>
        <v/>
      </c>
      <c r="J1725" s="212" t="s">
        <v>469</v>
      </c>
      <c r="K1725" s="211" t="str">
        <f>IF(AND(ISBLANK('A10'!AE31),$L$1725&lt;&gt;"Z"),"",'A10'!AE31)</f>
        <v/>
      </c>
      <c r="L1725" s="211" t="str">
        <f>IF(ISBLANK('A10'!AF31),"",'A10'!AF31)</f>
        <v/>
      </c>
      <c r="M1725" s="131" t="str">
        <f t="shared" si="28"/>
        <v>OK</v>
      </c>
      <c r="N1725" s="132"/>
    </row>
    <row r="1726" spans="1:14" x14ac:dyDescent="0.25">
      <c r="A1726" s="208" t="s">
        <v>4565</v>
      </c>
      <c r="B1726" s="209" t="s">
        <v>3952</v>
      </c>
      <c r="C1726" s="210" t="s">
        <v>122</v>
      </c>
      <c r="D1726" s="213" t="s">
        <v>3953</v>
      </c>
      <c r="E1726" s="210" t="s">
        <v>469</v>
      </c>
      <c r="F1726" s="210" t="s">
        <v>122</v>
      </c>
      <c r="G1726" s="213" t="s">
        <v>621</v>
      </c>
      <c r="H1726" s="211" t="str">
        <f>IF(OR(AND('A10'!AE26="",'A10'!AF26=""),AND('A10'!AE29="",'A10'!AF29=""),AND('A10'!AF26="X",'A10'!AF29="X"),OR('A10'!AF26="M",'A10'!AF29="M")),"",SUM('A10'!AE26,'A10'!AE29))</f>
        <v/>
      </c>
      <c r="I1726" s="211" t="str">
        <f>IF(AND(AND('A10'!AF26="X",'A10'!AF29="X"),SUM('A10'!AE26,'A10'!AE29)=0,ISNUMBER('A10'!AE32)),"",IF(OR('A10'!AF26="M",'A10'!AF29="M"),"M",IF(AND('A10'!AF26='A10'!AF29,OR('A10'!AF26="X",'A10'!AF26="W",'A10'!AF26="Z")),UPPER('A10'!AF26),"")))</f>
        <v/>
      </c>
      <c r="J1726" s="212" t="s">
        <v>469</v>
      </c>
      <c r="K1726" s="211" t="str">
        <f>IF(AND(ISBLANK('A10'!AE32),$L$1726&lt;&gt;"Z"),"",'A10'!AE32)</f>
        <v/>
      </c>
      <c r="L1726" s="211" t="str">
        <f>IF(ISBLANK('A10'!AF32),"",'A10'!AF32)</f>
        <v/>
      </c>
      <c r="M1726" s="131" t="str">
        <f t="shared" si="28"/>
        <v>OK</v>
      </c>
      <c r="N1726" s="132"/>
    </row>
    <row r="1727" spans="1:14" x14ac:dyDescent="0.25">
      <c r="A1727" s="208" t="s">
        <v>4565</v>
      </c>
      <c r="B1727" s="209" t="s">
        <v>3954</v>
      </c>
      <c r="C1727" s="210" t="s">
        <v>122</v>
      </c>
      <c r="D1727" s="213" t="s">
        <v>3955</v>
      </c>
      <c r="E1727" s="210" t="s">
        <v>469</v>
      </c>
      <c r="F1727" s="210" t="s">
        <v>122</v>
      </c>
      <c r="G1727" s="213" t="s">
        <v>3956</v>
      </c>
      <c r="H1727" s="211" t="str">
        <f>IF(OR(AND('A10'!AE34="",'A10'!AF34=""),AND('A10'!AE35="",'A10'!AF35=""),AND('A10'!AF34="X",'A10'!AF35="X"),OR('A10'!AF34="M",'A10'!AF35="M")),"",SUM('A10'!AE34,'A10'!AE35))</f>
        <v/>
      </c>
      <c r="I1727" s="211" t="str">
        <f>IF(AND(AND('A10'!AF34="X",'A10'!AF35="X"),SUM('A10'!AE34,'A10'!AE35)=0,ISNUMBER('A10'!AE36)),"",IF(OR('A10'!AF34="M",'A10'!AF35="M"),"M",IF(AND('A10'!AF34='A10'!AF35,OR('A10'!AF34="X",'A10'!AF34="W",'A10'!AF34="Z")),UPPER('A10'!AF34),"")))</f>
        <v/>
      </c>
      <c r="J1727" s="212" t="s">
        <v>469</v>
      </c>
      <c r="K1727" s="211" t="str">
        <f>IF(AND(ISBLANK('A10'!AE36),$L$1727&lt;&gt;"Z"),"",'A10'!AE36)</f>
        <v/>
      </c>
      <c r="L1727" s="211" t="str">
        <f>IF(ISBLANK('A10'!AF36),"",'A10'!AF36)</f>
        <v/>
      </c>
      <c r="M1727" s="131" t="str">
        <f t="shared" si="28"/>
        <v>OK</v>
      </c>
      <c r="N1727" s="132"/>
    </row>
    <row r="1728" spans="1:14" x14ac:dyDescent="0.25">
      <c r="A1728" s="208" t="s">
        <v>4565</v>
      </c>
      <c r="B1728" s="209" t="s">
        <v>4952</v>
      </c>
      <c r="C1728" s="210" t="s">
        <v>122</v>
      </c>
      <c r="D1728" s="213" t="s">
        <v>4953</v>
      </c>
      <c r="E1728" s="210" t="s">
        <v>469</v>
      </c>
      <c r="F1728" s="210" t="s">
        <v>122</v>
      </c>
      <c r="G1728" s="213" t="s">
        <v>4954</v>
      </c>
      <c r="H1728" s="211" t="str">
        <f>IF(OR(AND('A10'!AE38="",'A10'!AF38=""),AND('A10'!AE39="",'A10'!AF39=""),AND('A10'!AF38="X",'A10'!AF39="X"),OR('A10'!AF38="M",'A10'!AF39="M")),"",SUM('A10'!AE38,'A10'!AE39))</f>
        <v/>
      </c>
      <c r="I1728" s="211" t="str">
        <f>IF(AND(AND('A10'!AF38="X",'A10'!AF39="X"),SUM('A10'!AE38,'A10'!AE39)=0,ISNUMBER('A10'!AE40)),"",IF(OR('A10'!AF38="M",'A10'!AF39="M"),"M",IF(AND('A10'!AF38='A10'!AF39,OR('A10'!AF38="X",'A10'!AF38="W",'A10'!AF38="Z")),UPPER('A10'!AF38),"")))</f>
        <v/>
      </c>
      <c r="J1728" s="212" t="s">
        <v>469</v>
      </c>
      <c r="K1728" s="211" t="str">
        <f>IF(AND(ISBLANK('A10'!AE40),$L$1728&lt;&gt;"Z"),"",'A10'!AE40)</f>
        <v/>
      </c>
      <c r="L1728" s="211" t="str">
        <f>IF(ISBLANK('A10'!AF40),"",'A10'!AF40)</f>
        <v/>
      </c>
      <c r="M1728" s="131" t="str">
        <f t="shared" si="28"/>
        <v>OK</v>
      </c>
      <c r="N1728" s="132"/>
    </row>
    <row r="1729" spans="1:14" x14ac:dyDescent="0.25">
      <c r="A1729" s="208" t="s">
        <v>4565</v>
      </c>
      <c r="B1729" s="209" t="s">
        <v>4955</v>
      </c>
      <c r="C1729" s="210" t="s">
        <v>122</v>
      </c>
      <c r="D1729" s="213" t="s">
        <v>4956</v>
      </c>
      <c r="E1729" s="210" t="s">
        <v>469</v>
      </c>
      <c r="F1729" s="210" t="s">
        <v>122</v>
      </c>
      <c r="G1729" s="213" t="s">
        <v>4957</v>
      </c>
      <c r="H1729" s="211" t="str">
        <f>IF(OR(AND('A10'!AE42="",'A10'!AF42=""),AND('A10'!AE43="",'A10'!AF43=""),AND('A10'!AF42="X",'A10'!AF43="X"),OR('A10'!AF42="M",'A10'!AF43="M")),"",SUM('A10'!AE42,'A10'!AE43))</f>
        <v/>
      </c>
      <c r="I1729" s="211" t="str">
        <f>IF(AND(AND('A10'!AF42="X",'A10'!AF43="X"),SUM('A10'!AE42,'A10'!AE43)=0,ISNUMBER('A10'!AE44)),"",IF(OR('A10'!AF42="M",'A10'!AF43="M"),"M",IF(AND('A10'!AF42='A10'!AF43,OR('A10'!AF42="X",'A10'!AF42="W",'A10'!AF42="Z")),UPPER('A10'!AF42),"")))</f>
        <v/>
      </c>
      <c r="J1729" s="212" t="s">
        <v>469</v>
      </c>
      <c r="K1729" s="211" t="str">
        <f>IF(AND(ISBLANK('A10'!AE44),$L$1729&lt;&gt;"Z"),"",'A10'!AE44)</f>
        <v/>
      </c>
      <c r="L1729" s="211" t="str">
        <f>IF(ISBLANK('A10'!AF44),"",'A10'!AF44)</f>
        <v/>
      </c>
      <c r="M1729" s="131" t="str">
        <f t="shared" si="28"/>
        <v>OK</v>
      </c>
      <c r="N1729" s="132"/>
    </row>
    <row r="1730" spans="1:14" x14ac:dyDescent="0.25">
      <c r="A1730" s="208" t="s">
        <v>4565</v>
      </c>
      <c r="B1730" s="209" t="s">
        <v>3957</v>
      </c>
      <c r="C1730" s="210" t="s">
        <v>122</v>
      </c>
      <c r="D1730" s="213" t="s">
        <v>1034</v>
      </c>
      <c r="E1730" s="210" t="s">
        <v>469</v>
      </c>
      <c r="F1730" s="210" t="s">
        <v>122</v>
      </c>
      <c r="G1730" s="213" t="s">
        <v>736</v>
      </c>
      <c r="H1730" s="211" t="str">
        <f>IF(OR(AND('A10'!AH14="",'A10'!AI14=""),AND('A10'!AH15="",'A10'!AI15=""),AND('A10'!AI14="X",'A10'!AI15="X"),OR('A10'!AI14="M",'A10'!AI15="M")),"",SUM('A10'!AH14,'A10'!AH15))</f>
        <v/>
      </c>
      <c r="I1730" s="211" t="str">
        <f>IF(AND(AND('A10'!AI14="X",'A10'!AI15="X"),SUM('A10'!AH14,'A10'!AH15)=0,ISNUMBER('A10'!AH16)),"",IF(OR('A10'!AI14="M",'A10'!AI15="M"),"M",IF(AND('A10'!AI14='A10'!AI15,OR('A10'!AI14="X",'A10'!AI14="W",'A10'!AI14="Z")),UPPER('A10'!AI14),"")))</f>
        <v/>
      </c>
      <c r="J1730" s="212" t="s">
        <v>469</v>
      </c>
      <c r="K1730" s="211" t="str">
        <f>IF(AND(ISBLANK('A10'!AH16),$L$1730&lt;&gt;"Z"),"",'A10'!AH16)</f>
        <v/>
      </c>
      <c r="L1730" s="211" t="str">
        <f>IF(ISBLANK('A10'!AI16),"",'A10'!AI16)</f>
        <v/>
      </c>
      <c r="M1730" s="131" t="str">
        <f t="shared" si="28"/>
        <v>OK</v>
      </c>
      <c r="N1730" s="132"/>
    </row>
    <row r="1731" spans="1:14" x14ac:dyDescent="0.25">
      <c r="A1731" s="208" t="s">
        <v>4565</v>
      </c>
      <c r="B1731" s="209" t="s">
        <v>3958</v>
      </c>
      <c r="C1731" s="210" t="s">
        <v>122</v>
      </c>
      <c r="D1731" s="213" t="s">
        <v>1036</v>
      </c>
      <c r="E1731" s="210" t="s">
        <v>469</v>
      </c>
      <c r="F1731" s="210" t="s">
        <v>122</v>
      </c>
      <c r="G1731" s="213" t="s">
        <v>742</v>
      </c>
      <c r="H1731" s="211" t="str">
        <f>IF(OR(AND('A10'!AH17="",'A10'!AI17=""),AND('A10'!AH18="",'A10'!AI18=""),AND('A10'!AI17="X",'A10'!AI18="X"),OR('A10'!AI17="M",'A10'!AI18="M")),"",SUM('A10'!AH17,'A10'!AH18))</f>
        <v/>
      </c>
      <c r="I1731" s="211" t="str">
        <f>IF(AND(AND('A10'!AI17="X",'A10'!AI18="X"),SUM('A10'!AH17,'A10'!AH18)=0,ISNUMBER('A10'!AH19)),"",IF(OR('A10'!AI17="M",'A10'!AI18="M"),"M",IF(AND('A10'!AI17='A10'!AI18,OR('A10'!AI17="X",'A10'!AI17="W",'A10'!AI17="Z")),UPPER('A10'!AI17),"")))</f>
        <v/>
      </c>
      <c r="J1731" s="212" t="s">
        <v>469</v>
      </c>
      <c r="K1731" s="211" t="str">
        <f>IF(AND(ISBLANK('A10'!AH19),$L$1731&lt;&gt;"Z"),"",'A10'!AH19)</f>
        <v/>
      </c>
      <c r="L1731" s="211" t="str">
        <f>IF(ISBLANK('A10'!AI19),"",'A10'!AI19)</f>
        <v/>
      </c>
      <c r="M1731" s="131" t="str">
        <f t="shared" si="28"/>
        <v>OK</v>
      </c>
      <c r="N1731" s="132"/>
    </row>
    <row r="1732" spans="1:14" x14ac:dyDescent="0.25">
      <c r="A1732" s="208" t="s">
        <v>4565</v>
      </c>
      <c r="B1732" s="209" t="s">
        <v>3959</v>
      </c>
      <c r="C1732" s="210" t="s">
        <v>122</v>
      </c>
      <c r="D1732" s="213" t="s">
        <v>1038</v>
      </c>
      <c r="E1732" s="210" t="s">
        <v>469</v>
      </c>
      <c r="F1732" s="210" t="s">
        <v>122</v>
      </c>
      <c r="G1732" s="213" t="s">
        <v>457</v>
      </c>
      <c r="H1732" s="211" t="str">
        <f>IF(OR(AND('A10'!AH14="",'A10'!AI14=""),AND('A10'!AH17="",'A10'!AI17=""),AND('A10'!AI14="X",'A10'!AI17="X"),OR('A10'!AI14="M",'A10'!AI17="M")),"",SUM('A10'!AH14,'A10'!AH17))</f>
        <v/>
      </c>
      <c r="I1732" s="211" t="str">
        <f>IF(AND(AND('A10'!AI14="X",'A10'!AI17="X"),SUM('A10'!AH14,'A10'!AH17)=0,ISNUMBER('A10'!AH20)),"",IF(OR('A10'!AI14="M",'A10'!AI17="M"),"M",IF(AND('A10'!AI14='A10'!AI17,OR('A10'!AI14="X",'A10'!AI14="W",'A10'!AI14="Z")),UPPER('A10'!AI14),"")))</f>
        <v/>
      </c>
      <c r="J1732" s="212" t="s">
        <v>469</v>
      </c>
      <c r="K1732" s="211" t="str">
        <f>IF(AND(ISBLANK('A10'!AH20),$L$1732&lt;&gt;"Z"),"",'A10'!AH20)</f>
        <v/>
      </c>
      <c r="L1732" s="211" t="str">
        <f>IF(ISBLANK('A10'!AI20),"",'A10'!AI20)</f>
        <v/>
      </c>
      <c r="M1732" s="131" t="str">
        <f t="shared" si="28"/>
        <v>OK</v>
      </c>
      <c r="N1732" s="132"/>
    </row>
    <row r="1733" spans="1:14" x14ac:dyDescent="0.25">
      <c r="A1733" s="208" t="s">
        <v>4565</v>
      </c>
      <c r="B1733" s="209" t="s">
        <v>3960</v>
      </c>
      <c r="C1733" s="210" t="s">
        <v>122</v>
      </c>
      <c r="D1733" s="213" t="s">
        <v>1040</v>
      </c>
      <c r="E1733" s="210" t="s">
        <v>469</v>
      </c>
      <c r="F1733" s="210" t="s">
        <v>122</v>
      </c>
      <c r="G1733" s="213" t="s">
        <v>436</v>
      </c>
      <c r="H1733" s="211" t="str">
        <f>IF(OR(AND('A10'!AH15="",'A10'!AI15=""),AND('A10'!AH18="",'A10'!AI18=""),AND('A10'!AI15="X",'A10'!AI18="X"),OR('A10'!AI15="M",'A10'!AI18="M")),"",SUM('A10'!AH15,'A10'!AH18))</f>
        <v/>
      </c>
      <c r="I1733" s="211" t="str">
        <f>IF(AND(AND('A10'!AI15="X",'A10'!AI18="X"),SUM('A10'!AH15,'A10'!AH18)=0,ISNUMBER('A10'!AH21)),"",IF(OR('A10'!AI15="M",'A10'!AI18="M"),"M",IF(AND('A10'!AI15='A10'!AI18,OR('A10'!AI15="X",'A10'!AI15="W",'A10'!AI15="Z")),UPPER('A10'!AI15),"")))</f>
        <v/>
      </c>
      <c r="J1733" s="212" t="s">
        <v>469</v>
      </c>
      <c r="K1733" s="211" t="str">
        <f>IF(AND(ISBLANK('A10'!AH21),$L$1733&lt;&gt;"Z"),"",'A10'!AH21)</f>
        <v/>
      </c>
      <c r="L1733" s="211" t="str">
        <f>IF(ISBLANK('A10'!AI21),"",'A10'!AI21)</f>
        <v/>
      </c>
      <c r="M1733" s="131" t="str">
        <f t="shared" si="28"/>
        <v>OK</v>
      </c>
      <c r="N1733" s="132"/>
    </row>
    <row r="1734" spans="1:14" x14ac:dyDescent="0.25">
      <c r="A1734" s="208" t="s">
        <v>4565</v>
      </c>
      <c r="B1734" s="209" t="s">
        <v>3961</v>
      </c>
      <c r="C1734" s="210" t="s">
        <v>122</v>
      </c>
      <c r="D1734" s="213" t="s">
        <v>1042</v>
      </c>
      <c r="E1734" s="210" t="s">
        <v>469</v>
      </c>
      <c r="F1734" s="210" t="s">
        <v>122</v>
      </c>
      <c r="G1734" s="213" t="s">
        <v>415</v>
      </c>
      <c r="H1734" s="211" t="str">
        <f>IF(OR(AND('A10'!AH16="",'A10'!AI16=""),AND('A10'!AH19="",'A10'!AI19=""),AND('A10'!AI16="X",'A10'!AI19="X"),OR('A10'!AI16="M",'A10'!AI19="M")),"",SUM('A10'!AH16,'A10'!AH19))</f>
        <v/>
      </c>
      <c r="I1734" s="211" t="str">
        <f>IF(AND(AND('A10'!AI16="X",'A10'!AI19="X"),SUM('A10'!AH16,'A10'!AH19)=0,ISNUMBER('A10'!AH22)),"",IF(OR('A10'!AI16="M",'A10'!AI19="M"),"M",IF(AND('A10'!AI16='A10'!AI19,OR('A10'!AI16="X",'A10'!AI16="W",'A10'!AI16="Z")),UPPER('A10'!AI16),"")))</f>
        <v/>
      </c>
      <c r="J1734" s="212" t="s">
        <v>469</v>
      </c>
      <c r="K1734" s="211" t="str">
        <f>IF(AND(ISBLANK('A10'!AH22),$L$1734&lt;&gt;"Z"),"",'A10'!AH22)</f>
        <v/>
      </c>
      <c r="L1734" s="211" t="str">
        <f>IF(ISBLANK('A10'!AI22),"",'A10'!AI22)</f>
        <v/>
      </c>
      <c r="M1734" s="131" t="str">
        <f t="shared" si="28"/>
        <v>OK</v>
      </c>
      <c r="N1734" s="132"/>
    </row>
    <row r="1735" spans="1:14" x14ac:dyDescent="0.25">
      <c r="A1735" s="208" t="s">
        <v>4565</v>
      </c>
      <c r="B1735" s="209" t="s">
        <v>3962</v>
      </c>
      <c r="C1735" s="210" t="s">
        <v>122</v>
      </c>
      <c r="D1735" s="213" t="s">
        <v>3963</v>
      </c>
      <c r="E1735" s="210" t="s">
        <v>469</v>
      </c>
      <c r="F1735" s="210" t="s">
        <v>122</v>
      </c>
      <c r="G1735" s="213" t="s">
        <v>887</v>
      </c>
      <c r="H1735" s="211" t="str">
        <f>IF(OR(AND('A10'!AH24="",'A10'!AI24=""),AND('A10'!AH25="",'A10'!AI25=""),AND('A10'!AI24="X",'A10'!AI25="X"),OR('A10'!AI24="M",'A10'!AI25="M")),"",SUM('A10'!AH24,'A10'!AH25))</f>
        <v/>
      </c>
      <c r="I1735" s="211" t="str">
        <f>IF(AND(AND('A10'!AI24="X",'A10'!AI25="X"),SUM('A10'!AH24,'A10'!AH25)=0,ISNUMBER('A10'!AH26)),"",IF(OR('A10'!AI24="M",'A10'!AI25="M"),"M",IF(AND('A10'!AI24='A10'!AI25,OR('A10'!AI24="X",'A10'!AI24="W",'A10'!AI24="Z")),UPPER('A10'!AI24),"")))</f>
        <v/>
      </c>
      <c r="J1735" s="212" t="s">
        <v>469</v>
      </c>
      <c r="K1735" s="211" t="str">
        <f>IF(AND(ISBLANK('A10'!AH26),$L$1735&lt;&gt;"Z"),"",'A10'!AH26)</f>
        <v/>
      </c>
      <c r="L1735" s="211" t="str">
        <f>IF(ISBLANK('A10'!AI26),"",'A10'!AI26)</f>
        <v/>
      </c>
      <c r="M1735" s="131" t="str">
        <f t="shared" si="28"/>
        <v>OK</v>
      </c>
      <c r="N1735" s="132"/>
    </row>
    <row r="1736" spans="1:14" x14ac:dyDescent="0.25">
      <c r="A1736" s="208" t="s">
        <v>4565</v>
      </c>
      <c r="B1736" s="209" t="s">
        <v>3964</v>
      </c>
      <c r="C1736" s="210" t="s">
        <v>122</v>
      </c>
      <c r="D1736" s="213" t="s">
        <v>3965</v>
      </c>
      <c r="E1736" s="210" t="s">
        <v>469</v>
      </c>
      <c r="F1736" s="210" t="s">
        <v>122</v>
      </c>
      <c r="G1736" s="213" t="s">
        <v>893</v>
      </c>
      <c r="H1736" s="211" t="str">
        <f>IF(OR(AND('A10'!AH27="",'A10'!AI27=""),AND('A10'!AH28="",'A10'!AI28=""),AND('A10'!AI27="X",'A10'!AI28="X"),OR('A10'!AI27="M",'A10'!AI28="M")),"",SUM('A10'!AH27,'A10'!AH28))</f>
        <v/>
      </c>
      <c r="I1736" s="211" t="str">
        <f>IF(AND(AND('A10'!AI27="X",'A10'!AI28="X"),SUM('A10'!AH27,'A10'!AH28)=0,ISNUMBER('A10'!AH29)),"",IF(OR('A10'!AI27="M",'A10'!AI28="M"),"M",IF(AND('A10'!AI27='A10'!AI28,OR('A10'!AI27="X",'A10'!AI27="W",'A10'!AI27="Z")),UPPER('A10'!AI27),"")))</f>
        <v/>
      </c>
      <c r="J1736" s="212" t="s">
        <v>469</v>
      </c>
      <c r="K1736" s="211" t="str">
        <f>IF(AND(ISBLANK('A10'!AH29),$L$1736&lt;&gt;"Z"),"",'A10'!AH29)</f>
        <v/>
      </c>
      <c r="L1736" s="211" t="str">
        <f>IF(ISBLANK('A10'!AI29),"",'A10'!AI29)</f>
        <v/>
      </c>
      <c r="M1736" s="131" t="str">
        <f t="shared" si="28"/>
        <v>OK</v>
      </c>
      <c r="N1736" s="132"/>
    </row>
    <row r="1737" spans="1:14" x14ac:dyDescent="0.25">
      <c r="A1737" s="208" t="s">
        <v>4565</v>
      </c>
      <c r="B1737" s="209" t="s">
        <v>3966</v>
      </c>
      <c r="C1737" s="210" t="s">
        <v>122</v>
      </c>
      <c r="D1737" s="213" t="s">
        <v>3967</v>
      </c>
      <c r="E1737" s="210" t="s">
        <v>469</v>
      </c>
      <c r="F1737" s="210" t="s">
        <v>122</v>
      </c>
      <c r="G1737" s="213" t="s">
        <v>895</v>
      </c>
      <c r="H1737" s="211" t="str">
        <f>IF(OR(AND('A10'!AH24="",'A10'!AI24=""),AND('A10'!AH27="",'A10'!AI27=""),AND('A10'!AI24="X",'A10'!AI27="X"),OR('A10'!AI24="M",'A10'!AI27="M")),"",SUM('A10'!AH24,'A10'!AH27))</f>
        <v/>
      </c>
      <c r="I1737" s="211" t="str">
        <f>IF(AND(AND('A10'!AI24="X",'A10'!AI27="X"),SUM('A10'!AH24,'A10'!AH27)=0,ISNUMBER('A10'!AH30)),"",IF(OR('A10'!AI24="M",'A10'!AI27="M"),"M",IF(AND('A10'!AI24='A10'!AI27,OR('A10'!AI24="X",'A10'!AI24="W",'A10'!AI24="Z")),UPPER('A10'!AI24),"")))</f>
        <v/>
      </c>
      <c r="J1737" s="212" t="s">
        <v>469</v>
      </c>
      <c r="K1737" s="211" t="str">
        <f>IF(AND(ISBLANK('A10'!AH30),$L$1737&lt;&gt;"Z"),"",'A10'!AH30)</f>
        <v/>
      </c>
      <c r="L1737" s="211" t="str">
        <f>IF(ISBLANK('A10'!AI30),"",'A10'!AI30)</f>
        <v/>
      </c>
      <c r="M1737" s="131" t="str">
        <f t="shared" si="28"/>
        <v>OK</v>
      </c>
      <c r="N1737" s="132"/>
    </row>
    <row r="1738" spans="1:14" x14ac:dyDescent="0.25">
      <c r="A1738" s="208" t="s">
        <v>4565</v>
      </c>
      <c r="B1738" s="209" t="s">
        <v>3968</v>
      </c>
      <c r="C1738" s="210" t="s">
        <v>122</v>
      </c>
      <c r="D1738" s="213" t="s">
        <v>3969</v>
      </c>
      <c r="E1738" s="210" t="s">
        <v>469</v>
      </c>
      <c r="F1738" s="210" t="s">
        <v>122</v>
      </c>
      <c r="G1738" s="213" t="s">
        <v>897</v>
      </c>
      <c r="H1738" s="211" t="str">
        <f>IF(OR(AND('A10'!AH25="",'A10'!AI25=""),AND('A10'!AH28="",'A10'!AI28=""),AND('A10'!AI25="X",'A10'!AI28="X"),OR('A10'!AI25="M",'A10'!AI28="M")),"",SUM('A10'!AH25,'A10'!AH28))</f>
        <v/>
      </c>
      <c r="I1738" s="211" t="str">
        <f>IF(AND(AND('A10'!AI25="X",'A10'!AI28="X"),SUM('A10'!AH25,'A10'!AH28)=0,ISNUMBER('A10'!AH31)),"",IF(OR('A10'!AI25="M",'A10'!AI28="M"),"M",IF(AND('A10'!AI25='A10'!AI28,OR('A10'!AI25="X",'A10'!AI25="W",'A10'!AI25="Z")),UPPER('A10'!AI25),"")))</f>
        <v/>
      </c>
      <c r="J1738" s="212" t="s">
        <v>469</v>
      </c>
      <c r="K1738" s="211" t="str">
        <f>IF(AND(ISBLANK('A10'!AH31),$L$1738&lt;&gt;"Z"),"",'A10'!AH31)</f>
        <v/>
      </c>
      <c r="L1738" s="211" t="str">
        <f>IF(ISBLANK('A10'!AI31),"",'A10'!AI31)</f>
        <v/>
      </c>
      <c r="M1738" s="131" t="str">
        <f t="shared" si="28"/>
        <v>OK</v>
      </c>
      <c r="N1738" s="132"/>
    </row>
    <row r="1739" spans="1:14" x14ac:dyDescent="0.25">
      <c r="A1739" s="208" t="s">
        <v>4565</v>
      </c>
      <c r="B1739" s="209" t="s">
        <v>3970</v>
      </c>
      <c r="C1739" s="210" t="s">
        <v>122</v>
      </c>
      <c r="D1739" s="213" t="s">
        <v>3971</v>
      </c>
      <c r="E1739" s="210" t="s">
        <v>469</v>
      </c>
      <c r="F1739" s="210" t="s">
        <v>122</v>
      </c>
      <c r="G1739" s="213" t="s">
        <v>624</v>
      </c>
      <c r="H1739" s="211" t="str">
        <f>IF(OR(AND('A10'!AH26="",'A10'!AI26=""),AND('A10'!AH29="",'A10'!AI29=""),AND('A10'!AI26="X",'A10'!AI29="X"),OR('A10'!AI26="M",'A10'!AI29="M")),"",SUM('A10'!AH26,'A10'!AH29))</f>
        <v/>
      </c>
      <c r="I1739" s="211" t="str">
        <f>IF(AND(AND('A10'!AI26="X",'A10'!AI29="X"),SUM('A10'!AH26,'A10'!AH29)=0,ISNUMBER('A10'!AH32)),"",IF(OR('A10'!AI26="M",'A10'!AI29="M"),"M",IF(AND('A10'!AI26='A10'!AI29,OR('A10'!AI26="X",'A10'!AI26="W",'A10'!AI26="Z")),UPPER('A10'!AI26),"")))</f>
        <v/>
      </c>
      <c r="J1739" s="212" t="s">
        <v>469</v>
      </c>
      <c r="K1739" s="211" t="str">
        <f>IF(AND(ISBLANK('A10'!AH32),$L$1739&lt;&gt;"Z"),"",'A10'!AH32)</f>
        <v/>
      </c>
      <c r="L1739" s="211" t="str">
        <f>IF(ISBLANK('A10'!AI32),"",'A10'!AI32)</f>
        <v/>
      </c>
      <c r="M1739" s="131" t="str">
        <f t="shared" si="28"/>
        <v>OK</v>
      </c>
      <c r="N1739" s="132"/>
    </row>
    <row r="1740" spans="1:14" x14ac:dyDescent="0.25">
      <c r="A1740" s="208" t="s">
        <v>4565</v>
      </c>
      <c r="B1740" s="209" t="s">
        <v>3972</v>
      </c>
      <c r="C1740" s="210" t="s">
        <v>122</v>
      </c>
      <c r="D1740" s="213" t="s">
        <v>3973</v>
      </c>
      <c r="E1740" s="210" t="s">
        <v>469</v>
      </c>
      <c r="F1740" s="210" t="s">
        <v>122</v>
      </c>
      <c r="G1740" s="213" t="s">
        <v>3974</v>
      </c>
      <c r="H1740" s="211" t="str">
        <f>IF(OR(AND('A10'!AH34="",'A10'!AI34=""),AND('A10'!AH35="",'A10'!AI35=""),AND('A10'!AI34="X",'A10'!AI35="X"),OR('A10'!AI34="M",'A10'!AI35="M")),"",SUM('A10'!AH34,'A10'!AH35))</f>
        <v/>
      </c>
      <c r="I1740" s="211" t="str">
        <f>IF(AND(AND('A10'!AI34="X",'A10'!AI35="X"),SUM('A10'!AH34,'A10'!AH35)=0,ISNUMBER('A10'!AH36)),"",IF(OR('A10'!AI34="M",'A10'!AI35="M"),"M",IF(AND('A10'!AI34='A10'!AI35,OR('A10'!AI34="X",'A10'!AI34="W",'A10'!AI34="Z")),UPPER('A10'!AI34),"")))</f>
        <v/>
      </c>
      <c r="J1740" s="212" t="s">
        <v>469</v>
      </c>
      <c r="K1740" s="211" t="str">
        <f>IF(AND(ISBLANK('A10'!AH36),$L$1740&lt;&gt;"Z"),"",'A10'!AH36)</f>
        <v/>
      </c>
      <c r="L1740" s="211" t="str">
        <f>IF(ISBLANK('A10'!AI36),"",'A10'!AI36)</f>
        <v/>
      </c>
      <c r="M1740" s="131" t="str">
        <f t="shared" si="28"/>
        <v>OK</v>
      </c>
      <c r="N1740" s="132"/>
    </row>
    <row r="1741" spans="1:14" x14ac:dyDescent="0.25">
      <c r="A1741" s="208" t="s">
        <v>4565</v>
      </c>
      <c r="B1741" s="209" t="s">
        <v>4958</v>
      </c>
      <c r="C1741" s="210" t="s">
        <v>122</v>
      </c>
      <c r="D1741" s="213" t="s">
        <v>4959</v>
      </c>
      <c r="E1741" s="210" t="s">
        <v>469</v>
      </c>
      <c r="F1741" s="210" t="s">
        <v>122</v>
      </c>
      <c r="G1741" s="213" t="s">
        <v>4960</v>
      </c>
      <c r="H1741" s="211" t="str">
        <f>IF(OR(AND('A10'!AH38="",'A10'!AI38=""),AND('A10'!AH39="",'A10'!AI39=""),AND('A10'!AI38="X",'A10'!AI39="X"),OR('A10'!AI38="M",'A10'!AI39="M")),"",SUM('A10'!AH38,'A10'!AH39))</f>
        <v/>
      </c>
      <c r="I1741" s="211" t="str">
        <f>IF(AND(AND('A10'!AI38="X",'A10'!AI39="X"),SUM('A10'!AH38,'A10'!AH39)=0,ISNUMBER('A10'!AH40)),"",IF(OR('A10'!AI38="M",'A10'!AI39="M"),"M",IF(AND('A10'!AI38='A10'!AI39,OR('A10'!AI38="X",'A10'!AI38="W",'A10'!AI38="Z")),UPPER('A10'!AI38),"")))</f>
        <v/>
      </c>
      <c r="J1741" s="212" t="s">
        <v>469</v>
      </c>
      <c r="K1741" s="211" t="str">
        <f>IF(AND(ISBLANK('A10'!AH40),$L$1741&lt;&gt;"Z"),"",'A10'!AH40)</f>
        <v/>
      </c>
      <c r="L1741" s="211" t="str">
        <f>IF(ISBLANK('A10'!AI40),"",'A10'!AI40)</f>
        <v/>
      </c>
      <c r="M1741" s="131" t="str">
        <f t="shared" si="28"/>
        <v>OK</v>
      </c>
      <c r="N1741" s="132"/>
    </row>
    <row r="1742" spans="1:14" x14ac:dyDescent="0.25">
      <c r="A1742" s="208" t="s">
        <v>4565</v>
      </c>
      <c r="B1742" s="209" t="s">
        <v>4961</v>
      </c>
      <c r="C1742" s="210" t="s">
        <v>122</v>
      </c>
      <c r="D1742" s="213" t="s">
        <v>4962</v>
      </c>
      <c r="E1742" s="210" t="s">
        <v>469</v>
      </c>
      <c r="F1742" s="210" t="s">
        <v>122</v>
      </c>
      <c r="G1742" s="213" t="s">
        <v>4963</v>
      </c>
      <c r="H1742" s="211" t="str">
        <f>IF(OR(AND('A10'!AH42="",'A10'!AI42=""),AND('A10'!AH43="",'A10'!AI43=""),AND('A10'!AI42="X",'A10'!AI43="X"),OR('A10'!AI42="M",'A10'!AI43="M")),"",SUM('A10'!AH42,'A10'!AH43))</f>
        <v/>
      </c>
      <c r="I1742" s="211" t="str">
        <f>IF(AND(AND('A10'!AI42="X",'A10'!AI43="X"),SUM('A10'!AH42,'A10'!AH43)=0,ISNUMBER('A10'!AH44)),"",IF(OR('A10'!AI42="M",'A10'!AI43="M"),"M",IF(AND('A10'!AI42='A10'!AI43,OR('A10'!AI42="X",'A10'!AI42="W",'A10'!AI42="Z")),UPPER('A10'!AI42),"")))</f>
        <v/>
      </c>
      <c r="J1742" s="212" t="s">
        <v>469</v>
      </c>
      <c r="K1742" s="211" t="str">
        <f>IF(AND(ISBLANK('A10'!AH44),$L$1742&lt;&gt;"Z"),"",'A10'!AH44)</f>
        <v/>
      </c>
      <c r="L1742" s="211" t="str">
        <f>IF(ISBLANK('A10'!AI44),"",'A10'!AI44)</f>
        <v/>
      </c>
      <c r="M1742" s="131" t="str">
        <f t="shared" si="28"/>
        <v>OK</v>
      </c>
      <c r="N1742" s="132"/>
    </row>
    <row r="1743" spans="1:14" x14ac:dyDescent="0.25">
      <c r="A1743" s="208" t="s">
        <v>4565</v>
      </c>
      <c r="B1743" s="209" t="s">
        <v>3975</v>
      </c>
      <c r="C1743" s="210" t="s">
        <v>122</v>
      </c>
      <c r="D1743" s="213" t="s">
        <v>1044</v>
      </c>
      <c r="E1743" s="210" t="s">
        <v>469</v>
      </c>
      <c r="F1743" s="210" t="s">
        <v>122</v>
      </c>
      <c r="G1743" s="213" t="s">
        <v>750</v>
      </c>
      <c r="H1743" s="211" t="str">
        <f>IF(OR(AND('A10'!AK14="",'A10'!AL14=""),AND('A10'!AK15="",'A10'!AL15=""),AND('A10'!AL14="X",'A10'!AL15="X"),OR('A10'!AL14="M",'A10'!AL15="M")),"",SUM('A10'!AK14,'A10'!AK15))</f>
        <v/>
      </c>
      <c r="I1743" s="211" t="str">
        <f>IF(AND(AND('A10'!AL14="X",'A10'!AL15="X"),SUM('A10'!AK14,'A10'!AK15)=0,ISNUMBER('A10'!AK16)),"",IF(OR('A10'!AL14="M",'A10'!AL15="M"),"M",IF(AND('A10'!AL14='A10'!AL15,OR('A10'!AL14="X",'A10'!AL14="W",'A10'!AL14="Z")),UPPER('A10'!AL14),"")))</f>
        <v/>
      </c>
      <c r="J1743" s="212" t="s">
        <v>469</v>
      </c>
      <c r="K1743" s="211" t="str">
        <f>IF(AND(ISBLANK('A10'!AK16),$L$1743&lt;&gt;"Z"),"",'A10'!AK16)</f>
        <v/>
      </c>
      <c r="L1743" s="211" t="str">
        <f>IF(ISBLANK('A10'!AL16),"",'A10'!AL16)</f>
        <v/>
      </c>
      <c r="M1743" s="131" t="str">
        <f t="shared" si="28"/>
        <v>OK</v>
      </c>
      <c r="N1743" s="132"/>
    </row>
    <row r="1744" spans="1:14" x14ac:dyDescent="0.25">
      <c r="A1744" s="208" t="s">
        <v>4565</v>
      </c>
      <c r="B1744" s="209" t="s">
        <v>3976</v>
      </c>
      <c r="C1744" s="210" t="s">
        <v>122</v>
      </c>
      <c r="D1744" s="213" t="s">
        <v>1046</v>
      </c>
      <c r="E1744" s="210" t="s">
        <v>469</v>
      </c>
      <c r="F1744" s="210" t="s">
        <v>122</v>
      </c>
      <c r="G1744" s="213" t="s">
        <v>756</v>
      </c>
      <c r="H1744" s="211" t="str">
        <f>IF(OR(AND('A10'!AK17="",'A10'!AL17=""),AND('A10'!AK18="",'A10'!AL18=""),AND('A10'!AL17="X",'A10'!AL18="X"),OR('A10'!AL17="M",'A10'!AL18="M")),"",SUM('A10'!AK17,'A10'!AK18))</f>
        <v/>
      </c>
      <c r="I1744" s="211" t="str">
        <f>IF(AND(AND('A10'!AL17="X",'A10'!AL18="X"),SUM('A10'!AK17,'A10'!AK18)=0,ISNUMBER('A10'!AK19)),"",IF(OR('A10'!AL17="M",'A10'!AL18="M"),"M",IF(AND('A10'!AL17='A10'!AL18,OR('A10'!AL17="X",'A10'!AL17="W",'A10'!AL17="Z")),UPPER('A10'!AL17),"")))</f>
        <v/>
      </c>
      <c r="J1744" s="212" t="s">
        <v>469</v>
      </c>
      <c r="K1744" s="211" t="str">
        <f>IF(AND(ISBLANK('A10'!AK19),$L$1744&lt;&gt;"Z"),"",'A10'!AK19)</f>
        <v/>
      </c>
      <c r="L1744" s="211" t="str">
        <f>IF(ISBLANK('A10'!AL19),"",'A10'!AL19)</f>
        <v/>
      </c>
      <c r="M1744" s="131" t="str">
        <f t="shared" si="28"/>
        <v>OK</v>
      </c>
      <c r="N1744" s="132"/>
    </row>
    <row r="1745" spans="1:14" x14ac:dyDescent="0.25">
      <c r="A1745" s="208" t="s">
        <v>4565</v>
      </c>
      <c r="B1745" s="209" t="s">
        <v>3977</v>
      </c>
      <c r="C1745" s="210" t="s">
        <v>122</v>
      </c>
      <c r="D1745" s="213" t="s">
        <v>1048</v>
      </c>
      <c r="E1745" s="210" t="s">
        <v>469</v>
      </c>
      <c r="F1745" s="210" t="s">
        <v>122</v>
      </c>
      <c r="G1745" s="213" t="s">
        <v>459</v>
      </c>
      <c r="H1745" s="211" t="str">
        <f>IF(OR(AND('A10'!AK14="",'A10'!AL14=""),AND('A10'!AK17="",'A10'!AL17=""),AND('A10'!AL14="X",'A10'!AL17="X"),OR('A10'!AL14="M",'A10'!AL17="M")),"",SUM('A10'!AK14,'A10'!AK17))</f>
        <v/>
      </c>
      <c r="I1745" s="211" t="str">
        <f>IF(AND(AND('A10'!AL14="X",'A10'!AL17="X"),SUM('A10'!AK14,'A10'!AK17)=0,ISNUMBER('A10'!AK20)),"",IF(OR('A10'!AL14="M",'A10'!AL17="M"),"M",IF(AND('A10'!AL14='A10'!AL17,OR('A10'!AL14="X",'A10'!AL14="W",'A10'!AL14="Z")),UPPER('A10'!AL14),"")))</f>
        <v/>
      </c>
      <c r="J1745" s="212" t="s">
        <v>469</v>
      </c>
      <c r="K1745" s="211" t="str">
        <f>IF(AND(ISBLANK('A10'!AK20),$L$1745&lt;&gt;"Z"),"",'A10'!AK20)</f>
        <v/>
      </c>
      <c r="L1745" s="211" t="str">
        <f>IF(ISBLANK('A10'!AL20),"",'A10'!AL20)</f>
        <v/>
      </c>
      <c r="M1745" s="131" t="str">
        <f t="shared" si="28"/>
        <v>OK</v>
      </c>
      <c r="N1745" s="132"/>
    </row>
    <row r="1746" spans="1:14" x14ac:dyDescent="0.25">
      <c r="A1746" s="208" t="s">
        <v>4565</v>
      </c>
      <c r="B1746" s="209" t="s">
        <v>3978</v>
      </c>
      <c r="C1746" s="210" t="s">
        <v>122</v>
      </c>
      <c r="D1746" s="213" t="s">
        <v>1050</v>
      </c>
      <c r="E1746" s="210" t="s">
        <v>469</v>
      </c>
      <c r="F1746" s="210" t="s">
        <v>122</v>
      </c>
      <c r="G1746" s="213" t="s">
        <v>438</v>
      </c>
      <c r="H1746" s="211" t="str">
        <f>IF(OR(AND('A10'!AK15="",'A10'!AL15=""),AND('A10'!AK18="",'A10'!AL18=""),AND('A10'!AL15="X",'A10'!AL18="X"),OR('A10'!AL15="M",'A10'!AL18="M")),"",SUM('A10'!AK15,'A10'!AK18))</f>
        <v/>
      </c>
      <c r="I1746" s="211" t="str">
        <f>IF(AND(AND('A10'!AL15="X",'A10'!AL18="X"),SUM('A10'!AK15,'A10'!AK18)=0,ISNUMBER('A10'!AK21)),"",IF(OR('A10'!AL15="M",'A10'!AL18="M"),"M",IF(AND('A10'!AL15='A10'!AL18,OR('A10'!AL15="X",'A10'!AL15="W",'A10'!AL15="Z")),UPPER('A10'!AL15),"")))</f>
        <v/>
      </c>
      <c r="J1746" s="212" t="s">
        <v>469</v>
      </c>
      <c r="K1746" s="211" t="str">
        <f>IF(AND(ISBLANK('A10'!AK21),$L$1746&lt;&gt;"Z"),"",'A10'!AK21)</f>
        <v/>
      </c>
      <c r="L1746" s="211" t="str">
        <f>IF(ISBLANK('A10'!AL21),"",'A10'!AL21)</f>
        <v/>
      </c>
      <c r="M1746" s="131" t="str">
        <f t="shared" si="28"/>
        <v>OK</v>
      </c>
      <c r="N1746" s="132"/>
    </row>
    <row r="1747" spans="1:14" x14ac:dyDescent="0.25">
      <c r="A1747" s="208" t="s">
        <v>4565</v>
      </c>
      <c r="B1747" s="209" t="s">
        <v>3979</v>
      </c>
      <c r="C1747" s="210" t="s">
        <v>122</v>
      </c>
      <c r="D1747" s="213" t="s">
        <v>1052</v>
      </c>
      <c r="E1747" s="210" t="s">
        <v>469</v>
      </c>
      <c r="F1747" s="210" t="s">
        <v>122</v>
      </c>
      <c r="G1747" s="213" t="s">
        <v>417</v>
      </c>
      <c r="H1747" s="211" t="str">
        <f>IF(OR(AND('A10'!AK16="",'A10'!AL16=""),AND('A10'!AK19="",'A10'!AL19=""),AND('A10'!AL16="X",'A10'!AL19="X"),OR('A10'!AL16="M",'A10'!AL19="M")),"",SUM('A10'!AK16,'A10'!AK19))</f>
        <v/>
      </c>
      <c r="I1747" s="211" t="str">
        <f>IF(AND(AND('A10'!AL16="X",'A10'!AL19="X"),SUM('A10'!AK16,'A10'!AK19)=0,ISNUMBER('A10'!AK22)),"",IF(OR('A10'!AL16="M",'A10'!AL19="M"),"M",IF(AND('A10'!AL16='A10'!AL19,OR('A10'!AL16="X",'A10'!AL16="W",'A10'!AL16="Z")),UPPER('A10'!AL16),"")))</f>
        <v/>
      </c>
      <c r="J1747" s="212" t="s">
        <v>469</v>
      </c>
      <c r="K1747" s="211" t="str">
        <f>IF(AND(ISBLANK('A10'!AK22),$L$1747&lt;&gt;"Z"),"",'A10'!AK22)</f>
        <v/>
      </c>
      <c r="L1747" s="211" t="str">
        <f>IF(ISBLANK('A10'!AL22),"",'A10'!AL22)</f>
        <v/>
      </c>
      <c r="M1747" s="131" t="str">
        <f t="shared" si="28"/>
        <v>OK</v>
      </c>
      <c r="N1747" s="132"/>
    </row>
    <row r="1748" spans="1:14" x14ac:dyDescent="0.25">
      <c r="A1748" s="208" t="s">
        <v>4565</v>
      </c>
      <c r="B1748" s="209" t="s">
        <v>3980</v>
      </c>
      <c r="C1748" s="210" t="s">
        <v>122</v>
      </c>
      <c r="D1748" s="213" t="s">
        <v>3981</v>
      </c>
      <c r="E1748" s="210" t="s">
        <v>469</v>
      </c>
      <c r="F1748" s="210" t="s">
        <v>122</v>
      </c>
      <c r="G1748" s="213" t="s">
        <v>904</v>
      </c>
      <c r="H1748" s="211" t="str">
        <f>IF(OR(AND('A10'!AK24="",'A10'!AL24=""),AND('A10'!AK25="",'A10'!AL25=""),AND('A10'!AL24="X",'A10'!AL25="X"),OR('A10'!AL24="M",'A10'!AL25="M")),"",SUM('A10'!AK24,'A10'!AK25))</f>
        <v/>
      </c>
      <c r="I1748" s="211" t="str">
        <f>IF(AND(AND('A10'!AL24="X",'A10'!AL25="X"),SUM('A10'!AK24,'A10'!AK25)=0,ISNUMBER('A10'!AK26)),"",IF(OR('A10'!AL24="M",'A10'!AL25="M"),"M",IF(AND('A10'!AL24='A10'!AL25,OR('A10'!AL24="X",'A10'!AL24="W",'A10'!AL24="Z")),UPPER('A10'!AL24),"")))</f>
        <v/>
      </c>
      <c r="J1748" s="212" t="s">
        <v>469</v>
      </c>
      <c r="K1748" s="211" t="str">
        <f>IF(AND(ISBLANK('A10'!AK26),$L$1748&lt;&gt;"Z"),"",'A10'!AK26)</f>
        <v/>
      </c>
      <c r="L1748" s="211" t="str">
        <f>IF(ISBLANK('A10'!AL26),"",'A10'!AL26)</f>
        <v/>
      </c>
      <c r="M1748" s="131" t="str">
        <f t="shared" si="28"/>
        <v>OK</v>
      </c>
      <c r="N1748" s="132"/>
    </row>
    <row r="1749" spans="1:14" x14ac:dyDescent="0.25">
      <c r="A1749" s="208" t="s">
        <v>4565</v>
      </c>
      <c r="B1749" s="209" t="s">
        <v>3982</v>
      </c>
      <c r="C1749" s="210" t="s">
        <v>122</v>
      </c>
      <c r="D1749" s="213" t="s">
        <v>3983</v>
      </c>
      <c r="E1749" s="210" t="s">
        <v>469</v>
      </c>
      <c r="F1749" s="210" t="s">
        <v>122</v>
      </c>
      <c r="G1749" s="213" t="s">
        <v>910</v>
      </c>
      <c r="H1749" s="211" t="str">
        <f>IF(OR(AND('A10'!AK27="",'A10'!AL27=""),AND('A10'!AK28="",'A10'!AL28=""),AND('A10'!AL27="X",'A10'!AL28="X"),OR('A10'!AL27="M",'A10'!AL28="M")),"",SUM('A10'!AK27,'A10'!AK28))</f>
        <v/>
      </c>
      <c r="I1749" s="211" t="str">
        <f>IF(AND(AND('A10'!AL27="X",'A10'!AL28="X"),SUM('A10'!AK27,'A10'!AK28)=0,ISNUMBER('A10'!AK29)),"",IF(OR('A10'!AL27="M",'A10'!AL28="M"),"M",IF(AND('A10'!AL27='A10'!AL28,OR('A10'!AL27="X",'A10'!AL27="W",'A10'!AL27="Z")),UPPER('A10'!AL27),"")))</f>
        <v/>
      </c>
      <c r="J1749" s="212" t="s">
        <v>469</v>
      </c>
      <c r="K1749" s="211" t="str">
        <f>IF(AND(ISBLANK('A10'!AK29),$L$1749&lt;&gt;"Z"),"",'A10'!AK29)</f>
        <v/>
      </c>
      <c r="L1749" s="211" t="str">
        <f>IF(ISBLANK('A10'!AL29),"",'A10'!AL29)</f>
        <v/>
      </c>
      <c r="M1749" s="131" t="str">
        <f t="shared" si="28"/>
        <v>OK</v>
      </c>
      <c r="N1749" s="132"/>
    </row>
    <row r="1750" spans="1:14" x14ac:dyDescent="0.25">
      <c r="A1750" s="208" t="s">
        <v>4565</v>
      </c>
      <c r="B1750" s="209" t="s">
        <v>3984</v>
      </c>
      <c r="C1750" s="210" t="s">
        <v>122</v>
      </c>
      <c r="D1750" s="213" t="s">
        <v>3985</v>
      </c>
      <c r="E1750" s="210" t="s">
        <v>469</v>
      </c>
      <c r="F1750" s="210" t="s">
        <v>122</v>
      </c>
      <c r="G1750" s="213" t="s">
        <v>912</v>
      </c>
      <c r="H1750" s="211" t="str">
        <f>IF(OR(AND('A10'!AK24="",'A10'!AL24=""),AND('A10'!AK27="",'A10'!AL27=""),AND('A10'!AL24="X",'A10'!AL27="X"),OR('A10'!AL24="M",'A10'!AL27="M")),"",SUM('A10'!AK24,'A10'!AK27))</f>
        <v/>
      </c>
      <c r="I1750" s="211" t="str">
        <f>IF(AND(AND('A10'!AL24="X",'A10'!AL27="X"),SUM('A10'!AK24,'A10'!AK27)=0,ISNUMBER('A10'!AK30)),"",IF(OR('A10'!AL24="M",'A10'!AL27="M"),"M",IF(AND('A10'!AL24='A10'!AL27,OR('A10'!AL24="X",'A10'!AL24="W",'A10'!AL24="Z")),UPPER('A10'!AL24),"")))</f>
        <v/>
      </c>
      <c r="J1750" s="212" t="s">
        <v>469</v>
      </c>
      <c r="K1750" s="211" t="str">
        <f>IF(AND(ISBLANK('A10'!AK30),$L$1750&lt;&gt;"Z"),"",'A10'!AK30)</f>
        <v/>
      </c>
      <c r="L1750" s="211" t="str">
        <f>IF(ISBLANK('A10'!AL30),"",'A10'!AL30)</f>
        <v/>
      </c>
      <c r="M1750" s="131" t="str">
        <f t="shared" si="28"/>
        <v>OK</v>
      </c>
      <c r="N1750" s="132"/>
    </row>
    <row r="1751" spans="1:14" x14ac:dyDescent="0.25">
      <c r="A1751" s="208" t="s">
        <v>4565</v>
      </c>
      <c r="B1751" s="209" t="s">
        <v>3986</v>
      </c>
      <c r="C1751" s="210" t="s">
        <v>122</v>
      </c>
      <c r="D1751" s="213" t="s">
        <v>3987</v>
      </c>
      <c r="E1751" s="210" t="s">
        <v>469</v>
      </c>
      <c r="F1751" s="210" t="s">
        <v>122</v>
      </c>
      <c r="G1751" s="213" t="s">
        <v>914</v>
      </c>
      <c r="H1751" s="211" t="str">
        <f>IF(OR(AND('A10'!AK25="",'A10'!AL25=""),AND('A10'!AK28="",'A10'!AL28=""),AND('A10'!AL25="X",'A10'!AL28="X"),OR('A10'!AL25="M",'A10'!AL28="M")),"",SUM('A10'!AK25,'A10'!AK28))</f>
        <v/>
      </c>
      <c r="I1751" s="211" t="str">
        <f>IF(AND(AND('A10'!AL25="X",'A10'!AL28="X"),SUM('A10'!AK25,'A10'!AK28)=0,ISNUMBER('A10'!AK31)),"",IF(OR('A10'!AL25="M",'A10'!AL28="M"),"M",IF(AND('A10'!AL25='A10'!AL28,OR('A10'!AL25="X",'A10'!AL25="W",'A10'!AL25="Z")),UPPER('A10'!AL25),"")))</f>
        <v/>
      </c>
      <c r="J1751" s="212" t="s">
        <v>469</v>
      </c>
      <c r="K1751" s="211" t="str">
        <f>IF(AND(ISBLANK('A10'!AK31),$L$1751&lt;&gt;"Z"),"",'A10'!AK31)</f>
        <v/>
      </c>
      <c r="L1751" s="211" t="str">
        <f>IF(ISBLANK('A10'!AL31),"",'A10'!AL31)</f>
        <v/>
      </c>
      <c r="M1751" s="131" t="str">
        <f t="shared" si="28"/>
        <v>OK</v>
      </c>
      <c r="N1751" s="132"/>
    </row>
    <row r="1752" spans="1:14" x14ac:dyDescent="0.25">
      <c r="A1752" s="208" t="s">
        <v>4565</v>
      </c>
      <c r="B1752" s="209" t="s">
        <v>3988</v>
      </c>
      <c r="C1752" s="210" t="s">
        <v>122</v>
      </c>
      <c r="D1752" s="213" t="s">
        <v>3989</v>
      </c>
      <c r="E1752" s="210" t="s">
        <v>469</v>
      </c>
      <c r="F1752" s="210" t="s">
        <v>122</v>
      </c>
      <c r="G1752" s="213" t="s">
        <v>627</v>
      </c>
      <c r="H1752" s="211" t="str">
        <f>IF(OR(AND('A10'!AK26="",'A10'!AL26=""),AND('A10'!AK29="",'A10'!AL29=""),AND('A10'!AL26="X",'A10'!AL29="X"),OR('A10'!AL26="M",'A10'!AL29="M")),"",SUM('A10'!AK26,'A10'!AK29))</f>
        <v/>
      </c>
      <c r="I1752" s="211" t="str">
        <f>IF(AND(AND('A10'!AL26="X",'A10'!AL29="X"),SUM('A10'!AK26,'A10'!AK29)=0,ISNUMBER('A10'!AK32)),"",IF(OR('A10'!AL26="M",'A10'!AL29="M"),"M",IF(AND('A10'!AL26='A10'!AL29,OR('A10'!AL26="X",'A10'!AL26="W",'A10'!AL26="Z")),UPPER('A10'!AL26),"")))</f>
        <v/>
      </c>
      <c r="J1752" s="212" t="s">
        <v>469</v>
      </c>
      <c r="K1752" s="211" t="str">
        <f>IF(AND(ISBLANK('A10'!AK32),$L$1752&lt;&gt;"Z"),"",'A10'!AK32)</f>
        <v/>
      </c>
      <c r="L1752" s="211" t="str">
        <f>IF(ISBLANK('A10'!AL32),"",'A10'!AL32)</f>
        <v/>
      </c>
      <c r="M1752" s="131" t="str">
        <f t="shared" si="28"/>
        <v>OK</v>
      </c>
      <c r="N1752" s="132"/>
    </row>
    <row r="1753" spans="1:14" x14ac:dyDescent="0.25">
      <c r="A1753" s="208" t="s">
        <v>4565</v>
      </c>
      <c r="B1753" s="209" t="s">
        <v>3990</v>
      </c>
      <c r="C1753" s="210" t="s">
        <v>122</v>
      </c>
      <c r="D1753" s="213" t="s">
        <v>3991</v>
      </c>
      <c r="E1753" s="210" t="s">
        <v>469</v>
      </c>
      <c r="F1753" s="210" t="s">
        <v>122</v>
      </c>
      <c r="G1753" s="213" t="s">
        <v>3992</v>
      </c>
      <c r="H1753" s="211" t="str">
        <f>IF(OR(AND('A10'!AK34="",'A10'!AL34=""),AND('A10'!AK35="",'A10'!AL35=""),AND('A10'!AL34="X",'A10'!AL35="X"),OR('A10'!AL34="M",'A10'!AL35="M")),"",SUM('A10'!AK34,'A10'!AK35))</f>
        <v/>
      </c>
      <c r="I1753" s="211" t="str">
        <f>IF(AND(AND('A10'!AL34="X",'A10'!AL35="X"),SUM('A10'!AK34,'A10'!AK35)=0,ISNUMBER('A10'!AK36)),"",IF(OR('A10'!AL34="M",'A10'!AL35="M"),"M",IF(AND('A10'!AL34='A10'!AL35,OR('A10'!AL34="X",'A10'!AL34="W",'A10'!AL34="Z")),UPPER('A10'!AL34),"")))</f>
        <v/>
      </c>
      <c r="J1753" s="212" t="s">
        <v>469</v>
      </c>
      <c r="K1753" s="211" t="str">
        <f>IF(AND(ISBLANK('A10'!AK36),$L$1753&lt;&gt;"Z"),"",'A10'!AK36)</f>
        <v/>
      </c>
      <c r="L1753" s="211" t="str">
        <f>IF(ISBLANK('A10'!AL36),"",'A10'!AL36)</f>
        <v/>
      </c>
      <c r="M1753" s="131" t="str">
        <f t="shared" si="28"/>
        <v>OK</v>
      </c>
      <c r="N1753" s="132"/>
    </row>
    <row r="1754" spans="1:14" x14ac:dyDescent="0.25">
      <c r="A1754" s="208" t="s">
        <v>4565</v>
      </c>
      <c r="B1754" s="209" t="s">
        <v>4964</v>
      </c>
      <c r="C1754" s="210" t="s">
        <v>122</v>
      </c>
      <c r="D1754" s="213" t="s">
        <v>4965</v>
      </c>
      <c r="E1754" s="210" t="s">
        <v>469</v>
      </c>
      <c r="F1754" s="210" t="s">
        <v>122</v>
      </c>
      <c r="G1754" s="213" t="s">
        <v>4966</v>
      </c>
      <c r="H1754" s="211" t="str">
        <f>IF(OR(AND('A10'!AK38="",'A10'!AL38=""),AND('A10'!AK39="",'A10'!AL39=""),AND('A10'!AL38="X",'A10'!AL39="X"),OR('A10'!AL38="M",'A10'!AL39="M")),"",SUM('A10'!AK38,'A10'!AK39))</f>
        <v/>
      </c>
      <c r="I1754" s="211" t="str">
        <f>IF(AND(AND('A10'!AL38="X",'A10'!AL39="X"),SUM('A10'!AK38,'A10'!AK39)=0,ISNUMBER('A10'!AK40)),"",IF(OR('A10'!AL38="M",'A10'!AL39="M"),"M",IF(AND('A10'!AL38='A10'!AL39,OR('A10'!AL38="X",'A10'!AL38="W",'A10'!AL38="Z")),UPPER('A10'!AL38),"")))</f>
        <v/>
      </c>
      <c r="J1754" s="212" t="s">
        <v>469</v>
      </c>
      <c r="K1754" s="211" t="str">
        <f>IF(AND(ISBLANK('A10'!AK40),$L$1754&lt;&gt;"Z"),"",'A10'!AK40)</f>
        <v/>
      </c>
      <c r="L1754" s="211" t="str">
        <f>IF(ISBLANK('A10'!AL40),"",'A10'!AL40)</f>
        <v/>
      </c>
      <c r="M1754" s="131" t="str">
        <f t="shared" si="28"/>
        <v>OK</v>
      </c>
      <c r="N1754" s="132"/>
    </row>
    <row r="1755" spans="1:14" x14ac:dyDescent="0.25">
      <c r="A1755" s="208" t="s">
        <v>4565</v>
      </c>
      <c r="B1755" s="209" t="s">
        <v>4967</v>
      </c>
      <c r="C1755" s="210" t="s">
        <v>122</v>
      </c>
      <c r="D1755" s="213" t="s">
        <v>4968</v>
      </c>
      <c r="E1755" s="210" t="s">
        <v>469</v>
      </c>
      <c r="F1755" s="210" t="s">
        <v>122</v>
      </c>
      <c r="G1755" s="213" t="s">
        <v>4969</v>
      </c>
      <c r="H1755" s="211" t="str">
        <f>IF(OR(AND('A10'!AK42="",'A10'!AL42=""),AND('A10'!AK43="",'A10'!AL43=""),AND('A10'!AL42="X",'A10'!AL43="X"),OR('A10'!AL42="M",'A10'!AL43="M")),"",SUM('A10'!AK42,'A10'!AK43))</f>
        <v/>
      </c>
      <c r="I1755" s="211" t="str">
        <f>IF(AND(AND('A10'!AL42="X",'A10'!AL43="X"),SUM('A10'!AK42,'A10'!AK43)=0,ISNUMBER('A10'!AK44)),"",IF(OR('A10'!AL42="M",'A10'!AL43="M"),"M",IF(AND('A10'!AL42='A10'!AL43,OR('A10'!AL42="X",'A10'!AL42="W",'A10'!AL42="Z")),UPPER('A10'!AL42),"")))</f>
        <v/>
      </c>
      <c r="J1755" s="212" t="s">
        <v>469</v>
      </c>
      <c r="K1755" s="211" t="str">
        <f>IF(AND(ISBLANK('A10'!AK44),$L$1755&lt;&gt;"Z"),"",'A10'!AK44)</f>
        <v/>
      </c>
      <c r="L1755" s="211" t="str">
        <f>IF(ISBLANK('A10'!AL44),"",'A10'!AL44)</f>
        <v/>
      </c>
      <c r="M1755" s="131" t="str">
        <f t="shared" si="28"/>
        <v>OK</v>
      </c>
      <c r="N1755" s="132"/>
    </row>
    <row r="1756" spans="1:14" x14ac:dyDescent="0.25">
      <c r="A1756" s="208" t="s">
        <v>4565</v>
      </c>
      <c r="B1756" s="209" t="s">
        <v>3993</v>
      </c>
      <c r="C1756" s="210" t="s">
        <v>122</v>
      </c>
      <c r="D1756" s="213" t="s">
        <v>1058</v>
      </c>
      <c r="E1756" s="210" t="s">
        <v>469</v>
      </c>
      <c r="F1756" s="210" t="s">
        <v>122</v>
      </c>
      <c r="G1756" s="213" t="s">
        <v>764</v>
      </c>
      <c r="H1756" s="211" t="str">
        <f>IF(OR(AND('A10'!AN14="",'A10'!AO14=""),AND('A10'!AN15="",'A10'!AO15=""),AND('A10'!AO14="X",'A10'!AO15="X"),OR('A10'!AO14="M",'A10'!AO15="M")),"",SUM('A10'!AN14,'A10'!AN15))</f>
        <v/>
      </c>
      <c r="I1756" s="211" t="str">
        <f>IF(AND(AND('A10'!AO14="X",'A10'!AO15="X"),SUM('A10'!AN14,'A10'!AN15)=0,ISNUMBER('A10'!AN16)),"",IF(OR('A10'!AO14="M",'A10'!AO15="M"),"M",IF(AND('A10'!AO14='A10'!AO15,OR('A10'!AO14="X",'A10'!AO14="W",'A10'!AO14="Z")),UPPER('A10'!AO14),"")))</f>
        <v/>
      </c>
      <c r="J1756" s="212" t="s">
        <v>469</v>
      </c>
      <c r="K1756" s="211" t="str">
        <f>IF(AND(ISBLANK('A10'!AN16),$L$1756&lt;&gt;"Z"),"",'A10'!AN16)</f>
        <v/>
      </c>
      <c r="L1756" s="211" t="str">
        <f>IF(ISBLANK('A10'!AO16),"",'A10'!AO16)</f>
        <v/>
      </c>
      <c r="M1756" s="131" t="str">
        <f t="shared" si="28"/>
        <v>OK</v>
      </c>
      <c r="N1756" s="132"/>
    </row>
    <row r="1757" spans="1:14" x14ac:dyDescent="0.25">
      <c r="A1757" s="208" t="s">
        <v>4565</v>
      </c>
      <c r="B1757" s="209" t="s">
        <v>3994</v>
      </c>
      <c r="C1757" s="210" t="s">
        <v>122</v>
      </c>
      <c r="D1757" s="213" t="s">
        <v>1064</v>
      </c>
      <c r="E1757" s="210" t="s">
        <v>469</v>
      </c>
      <c r="F1757" s="210" t="s">
        <v>122</v>
      </c>
      <c r="G1757" s="213" t="s">
        <v>770</v>
      </c>
      <c r="H1757" s="211" t="str">
        <f>IF(OR(AND('A10'!AN17="",'A10'!AO17=""),AND('A10'!AN18="",'A10'!AO18=""),AND('A10'!AO17="X",'A10'!AO18="X"),OR('A10'!AO17="M",'A10'!AO18="M")),"",SUM('A10'!AN17,'A10'!AN18))</f>
        <v/>
      </c>
      <c r="I1757" s="211" t="str">
        <f>IF(AND(AND('A10'!AO17="X",'A10'!AO18="X"),SUM('A10'!AN17,'A10'!AN18)=0,ISNUMBER('A10'!AN19)),"",IF(OR('A10'!AO17="M",'A10'!AO18="M"),"M",IF(AND('A10'!AO17='A10'!AO18,OR('A10'!AO17="X",'A10'!AO17="W",'A10'!AO17="Z")),UPPER('A10'!AO17),"")))</f>
        <v/>
      </c>
      <c r="J1757" s="212" t="s">
        <v>469</v>
      </c>
      <c r="K1757" s="211" t="str">
        <f>IF(AND(ISBLANK('A10'!AN19),$L$1757&lt;&gt;"Z"),"",'A10'!AN19)</f>
        <v/>
      </c>
      <c r="L1757" s="211" t="str">
        <f>IF(ISBLANK('A10'!AO19),"",'A10'!AO19)</f>
        <v/>
      </c>
      <c r="M1757" s="131" t="str">
        <f t="shared" si="28"/>
        <v>OK</v>
      </c>
      <c r="N1757" s="132"/>
    </row>
    <row r="1758" spans="1:14" x14ac:dyDescent="0.25">
      <c r="A1758" s="208" t="s">
        <v>4565</v>
      </c>
      <c r="B1758" s="209" t="s">
        <v>3995</v>
      </c>
      <c r="C1758" s="210" t="s">
        <v>122</v>
      </c>
      <c r="D1758" s="213" t="s">
        <v>1066</v>
      </c>
      <c r="E1758" s="210" t="s">
        <v>469</v>
      </c>
      <c r="F1758" s="210" t="s">
        <v>122</v>
      </c>
      <c r="G1758" s="213" t="s">
        <v>455</v>
      </c>
      <c r="H1758" s="211" t="str">
        <f>IF(OR(AND('A10'!AN14="",'A10'!AO14=""),AND('A10'!AN17="",'A10'!AO17=""),AND('A10'!AO14="X",'A10'!AO17="X"),OR('A10'!AO14="M",'A10'!AO17="M")),"",SUM('A10'!AN14,'A10'!AN17))</f>
        <v/>
      </c>
      <c r="I1758" s="211" t="str">
        <f>IF(AND(AND('A10'!AO14="X",'A10'!AO17="X"),SUM('A10'!AN14,'A10'!AN17)=0,ISNUMBER('A10'!AN20)),"",IF(OR('A10'!AO14="M",'A10'!AO17="M"),"M",IF(AND('A10'!AO14='A10'!AO17,OR('A10'!AO14="X",'A10'!AO14="W",'A10'!AO14="Z")),UPPER('A10'!AO14),"")))</f>
        <v/>
      </c>
      <c r="J1758" s="212" t="s">
        <v>469</v>
      </c>
      <c r="K1758" s="211" t="str">
        <f>IF(AND(ISBLANK('A10'!AN20),$L$1758&lt;&gt;"Z"),"",'A10'!AN20)</f>
        <v/>
      </c>
      <c r="L1758" s="211" t="str">
        <f>IF(ISBLANK('A10'!AO20),"",'A10'!AO20)</f>
        <v/>
      </c>
      <c r="M1758" s="131" t="str">
        <f t="shared" si="28"/>
        <v>OK</v>
      </c>
      <c r="N1758" s="132"/>
    </row>
    <row r="1759" spans="1:14" x14ac:dyDescent="0.25">
      <c r="A1759" s="208" t="s">
        <v>4565</v>
      </c>
      <c r="B1759" s="209" t="s">
        <v>3996</v>
      </c>
      <c r="C1759" s="210" t="s">
        <v>122</v>
      </c>
      <c r="D1759" s="213" t="s">
        <v>1068</v>
      </c>
      <c r="E1759" s="210" t="s">
        <v>469</v>
      </c>
      <c r="F1759" s="210" t="s">
        <v>122</v>
      </c>
      <c r="G1759" s="213" t="s">
        <v>434</v>
      </c>
      <c r="H1759" s="211" t="str">
        <f>IF(OR(AND('A10'!AN15="",'A10'!AO15=""),AND('A10'!AN18="",'A10'!AO18=""),AND('A10'!AO15="X",'A10'!AO18="X"),OR('A10'!AO15="M",'A10'!AO18="M")),"",SUM('A10'!AN15,'A10'!AN18))</f>
        <v/>
      </c>
      <c r="I1759" s="211" t="str">
        <f>IF(AND(AND('A10'!AO15="X",'A10'!AO18="X"),SUM('A10'!AN15,'A10'!AN18)=0,ISNUMBER('A10'!AN21)),"",IF(OR('A10'!AO15="M",'A10'!AO18="M"),"M",IF(AND('A10'!AO15='A10'!AO18,OR('A10'!AO15="X",'A10'!AO15="W",'A10'!AO15="Z")),UPPER('A10'!AO15),"")))</f>
        <v/>
      </c>
      <c r="J1759" s="212" t="s">
        <v>469</v>
      </c>
      <c r="K1759" s="211" t="str">
        <f>IF(AND(ISBLANK('A10'!AN21),$L$1759&lt;&gt;"Z"),"",'A10'!AN21)</f>
        <v/>
      </c>
      <c r="L1759" s="211" t="str">
        <f>IF(ISBLANK('A10'!AO21),"",'A10'!AO21)</f>
        <v/>
      </c>
      <c r="M1759" s="131" t="str">
        <f t="shared" si="28"/>
        <v>OK</v>
      </c>
      <c r="N1759" s="132"/>
    </row>
    <row r="1760" spans="1:14" x14ac:dyDescent="0.25">
      <c r="A1760" s="208" t="s">
        <v>4565</v>
      </c>
      <c r="B1760" s="209" t="s">
        <v>3997</v>
      </c>
      <c r="C1760" s="210" t="s">
        <v>122</v>
      </c>
      <c r="D1760" s="213" t="s">
        <v>1070</v>
      </c>
      <c r="E1760" s="210" t="s">
        <v>469</v>
      </c>
      <c r="F1760" s="210" t="s">
        <v>122</v>
      </c>
      <c r="G1760" s="213" t="s">
        <v>413</v>
      </c>
      <c r="H1760" s="211" t="str">
        <f>IF(OR(AND('A10'!AN16="",'A10'!AO16=""),AND('A10'!AN19="",'A10'!AO19=""),AND('A10'!AO16="X",'A10'!AO19="X"),OR('A10'!AO16="M",'A10'!AO19="M")),"",SUM('A10'!AN16,'A10'!AN19))</f>
        <v/>
      </c>
      <c r="I1760" s="211" t="str">
        <f>IF(AND(AND('A10'!AO16="X",'A10'!AO19="X"),SUM('A10'!AN16,'A10'!AN19)=0,ISNUMBER('A10'!AN22)),"",IF(OR('A10'!AO16="M",'A10'!AO19="M"),"M",IF(AND('A10'!AO16='A10'!AO19,OR('A10'!AO16="X",'A10'!AO16="W",'A10'!AO16="Z")),UPPER('A10'!AO16),"")))</f>
        <v/>
      </c>
      <c r="J1760" s="212" t="s">
        <v>469</v>
      </c>
      <c r="K1760" s="211" t="str">
        <f>IF(AND(ISBLANK('A10'!AN22),$L$1760&lt;&gt;"Z"),"",'A10'!AN22)</f>
        <v/>
      </c>
      <c r="L1760" s="211" t="str">
        <f>IF(ISBLANK('A10'!AO22),"",'A10'!AO22)</f>
        <v/>
      </c>
      <c r="M1760" s="131" t="str">
        <f t="shared" si="28"/>
        <v>OK</v>
      </c>
      <c r="N1760" s="132"/>
    </row>
    <row r="1761" spans="1:14" x14ac:dyDescent="0.25">
      <c r="A1761" s="208" t="s">
        <v>4565</v>
      </c>
      <c r="B1761" s="209" t="s">
        <v>3998</v>
      </c>
      <c r="C1761" s="210" t="s">
        <v>122</v>
      </c>
      <c r="D1761" s="213" t="s">
        <v>3999</v>
      </c>
      <c r="E1761" s="210" t="s">
        <v>469</v>
      </c>
      <c r="F1761" s="210" t="s">
        <v>122</v>
      </c>
      <c r="G1761" s="213" t="s">
        <v>921</v>
      </c>
      <c r="H1761" s="211" t="str">
        <f>IF(OR(AND('A10'!AN24="",'A10'!AO24=""),AND('A10'!AN25="",'A10'!AO25=""),AND('A10'!AO24="X",'A10'!AO25="X"),OR('A10'!AO24="M",'A10'!AO25="M")),"",SUM('A10'!AN24,'A10'!AN25))</f>
        <v/>
      </c>
      <c r="I1761" s="211" t="str">
        <f>IF(AND(AND('A10'!AO24="X",'A10'!AO25="X"),SUM('A10'!AN24,'A10'!AN25)=0,ISNUMBER('A10'!AN26)),"",IF(OR('A10'!AO24="M",'A10'!AO25="M"),"M",IF(AND('A10'!AO24='A10'!AO25,OR('A10'!AO24="X",'A10'!AO24="W",'A10'!AO24="Z")),UPPER('A10'!AO24),"")))</f>
        <v/>
      </c>
      <c r="J1761" s="212" t="s">
        <v>469</v>
      </c>
      <c r="K1761" s="211" t="str">
        <f>IF(AND(ISBLANK('A10'!AN26),$L$1761&lt;&gt;"Z"),"",'A10'!AN26)</f>
        <v/>
      </c>
      <c r="L1761" s="211" t="str">
        <f>IF(ISBLANK('A10'!AO26),"",'A10'!AO26)</f>
        <v/>
      </c>
      <c r="M1761" s="131" t="str">
        <f t="shared" ref="M1761:M1824" si="29">IF(AND(ISNUMBER(H1761),ISNUMBER(K1761)),IF(OR(ROUND(H1761,0)&lt;&gt;ROUND(K1761,0),I1761&lt;&gt;L1761),"Check","OK"),IF(OR(AND(H1761&lt;&gt;K1761,I1761&lt;&gt;"Z",L1761&lt;&gt;"Z"),I1761&lt;&gt;L1761),"Check","OK"))</f>
        <v>OK</v>
      </c>
      <c r="N1761" s="132"/>
    </row>
    <row r="1762" spans="1:14" x14ac:dyDescent="0.25">
      <c r="A1762" s="208" t="s">
        <v>4565</v>
      </c>
      <c r="B1762" s="209" t="s">
        <v>4000</v>
      </c>
      <c r="C1762" s="210" t="s">
        <v>122</v>
      </c>
      <c r="D1762" s="213" t="s">
        <v>4001</v>
      </c>
      <c r="E1762" s="210" t="s">
        <v>469</v>
      </c>
      <c r="F1762" s="210" t="s">
        <v>122</v>
      </c>
      <c r="G1762" s="213" t="s">
        <v>927</v>
      </c>
      <c r="H1762" s="211" t="str">
        <f>IF(OR(AND('A10'!AN27="",'A10'!AO27=""),AND('A10'!AN28="",'A10'!AO28=""),AND('A10'!AO27="X",'A10'!AO28="X"),OR('A10'!AO27="M",'A10'!AO28="M")),"",SUM('A10'!AN27,'A10'!AN28))</f>
        <v/>
      </c>
      <c r="I1762" s="211" t="str">
        <f>IF(AND(AND('A10'!AO27="X",'A10'!AO28="X"),SUM('A10'!AN27,'A10'!AN28)=0,ISNUMBER('A10'!AN29)),"",IF(OR('A10'!AO27="M",'A10'!AO28="M"),"M",IF(AND('A10'!AO27='A10'!AO28,OR('A10'!AO27="X",'A10'!AO27="W",'A10'!AO27="Z")),UPPER('A10'!AO27),"")))</f>
        <v/>
      </c>
      <c r="J1762" s="212" t="s">
        <v>469</v>
      </c>
      <c r="K1762" s="211" t="str">
        <f>IF(AND(ISBLANK('A10'!AN29),$L$1762&lt;&gt;"Z"),"",'A10'!AN29)</f>
        <v/>
      </c>
      <c r="L1762" s="211" t="str">
        <f>IF(ISBLANK('A10'!AO29),"",'A10'!AO29)</f>
        <v/>
      </c>
      <c r="M1762" s="131" t="str">
        <f t="shared" si="29"/>
        <v>OK</v>
      </c>
      <c r="N1762" s="132"/>
    </row>
    <row r="1763" spans="1:14" x14ac:dyDescent="0.25">
      <c r="A1763" s="208" t="s">
        <v>4565</v>
      </c>
      <c r="B1763" s="209" t="s">
        <v>4002</v>
      </c>
      <c r="C1763" s="210" t="s">
        <v>122</v>
      </c>
      <c r="D1763" s="213" t="s">
        <v>4003</v>
      </c>
      <c r="E1763" s="210" t="s">
        <v>469</v>
      </c>
      <c r="F1763" s="210" t="s">
        <v>122</v>
      </c>
      <c r="G1763" s="213" t="s">
        <v>929</v>
      </c>
      <c r="H1763" s="211" t="str">
        <f>IF(OR(AND('A10'!AN24="",'A10'!AO24=""),AND('A10'!AN27="",'A10'!AO27=""),AND('A10'!AO24="X",'A10'!AO27="X"),OR('A10'!AO24="M",'A10'!AO27="M")),"",SUM('A10'!AN24,'A10'!AN27))</f>
        <v/>
      </c>
      <c r="I1763" s="211" t="str">
        <f>IF(AND(AND('A10'!AO24="X",'A10'!AO27="X"),SUM('A10'!AN24,'A10'!AN27)=0,ISNUMBER('A10'!AN30)),"",IF(OR('A10'!AO24="M",'A10'!AO27="M"),"M",IF(AND('A10'!AO24='A10'!AO27,OR('A10'!AO24="X",'A10'!AO24="W",'A10'!AO24="Z")),UPPER('A10'!AO24),"")))</f>
        <v/>
      </c>
      <c r="J1763" s="212" t="s">
        <v>469</v>
      </c>
      <c r="K1763" s="211" t="str">
        <f>IF(AND(ISBLANK('A10'!AN30),$L$1763&lt;&gt;"Z"),"",'A10'!AN30)</f>
        <v/>
      </c>
      <c r="L1763" s="211" t="str">
        <f>IF(ISBLANK('A10'!AO30),"",'A10'!AO30)</f>
        <v/>
      </c>
      <c r="M1763" s="131" t="str">
        <f t="shared" si="29"/>
        <v>OK</v>
      </c>
      <c r="N1763" s="132"/>
    </row>
    <row r="1764" spans="1:14" x14ac:dyDescent="0.25">
      <c r="A1764" s="208" t="s">
        <v>4565</v>
      </c>
      <c r="B1764" s="209" t="s">
        <v>4004</v>
      </c>
      <c r="C1764" s="210" t="s">
        <v>122</v>
      </c>
      <c r="D1764" s="213" t="s">
        <v>4005</v>
      </c>
      <c r="E1764" s="210" t="s">
        <v>469</v>
      </c>
      <c r="F1764" s="210" t="s">
        <v>122</v>
      </c>
      <c r="G1764" s="213" t="s">
        <v>931</v>
      </c>
      <c r="H1764" s="211" t="str">
        <f>IF(OR(AND('A10'!AN25="",'A10'!AO25=""),AND('A10'!AN28="",'A10'!AO28=""),AND('A10'!AO25="X",'A10'!AO28="X"),OR('A10'!AO25="M",'A10'!AO28="M")),"",SUM('A10'!AN25,'A10'!AN28))</f>
        <v/>
      </c>
      <c r="I1764" s="211" t="str">
        <f>IF(AND(AND('A10'!AO25="X",'A10'!AO28="X"),SUM('A10'!AN25,'A10'!AN28)=0,ISNUMBER('A10'!AN31)),"",IF(OR('A10'!AO25="M",'A10'!AO28="M"),"M",IF(AND('A10'!AO25='A10'!AO28,OR('A10'!AO25="X",'A10'!AO25="W",'A10'!AO25="Z")),UPPER('A10'!AO25),"")))</f>
        <v/>
      </c>
      <c r="J1764" s="212" t="s">
        <v>469</v>
      </c>
      <c r="K1764" s="211" t="str">
        <f>IF(AND(ISBLANK('A10'!AN31),$L$1764&lt;&gt;"Z"),"",'A10'!AN31)</f>
        <v/>
      </c>
      <c r="L1764" s="211" t="str">
        <f>IF(ISBLANK('A10'!AO31),"",'A10'!AO31)</f>
        <v/>
      </c>
      <c r="M1764" s="131" t="str">
        <f t="shared" si="29"/>
        <v>OK</v>
      </c>
      <c r="N1764" s="132"/>
    </row>
    <row r="1765" spans="1:14" x14ac:dyDescent="0.25">
      <c r="A1765" s="208" t="s">
        <v>4565</v>
      </c>
      <c r="B1765" s="209" t="s">
        <v>4006</v>
      </c>
      <c r="C1765" s="210" t="s">
        <v>122</v>
      </c>
      <c r="D1765" s="213" t="s">
        <v>4007</v>
      </c>
      <c r="E1765" s="210" t="s">
        <v>469</v>
      </c>
      <c r="F1765" s="210" t="s">
        <v>122</v>
      </c>
      <c r="G1765" s="213" t="s">
        <v>630</v>
      </c>
      <c r="H1765" s="211" t="str">
        <f>IF(OR(AND('A10'!AN26="",'A10'!AO26=""),AND('A10'!AN29="",'A10'!AO29=""),AND('A10'!AO26="X",'A10'!AO29="X"),OR('A10'!AO26="M",'A10'!AO29="M")),"",SUM('A10'!AN26,'A10'!AN29))</f>
        <v/>
      </c>
      <c r="I1765" s="211" t="str">
        <f>IF(AND(AND('A10'!AO26="X",'A10'!AO29="X"),SUM('A10'!AN26,'A10'!AN29)=0,ISNUMBER('A10'!AN32)),"",IF(OR('A10'!AO26="M",'A10'!AO29="M"),"M",IF(AND('A10'!AO26='A10'!AO29,OR('A10'!AO26="X",'A10'!AO26="W",'A10'!AO26="Z")),UPPER('A10'!AO26),"")))</f>
        <v/>
      </c>
      <c r="J1765" s="212" t="s">
        <v>469</v>
      </c>
      <c r="K1765" s="211" t="str">
        <f>IF(AND(ISBLANK('A10'!AN32),$L$1765&lt;&gt;"Z"),"",'A10'!AN32)</f>
        <v/>
      </c>
      <c r="L1765" s="211" t="str">
        <f>IF(ISBLANK('A10'!AO32),"",'A10'!AO32)</f>
        <v/>
      </c>
      <c r="M1765" s="131" t="str">
        <f t="shared" si="29"/>
        <v>OK</v>
      </c>
      <c r="N1765" s="132"/>
    </row>
    <row r="1766" spans="1:14" x14ac:dyDescent="0.25">
      <c r="A1766" s="208" t="s">
        <v>4565</v>
      </c>
      <c r="B1766" s="209" t="s">
        <v>4008</v>
      </c>
      <c r="C1766" s="210" t="s">
        <v>122</v>
      </c>
      <c r="D1766" s="213" t="s">
        <v>4009</v>
      </c>
      <c r="E1766" s="210" t="s">
        <v>469</v>
      </c>
      <c r="F1766" s="210" t="s">
        <v>122</v>
      </c>
      <c r="G1766" s="213" t="s">
        <v>1920</v>
      </c>
      <c r="H1766" s="211" t="str">
        <f>IF(OR(AND('A10'!AN34="",'A10'!AO34=""),AND('A10'!AN35="",'A10'!AO35=""),AND('A10'!AO34="X",'A10'!AO35="X"),OR('A10'!AO34="M",'A10'!AO35="M")),"",SUM('A10'!AN34,'A10'!AN35))</f>
        <v/>
      </c>
      <c r="I1766" s="211" t="str">
        <f>IF(AND(AND('A10'!AO34="X",'A10'!AO35="X"),SUM('A10'!AN34,'A10'!AN35)=0,ISNUMBER('A10'!AN36)),"",IF(OR('A10'!AO34="M",'A10'!AO35="M"),"M",IF(AND('A10'!AO34='A10'!AO35,OR('A10'!AO34="X",'A10'!AO34="W",'A10'!AO34="Z")),UPPER('A10'!AO34),"")))</f>
        <v/>
      </c>
      <c r="J1766" s="212" t="s">
        <v>469</v>
      </c>
      <c r="K1766" s="211" t="str">
        <f>IF(AND(ISBLANK('A10'!AN36),$L$1766&lt;&gt;"Z"),"",'A10'!AN36)</f>
        <v/>
      </c>
      <c r="L1766" s="211" t="str">
        <f>IF(ISBLANK('A10'!AO36),"",'A10'!AO36)</f>
        <v/>
      </c>
      <c r="M1766" s="131" t="str">
        <f t="shared" si="29"/>
        <v>OK</v>
      </c>
      <c r="N1766" s="132"/>
    </row>
    <row r="1767" spans="1:14" x14ac:dyDescent="0.25">
      <c r="A1767" s="208" t="s">
        <v>4565</v>
      </c>
      <c r="B1767" s="209" t="s">
        <v>4970</v>
      </c>
      <c r="C1767" s="210" t="s">
        <v>122</v>
      </c>
      <c r="D1767" s="213" t="s">
        <v>4971</v>
      </c>
      <c r="E1767" s="210" t="s">
        <v>469</v>
      </c>
      <c r="F1767" s="210" t="s">
        <v>122</v>
      </c>
      <c r="G1767" s="213" t="s">
        <v>1930</v>
      </c>
      <c r="H1767" s="211" t="str">
        <f>IF(OR(AND('A10'!AN38="",'A10'!AO38=""),AND('A10'!AN39="",'A10'!AO39=""),AND('A10'!AO38="X",'A10'!AO39="X"),OR('A10'!AO38="M",'A10'!AO39="M")),"",SUM('A10'!AN38,'A10'!AN39))</f>
        <v/>
      </c>
      <c r="I1767" s="211" t="str">
        <f>IF(AND(AND('A10'!AO38="X",'A10'!AO39="X"),SUM('A10'!AN38,'A10'!AN39)=0,ISNUMBER('A10'!AN40)),"",IF(OR('A10'!AO38="M",'A10'!AO39="M"),"M",IF(AND('A10'!AO38='A10'!AO39,OR('A10'!AO38="X",'A10'!AO38="W",'A10'!AO38="Z")),UPPER('A10'!AO38),"")))</f>
        <v/>
      </c>
      <c r="J1767" s="212" t="s">
        <v>469</v>
      </c>
      <c r="K1767" s="211" t="str">
        <f>IF(AND(ISBLANK('A10'!AN40),$L$1767&lt;&gt;"Z"),"",'A10'!AN40)</f>
        <v/>
      </c>
      <c r="L1767" s="211" t="str">
        <f>IF(ISBLANK('A10'!AO40),"",'A10'!AO40)</f>
        <v/>
      </c>
      <c r="M1767" s="131" t="str">
        <f t="shared" si="29"/>
        <v>OK</v>
      </c>
      <c r="N1767" s="132"/>
    </row>
    <row r="1768" spans="1:14" x14ac:dyDescent="0.25">
      <c r="A1768" s="208" t="s">
        <v>4565</v>
      </c>
      <c r="B1768" s="209" t="s">
        <v>4972</v>
      </c>
      <c r="C1768" s="210" t="s">
        <v>122</v>
      </c>
      <c r="D1768" s="213" t="s">
        <v>4973</v>
      </c>
      <c r="E1768" s="210" t="s">
        <v>469</v>
      </c>
      <c r="F1768" s="210" t="s">
        <v>122</v>
      </c>
      <c r="G1768" s="213" t="s">
        <v>1938</v>
      </c>
      <c r="H1768" s="211" t="str">
        <f>IF(OR(AND('A10'!AN42="",'A10'!AO42=""),AND('A10'!AN43="",'A10'!AO43=""),AND('A10'!AO42="X",'A10'!AO43="X"),OR('A10'!AO42="M",'A10'!AO43="M")),"",SUM('A10'!AN42,'A10'!AN43))</f>
        <v/>
      </c>
      <c r="I1768" s="211" t="str">
        <f>IF(AND(AND('A10'!AO42="X",'A10'!AO43="X"),SUM('A10'!AN42,'A10'!AN43)=0,ISNUMBER('A10'!AN44)),"",IF(OR('A10'!AO42="M",'A10'!AO43="M"),"M",IF(AND('A10'!AO42='A10'!AO43,OR('A10'!AO42="X",'A10'!AO42="W",'A10'!AO42="Z")),UPPER('A10'!AO42),"")))</f>
        <v/>
      </c>
      <c r="J1768" s="212" t="s">
        <v>469</v>
      </c>
      <c r="K1768" s="211" t="str">
        <f>IF(AND(ISBLANK('A10'!AN44),$L$1768&lt;&gt;"Z"),"",'A10'!AN44)</f>
        <v/>
      </c>
      <c r="L1768" s="211" t="str">
        <f>IF(ISBLANK('A10'!AO44),"",'A10'!AO44)</f>
        <v/>
      </c>
      <c r="M1768" s="131" t="str">
        <f t="shared" si="29"/>
        <v>OK</v>
      </c>
      <c r="N1768" s="132"/>
    </row>
    <row r="1769" spans="1:14" x14ac:dyDescent="0.25">
      <c r="A1769" s="208" t="s">
        <v>4565</v>
      </c>
      <c r="B1769" s="209" t="s">
        <v>4010</v>
      </c>
      <c r="C1769" s="210" t="s">
        <v>122</v>
      </c>
      <c r="D1769" s="213" t="s">
        <v>1072</v>
      </c>
      <c r="E1769" s="210" t="s">
        <v>469</v>
      </c>
      <c r="F1769" s="210" t="s">
        <v>122</v>
      </c>
      <c r="G1769" s="213" t="s">
        <v>778</v>
      </c>
      <c r="H1769" s="211" t="str">
        <f>IF(OR(AND('A10'!AQ14="",'A10'!AR14=""),AND('A10'!AQ15="",'A10'!AR15=""),AND('A10'!AR14="X",'A10'!AR15="X"),OR('A10'!AR14="M",'A10'!AR15="M")),"",SUM('A10'!AQ14,'A10'!AQ15))</f>
        <v/>
      </c>
      <c r="I1769" s="211" t="str">
        <f>IF(AND(AND('A10'!AR14="X",'A10'!AR15="X"),SUM('A10'!AQ14,'A10'!AQ15)=0,ISNUMBER('A10'!AQ16)),"",IF(OR('A10'!AR14="M",'A10'!AR15="M"),"M",IF(AND('A10'!AR14='A10'!AR15,OR('A10'!AR14="X",'A10'!AR14="W",'A10'!AR14="Z")),UPPER('A10'!AR14),"")))</f>
        <v/>
      </c>
      <c r="J1769" s="212" t="s">
        <v>469</v>
      </c>
      <c r="K1769" s="211" t="str">
        <f>IF(AND(ISBLANK('A10'!AQ16),$L$1769&lt;&gt;"Z"),"",'A10'!AQ16)</f>
        <v/>
      </c>
      <c r="L1769" s="211" t="str">
        <f>IF(ISBLANK('A10'!AR16),"",'A10'!AR16)</f>
        <v/>
      </c>
      <c r="M1769" s="131" t="str">
        <f t="shared" si="29"/>
        <v>OK</v>
      </c>
      <c r="N1769" s="132"/>
    </row>
    <row r="1770" spans="1:14" x14ac:dyDescent="0.25">
      <c r="A1770" s="208" t="s">
        <v>4565</v>
      </c>
      <c r="B1770" s="209" t="s">
        <v>4011</v>
      </c>
      <c r="C1770" s="210" t="s">
        <v>122</v>
      </c>
      <c r="D1770" s="213" t="s">
        <v>1074</v>
      </c>
      <c r="E1770" s="210" t="s">
        <v>469</v>
      </c>
      <c r="F1770" s="210" t="s">
        <v>122</v>
      </c>
      <c r="G1770" s="213" t="s">
        <v>784</v>
      </c>
      <c r="H1770" s="211" t="str">
        <f>IF(OR(AND('A10'!AQ17="",'A10'!AR17=""),AND('A10'!AQ18="",'A10'!AR18=""),AND('A10'!AR17="X",'A10'!AR18="X"),OR('A10'!AR17="M",'A10'!AR18="M")),"",SUM('A10'!AQ17,'A10'!AQ18))</f>
        <v/>
      </c>
      <c r="I1770" s="211" t="str">
        <f>IF(AND(AND('A10'!AR17="X",'A10'!AR18="X"),SUM('A10'!AQ17,'A10'!AQ18)=0,ISNUMBER('A10'!AQ19)),"",IF(OR('A10'!AR17="M",'A10'!AR18="M"),"M",IF(AND('A10'!AR17='A10'!AR18,OR('A10'!AR17="X",'A10'!AR17="W",'A10'!AR17="Z")),UPPER('A10'!AR17),"")))</f>
        <v/>
      </c>
      <c r="J1770" s="212" t="s">
        <v>469</v>
      </c>
      <c r="K1770" s="211" t="str">
        <f>IF(AND(ISBLANK('A10'!AQ19),$L$1770&lt;&gt;"Z"),"",'A10'!AQ19)</f>
        <v/>
      </c>
      <c r="L1770" s="211" t="str">
        <f>IF(ISBLANK('A10'!AR19),"",'A10'!AR19)</f>
        <v/>
      </c>
      <c r="M1770" s="131" t="str">
        <f t="shared" si="29"/>
        <v>OK</v>
      </c>
      <c r="N1770" s="132"/>
    </row>
    <row r="1771" spans="1:14" x14ac:dyDescent="0.25">
      <c r="A1771" s="208" t="s">
        <v>4565</v>
      </c>
      <c r="B1771" s="209" t="s">
        <v>4012</v>
      </c>
      <c r="C1771" s="210" t="s">
        <v>122</v>
      </c>
      <c r="D1771" s="213" t="s">
        <v>1076</v>
      </c>
      <c r="E1771" s="210" t="s">
        <v>469</v>
      </c>
      <c r="F1771" s="210" t="s">
        <v>122</v>
      </c>
      <c r="G1771" s="213" t="s">
        <v>463</v>
      </c>
      <c r="H1771" s="211" t="str">
        <f>IF(OR(AND('A10'!AQ14="",'A10'!AR14=""),AND('A10'!AQ17="",'A10'!AR17=""),AND('A10'!AR14="X",'A10'!AR17="X"),OR('A10'!AR14="M",'A10'!AR17="M")),"",SUM('A10'!AQ14,'A10'!AQ17))</f>
        <v/>
      </c>
      <c r="I1771" s="211" t="str">
        <f>IF(AND(AND('A10'!AR14="X",'A10'!AR17="X"),SUM('A10'!AQ14,'A10'!AQ17)=0,ISNUMBER('A10'!AQ20)),"",IF(OR('A10'!AR14="M",'A10'!AR17="M"),"M",IF(AND('A10'!AR14='A10'!AR17,OR('A10'!AR14="X",'A10'!AR14="W",'A10'!AR14="Z")),UPPER('A10'!AR14),"")))</f>
        <v/>
      </c>
      <c r="J1771" s="212" t="s">
        <v>469</v>
      </c>
      <c r="K1771" s="211" t="str">
        <f>IF(AND(ISBLANK('A10'!AQ20),$L$1771&lt;&gt;"Z"),"",'A10'!AQ20)</f>
        <v/>
      </c>
      <c r="L1771" s="211" t="str">
        <f>IF(ISBLANK('A10'!AR20),"",'A10'!AR20)</f>
        <v/>
      </c>
      <c r="M1771" s="131" t="str">
        <f t="shared" si="29"/>
        <v>OK</v>
      </c>
      <c r="N1771" s="132"/>
    </row>
    <row r="1772" spans="1:14" x14ac:dyDescent="0.25">
      <c r="A1772" s="208" t="s">
        <v>4565</v>
      </c>
      <c r="B1772" s="209" t="s">
        <v>4013</v>
      </c>
      <c r="C1772" s="210" t="s">
        <v>122</v>
      </c>
      <c r="D1772" s="213" t="s">
        <v>1078</v>
      </c>
      <c r="E1772" s="210" t="s">
        <v>469</v>
      </c>
      <c r="F1772" s="210" t="s">
        <v>122</v>
      </c>
      <c r="G1772" s="213" t="s">
        <v>442</v>
      </c>
      <c r="H1772" s="211" t="str">
        <f>IF(OR(AND('A10'!AQ15="",'A10'!AR15=""),AND('A10'!AQ18="",'A10'!AR18=""),AND('A10'!AR15="X",'A10'!AR18="X"),OR('A10'!AR15="M",'A10'!AR18="M")),"",SUM('A10'!AQ15,'A10'!AQ18))</f>
        <v/>
      </c>
      <c r="I1772" s="211" t="str">
        <f>IF(AND(AND('A10'!AR15="X",'A10'!AR18="X"),SUM('A10'!AQ15,'A10'!AQ18)=0,ISNUMBER('A10'!AQ21)),"",IF(OR('A10'!AR15="M",'A10'!AR18="M"),"M",IF(AND('A10'!AR15='A10'!AR18,OR('A10'!AR15="X",'A10'!AR15="W",'A10'!AR15="Z")),UPPER('A10'!AR15),"")))</f>
        <v/>
      </c>
      <c r="J1772" s="212" t="s">
        <v>469</v>
      </c>
      <c r="K1772" s="211" t="str">
        <f>IF(AND(ISBLANK('A10'!AQ21),$L$1772&lt;&gt;"Z"),"",'A10'!AQ21)</f>
        <v/>
      </c>
      <c r="L1772" s="211" t="str">
        <f>IF(ISBLANK('A10'!AR21),"",'A10'!AR21)</f>
        <v/>
      </c>
      <c r="M1772" s="131" t="str">
        <f t="shared" si="29"/>
        <v>OK</v>
      </c>
      <c r="N1772" s="132"/>
    </row>
    <row r="1773" spans="1:14" x14ac:dyDescent="0.25">
      <c r="A1773" s="208" t="s">
        <v>4565</v>
      </c>
      <c r="B1773" s="209" t="s">
        <v>4014</v>
      </c>
      <c r="C1773" s="210" t="s">
        <v>122</v>
      </c>
      <c r="D1773" s="213" t="s">
        <v>1080</v>
      </c>
      <c r="E1773" s="210" t="s">
        <v>469</v>
      </c>
      <c r="F1773" s="210" t="s">
        <v>122</v>
      </c>
      <c r="G1773" s="213" t="s">
        <v>421</v>
      </c>
      <c r="H1773" s="211" t="str">
        <f>IF(OR(AND('A10'!AQ16="",'A10'!AR16=""),AND('A10'!AQ19="",'A10'!AR19=""),AND('A10'!AR16="X",'A10'!AR19="X"),OR('A10'!AR16="M",'A10'!AR19="M")),"",SUM('A10'!AQ16,'A10'!AQ19))</f>
        <v/>
      </c>
      <c r="I1773" s="211" t="str">
        <f>IF(AND(AND('A10'!AR16="X",'A10'!AR19="X"),SUM('A10'!AQ16,'A10'!AQ19)=0,ISNUMBER('A10'!AQ22)),"",IF(OR('A10'!AR16="M",'A10'!AR19="M"),"M",IF(AND('A10'!AR16='A10'!AR19,OR('A10'!AR16="X",'A10'!AR16="W",'A10'!AR16="Z")),UPPER('A10'!AR16),"")))</f>
        <v/>
      </c>
      <c r="J1773" s="212" t="s">
        <v>469</v>
      </c>
      <c r="K1773" s="211" t="str">
        <f>IF(AND(ISBLANK('A10'!AQ22),$L$1773&lt;&gt;"Z"),"",'A10'!AQ22)</f>
        <v/>
      </c>
      <c r="L1773" s="211" t="str">
        <f>IF(ISBLANK('A10'!AR22),"",'A10'!AR22)</f>
        <v/>
      </c>
      <c r="M1773" s="131" t="str">
        <f t="shared" si="29"/>
        <v>OK</v>
      </c>
      <c r="N1773" s="132"/>
    </row>
    <row r="1774" spans="1:14" x14ac:dyDescent="0.25">
      <c r="A1774" s="208" t="s">
        <v>4565</v>
      </c>
      <c r="B1774" s="209" t="s">
        <v>4015</v>
      </c>
      <c r="C1774" s="210" t="s">
        <v>122</v>
      </c>
      <c r="D1774" s="213" t="s">
        <v>4016</v>
      </c>
      <c r="E1774" s="210" t="s">
        <v>469</v>
      </c>
      <c r="F1774" s="210" t="s">
        <v>122</v>
      </c>
      <c r="G1774" s="213" t="s">
        <v>938</v>
      </c>
      <c r="H1774" s="211" t="str">
        <f>IF(OR(AND('A10'!AQ24="",'A10'!AR24=""),AND('A10'!AQ25="",'A10'!AR25=""),AND('A10'!AR24="X",'A10'!AR25="X"),OR('A10'!AR24="M",'A10'!AR25="M")),"",SUM('A10'!AQ24,'A10'!AQ25))</f>
        <v/>
      </c>
      <c r="I1774" s="211" t="str">
        <f>IF(AND(AND('A10'!AR24="X",'A10'!AR25="X"),SUM('A10'!AQ24,'A10'!AQ25)=0,ISNUMBER('A10'!AQ26)),"",IF(OR('A10'!AR24="M",'A10'!AR25="M"),"M",IF(AND('A10'!AR24='A10'!AR25,OR('A10'!AR24="X",'A10'!AR24="W",'A10'!AR24="Z")),UPPER('A10'!AR24),"")))</f>
        <v/>
      </c>
      <c r="J1774" s="212" t="s">
        <v>469</v>
      </c>
      <c r="K1774" s="211" t="str">
        <f>IF(AND(ISBLANK('A10'!AQ26),$L$1774&lt;&gt;"Z"),"",'A10'!AQ26)</f>
        <v/>
      </c>
      <c r="L1774" s="211" t="str">
        <f>IF(ISBLANK('A10'!AR26),"",'A10'!AR26)</f>
        <v/>
      </c>
      <c r="M1774" s="131" t="str">
        <f t="shared" si="29"/>
        <v>OK</v>
      </c>
      <c r="N1774" s="132"/>
    </row>
    <row r="1775" spans="1:14" x14ac:dyDescent="0.25">
      <c r="A1775" s="208" t="s">
        <v>4565</v>
      </c>
      <c r="B1775" s="209" t="s">
        <v>4017</v>
      </c>
      <c r="C1775" s="210" t="s">
        <v>122</v>
      </c>
      <c r="D1775" s="213" t="s">
        <v>4018</v>
      </c>
      <c r="E1775" s="210" t="s">
        <v>469</v>
      </c>
      <c r="F1775" s="210" t="s">
        <v>122</v>
      </c>
      <c r="G1775" s="213" t="s">
        <v>944</v>
      </c>
      <c r="H1775" s="211" t="str">
        <f>IF(OR(AND('A10'!AQ27="",'A10'!AR27=""),AND('A10'!AQ28="",'A10'!AR28=""),AND('A10'!AR27="X",'A10'!AR28="X"),OR('A10'!AR27="M",'A10'!AR28="M")),"",SUM('A10'!AQ27,'A10'!AQ28))</f>
        <v/>
      </c>
      <c r="I1775" s="211" t="str">
        <f>IF(AND(AND('A10'!AR27="X",'A10'!AR28="X"),SUM('A10'!AQ27,'A10'!AQ28)=0,ISNUMBER('A10'!AQ29)),"",IF(OR('A10'!AR27="M",'A10'!AR28="M"),"M",IF(AND('A10'!AR27='A10'!AR28,OR('A10'!AR27="X",'A10'!AR27="W",'A10'!AR27="Z")),UPPER('A10'!AR27),"")))</f>
        <v/>
      </c>
      <c r="J1775" s="212" t="s">
        <v>469</v>
      </c>
      <c r="K1775" s="211" t="str">
        <f>IF(AND(ISBLANK('A10'!AQ29),$L$1775&lt;&gt;"Z"),"",'A10'!AQ29)</f>
        <v/>
      </c>
      <c r="L1775" s="211" t="str">
        <f>IF(ISBLANK('A10'!AR29),"",'A10'!AR29)</f>
        <v/>
      </c>
      <c r="M1775" s="131" t="str">
        <f t="shared" si="29"/>
        <v>OK</v>
      </c>
      <c r="N1775" s="132"/>
    </row>
    <row r="1776" spans="1:14" x14ac:dyDescent="0.25">
      <c r="A1776" s="208" t="s">
        <v>4565</v>
      </c>
      <c r="B1776" s="209" t="s">
        <v>4019</v>
      </c>
      <c r="C1776" s="210" t="s">
        <v>122</v>
      </c>
      <c r="D1776" s="213" t="s">
        <v>4020</v>
      </c>
      <c r="E1776" s="210" t="s">
        <v>469</v>
      </c>
      <c r="F1776" s="210" t="s">
        <v>122</v>
      </c>
      <c r="G1776" s="213" t="s">
        <v>946</v>
      </c>
      <c r="H1776" s="211" t="str">
        <f>IF(OR(AND('A10'!AQ24="",'A10'!AR24=""),AND('A10'!AQ27="",'A10'!AR27=""),AND('A10'!AR24="X",'A10'!AR27="X"),OR('A10'!AR24="M",'A10'!AR27="M")),"",SUM('A10'!AQ24,'A10'!AQ27))</f>
        <v/>
      </c>
      <c r="I1776" s="211" t="str">
        <f>IF(AND(AND('A10'!AR24="X",'A10'!AR27="X"),SUM('A10'!AQ24,'A10'!AQ27)=0,ISNUMBER('A10'!AQ30)),"",IF(OR('A10'!AR24="M",'A10'!AR27="M"),"M",IF(AND('A10'!AR24='A10'!AR27,OR('A10'!AR24="X",'A10'!AR24="W",'A10'!AR24="Z")),UPPER('A10'!AR24),"")))</f>
        <v/>
      </c>
      <c r="J1776" s="212" t="s">
        <v>469</v>
      </c>
      <c r="K1776" s="211" t="str">
        <f>IF(AND(ISBLANK('A10'!AQ30),$L$1776&lt;&gt;"Z"),"",'A10'!AQ30)</f>
        <v/>
      </c>
      <c r="L1776" s="211" t="str">
        <f>IF(ISBLANK('A10'!AR30),"",'A10'!AR30)</f>
        <v/>
      </c>
      <c r="M1776" s="131" t="str">
        <f t="shared" si="29"/>
        <v>OK</v>
      </c>
      <c r="N1776" s="132"/>
    </row>
    <row r="1777" spans="1:14" x14ac:dyDescent="0.25">
      <c r="A1777" s="208" t="s">
        <v>4565</v>
      </c>
      <c r="B1777" s="209" t="s">
        <v>4021</v>
      </c>
      <c r="C1777" s="210" t="s">
        <v>122</v>
      </c>
      <c r="D1777" s="213" t="s">
        <v>4022</v>
      </c>
      <c r="E1777" s="210" t="s">
        <v>469</v>
      </c>
      <c r="F1777" s="210" t="s">
        <v>122</v>
      </c>
      <c r="G1777" s="213" t="s">
        <v>948</v>
      </c>
      <c r="H1777" s="211" t="str">
        <f>IF(OR(AND('A10'!AQ25="",'A10'!AR25=""),AND('A10'!AQ28="",'A10'!AR28=""),AND('A10'!AR25="X",'A10'!AR28="X"),OR('A10'!AR25="M",'A10'!AR28="M")),"",SUM('A10'!AQ25,'A10'!AQ28))</f>
        <v/>
      </c>
      <c r="I1777" s="211" t="str">
        <f>IF(AND(AND('A10'!AR25="X",'A10'!AR28="X"),SUM('A10'!AQ25,'A10'!AQ28)=0,ISNUMBER('A10'!AQ31)),"",IF(OR('A10'!AR25="M",'A10'!AR28="M"),"M",IF(AND('A10'!AR25='A10'!AR28,OR('A10'!AR25="X",'A10'!AR25="W",'A10'!AR25="Z")),UPPER('A10'!AR25),"")))</f>
        <v/>
      </c>
      <c r="J1777" s="212" t="s">
        <v>469</v>
      </c>
      <c r="K1777" s="211" t="str">
        <f>IF(AND(ISBLANK('A10'!AQ31),$L$1777&lt;&gt;"Z"),"",'A10'!AQ31)</f>
        <v/>
      </c>
      <c r="L1777" s="211" t="str">
        <f>IF(ISBLANK('A10'!AR31),"",'A10'!AR31)</f>
        <v/>
      </c>
      <c r="M1777" s="131" t="str">
        <f t="shared" si="29"/>
        <v>OK</v>
      </c>
      <c r="N1777" s="132"/>
    </row>
    <row r="1778" spans="1:14" x14ac:dyDescent="0.25">
      <c r="A1778" s="208" t="s">
        <v>4565</v>
      </c>
      <c r="B1778" s="209" t="s">
        <v>4023</v>
      </c>
      <c r="C1778" s="210" t="s">
        <v>122</v>
      </c>
      <c r="D1778" s="213" t="s">
        <v>4024</v>
      </c>
      <c r="E1778" s="210" t="s">
        <v>469</v>
      </c>
      <c r="F1778" s="210" t="s">
        <v>122</v>
      </c>
      <c r="G1778" s="213" t="s">
        <v>516</v>
      </c>
      <c r="H1778" s="211" t="str">
        <f>IF(OR(AND('A10'!AQ26="",'A10'!AR26=""),AND('A10'!AQ29="",'A10'!AR29=""),AND('A10'!AR26="X",'A10'!AR29="X"),OR('A10'!AR26="M",'A10'!AR29="M")),"",SUM('A10'!AQ26,'A10'!AQ29))</f>
        <v/>
      </c>
      <c r="I1778" s="211" t="str">
        <f>IF(AND(AND('A10'!AR26="X",'A10'!AR29="X"),SUM('A10'!AQ26,'A10'!AQ29)=0,ISNUMBER('A10'!AQ32)),"",IF(OR('A10'!AR26="M",'A10'!AR29="M"),"M",IF(AND('A10'!AR26='A10'!AR29,OR('A10'!AR26="X",'A10'!AR26="W",'A10'!AR26="Z")),UPPER('A10'!AR26),"")))</f>
        <v/>
      </c>
      <c r="J1778" s="212" t="s">
        <v>469</v>
      </c>
      <c r="K1778" s="211" t="str">
        <f>IF(AND(ISBLANK('A10'!AQ32),$L$1778&lt;&gt;"Z"),"",'A10'!AQ32)</f>
        <v/>
      </c>
      <c r="L1778" s="211" t="str">
        <f>IF(ISBLANK('A10'!AR32),"",'A10'!AR32)</f>
        <v/>
      </c>
      <c r="M1778" s="131" t="str">
        <f t="shared" si="29"/>
        <v>OK</v>
      </c>
      <c r="N1778" s="132"/>
    </row>
    <row r="1779" spans="1:14" x14ac:dyDescent="0.25">
      <c r="A1779" s="208" t="s">
        <v>4565</v>
      </c>
      <c r="B1779" s="209" t="s">
        <v>4025</v>
      </c>
      <c r="C1779" s="210" t="s">
        <v>122</v>
      </c>
      <c r="D1779" s="213" t="s">
        <v>4026</v>
      </c>
      <c r="E1779" s="210" t="s">
        <v>469</v>
      </c>
      <c r="F1779" s="210" t="s">
        <v>122</v>
      </c>
      <c r="G1779" s="213" t="s">
        <v>3641</v>
      </c>
      <c r="H1779" s="211" t="str">
        <f>IF(OR(AND('A10'!AQ34="",'A10'!AR34=""),AND('A10'!AQ35="",'A10'!AR35=""),AND('A10'!AR34="X",'A10'!AR35="X"),OR('A10'!AR34="M",'A10'!AR35="M")),"",SUM('A10'!AQ34,'A10'!AQ35))</f>
        <v/>
      </c>
      <c r="I1779" s="211" t="str">
        <f>IF(AND(AND('A10'!AR34="X",'A10'!AR35="X"),SUM('A10'!AQ34,'A10'!AQ35)=0,ISNUMBER('A10'!AQ36)),"",IF(OR('A10'!AR34="M",'A10'!AR35="M"),"M",IF(AND('A10'!AR34='A10'!AR35,OR('A10'!AR34="X",'A10'!AR34="W",'A10'!AR34="Z")),UPPER('A10'!AR34),"")))</f>
        <v/>
      </c>
      <c r="J1779" s="212" t="s">
        <v>469</v>
      </c>
      <c r="K1779" s="211" t="str">
        <f>IF(AND(ISBLANK('A10'!AQ36),$L$1779&lt;&gt;"Z"),"",'A10'!AQ36)</f>
        <v/>
      </c>
      <c r="L1779" s="211" t="str">
        <f>IF(ISBLANK('A10'!AR36),"",'A10'!AR36)</f>
        <v/>
      </c>
      <c r="M1779" s="131" t="str">
        <f t="shared" si="29"/>
        <v>OK</v>
      </c>
      <c r="N1779" s="132"/>
    </row>
    <row r="1780" spans="1:14" x14ac:dyDescent="0.25">
      <c r="A1780" s="208" t="s">
        <v>4565</v>
      </c>
      <c r="B1780" s="209" t="s">
        <v>4974</v>
      </c>
      <c r="C1780" s="210" t="s">
        <v>122</v>
      </c>
      <c r="D1780" s="213" t="s">
        <v>4975</v>
      </c>
      <c r="E1780" s="210" t="s">
        <v>469</v>
      </c>
      <c r="F1780" s="210" t="s">
        <v>122</v>
      </c>
      <c r="G1780" s="213" t="s">
        <v>4976</v>
      </c>
      <c r="H1780" s="211" t="str">
        <f>IF(OR(AND('A10'!AQ38="",'A10'!AR38=""),AND('A10'!AQ39="",'A10'!AR39=""),AND('A10'!AR38="X",'A10'!AR39="X"),OR('A10'!AR38="M",'A10'!AR39="M")),"",SUM('A10'!AQ38,'A10'!AQ39))</f>
        <v/>
      </c>
      <c r="I1780" s="211" t="str">
        <f>IF(AND(AND('A10'!AR38="X",'A10'!AR39="X"),SUM('A10'!AQ38,'A10'!AQ39)=0,ISNUMBER('A10'!AQ40)),"",IF(OR('A10'!AR38="M",'A10'!AR39="M"),"M",IF(AND('A10'!AR38='A10'!AR39,OR('A10'!AR38="X",'A10'!AR38="W",'A10'!AR38="Z")),UPPER('A10'!AR38),"")))</f>
        <v/>
      </c>
      <c r="J1780" s="212" t="s">
        <v>469</v>
      </c>
      <c r="K1780" s="211" t="str">
        <f>IF(AND(ISBLANK('A10'!AQ40),$L$1780&lt;&gt;"Z"),"",'A10'!AQ40)</f>
        <v/>
      </c>
      <c r="L1780" s="211" t="str">
        <f>IF(ISBLANK('A10'!AR40),"",'A10'!AR40)</f>
        <v/>
      </c>
      <c r="M1780" s="131" t="str">
        <f t="shared" si="29"/>
        <v>OK</v>
      </c>
      <c r="N1780" s="132"/>
    </row>
    <row r="1781" spans="1:14" x14ac:dyDescent="0.25">
      <c r="A1781" s="208" t="s">
        <v>4565</v>
      </c>
      <c r="B1781" s="209" t="s">
        <v>4977</v>
      </c>
      <c r="C1781" s="210" t="s">
        <v>122</v>
      </c>
      <c r="D1781" s="213" t="s">
        <v>4978</v>
      </c>
      <c r="E1781" s="210" t="s">
        <v>469</v>
      </c>
      <c r="F1781" s="210" t="s">
        <v>122</v>
      </c>
      <c r="G1781" s="213" t="s">
        <v>4979</v>
      </c>
      <c r="H1781" s="211" t="str">
        <f>IF(OR(AND('A10'!AQ42="",'A10'!AR42=""),AND('A10'!AQ43="",'A10'!AR43=""),AND('A10'!AR42="X",'A10'!AR43="X"),OR('A10'!AR42="M",'A10'!AR43="M")),"",SUM('A10'!AQ42,'A10'!AQ43))</f>
        <v/>
      </c>
      <c r="I1781" s="211" t="str">
        <f>IF(AND(AND('A10'!AR42="X",'A10'!AR43="X"),SUM('A10'!AQ42,'A10'!AQ43)=0,ISNUMBER('A10'!AQ44)),"",IF(OR('A10'!AR42="M",'A10'!AR43="M"),"M",IF(AND('A10'!AR42='A10'!AR43,OR('A10'!AR42="X",'A10'!AR42="W",'A10'!AR42="Z")),UPPER('A10'!AR42),"")))</f>
        <v/>
      </c>
      <c r="J1781" s="212" t="s">
        <v>469</v>
      </c>
      <c r="K1781" s="211" t="str">
        <f>IF(AND(ISBLANK('A10'!AQ44),$L$1781&lt;&gt;"Z"),"",'A10'!AQ44)</f>
        <v/>
      </c>
      <c r="L1781" s="211" t="str">
        <f>IF(ISBLANK('A10'!AR44),"",'A10'!AR44)</f>
        <v/>
      </c>
      <c r="M1781" s="131" t="str">
        <f t="shared" si="29"/>
        <v>OK</v>
      </c>
      <c r="N1781" s="132"/>
    </row>
    <row r="1782" spans="1:14" x14ac:dyDescent="0.25">
      <c r="A1782" s="208" t="s">
        <v>4565</v>
      </c>
      <c r="B1782" s="209" t="s">
        <v>4027</v>
      </c>
      <c r="C1782" s="210" t="s">
        <v>122</v>
      </c>
      <c r="D1782" s="213" t="s">
        <v>3851</v>
      </c>
      <c r="E1782" s="210" t="s">
        <v>469</v>
      </c>
      <c r="F1782" s="210" t="s">
        <v>122</v>
      </c>
      <c r="G1782" s="213" t="s">
        <v>788</v>
      </c>
      <c r="H1782" s="211" t="str">
        <f>IF(OR(EXACT('A10'!AN14,'A10'!AO14),EXACT('A10'!AQ14,'A10'!AR14),AND('A10'!AO14="X",'A10'!AR14="X"),OR('A10'!AO14="M",'A10'!AR14="M")),"",SUM('A10'!AN14,'A10'!AQ14))</f>
        <v/>
      </c>
      <c r="I1782" s="211" t="str">
        <f>IF(AND(AND('A10'!AO14="X",'A10'!AR14="X"),SUM('A10'!AN14,'A10'!AQ14)=0,ISNUMBER('A10'!AT14)),"",IF(OR('A10'!AO14="M",'A10'!AR14="M"),"M",IF(AND('A10'!AO14='A10'!AR14,OR('A10'!AO14="X",'A10'!AO14="W",'A10'!AO14="Z")),UPPER('A10'!AO14),"")))</f>
        <v/>
      </c>
      <c r="J1782" s="212" t="s">
        <v>469</v>
      </c>
      <c r="K1782" s="211" t="str">
        <f>IF(AND(ISBLANK('A10'!AT14),$L$1782&lt;&gt;"Z"),"",'A10'!AT14)</f>
        <v/>
      </c>
      <c r="L1782" s="211" t="str">
        <f>IF(ISBLANK('A10'!AU14),"",'A10'!AU14)</f>
        <v/>
      </c>
      <c r="M1782" s="131" t="str">
        <f t="shared" si="29"/>
        <v>OK</v>
      </c>
      <c r="N1782" s="132"/>
    </row>
    <row r="1783" spans="1:14" x14ac:dyDescent="0.25">
      <c r="A1783" s="208" t="s">
        <v>4565</v>
      </c>
      <c r="B1783" s="209" t="s">
        <v>4028</v>
      </c>
      <c r="C1783" s="210" t="s">
        <v>122</v>
      </c>
      <c r="D1783" s="213" t="s">
        <v>3853</v>
      </c>
      <c r="E1783" s="210" t="s">
        <v>469</v>
      </c>
      <c r="F1783" s="210" t="s">
        <v>122</v>
      </c>
      <c r="G1783" s="213" t="s">
        <v>790</v>
      </c>
      <c r="H1783" s="211" t="str">
        <f>IF(OR(EXACT('A10'!AN15,'A10'!AO15),EXACT('A10'!AQ15,'A10'!AR15),AND('A10'!AO15="X",'A10'!AR15="X"),OR('A10'!AO15="M",'A10'!AR15="M")),"",SUM('A10'!AN15,'A10'!AQ15))</f>
        <v/>
      </c>
      <c r="I1783" s="211" t="str">
        <f>IF(AND(AND('A10'!AO15="X",'A10'!AR15="X"),SUM('A10'!AN15,'A10'!AQ15)=0,ISNUMBER('A10'!AT15)),"",IF(OR('A10'!AO15="M",'A10'!AR15="M"),"M",IF(AND('A10'!AO15='A10'!AR15,OR('A10'!AO15="X",'A10'!AO15="W",'A10'!AO15="Z")),UPPER('A10'!AO15),"")))</f>
        <v/>
      </c>
      <c r="J1783" s="212" t="s">
        <v>469</v>
      </c>
      <c r="K1783" s="211" t="str">
        <f>IF(AND(ISBLANK('A10'!AT15),$L$1783&lt;&gt;"Z"),"",'A10'!AT15)</f>
        <v/>
      </c>
      <c r="L1783" s="211" t="str">
        <f>IF(ISBLANK('A10'!AU15),"",'A10'!AU15)</f>
        <v/>
      </c>
      <c r="M1783" s="131" t="str">
        <f t="shared" si="29"/>
        <v>OK</v>
      </c>
      <c r="N1783" s="132"/>
    </row>
    <row r="1784" spans="1:14" x14ac:dyDescent="0.25">
      <c r="A1784" s="208" t="s">
        <v>4565</v>
      </c>
      <c r="B1784" s="209" t="s">
        <v>4029</v>
      </c>
      <c r="C1784" s="210" t="s">
        <v>122</v>
      </c>
      <c r="D1784" s="213" t="s">
        <v>1082</v>
      </c>
      <c r="E1784" s="210" t="s">
        <v>469</v>
      </c>
      <c r="F1784" s="210" t="s">
        <v>122</v>
      </c>
      <c r="G1784" s="213" t="s">
        <v>792</v>
      </c>
      <c r="H1784" s="211" t="str">
        <f>IF(OR(AND('A10'!AT14="",'A10'!AU14=""),AND('A10'!AT15="",'A10'!AU15=""),AND('A10'!AU14="X",'A10'!AU15="X"),OR('A10'!AU14="M",'A10'!AU15="M")),"",SUM('A10'!AT14,'A10'!AT15))</f>
        <v/>
      </c>
      <c r="I1784" s="211" t="str">
        <f>IF(AND(AND('A10'!AU14="X",'A10'!AU15="X"),SUM('A10'!AT14,'A10'!AT15)=0,ISNUMBER('A10'!AT16)),"",IF(OR('A10'!AU14="M",'A10'!AU15="M"),"M",IF(AND('A10'!AU14='A10'!AU15,OR('A10'!AU14="X",'A10'!AU14="W",'A10'!AU14="Z")),UPPER('A10'!AU14),"")))</f>
        <v/>
      </c>
      <c r="J1784" s="212" t="s">
        <v>469</v>
      </c>
      <c r="K1784" s="211" t="str">
        <f>IF(AND(ISBLANK('A10'!AT16),$L$1784&lt;&gt;"Z"),"",'A10'!AT16)</f>
        <v/>
      </c>
      <c r="L1784" s="211" t="str">
        <f>IF(ISBLANK('A10'!AU16),"",'A10'!AU16)</f>
        <v/>
      </c>
      <c r="M1784" s="131" t="str">
        <f t="shared" si="29"/>
        <v>OK</v>
      </c>
      <c r="N1784" s="132"/>
    </row>
    <row r="1785" spans="1:14" x14ac:dyDescent="0.25">
      <c r="A1785" s="208" t="s">
        <v>4565</v>
      </c>
      <c r="B1785" s="209" t="s">
        <v>4030</v>
      </c>
      <c r="C1785" s="210" t="s">
        <v>122</v>
      </c>
      <c r="D1785" s="213" t="s">
        <v>3856</v>
      </c>
      <c r="E1785" s="210" t="s">
        <v>469</v>
      </c>
      <c r="F1785" s="210" t="s">
        <v>122</v>
      </c>
      <c r="G1785" s="213" t="s">
        <v>794</v>
      </c>
      <c r="H1785" s="211" t="str">
        <f>IF(OR(EXACT('A10'!AN17,'A10'!AO17),EXACT('A10'!AQ17,'A10'!AR17),AND('A10'!AO17="X",'A10'!AR17="X"),OR('A10'!AO17="M",'A10'!AR17="M")),"",SUM('A10'!AN17,'A10'!AQ17))</f>
        <v/>
      </c>
      <c r="I1785" s="211" t="str">
        <f>IF(AND(AND('A10'!AO17="X",'A10'!AR17="X"),SUM('A10'!AN17,'A10'!AQ17)=0,ISNUMBER('A10'!AT17)),"",IF(OR('A10'!AO17="M",'A10'!AR17="M"),"M",IF(AND('A10'!AO17='A10'!AR17,OR('A10'!AO17="X",'A10'!AO17="W",'A10'!AO17="Z")),UPPER('A10'!AO17),"")))</f>
        <v/>
      </c>
      <c r="J1785" s="212" t="s">
        <v>469</v>
      </c>
      <c r="K1785" s="211" t="str">
        <f>IF(AND(ISBLANK('A10'!AT17),$L$1785&lt;&gt;"Z"),"",'A10'!AT17)</f>
        <v/>
      </c>
      <c r="L1785" s="211" t="str">
        <f>IF(ISBLANK('A10'!AU17),"",'A10'!AU17)</f>
        <v/>
      </c>
      <c r="M1785" s="131" t="str">
        <f t="shared" si="29"/>
        <v>OK</v>
      </c>
      <c r="N1785" s="132"/>
    </row>
    <row r="1786" spans="1:14" x14ac:dyDescent="0.25">
      <c r="A1786" s="208" t="s">
        <v>4565</v>
      </c>
      <c r="B1786" s="209" t="s">
        <v>4031</v>
      </c>
      <c r="C1786" s="210" t="s">
        <v>122</v>
      </c>
      <c r="D1786" s="213" t="s">
        <v>3858</v>
      </c>
      <c r="E1786" s="210" t="s">
        <v>469</v>
      </c>
      <c r="F1786" s="210" t="s">
        <v>122</v>
      </c>
      <c r="G1786" s="213" t="s">
        <v>796</v>
      </c>
      <c r="H1786" s="211" t="str">
        <f>IF(OR(EXACT('A10'!AN18,'A10'!AO18),EXACT('A10'!AQ18,'A10'!AR18),AND('A10'!AO18="X",'A10'!AR18="X"),OR('A10'!AO18="M",'A10'!AR18="M")),"",SUM('A10'!AN18,'A10'!AQ18))</f>
        <v/>
      </c>
      <c r="I1786" s="211" t="str">
        <f>IF(AND(AND('A10'!AO18="X",'A10'!AR18="X"),SUM('A10'!AN18,'A10'!AQ18)=0,ISNUMBER('A10'!AT18)),"",IF(OR('A10'!AO18="M",'A10'!AR18="M"),"M",IF(AND('A10'!AO18='A10'!AR18,OR('A10'!AO18="X",'A10'!AO18="W",'A10'!AO18="Z")),UPPER('A10'!AO18),"")))</f>
        <v/>
      </c>
      <c r="J1786" s="212" t="s">
        <v>469</v>
      </c>
      <c r="K1786" s="211" t="str">
        <f>IF(AND(ISBLANK('A10'!AT18),$L$1786&lt;&gt;"Z"),"",'A10'!AT18)</f>
        <v/>
      </c>
      <c r="L1786" s="211" t="str">
        <f>IF(ISBLANK('A10'!AU18),"",'A10'!AU18)</f>
        <v/>
      </c>
      <c r="M1786" s="131" t="str">
        <f t="shared" si="29"/>
        <v>OK</v>
      </c>
      <c r="N1786" s="132"/>
    </row>
    <row r="1787" spans="1:14" x14ac:dyDescent="0.25">
      <c r="A1787" s="208" t="s">
        <v>4565</v>
      </c>
      <c r="B1787" s="209" t="s">
        <v>4032</v>
      </c>
      <c r="C1787" s="210" t="s">
        <v>122</v>
      </c>
      <c r="D1787" s="213" t="s">
        <v>1084</v>
      </c>
      <c r="E1787" s="210" t="s">
        <v>469</v>
      </c>
      <c r="F1787" s="210" t="s">
        <v>122</v>
      </c>
      <c r="G1787" s="213" t="s">
        <v>798</v>
      </c>
      <c r="H1787" s="211" t="str">
        <f>IF(OR(AND('A10'!AT17="",'A10'!AU17=""),AND('A10'!AT18="",'A10'!AU18=""),AND('A10'!AU17="X",'A10'!AU18="X"),OR('A10'!AU17="M",'A10'!AU18="M")),"",SUM('A10'!AT17,'A10'!AT18))</f>
        <v/>
      </c>
      <c r="I1787" s="211" t="str">
        <f>IF(AND(AND('A10'!AU17="X",'A10'!AU18="X"),SUM('A10'!AT17,'A10'!AT18)=0,ISNUMBER('A10'!AT19)),"",IF(OR('A10'!AU17="M",'A10'!AU18="M"),"M",IF(AND('A10'!AU17='A10'!AU18,OR('A10'!AU17="X",'A10'!AU17="W",'A10'!AU17="Z")),UPPER('A10'!AU17),"")))</f>
        <v/>
      </c>
      <c r="J1787" s="212" t="s">
        <v>469</v>
      </c>
      <c r="K1787" s="211" t="str">
        <f>IF(AND(ISBLANK('A10'!AT19),$L$1787&lt;&gt;"Z"),"",'A10'!AT19)</f>
        <v/>
      </c>
      <c r="L1787" s="211" t="str">
        <f>IF(ISBLANK('A10'!AU19),"",'A10'!AU19)</f>
        <v/>
      </c>
      <c r="M1787" s="131" t="str">
        <f t="shared" si="29"/>
        <v>OK</v>
      </c>
      <c r="N1787" s="132"/>
    </row>
    <row r="1788" spans="1:14" x14ac:dyDescent="0.25">
      <c r="A1788" s="208" t="s">
        <v>4565</v>
      </c>
      <c r="B1788" s="209" t="s">
        <v>4033</v>
      </c>
      <c r="C1788" s="210" t="s">
        <v>122</v>
      </c>
      <c r="D1788" s="213" t="s">
        <v>1086</v>
      </c>
      <c r="E1788" s="210" t="s">
        <v>469</v>
      </c>
      <c r="F1788" s="210" t="s">
        <v>122</v>
      </c>
      <c r="G1788" s="213" t="s">
        <v>465</v>
      </c>
      <c r="H1788" s="211" t="str">
        <f>IF(OR(AND('A10'!AT14="",'A10'!AU14=""),AND('A10'!AT17="",'A10'!AU17=""),AND('A10'!AU14="X",'A10'!AU17="X"),OR('A10'!AU14="M",'A10'!AU17="M")),"",SUM('A10'!AT14,'A10'!AT17))</f>
        <v/>
      </c>
      <c r="I1788" s="211" t="str">
        <f>IF(AND(AND('A10'!AU14="X",'A10'!AU17="X"),SUM('A10'!AT14,'A10'!AT17)=0,ISNUMBER('A10'!AT20)),"",IF(OR('A10'!AU14="M",'A10'!AU17="M"),"M",IF(AND('A10'!AU14='A10'!AU17,OR('A10'!AU14="X",'A10'!AU14="W",'A10'!AU14="Z")),UPPER('A10'!AU14),"")))</f>
        <v/>
      </c>
      <c r="J1788" s="212" t="s">
        <v>469</v>
      </c>
      <c r="K1788" s="211" t="str">
        <f>IF(AND(ISBLANK('A10'!AT20),$L$1788&lt;&gt;"Z"),"",'A10'!AT20)</f>
        <v/>
      </c>
      <c r="L1788" s="211" t="str">
        <f>IF(ISBLANK('A10'!AU20),"",'A10'!AU20)</f>
        <v/>
      </c>
      <c r="M1788" s="131" t="str">
        <f t="shared" si="29"/>
        <v>OK</v>
      </c>
      <c r="N1788" s="132"/>
    </row>
    <row r="1789" spans="1:14" x14ac:dyDescent="0.25">
      <c r="A1789" s="208" t="s">
        <v>4565</v>
      </c>
      <c r="B1789" s="209" t="s">
        <v>4034</v>
      </c>
      <c r="C1789" s="210" t="s">
        <v>122</v>
      </c>
      <c r="D1789" s="213" t="s">
        <v>1088</v>
      </c>
      <c r="E1789" s="210" t="s">
        <v>469</v>
      </c>
      <c r="F1789" s="210" t="s">
        <v>122</v>
      </c>
      <c r="G1789" s="213" t="s">
        <v>444</v>
      </c>
      <c r="H1789" s="211" t="str">
        <f>IF(OR(AND('A10'!AT15="",'A10'!AU15=""),AND('A10'!AT18="",'A10'!AU18=""),AND('A10'!AU15="X",'A10'!AU18="X"),OR('A10'!AU15="M",'A10'!AU18="M")),"",SUM('A10'!AT15,'A10'!AT18))</f>
        <v/>
      </c>
      <c r="I1789" s="211" t="str">
        <f>IF(AND(AND('A10'!AU15="X",'A10'!AU18="X"),SUM('A10'!AT15,'A10'!AT18)=0,ISNUMBER('A10'!AT21)),"",IF(OR('A10'!AU15="M",'A10'!AU18="M"),"M",IF(AND('A10'!AU15='A10'!AU18,OR('A10'!AU15="X",'A10'!AU15="W",'A10'!AU15="Z")),UPPER('A10'!AU15),"")))</f>
        <v/>
      </c>
      <c r="J1789" s="212" t="s">
        <v>469</v>
      </c>
      <c r="K1789" s="211" t="str">
        <f>IF(AND(ISBLANK('A10'!AT21),$L$1789&lt;&gt;"Z"),"",'A10'!AT21)</f>
        <v/>
      </c>
      <c r="L1789" s="211" t="str">
        <f>IF(ISBLANK('A10'!AU21),"",'A10'!AU21)</f>
        <v/>
      </c>
      <c r="M1789" s="131" t="str">
        <f t="shared" si="29"/>
        <v>OK</v>
      </c>
      <c r="N1789" s="132"/>
    </row>
    <row r="1790" spans="1:14" x14ac:dyDescent="0.25">
      <c r="A1790" s="208" t="s">
        <v>4565</v>
      </c>
      <c r="B1790" s="209" t="s">
        <v>4035</v>
      </c>
      <c r="C1790" s="210" t="s">
        <v>122</v>
      </c>
      <c r="D1790" s="213" t="s">
        <v>1090</v>
      </c>
      <c r="E1790" s="210" t="s">
        <v>469</v>
      </c>
      <c r="F1790" s="210" t="s">
        <v>122</v>
      </c>
      <c r="G1790" s="213" t="s">
        <v>423</v>
      </c>
      <c r="H1790" s="211" t="str">
        <f>IF(OR(AND('A10'!AT16="",'A10'!AU16=""),AND('A10'!AT19="",'A10'!AU19=""),AND('A10'!AU16="X",'A10'!AU19="X"),OR('A10'!AU16="M",'A10'!AU19="M")),"",SUM('A10'!AT16,'A10'!AT19))</f>
        <v/>
      </c>
      <c r="I1790" s="211" t="str">
        <f>IF(AND(AND('A10'!AU16="X",'A10'!AU19="X"),SUM('A10'!AT16,'A10'!AT19)=0,ISNUMBER('A10'!AT22)),"",IF(OR('A10'!AU16="M",'A10'!AU19="M"),"M",IF(AND('A10'!AU16='A10'!AU19,OR('A10'!AU16="X",'A10'!AU16="W",'A10'!AU16="Z")),UPPER('A10'!AU16),"")))</f>
        <v/>
      </c>
      <c r="J1790" s="212" t="s">
        <v>469</v>
      </c>
      <c r="K1790" s="211" t="str">
        <f>IF(AND(ISBLANK('A10'!AT22),$L$1790&lt;&gt;"Z"),"",'A10'!AT22)</f>
        <v/>
      </c>
      <c r="L1790" s="211" t="str">
        <f>IF(ISBLANK('A10'!AU22),"",'A10'!AU22)</f>
        <v/>
      </c>
      <c r="M1790" s="131" t="str">
        <f t="shared" si="29"/>
        <v>OK</v>
      </c>
      <c r="N1790" s="132"/>
    </row>
    <row r="1791" spans="1:14" x14ac:dyDescent="0.25">
      <c r="A1791" s="208" t="s">
        <v>4565</v>
      </c>
      <c r="B1791" s="209" t="s">
        <v>4036</v>
      </c>
      <c r="C1791" s="210" t="s">
        <v>122</v>
      </c>
      <c r="D1791" s="213" t="s">
        <v>3866</v>
      </c>
      <c r="E1791" s="210" t="s">
        <v>469</v>
      </c>
      <c r="F1791" s="210" t="s">
        <v>122</v>
      </c>
      <c r="G1791" s="213" t="s">
        <v>951</v>
      </c>
      <c r="H1791" s="211" t="str">
        <f>IF(OR(EXACT('A10'!AN24,'A10'!AO24),EXACT('A10'!AQ24,'A10'!AR24),AND('A10'!AO24="X",'A10'!AR24="X"),OR('A10'!AO24="M",'A10'!AR24="M")),"",SUM('A10'!AN24,'A10'!AQ24))</f>
        <v/>
      </c>
      <c r="I1791" s="211" t="str">
        <f>IF(AND(AND('A10'!AO24="X",'A10'!AR24="X"),SUM('A10'!AN24,'A10'!AQ24)=0,ISNUMBER('A10'!AT24)),"",IF(OR('A10'!AO24="M",'A10'!AR24="M"),"M",IF(AND('A10'!AO24='A10'!AR24,OR('A10'!AO24="X",'A10'!AO24="W",'A10'!AO24="Z")),UPPER('A10'!AO24),"")))</f>
        <v/>
      </c>
      <c r="J1791" s="212" t="s">
        <v>469</v>
      </c>
      <c r="K1791" s="211" t="str">
        <f>IF(AND(ISBLANK('A10'!AT24),$L$1791&lt;&gt;"Z"),"",'A10'!AT24)</f>
        <v/>
      </c>
      <c r="L1791" s="211" t="str">
        <f>IF(ISBLANK('A10'!AU24),"",'A10'!AU24)</f>
        <v/>
      </c>
      <c r="M1791" s="131" t="str">
        <f t="shared" si="29"/>
        <v>OK</v>
      </c>
      <c r="N1791" s="132"/>
    </row>
    <row r="1792" spans="1:14" x14ac:dyDescent="0.25">
      <c r="A1792" s="208" t="s">
        <v>4565</v>
      </c>
      <c r="B1792" s="209" t="s">
        <v>4037</v>
      </c>
      <c r="C1792" s="210" t="s">
        <v>122</v>
      </c>
      <c r="D1792" s="213" t="s">
        <v>4038</v>
      </c>
      <c r="E1792" s="210" t="s">
        <v>469</v>
      </c>
      <c r="F1792" s="210" t="s">
        <v>122</v>
      </c>
      <c r="G1792" s="213" t="s">
        <v>953</v>
      </c>
      <c r="H1792" s="211" t="str">
        <f>IF(OR(EXACT('A10'!AN25,'A10'!AO25),EXACT('A10'!AQ25,'A10'!AR25),AND('A10'!AO25="X",'A10'!AR25="X"),OR('A10'!AO25="M",'A10'!AR25="M")),"",SUM('A10'!AN25,'A10'!AQ25))</f>
        <v/>
      </c>
      <c r="I1792" s="211" t="str">
        <f>IF(AND(AND('A10'!AO25="X",'A10'!AR25="X"),SUM('A10'!AN25,'A10'!AQ25)=0,ISNUMBER('A10'!AT25)),"",IF(OR('A10'!AO25="M",'A10'!AR25="M"),"M",IF(AND('A10'!AO25='A10'!AR25,OR('A10'!AO25="X",'A10'!AO25="W",'A10'!AO25="Z")),UPPER('A10'!AO25),"")))</f>
        <v/>
      </c>
      <c r="J1792" s="212" t="s">
        <v>469</v>
      </c>
      <c r="K1792" s="211" t="str">
        <f>IF(AND(ISBLANK('A10'!AT25),$L$1792&lt;&gt;"Z"),"",'A10'!AT25)</f>
        <v/>
      </c>
      <c r="L1792" s="211" t="str">
        <f>IF(ISBLANK('A10'!AU25),"",'A10'!AU25)</f>
        <v/>
      </c>
      <c r="M1792" s="131" t="str">
        <f t="shared" si="29"/>
        <v>OK</v>
      </c>
      <c r="N1792" s="132"/>
    </row>
    <row r="1793" spans="1:14" x14ac:dyDescent="0.25">
      <c r="A1793" s="208" t="s">
        <v>4565</v>
      </c>
      <c r="B1793" s="209" t="s">
        <v>4039</v>
      </c>
      <c r="C1793" s="210" t="s">
        <v>122</v>
      </c>
      <c r="D1793" s="213" t="s">
        <v>4040</v>
      </c>
      <c r="E1793" s="210" t="s">
        <v>469</v>
      </c>
      <c r="F1793" s="210" t="s">
        <v>122</v>
      </c>
      <c r="G1793" s="213" t="s">
        <v>955</v>
      </c>
      <c r="H1793" s="211" t="str">
        <f>IF(OR(AND('A10'!AT24="",'A10'!AU24=""),AND('A10'!AT25="",'A10'!AU25=""),AND('A10'!AU24="X",'A10'!AU25="X"),OR('A10'!AU24="M",'A10'!AU25="M")),"",SUM('A10'!AT24,'A10'!AT25))</f>
        <v/>
      </c>
      <c r="I1793" s="211" t="str">
        <f>IF(AND(AND('A10'!AU24="X",'A10'!AU25="X"),SUM('A10'!AT24,'A10'!AT25)=0,ISNUMBER('A10'!AT26)),"",IF(OR('A10'!AU24="M",'A10'!AU25="M"),"M",IF(AND('A10'!AU24='A10'!AU25,OR('A10'!AU24="X",'A10'!AU24="W",'A10'!AU24="Z")),UPPER('A10'!AU24),"")))</f>
        <v/>
      </c>
      <c r="J1793" s="212" t="s">
        <v>469</v>
      </c>
      <c r="K1793" s="211" t="str">
        <f>IF(AND(ISBLANK('A10'!AT26),$L$1793&lt;&gt;"Z"),"",'A10'!AT26)</f>
        <v/>
      </c>
      <c r="L1793" s="211" t="str">
        <f>IF(ISBLANK('A10'!AU26),"",'A10'!AU26)</f>
        <v/>
      </c>
      <c r="M1793" s="131" t="str">
        <f t="shared" si="29"/>
        <v>OK</v>
      </c>
      <c r="N1793" s="132"/>
    </row>
    <row r="1794" spans="1:14" x14ac:dyDescent="0.25">
      <c r="A1794" s="208" t="s">
        <v>4565</v>
      </c>
      <c r="B1794" s="209" t="s">
        <v>4041</v>
      </c>
      <c r="C1794" s="210" t="s">
        <v>122</v>
      </c>
      <c r="D1794" s="213" t="s">
        <v>4042</v>
      </c>
      <c r="E1794" s="210" t="s">
        <v>469</v>
      </c>
      <c r="F1794" s="210" t="s">
        <v>122</v>
      </c>
      <c r="G1794" s="213" t="s">
        <v>957</v>
      </c>
      <c r="H1794" s="211" t="str">
        <f>IF(OR(EXACT('A10'!AN27,'A10'!AO27),EXACT('A10'!AQ27,'A10'!AR27),AND('A10'!AO27="X",'A10'!AR27="X"),OR('A10'!AO27="M",'A10'!AR27="M")),"",SUM('A10'!AN27,'A10'!AQ27))</f>
        <v/>
      </c>
      <c r="I1794" s="211" t="str">
        <f>IF(AND(AND('A10'!AO27="X",'A10'!AR27="X"),SUM('A10'!AN27,'A10'!AQ27)=0,ISNUMBER('A10'!AT27)),"",IF(OR('A10'!AO27="M",'A10'!AR27="M"),"M",IF(AND('A10'!AO27='A10'!AR27,OR('A10'!AO27="X",'A10'!AO27="W",'A10'!AO27="Z")),UPPER('A10'!AO27),"")))</f>
        <v/>
      </c>
      <c r="J1794" s="212" t="s">
        <v>469</v>
      </c>
      <c r="K1794" s="211" t="str">
        <f>IF(AND(ISBLANK('A10'!AT27),$L$1794&lt;&gt;"Z"),"",'A10'!AT27)</f>
        <v/>
      </c>
      <c r="L1794" s="211" t="str">
        <f>IF(ISBLANK('A10'!AU27),"",'A10'!AU27)</f>
        <v/>
      </c>
      <c r="M1794" s="131" t="str">
        <f t="shared" si="29"/>
        <v>OK</v>
      </c>
      <c r="N1794" s="132"/>
    </row>
    <row r="1795" spans="1:14" x14ac:dyDescent="0.25">
      <c r="A1795" s="208" t="s">
        <v>4565</v>
      </c>
      <c r="B1795" s="209" t="s">
        <v>4043</v>
      </c>
      <c r="C1795" s="210" t="s">
        <v>122</v>
      </c>
      <c r="D1795" s="213" t="s">
        <v>4044</v>
      </c>
      <c r="E1795" s="210" t="s">
        <v>469</v>
      </c>
      <c r="F1795" s="210" t="s">
        <v>122</v>
      </c>
      <c r="G1795" s="213" t="s">
        <v>959</v>
      </c>
      <c r="H1795" s="211" t="str">
        <f>IF(OR(EXACT('A10'!AN28,'A10'!AO28),EXACT('A10'!AQ28,'A10'!AR28),AND('A10'!AO28="X",'A10'!AR28="X"),OR('A10'!AO28="M",'A10'!AR28="M")),"",SUM('A10'!AN28,'A10'!AQ28))</f>
        <v/>
      </c>
      <c r="I1795" s="211" t="str">
        <f>IF(AND(AND('A10'!AO28="X",'A10'!AR28="X"),SUM('A10'!AN28,'A10'!AQ28)=0,ISNUMBER('A10'!AT28)),"",IF(OR('A10'!AO28="M",'A10'!AR28="M"),"M",IF(AND('A10'!AO28='A10'!AR28,OR('A10'!AO28="X",'A10'!AO28="W",'A10'!AO28="Z")),UPPER('A10'!AO28),"")))</f>
        <v/>
      </c>
      <c r="J1795" s="212" t="s">
        <v>469</v>
      </c>
      <c r="K1795" s="211" t="str">
        <f>IF(AND(ISBLANK('A10'!AT28),$L$1795&lt;&gt;"Z"),"",'A10'!AT28)</f>
        <v/>
      </c>
      <c r="L1795" s="211" t="str">
        <f>IF(ISBLANK('A10'!AU28),"",'A10'!AU28)</f>
        <v/>
      </c>
      <c r="M1795" s="131" t="str">
        <f t="shared" si="29"/>
        <v>OK</v>
      </c>
      <c r="N1795" s="132"/>
    </row>
    <row r="1796" spans="1:14" x14ac:dyDescent="0.25">
      <c r="A1796" s="208" t="s">
        <v>4565</v>
      </c>
      <c r="B1796" s="209" t="s">
        <v>4045</v>
      </c>
      <c r="C1796" s="210" t="s">
        <v>122</v>
      </c>
      <c r="D1796" s="213" t="s">
        <v>4046</v>
      </c>
      <c r="E1796" s="210" t="s">
        <v>469</v>
      </c>
      <c r="F1796" s="210" t="s">
        <v>122</v>
      </c>
      <c r="G1796" s="213" t="s">
        <v>961</v>
      </c>
      <c r="H1796" s="211" t="str">
        <f>IF(OR(AND('A10'!AT27="",'A10'!AU27=""),AND('A10'!AT28="",'A10'!AU28=""),AND('A10'!AU27="X",'A10'!AU28="X"),OR('A10'!AU27="M",'A10'!AU28="M")),"",SUM('A10'!AT27,'A10'!AT28))</f>
        <v/>
      </c>
      <c r="I1796" s="211" t="str">
        <f>IF(AND(AND('A10'!AU27="X",'A10'!AU28="X"),SUM('A10'!AT27,'A10'!AT28)=0,ISNUMBER('A10'!AT29)),"",IF(OR('A10'!AU27="M",'A10'!AU28="M"),"M",IF(AND('A10'!AU27='A10'!AU28,OR('A10'!AU27="X",'A10'!AU27="W",'A10'!AU27="Z")),UPPER('A10'!AU27),"")))</f>
        <v/>
      </c>
      <c r="J1796" s="212" t="s">
        <v>469</v>
      </c>
      <c r="K1796" s="211" t="str">
        <f>IF(AND(ISBLANK('A10'!AT29),$L$1796&lt;&gt;"Z"),"",'A10'!AT29)</f>
        <v/>
      </c>
      <c r="L1796" s="211" t="str">
        <f>IF(ISBLANK('A10'!AU29),"",'A10'!AU29)</f>
        <v/>
      </c>
      <c r="M1796" s="131" t="str">
        <f t="shared" si="29"/>
        <v>OK</v>
      </c>
      <c r="N1796" s="132"/>
    </row>
    <row r="1797" spans="1:14" x14ac:dyDescent="0.25">
      <c r="A1797" s="208" t="s">
        <v>4565</v>
      </c>
      <c r="B1797" s="209" t="s">
        <v>4047</v>
      </c>
      <c r="C1797" s="210" t="s">
        <v>122</v>
      </c>
      <c r="D1797" s="213" t="s">
        <v>4048</v>
      </c>
      <c r="E1797" s="210" t="s">
        <v>469</v>
      </c>
      <c r="F1797" s="210" t="s">
        <v>122</v>
      </c>
      <c r="G1797" s="213" t="s">
        <v>963</v>
      </c>
      <c r="H1797" s="211" t="str">
        <f>IF(OR(AND('A10'!AT24="",'A10'!AU24=""),AND('A10'!AT27="",'A10'!AU27=""),AND('A10'!AU24="X",'A10'!AU27="X"),OR('A10'!AU24="M",'A10'!AU27="M")),"",SUM('A10'!AT24,'A10'!AT27))</f>
        <v/>
      </c>
      <c r="I1797" s="211" t="str">
        <f>IF(AND(AND('A10'!AU24="X",'A10'!AU27="X"),SUM('A10'!AT24,'A10'!AT27)=0,ISNUMBER('A10'!AT30)),"",IF(OR('A10'!AU24="M",'A10'!AU27="M"),"M",IF(AND('A10'!AU24='A10'!AU27,OR('A10'!AU24="X",'A10'!AU24="W",'A10'!AU24="Z")),UPPER('A10'!AU24),"")))</f>
        <v/>
      </c>
      <c r="J1797" s="212" t="s">
        <v>469</v>
      </c>
      <c r="K1797" s="211" t="str">
        <f>IF(AND(ISBLANK('A10'!AT30),$L$1797&lt;&gt;"Z"),"",'A10'!AT30)</f>
        <v/>
      </c>
      <c r="L1797" s="211" t="str">
        <f>IF(ISBLANK('A10'!AU30),"",'A10'!AU30)</f>
        <v/>
      </c>
      <c r="M1797" s="131" t="str">
        <f t="shared" si="29"/>
        <v>OK</v>
      </c>
      <c r="N1797" s="132"/>
    </row>
    <row r="1798" spans="1:14" x14ac:dyDescent="0.25">
      <c r="A1798" s="208" t="s">
        <v>4565</v>
      </c>
      <c r="B1798" s="209" t="s">
        <v>4049</v>
      </c>
      <c r="C1798" s="210" t="s">
        <v>122</v>
      </c>
      <c r="D1798" s="213" t="s">
        <v>4050</v>
      </c>
      <c r="E1798" s="210" t="s">
        <v>469</v>
      </c>
      <c r="F1798" s="210" t="s">
        <v>122</v>
      </c>
      <c r="G1798" s="213" t="s">
        <v>965</v>
      </c>
      <c r="H1798" s="211" t="str">
        <f>IF(OR(AND('A10'!AT25="",'A10'!AU25=""),AND('A10'!AT28="",'A10'!AU28=""),AND('A10'!AU25="X",'A10'!AU28="X"),OR('A10'!AU25="M",'A10'!AU28="M")),"",SUM('A10'!AT25,'A10'!AT28))</f>
        <v/>
      </c>
      <c r="I1798" s="211" t="str">
        <f>IF(AND(AND('A10'!AU25="X",'A10'!AU28="X"),SUM('A10'!AT25,'A10'!AT28)=0,ISNUMBER('A10'!AT31)),"",IF(OR('A10'!AU25="M",'A10'!AU28="M"),"M",IF(AND('A10'!AU25='A10'!AU28,OR('A10'!AU25="X",'A10'!AU25="W",'A10'!AU25="Z")),UPPER('A10'!AU25),"")))</f>
        <v/>
      </c>
      <c r="J1798" s="212" t="s">
        <v>469</v>
      </c>
      <c r="K1798" s="211" t="str">
        <f>IF(AND(ISBLANK('A10'!AT31),$L$1798&lt;&gt;"Z"),"",'A10'!AT31)</f>
        <v/>
      </c>
      <c r="L1798" s="211" t="str">
        <f>IF(ISBLANK('A10'!AU31),"",'A10'!AU31)</f>
        <v/>
      </c>
      <c r="M1798" s="131" t="str">
        <f t="shared" si="29"/>
        <v>OK</v>
      </c>
      <c r="N1798" s="132"/>
    </row>
    <row r="1799" spans="1:14" x14ac:dyDescent="0.25">
      <c r="A1799" s="208" t="s">
        <v>4565</v>
      </c>
      <c r="B1799" s="209" t="s">
        <v>4051</v>
      </c>
      <c r="C1799" s="210" t="s">
        <v>122</v>
      </c>
      <c r="D1799" s="213" t="s">
        <v>4052</v>
      </c>
      <c r="E1799" s="210" t="s">
        <v>469</v>
      </c>
      <c r="F1799" s="210" t="s">
        <v>122</v>
      </c>
      <c r="G1799" s="213" t="s">
        <v>519</v>
      </c>
      <c r="H1799" s="211" t="str">
        <f>IF(OR(AND('A10'!AT26="",'A10'!AU26=""),AND('A10'!AT29="",'A10'!AU29=""),AND('A10'!AU26="X",'A10'!AU29="X"),OR('A10'!AU26="M",'A10'!AU29="M")),"",SUM('A10'!AT26,'A10'!AT29))</f>
        <v/>
      </c>
      <c r="I1799" s="211" t="str">
        <f>IF(AND(AND('A10'!AU26="X",'A10'!AU29="X"),SUM('A10'!AT26,'A10'!AT29)=0,ISNUMBER('A10'!AT32)),"",IF(OR('A10'!AU26="M",'A10'!AU29="M"),"M",IF(AND('A10'!AU26='A10'!AU29,OR('A10'!AU26="X",'A10'!AU26="W",'A10'!AU26="Z")),UPPER('A10'!AU26),"")))</f>
        <v/>
      </c>
      <c r="J1799" s="212" t="s">
        <v>469</v>
      </c>
      <c r="K1799" s="211" t="str">
        <f>IF(AND(ISBLANK('A10'!AT32),$L$1799&lt;&gt;"Z"),"",'A10'!AT32)</f>
        <v/>
      </c>
      <c r="L1799" s="211" t="str">
        <f>IF(ISBLANK('A10'!AU32),"",'A10'!AU32)</f>
        <v/>
      </c>
      <c r="M1799" s="131" t="str">
        <f t="shared" si="29"/>
        <v>OK</v>
      </c>
      <c r="N1799" s="132"/>
    </row>
    <row r="1800" spans="1:14" x14ac:dyDescent="0.25">
      <c r="A1800" s="208" t="s">
        <v>4565</v>
      </c>
      <c r="B1800" s="209" t="s">
        <v>4053</v>
      </c>
      <c r="C1800" s="210" t="s">
        <v>122</v>
      </c>
      <c r="D1800" s="213" t="s">
        <v>4054</v>
      </c>
      <c r="E1800" s="210" t="s">
        <v>469</v>
      </c>
      <c r="F1800" s="210" t="s">
        <v>122</v>
      </c>
      <c r="G1800" s="213" t="s">
        <v>3244</v>
      </c>
      <c r="H1800" s="211" t="str">
        <f>IF(OR(EXACT('A10'!AN34,'A10'!AO34),EXACT('A10'!AQ34,'A10'!AR34),AND('A10'!AO34="X",'A10'!AR34="X"),OR('A10'!AO34="M",'A10'!AR34="M")),"",SUM('A10'!AN34,'A10'!AQ34))</f>
        <v/>
      </c>
      <c r="I1800" s="211" t="str">
        <f>IF(AND(AND('A10'!AO34="X",'A10'!AR34="X"),SUM('A10'!AN34,'A10'!AQ34)=0,ISNUMBER('A10'!AT34)),"",IF(OR('A10'!AO34="M",'A10'!AR34="M"),"M",IF(AND('A10'!AO34='A10'!AR34,OR('A10'!AO34="X",'A10'!AO34="W",'A10'!AO34="Z")),UPPER('A10'!AO34),"")))</f>
        <v/>
      </c>
      <c r="J1800" s="212" t="s">
        <v>469</v>
      </c>
      <c r="K1800" s="211" t="str">
        <f>IF(AND(ISBLANK('A10'!AT34),$L$1800&lt;&gt;"Z"),"",'A10'!AT34)</f>
        <v/>
      </c>
      <c r="L1800" s="211" t="str">
        <f>IF(ISBLANK('A10'!AU34),"",'A10'!AU34)</f>
        <v/>
      </c>
      <c r="M1800" s="131" t="str">
        <f t="shared" si="29"/>
        <v>OK</v>
      </c>
      <c r="N1800" s="132"/>
    </row>
    <row r="1801" spans="1:14" x14ac:dyDescent="0.25">
      <c r="A1801" s="208" t="s">
        <v>4565</v>
      </c>
      <c r="B1801" s="209" t="s">
        <v>4055</v>
      </c>
      <c r="C1801" s="210" t="s">
        <v>122</v>
      </c>
      <c r="D1801" s="213" t="s">
        <v>4056</v>
      </c>
      <c r="E1801" s="210" t="s">
        <v>469</v>
      </c>
      <c r="F1801" s="210" t="s">
        <v>122</v>
      </c>
      <c r="G1801" s="213" t="s">
        <v>3245</v>
      </c>
      <c r="H1801" s="211" t="str">
        <f>IF(OR(EXACT('A10'!AN35,'A10'!AO35),EXACT('A10'!AQ35,'A10'!AR35),AND('A10'!AO35="X",'A10'!AR35="X"),OR('A10'!AO35="M",'A10'!AR35="M")),"",SUM('A10'!AN35,'A10'!AQ35))</f>
        <v/>
      </c>
      <c r="I1801" s="211" t="str">
        <f>IF(AND(AND('A10'!AO35="X",'A10'!AR35="X"),SUM('A10'!AN35,'A10'!AQ35)=0,ISNUMBER('A10'!AT35)),"",IF(OR('A10'!AO35="M",'A10'!AR35="M"),"M",IF(AND('A10'!AO35='A10'!AR35,OR('A10'!AO35="X",'A10'!AO35="W",'A10'!AO35="Z")),UPPER('A10'!AO35),"")))</f>
        <v/>
      </c>
      <c r="J1801" s="212" t="s">
        <v>469</v>
      </c>
      <c r="K1801" s="211" t="str">
        <f>IF(AND(ISBLANK('A10'!AT35),$L$1801&lt;&gt;"Z"),"",'A10'!AT35)</f>
        <v/>
      </c>
      <c r="L1801" s="211" t="str">
        <f>IF(ISBLANK('A10'!AU35),"",'A10'!AU35)</f>
        <v/>
      </c>
      <c r="M1801" s="131" t="str">
        <f t="shared" si="29"/>
        <v>OK</v>
      </c>
      <c r="N1801" s="132"/>
    </row>
    <row r="1802" spans="1:14" x14ac:dyDescent="0.25">
      <c r="A1802" s="208" t="s">
        <v>4565</v>
      </c>
      <c r="B1802" s="209" t="s">
        <v>4057</v>
      </c>
      <c r="C1802" s="210" t="s">
        <v>122</v>
      </c>
      <c r="D1802" s="213" t="s">
        <v>4058</v>
      </c>
      <c r="E1802" s="210" t="s">
        <v>469</v>
      </c>
      <c r="F1802" s="210" t="s">
        <v>122</v>
      </c>
      <c r="G1802" s="213" t="s">
        <v>3246</v>
      </c>
      <c r="H1802" s="211" t="str">
        <f>IF(OR(AND('A10'!AT34="",'A10'!AU34=""),AND('A10'!AT35="",'A10'!AU35=""),AND('A10'!AU34="X",'A10'!AU35="X"),OR('A10'!AU34="M",'A10'!AU35="M")),"",SUM('A10'!AT34,'A10'!AT35))</f>
        <v/>
      </c>
      <c r="I1802" s="211" t="str">
        <f>IF(AND(AND('A10'!AU34="X",'A10'!AU35="X"),SUM('A10'!AT34,'A10'!AT35)=0,ISNUMBER('A10'!AT36)),"",IF(OR('A10'!AU34="M",'A10'!AU35="M"),"M",IF(AND('A10'!AU34='A10'!AU35,OR('A10'!AU34="X",'A10'!AU34="W",'A10'!AU34="Z")),UPPER('A10'!AU34),"")))</f>
        <v/>
      </c>
      <c r="J1802" s="212" t="s">
        <v>469</v>
      </c>
      <c r="K1802" s="211" t="str">
        <f>IF(AND(ISBLANK('A10'!AT36),$L$1802&lt;&gt;"Z"),"",'A10'!AT36)</f>
        <v/>
      </c>
      <c r="L1802" s="211" t="str">
        <f>IF(ISBLANK('A10'!AU36),"",'A10'!AU36)</f>
        <v/>
      </c>
      <c r="M1802" s="131" t="str">
        <f t="shared" si="29"/>
        <v>OK</v>
      </c>
      <c r="N1802" s="132"/>
    </row>
    <row r="1803" spans="1:14" x14ac:dyDescent="0.25">
      <c r="A1803" s="208" t="s">
        <v>4565</v>
      </c>
      <c r="B1803" s="209" t="s">
        <v>4980</v>
      </c>
      <c r="C1803" s="210" t="s">
        <v>122</v>
      </c>
      <c r="D1803" s="213" t="s">
        <v>4981</v>
      </c>
      <c r="E1803" s="210" t="s">
        <v>469</v>
      </c>
      <c r="F1803" s="210" t="s">
        <v>122</v>
      </c>
      <c r="G1803" s="213" t="s">
        <v>504</v>
      </c>
      <c r="H1803" s="211" t="str">
        <f>IF(OR(EXACT('A10'!AN38,'A10'!AO38),EXACT('A10'!AQ38,'A10'!AR38),AND('A10'!AO38="X",'A10'!AR38="X"),OR('A10'!AO38="M",'A10'!AR38="M")),"",SUM('A10'!AN38,'A10'!AQ38))</f>
        <v/>
      </c>
      <c r="I1803" s="211" t="str">
        <f>IF(AND(AND('A10'!AO38="X",'A10'!AR38="X"),SUM('A10'!AN38,'A10'!AQ38)=0,ISNUMBER('A10'!AT38)),"",IF(OR('A10'!AO38="M",'A10'!AR38="M"),"M",IF(AND('A10'!AO38='A10'!AR38,OR('A10'!AO38="X",'A10'!AO38="W",'A10'!AO38="Z")),UPPER('A10'!AO38),"")))</f>
        <v/>
      </c>
      <c r="J1803" s="212" t="s">
        <v>469</v>
      </c>
      <c r="K1803" s="211" t="str">
        <f>IF(AND(ISBLANK('A10'!AT38),$L$1803&lt;&gt;"Z"),"",'A10'!AT38)</f>
        <v/>
      </c>
      <c r="L1803" s="211" t="str">
        <f>IF(ISBLANK('A10'!AU38),"",'A10'!AU38)</f>
        <v/>
      </c>
      <c r="M1803" s="131" t="str">
        <f t="shared" si="29"/>
        <v>OK</v>
      </c>
      <c r="N1803" s="132"/>
    </row>
    <row r="1804" spans="1:14" x14ac:dyDescent="0.25">
      <c r="A1804" s="208" t="s">
        <v>4565</v>
      </c>
      <c r="B1804" s="209" t="s">
        <v>4982</v>
      </c>
      <c r="C1804" s="210" t="s">
        <v>122</v>
      </c>
      <c r="D1804" s="213" t="s">
        <v>4983</v>
      </c>
      <c r="E1804" s="210" t="s">
        <v>469</v>
      </c>
      <c r="F1804" s="210" t="s">
        <v>122</v>
      </c>
      <c r="G1804" s="213" t="s">
        <v>608</v>
      </c>
      <c r="H1804" s="211" t="str">
        <f>IF(OR(EXACT('A10'!AN39,'A10'!AO39),EXACT('A10'!AQ39,'A10'!AR39),AND('A10'!AO39="X",'A10'!AR39="X"),OR('A10'!AO39="M",'A10'!AR39="M")),"",SUM('A10'!AN39,'A10'!AQ39))</f>
        <v/>
      </c>
      <c r="I1804" s="211" t="str">
        <f>IF(AND(AND('A10'!AO39="X",'A10'!AR39="X"),SUM('A10'!AN39,'A10'!AQ39)=0,ISNUMBER('A10'!AT39)),"",IF(OR('A10'!AO39="M",'A10'!AR39="M"),"M",IF(AND('A10'!AO39='A10'!AR39,OR('A10'!AO39="X",'A10'!AO39="W",'A10'!AO39="Z")),UPPER('A10'!AO39),"")))</f>
        <v/>
      </c>
      <c r="J1804" s="212" t="s">
        <v>469</v>
      </c>
      <c r="K1804" s="211" t="str">
        <f>IF(AND(ISBLANK('A10'!AT39),$L$1804&lt;&gt;"Z"),"",'A10'!AT39)</f>
        <v/>
      </c>
      <c r="L1804" s="211" t="str">
        <f>IF(ISBLANK('A10'!AU39),"",'A10'!AU39)</f>
        <v/>
      </c>
      <c r="M1804" s="131" t="str">
        <f t="shared" si="29"/>
        <v>OK</v>
      </c>
      <c r="N1804" s="132"/>
    </row>
    <row r="1805" spans="1:14" x14ac:dyDescent="0.25">
      <c r="A1805" s="208" t="s">
        <v>4565</v>
      </c>
      <c r="B1805" s="209" t="s">
        <v>4984</v>
      </c>
      <c r="C1805" s="210" t="s">
        <v>122</v>
      </c>
      <c r="D1805" s="213" t="s">
        <v>4985</v>
      </c>
      <c r="E1805" s="210" t="s">
        <v>469</v>
      </c>
      <c r="F1805" s="210" t="s">
        <v>122</v>
      </c>
      <c r="G1805" s="213" t="s">
        <v>4986</v>
      </c>
      <c r="H1805" s="211" t="str">
        <f>IF(OR(AND('A10'!AT38="",'A10'!AU38=""),AND('A10'!AT39="",'A10'!AU39=""),AND('A10'!AU38="X",'A10'!AU39="X"),OR('A10'!AU38="M",'A10'!AU39="M")),"",SUM('A10'!AT38,'A10'!AT39))</f>
        <v/>
      </c>
      <c r="I1805" s="211" t="str">
        <f>IF(AND(AND('A10'!AU38="X",'A10'!AU39="X"),SUM('A10'!AT38,'A10'!AT39)=0,ISNUMBER('A10'!AT40)),"",IF(OR('A10'!AU38="M",'A10'!AU39="M"),"M",IF(AND('A10'!AU38='A10'!AU39,OR('A10'!AU38="X",'A10'!AU38="W",'A10'!AU38="Z")),UPPER('A10'!AU38),"")))</f>
        <v/>
      </c>
      <c r="J1805" s="212" t="s">
        <v>469</v>
      </c>
      <c r="K1805" s="211" t="str">
        <f>IF(AND(ISBLANK('A10'!AT40),$L$1805&lt;&gt;"Z"),"",'A10'!AT40)</f>
        <v/>
      </c>
      <c r="L1805" s="211" t="str">
        <f>IF(ISBLANK('A10'!AU40),"",'A10'!AU40)</f>
        <v/>
      </c>
      <c r="M1805" s="131" t="str">
        <f t="shared" si="29"/>
        <v>OK</v>
      </c>
      <c r="N1805" s="132"/>
    </row>
    <row r="1806" spans="1:14" x14ac:dyDescent="0.25">
      <c r="A1806" s="208" t="s">
        <v>4565</v>
      </c>
      <c r="B1806" s="209" t="s">
        <v>4987</v>
      </c>
      <c r="C1806" s="210" t="s">
        <v>122</v>
      </c>
      <c r="D1806" s="213" t="s">
        <v>4988</v>
      </c>
      <c r="E1806" s="210" t="s">
        <v>469</v>
      </c>
      <c r="F1806" s="210" t="s">
        <v>122</v>
      </c>
      <c r="G1806" s="213" t="s">
        <v>4989</v>
      </c>
      <c r="H1806" s="211" t="str">
        <f>IF(OR(EXACT('A10'!AN42,'A10'!AO42),EXACT('A10'!AQ42,'A10'!AR42),AND('A10'!AO42="X",'A10'!AR42="X"),OR('A10'!AO42="M",'A10'!AR42="M")),"",SUM('A10'!AN42,'A10'!AQ42))</f>
        <v/>
      </c>
      <c r="I1806" s="211" t="str">
        <f>IF(AND(AND('A10'!AO42="X",'A10'!AR42="X"),SUM('A10'!AN42,'A10'!AQ42)=0,ISNUMBER('A10'!AT42)),"",IF(OR('A10'!AO42="M",'A10'!AR42="M"),"M",IF(AND('A10'!AO42='A10'!AR42,OR('A10'!AO42="X",'A10'!AO42="W",'A10'!AO42="Z")),UPPER('A10'!AO42),"")))</f>
        <v/>
      </c>
      <c r="J1806" s="212" t="s">
        <v>469</v>
      </c>
      <c r="K1806" s="211" t="str">
        <f>IF(AND(ISBLANK('A10'!AT42),$L$1806&lt;&gt;"Z"),"",'A10'!AT42)</f>
        <v/>
      </c>
      <c r="L1806" s="211" t="str">
        <f>IF(ISBLANK('A10'!AU42),"",'A10'!AU42)</f>
        <v/>
      </c>
      <c r="M1806" s="131" t="str">
        <f t="shared" si="29"/>
        <v>OK</v>
      </c>
      <c r="N1806" s="132"/>
    </row>
    <row r="1807" spans="1:14" x14ac:dyDescent="0.25">
      <c r="A1807" s="208" t="s">
        <v>4565</v>
      </c>
      <c r="B1807" s="209" t="s">
        <v>4990</v>
      </c>
      <c r="C1807" s="210" t="s">
        <v>122</v>
      </c>
      <c r="D1807" s="213" t="s">
        <v>4991</v>
      </c>
      <c r="E1807" s="210" t="s">
        <v>469</v>
      </c>
      <c r="F1807" s="210" t="s">
        <v>122</v>
      </c>
      <c r="G1807" s="213" t="s">
        <v>4992</v>
      </c>
      <c r="H1807" s="211" t="str">
        <f>IF(OR(EXACT('A10'!AN43,'A10'!AO43),EXACT('A10'!AQ43,'A10'!AR43),AND('A10'!AO43="X",'A10'!AR43="X"),OR('A10'!AO43="M",'A10'!AR43="M")),"",SUM('A10'!AN43,'A10'!AQ43))</f>
        <v/>
      </c>
      <c r="I1807" s="211" t="str">
        <f>IF(AND(AND('A10'!AO43="X",'A10'!AR43="X"),SUM('A10'!AN43,'A10'!AQ43)=0,ISNUMBER('A10'!AT43)),"",IF(OR('A10'!AO43="M",'A10'!AR43="M"),"M",IF(AND('A10'!AO43='A10'!AR43,OR('A10'!AO43="X",'A10'!AO43="W",'A10'!AO43="Z")),UPPER('A10'!AO43),"")))</f>
        <v/>
      </c>
      <c r="J1807" s="212" t="s">
        <v>469</v>
      </c>
      <c r="K1807" s="211" t="str">
        <f>IF(AND(ISBLANK('A10'!AT43),$L$1807&lt;&gt;"Z"),"",'A10'!AT43)</f>
        <v/>
      </c>
      <c r="L1807" s="211" t="str">
        <f>IF(ISBLANK('A10'!AU43),"",'A10'!AU43)</f>
        <v/>
      </c>
      <c r="M1807" s="131" t="str">
        <f t="shared" si="29"/>
        <v>OK</v>
      </c>
      <c r="N1807" s="132"/>
    </row>
    <row r="1808" spans="1:14" x14ac:dyDescent="0.25">
      <c r="A1808" s="208" t="s">
        <v>4565</v>
      </c>
      <c r="B1808" s="209" t="s">
        <v>4993</v>
      </c>
      <c r="C1808" s="210" t="s">
        <v>122</v>
      </c>
      <c r="D1808" s="213" t="s">
        <v>4994</v>
      </c>
      <c r="E1808" s="210" t="s">
        <v>469</v>
      </c>
      <c r="F1808" s="210" t="s">
        <v>122</v>
      </c>
      <c r="G1808" s="213" t="s">
        <v>4995</v>
      </c>
      <c r="H1808" s="211" t="str">
        <f>IF(OR(AND('A10'!AT42="",'A10'!AU42=""),AND('A10'!AT43="",'A10'!AU43=""),AND('A10'!AU42="X",'A10'!AU43="X"),OR('A10'!AU42="M",'A10'!AU43="M")),"",SUM('A10'!AT42,'A10'!AT43))</f>
        <v/>
      </c>
      <c r="I1808" s="211" t="str">
        <f>IF(AND(AND('A10'!AU42="X",'A10'!AU43="X"),SUM('A10'!AT42,'A10'!AT43)=0,ISNUMBER('A10'!AT44)),"",IF(OR('A10'!AU42="M",'A10'!AU43="M"),"M",IF(AND('A10'!AU42='A10'!AU43,OR('A10'!AU42="X",'A10'!AU42="W",'A10'!AU42="Z")),UPPER('A10'!AU42),"")))</f>
        <v/>
      </c>
      <c r="J1808" s="212" t="s">
        <v>469</v>
      </c>
      <c r="K1808" s="211" t="str">
        <f>IF(AND(ISBLANK('A10'!AT44),$L$1808&lt;&gt;"Z"),"",'A10'!AT44)</f>
        <v/>
      </c>
      <c r="L1808" s="211" t="str">
        <f>IF(ISBLANK('A10'!AU44),"",'A10'!AU44)</f>
        <v/>
      </c>
      <c r="M1808" s="131" t="str">
        <f t="shared" si="29"/>
        <v>OK</v>
      </c>
      <c r="N1808" s="132"/>
    </row>
    <row r="1809" spans="1:14" x14ac:dyDescent="0.25">
      <c r="A1809" s="208" t="s">
        <v>4565</v>
      </c>
      <c r="B1809" s="209" t="s">
        <v>4059</v>
      </c>
      <c r="C1809" s="210" t="s">
        <v>122</v>
      </c>
      <c r="D1809" s="213" t="s">
        <v>1096</v>
      </c>
      <c r="E1809" s="210" t="s">
        <v>469</v>
      </c>
      <c r="F1809" s="210" t="s">
        <v>122</v>
      </c>
      <c r="G1809" s="213" t="s">
        <v>806</v>
      </c>
      <c r="H1809" s="211" t="str">
        <f>IF(OR(AND('A10'!AW14="",'A10'!AX14=""),AND('A10'!AW15="",'A10'!AX15=""),AND('A10'!AX14="X",'A10'!AX15="X"),OR('A10'!AX14="M",'A10'!AX15="M")),"",SUM('A10'!AW14,'A10'!AW15))</f>
        <v/>
      </c>
      <c r="I1809" s="211" t="str">
        <f>IF(AND(AND('A10'!AX14="X",'A10'!AX15="X"),SUM('A10'!AW14,'A10'!AW15)=0,ISNUMBER('A10'!AW16)),"",IF(OR('A10'!AX14="M",'A10'!AX15="M"),"M",IF(AND('A10'!AX14='A10'!AX15,OR('A10'!AX14="X",'A10'!AX14="W",'A10'!AX14="Z")),UPPER('A10'!AX14),"")))</f>
        <v/>
      </c>
      <c r="J1809" s="212" t="s">
        <v>469</v>
      </c>
      <c r="K1809" s="211" t="str">
        <f>IF(AND(ISBLANK('A10'!AW16),$L$1809&lt;&gt;"Z"),"",'A10'!AW16)</f>
        <v/>
      </c>
      <c r="L1809" s="211" t="str">
        <f>IF(ISBLANK('A10'!AX16),"",'A10'!AX16)</f>
        <v/>
      </c>
      <c r="M1809" s="131" t="str">
        <f t="shared" si="29"/>
        <v>OK</v>
      </c>
      <c r="N1809" s="132"/>
    </row>
    <row r="1810" spans="1:14" x14ac:dyDescent="0.25">
      <c r="A1810" s="208" t="s">
        <v>4565</v>
      </c>
      <c r="B1810" s="209" t="s">
        <v>4060</v>
      </c>
      <c r="C1810" s="210" t="s">
        <v>122</v>
      </c>
      <c r="D1810" s="213" t="s">
        <v>1102</v>
      </c>
      <c r="E1810" s="210" t="s">
        <v>469</v>
      </c>
      <c r="F1810" s="210" t="s">
        <v>122</v>
      </c>
      <c r="G1810" s="213" t="s">
        <v>812</v>
      </c>
      <c r="H1810" s="211" t="str">
        <f>IF(OR(AND('A10'!AW17="",'A10'!AX17=""),AND('A10'!AW18="",'A10'!AX18=""),AND('A10'!AX17="X",'A10'!AX18="X"),OR('A10'!AX17="M",'A10'!AX18="M")),"",SUM('A10'!AW17,'A10'!AW18))</f>
        <v/>
      </c>
      <c r="I1810" s="211" t="str">
        <f>IF(AND(AND('A10'!AX17="X",'A10'!AX18="X"),SUM('A10'!AW17,'A10'!AW18)=0,ISNUMBER('A10'!AW19)),"",IF(OR('A10'!AX17="M",'A10'!AX18="M"),"M",IF(AND('A10'!AX17='A10'!AX18,OR('A10'!AX17="X",'A10'!AX17="W",'A10'!AX17="Z")),UPPER('A10'!AX17),"")))</f>
        <v/>
      </c>
      <c r="J1810" s="212" t="s">
        <v>469</v>
      </c>
      <c r="K1810" s="211" t="str">
        <f>IF(AND(ISBLANK('A10'!AW19),$L$1810&lt;&gt;"Z"),"",'A10'!AW19)</f>
        <v/>
      </c>
      <c r="L1810" s="211" t="str">
        <f>IF(ISBLANK('A10'!AX19),"",'A10'!AX19)</f>
        <v/>
      </c>
      <c r="M1810" s="131" t="str">
        <f t="shared" si="29"/>
        <v>OK</v>
      </c>
      <c r="N1810" s="132"/>
    </row>
    <row r="1811" spans="1:14" x14ac:dyDescent="0.25">
      <c r="A1811" s="208" t="s">
        <v>4565</v>
      </c>
      <c r="B1811" s="209" t="s">
        <v>4061</v>
      </c>
      <c r="C1811" s="210" t="s">
        <v>122</v>
      </c>
      <c r="D1811" s="213" t="s">
        <v>1104</v>
      </c>
      <c r="E1811" s="210" t="s">
        <v>469</v>
      </c>
      <c r="F1811" s="210" t="s">
        <v>122</v>
      </c>
      <c r="G1811" s="213" t="s">
        <v>461</v>
      </c>
      <c r="H1811" s="211" t="str">
        <f>IF(OR(AND('A10'!AW14="",'A10'!AX14=""),AND('A10'!AW17="",'A10'!AX17=""),AND('A10'!AX14="X",'A10'!AX17="X"),OR('A10'!AX14="M",'A10'!AX17="M")),"",SUM('A10'!AW14,'A10'!AW17))</f>
        <v/>
      </c>
      <c r="I1811" s="211" t="str">
        <f>IF(AND(AND('A10'!AX14="X",'A10'!AX17="X"),SUM('A10'!AW14,'A10'!AW17)=0,ISNUMBER('A10'!AW20)),"",IF(OR('A10'!AX14="M",'A10'!AX17="M"),"M",IF(AND('A10'!AX14='A10'!AX17,OR('A10'!AX14="X",'A10'!AX14="W",'A10'!AX14="Z")),UPPER('A10'!AX14),"")))</f>
        <v/>
      </c>
      <c r="J1811" s="212" t="s">
        <v>469</v>
      </c>
      <c r="K1811" s="211" t="str">
        <f>IF(AND(ISBLANK('A10'!AW20),$L$1811&lt;&gt;"Z"),"",'A10'!AW20)</f>
        <v/>
      </c>
      <c r="L1811" s="211" t="str">
        <f>IF(ISBLANK('A10'!AX20),"",'A10'!AX20)</f>
        <v/>
      </c>
      <c r="M1811" s="131" t="str">
        <f t="shared" si="29"/>
        <v>OK</v>
      </c>
      <c r="N1811" s="132"/>
    </row>
    <row r="1812" spans="1:14" x14ac:dyDescent="0.25">
      <c r="A1812" s="208" t="s">
        <v>4565</v>
      </c>
      <c r="B1812" s="209" t="s">
        <v>4062</v>
      </c>
      <c r="C1812" s="210" t="s">
        <v>122</v>
      </c>
      <c r="D1812" s="213" t="s">
        <v>1106</v>
      </c>
      <c r="E1812" s="210" t="s">
        <v>469</v>
      </c>
      <c r="F1812" s="210" t="s">
        <v>122</v>
      </c>
      <c r="G1812" s="213" t="s">
        <v>440</v>
      </c>
      <c r="H1812" s="211" t="str">
        <f>IF(OR(AND('A10'!AW15="",'A10'!AX15=""),AND('A10'!AW18="",'A10'!AX18=""),AND('A10'!AX15="X",'A10'!AX18="X"),OR('A10'!AX15="M",'A10'!AX18="M")),"",SUM('A10'!AW15,'A10'!AW18))</f>
        <v/>
      </c>
      <c r="I1812" s="211" t="str">
        <f>IF(AND(AND('A10'!AX15="X",'A10'!AX18="X"),SUM('A10'!AW15,'A10'!AW18)=0,ISNUMBER('A10'!AW21)),"",IF(OR('A10'!AX15="M",'A10'!AX18="M"),"M",IF(AND('A10'!AX15='A10'!AX18,OR('A10'!AX15="X",'A10'!AX15="W",'A10'!AX15="Z")),UPPER('A10'!AX15),"")))</f>
        <v/>
      </c>
      <c r="J1812" s="212" t="s">
        <v>469</v>
      </c>
      <c r="K1812" s="211" t="str">
        <f>IF(AND(ISBLANK('A10'!AW21),$L$1812&lt;&gt;"Z"),"",'A10'!AW21)</f>
        <v/>
      </c>
      <c r="L1812" s="211" t="str">
        <f>IF(ISBLANK('A10'!AX21),"",'A10'!AX21)</f>
        <v/>
      </c>
      <c r="M1812" s="131" t="str">
        <f t="shared" si="29"/>
        <v>OK</v>
      </c>
      <c r="N1812" s="132"/>
    </row>
    <row r="1813" spans="1:14" x14ac:dyDescent="0.25">
      <c r="A1813" s="208" t="s">
        <v>4565</v>
      </c>
      <c r="B1813" s="209" t="s">
        <v>4063</v>
      </c>
      <c r="C1813" s="210" t="s">
        <v>122</v>
      </c>
      <c r="D1813" s="213" t="s">
        <v>1108</v>
      </c>
      <c r="E1813" s="210" t="s">
        <v>469</v>
      </c>
      <c r="F1813" s="210" t="s">
        <v>122</v>
      </c>
      <c r="G1813" s="213" t="s">
        <v>419</v>
      </c>
      <c r="H1813" s="211" t="str">
        <f>IF(OR(AND('A10'!AW16="",'A10'!AX16=""),AND('A10'!AW19="",'A10'!AX19=""),AND('A10'!AX16="X",'A10'!AX19="X"),OR('A10'!AX16="M",'A10'!AX19="M")),"",SUM('A10'!AW16,'A10'!AW19))</f>
        <v/>
      </c>
      <c r="I1813" s="211" t="str">
        <f>IF(AND(AND('A10'!AX16="X",'A10'!AX19="X"),SUM('A10'!AW16,'A10'!AW19)=0,ISNUMBER('A10'!AW22)),"",IF(OR('A10'!AX16="M",'A10'!AX19="M"),"M",IF(AND('A10'!AX16='A10'!AX19,OR('A10'!AX16="X",'A10'!AX16="W",'A10'!AX16="Z")),UPPER('A10'!AX16),"")))</f>
        <v/>
      </c>
      <c r="J1813" s="212" t="s">
        <v>469</v>
      </c>
      <c r="K1813" s="211" t="str">
        <f>IF(AND(ISBLANK('A10'!AW22),$L$1813&lt;&gt;"Z"),"",'A10'!AW22)</f>
        <v/>
      </c>
      <c r="L1813" s="211" t="str">
        <f>IF(ISBLANK('A10'!AX22),"",'A10'!AX22)</f>
        <v/>
      </c>
      <c r="M1813" s="131" t="str">
        <f t="shared" si="29"/>
        <v>OK</v>
      </c>
      <c r="N1813" s="132"/>
    </row>
    <row r="1814" spans="1:14" x14ac:dyDescent="0.25">
      <c r="A1814" s="208" t="s">
        <v>4565</v>
      </c>
      <c r="B1814" s="209" t="s">
        <v>4064</v>
      </c>
      <c r="C1814" s="210" t="s">
        <v>122</v>
      </c>
      <c r="D1814" s="213" t="s">
        <v>4065</v>
      </c>
      <c r="E1814" s="210" t="s">
        <v>469</v>
      </c>
      <c r="F1814" s="210" t="s">
        <v>122</v>
      </c>
      <c r="G1814" s="213" t="s">
        <v>972</v>
      </c>
      <c r="H1814" s="211" t="str">
        <f>IF(OR(AND('A10'!AW24="",'A10'!AX24=""),AND('A10'!AW25="",'A10'!AX25=""),AND('A10'!AX24="X",'A10'!AX25="X"),OR('A10'!AX24="M",'A10'!AX25="M")),"",SUM('A10'!AW24,'A10'!AW25))</f>
        <v/>
      </c>
      <c r="I1814" s="211" t="str">
        <f>IF(AND(AND('A10'!AX24="X",'A10'!AX25="X"),SUM('A10'!AW24,'A10'!AW25)=0,ISNUMBER('A10'!AW26)),"",IF(OR('A10'!AX24="M",'A10'!AX25="M"),"M",IF(AND('A10'!AX24='A10'!AX25,OR('A10'!AX24="X",'A10'!AX24="W",'A10'!AX24="Z")),UPPER('A10'!AX24),"")))</f>
        <v/>
      </c>
      <c r="J1814" s="212" t="s">
        <v>469</v>
      </c>
      <c r="K1814" s="211" t="str">
        <f>IF(AND(ISBLANK('A10'!AW26),$L$1814&lt;&gt;"Z"),"",'A10'!AW26)</f>
        <v/>
      </c>
      <c r="L1814" s="211" t="str">
        <f>IF(ISBLANK('A10'!AX26),"",'A10'!AX26)</f>
        <v/>
      </c>
      <c r="M1814" s="131" t="str">
        <f t="shared" si="29"/>
        <v>OK</v>
      </c>
      <c r="N1814" s="132"/>
    </row>
    <row r="1815" spans="1:14" x14ac:dyDescent="0.25">
      <c r="A1815" s="208" t="s">
        <v>4565</v>
      </c>
      <c r="B1815" s="209" t="s">
        <v>4066</v>
      </c>
      <c r="C1815" s="210" t="s">
        <v>122</v>
      </c>
      <c r="D1815" s="213" t="s">
        <v>4067</v>
      </c>
      <c r="E1815" s="210" t="s">
        <v>469</v>
      </c>
      <c r="F1815" s="210" t="s">
        <v>122</v>
      </c>
      <c r="G1815" s="213" t="s">
        <v>978</v>
      </c>
      <c r="H1815" s="211" t="str">
        <f>IF(OR(AND('A10'!AW27="",'A10'!AX27=""),AND('A10'!AW28="",'A10'!AX28=""),AND('A10'!AX27="X",'A10'!AX28="X"),OR('A10'!AX27="M",'A10'!AX28="M")),"",SUM('A10'!AW27,'A10'!AW28))</f>
        <v/>
      </c>
      <c r="I1815" s="211" t="str">
        <f>IF(AND(AND('A10'!AX27="X",'A10'!AX28="X"),SUM('A10'!AW27,'A10'!AW28)=0,ISNUMBER('A10'!AW29)),"",IF(OR('A10'!AX27="M",'A10'!AX28="M"),"M",IF(AND('A10'!AX27='A10'!AX28,OR('A10'!AX27="X",'A10'!AX27="W",'A10'!AX27="Z")),UPPER('A10'!AX27),"")))</f>
        <v/>
      </c>
      <c r="J1815" s="212" t="s">
        <v>469</v>
      </c>
      <c r="K1815" s="211" t="str">
        <f>IF(AND(ISBLANK('A10'!AW29),$L$1815&lt;&gt;"Z"),"",'A10'!AW29)</f>
        <v/>
      </c>
      <c r="L1815" s="211" t="str">
        <f>IF(ISBLANK('A10'!AX29),"",'A10'!AX29)</f>
        <v/>
      </c>
      <c r="M1815" s="131" t="str">
        <f t="shared" si="29"/>
        <v>OK</v>
      </c>
      <c r="N1815" s="132"/>
    </row>
    <row r="1816" spans="1:14" x14ac:dyDescent="0.25">
      <c r="A1816" s="208" t="s">
        <v>4565</v>
      </c>
      <c r="B1816" s="209" t="s">
        <v>4068</v>
      </c>
      <c r="C1816" s="210" t="s">
        <v>122</v>
      </c>
      <c r="D1816" s="213" t="s">
        <v>4069</v>
      </c>
      <c r="E1816" s="210" t="s">
        <v>469</v>
      </c>
      <c r="F1816" s="210" t="s">
        <v>122</v>
      </c>
      <c r="G1816" s="213" t="s">
        <v>980</v>
      </c>
      <c r="H1816" s="211" t="str">
        <f>IF(OR(AND('A10'!AW24="",'A10'!AX24=""),AND('A10'!AW27="",'A10'!AX27=""),AND('A10'!AX24="X",'A10'!AX27="X"),OR('A10'!AX24="M",'A10'!AX27="M")),"",SUM('A10'!AW24,'A10'!AW27))</f>
        <v/>
      </c>
      <c r="I1816" s="211" t="str">
        <f>IF(AND(AND('A10'!AX24="X",'A10'!AX27="X"),SUM('A10'!AW24,'A10'!AW27)=0,ISNUMBER('A10'!AW30)),"",IF(OR('A10'!AX24="M",'A10'!AX27="M"),"M",IF(AND('A10'!AX24='A10'!AX27,OR('A10'!AX24="X",'A10'!AX24="W",'A10'!AX24="Z")),UPPER('A10'!AX24),"")))</f>
        <v/>
      </c>
      <c r="J1816" s="212" t="s">
        <v>469</v>
      </c>
      <c r="K1816" s="211" t="str">
        <f>IF(AND(ISBLANK('A10'!AW30),$L$1816&lt;&gt;"Z"),"",'A10'!AW30)</f>
        <v/>
      </c>
      <c r="L1816" s="211" t="str">
        <f>IF(ISBLANK('A10'!AX30),"",'A10'!AX30)</f>
        <v/>
      </c>
      <c r="M1816" s="131" t="str">
        <f t="shared" si="29"/>
        <v>OK</v>
      </c>
      <c r="N1816" s="132"/>
    </row>
    <row r="1817" spans="1:14" x14ac:dyDescent="0.25">
      <c r="A1817" s="208" t="s">
        <v>4565</v>
      </c>
      <c r="B1817" s="209" t="s">
        <v>4070</v>
      </c>
      <c r="C1817" s="210" t="s">
        <v>122</v>
      </c>
      <c r="D1817" s="213" t="s">
        <v>4071</v>
      </c>
      <c r="E1817" s="210" t="s">
        <v>469</v>
      </c>
      <c r="F1817" s="210" t="s">
        <v>122</v>
      </c>
      <c r="G1817" s="213" t="s">
        <v>982</v>
      </c>
      <c r="H1817" s="211" t="str">
        <f>IF(OR(AND('A10'!AW25="",'A10'!AX25=""),AND('A10'!AW28="",'A10'!AX28=""),AND('A10'!AX25="X",'A10'!AX28="X"),OR('A10'!AX25="M",'A10'!AX28="M")),"",SUM('A10'!AW25,'A10'!AW28))</f>
        <v/>
      </c>
      <c r="I1817" s="211" t="str">
        <f>IF(AND(AND('A10'!AX25="X",'A10'!AX28="X"),SUM('A10'!AW25,'A10'!AW28)=0,ISNUMBER('A10'!AW31)),"",IF(OR('A10'!AX25="M",'A10'!AX28="M"),"M",IF(AND('A10'!AX25='A10'!AX28,OR('A10'!AX25="X",'A10'!AX25="W",'A10'!AX25="Z")),UPPER('A10'!AX25),"")))</f>
        <v/>
      </c>
      <c r="J1817" s="212" t="s">
        <v>469</v>
      </c>
      <c r="K1817" s="211" t="str">
        <f>IF(AND(ISBLANK('A10'!AW31),$L$1817&lt;&gt;"Z"),"",'A10'!AW31)</f>
        <v/>
      </c>
      <c r="L1817" s="211" t="str">
        <f>IF(ISBLANK('A10'!AX31),"",'A10'!AX31)</f>
        <v/>
      </c>
      <c r="M1817" s="131" t="str">
        <f t="shared" si="29"/>
        <v>OK</v>
      </c>
      <c r="N1817" s="132"/>
    </row>
    <row r="1818" spans="1:14" x14ac:dyDescent="0.25">
      <c r="A1818" s="208" t="s">
        <v>4565</v>
      </c>
      <c r="B1818" s="209" t="s">
        <v>4072</v>
      </c>
      <c r="C1818" s="210" t="s">
        <v>122</v>
      </c>
      <c r="D1818" s="213" t="s">
        <v>4073</v>
      </c>
      <c r="E1818" s="210" t="s">
        <v>469</v>
      </c>
      <c r="F1818" s="210" t="s">
        <v>122</v>
      </c>
      <c r="G1818" s="213" t="s">
        <v>984</v>
      </c>
      <c r="H1818" s="211" t="str">
        <f>IF(OR(AND('A10'!AW26="",'A10'!AX26=""),AND('A10'!AW29="",'A10'!AX29=""),AND('A10'!AX26="X",'A10'!AX29="X"),OR('A10'!AX26="M",'A10'!AX29="M")),"",SUM('A10'!AW26,'A10'!AW29))</f>
        <v/>
      </c>
      <c r="I1818" s="211" t="str">
        <f>IF(AND(AND('A10'!AX26="X",'A10'!AX29="X"),SUM('A10'!AW26,'A10'!AW29)=0,ISNUMBER('A10'!AW32)),"",IF(OR('A10'!AX26="M",'A10'!AX29="M"),"M",IF(AND('A10'!AX26='A10'!AX29,OR('A10'!AX26="X",'A10'!AX26="W",'A10'!AX26="Z")),UPPER('A10'!AX26),"")))</f>
        <v/>
      </c>
      <c r="J1818" s="212" t="s">
        <v>469</v>
      </c>
      <c r="K1818" s="211" t="str">
        <f>IF(AND(ISBLANK('A10'!AW32),$L$1818&lt;&gt;"Z"),"",'A10'!AW32)</f>
        <v/>
      </c>
      <c r="L1818" s="211" t="str">
        <f>IF(ISBLANK('A10'!AX32),"",'A10'!AX32)</f>
        <v/>
      </c>
      <c r="M1818" s="131" t="str">
        <f t="shared" si="29"/>
        <v>OK</v>
      </c>
      <c r="N1818" s="132"/>
    </row>
    <row r="1819" spans="1:14" x14ac:dyDescent="0.25">
      <c r="A1819" s="208" t="s">
        <v>4565</v>
      </c>
      <c r="B1819" s="209" t="s">
        <v>4074</v>
      </c>
      <c r="C1819" s="210" t="s">
        <v>122</v>
      </c>
      <c r="D1819" s="213" t="s">
        <v>4075</v>
      </c>
      <c r="E1819" s="210" t="s">
        <v>469</v>
      </c>
      <c r="F1819" s="210" t="s">
        <v>122</v>
      </c>
      <c r="G1819" s="213" t="s">
        <v>2303</v>
      </c>
      <c r="H1819" s="211" t="str">
        <f>IF(OR(AND('A10'!AW34="",'A10'!AX34=""),AND('A10'!AW35="",'A10'!AX35=""),AND('A10'!AX34="X",'A10'!AX35="X"),OR('A10'!AX34="M",'A10'!AX35="M")),"",SUM('A10'!AW34,'A10'!AW35))</f>
        <v/>
      </c>
      <c r="I1819" s="211" t="str">
        <f>IF(AND(AND('A10'!AX34="X",'A10'!AX35="X"),SUM('A10'!AW34,'A10'!AW35)=0,ISNUMBER('A10'!AW36)),"",IF(OR('A10'!AX34="M",'A10'!AX35="M"),"M",IF(AND('A10'!AX34='A10'!AX35,OR('A10'!AX34="X",'A10'!AX34="W",'A10'!AX34="Z")),UPPER('A10'!AX34),"")))</f>
        <v/>
      </c>
      <c r="J1819" s="212" t="s">
        <v>469</v>
      </c>
      <c r="K1819" s="211" t="str">
        <f>IF(AND(ISBLANK('A10'!AW36),$L$1819&lt;&gt;"Z"),"",'A10'!AW36)</f>
        <v/>
      </c>
      <c r="L1819" s="211" t="str">
        <f>IF(ISBLANK('A10'!AX36),"",'A10'!AX36)</f>
        <v/>
      </c>
      <c r="M1819" s="131" t="str">
        <f t="shared" si="29"/>
        <v>OK</v>
      </c>
      <c r="N1819" s="132"/>
    </row>
    <row r="1820" spans="1:14" x14ac:dyDescent="0.25">
      <c r="A1820" s="208" t="s">
        <v>4565</v>
      </c>
      <c r="B1820" s="209" t="s">
        <v>4996</v>
      </c>
      <c r="C1820" s="210" t="s">
        <v>122</v>
      </c>
      <c r="D1820" s="213" t="s">
        <v>4997</v>
      </c>
      <c r="E1820" s="210" t="s">
        <v>469</v>
      </c>
      <c r="F1820" s="210" t="s">
        <v>122</v>
      </c>
      <c r="G1820" s="213" t="s">
        <v>2315</v>
      </c>
      <c r="H1820" s="211" t="str">
        <f>IF(OR(AND('A10'!AW38="",'A10'!AX38=""),AND('A10'!AW39="",'A10'!AX39=""),AND('A10'!AX38="X",'A10'!AX39="X"),OR('A10'!AX38="M",'A10'!AX39="M")),"",SUM('A10'!AW38,'A10'!AW39))</f>
        <v/>
      </c>
      <c r="I1820" s="211" t="str">
        <f>IF(AND(AND('A10'!AX38="X",'A10'!AX39="X"),SUM('A10'!AW38,'A10'!AW39)=0,ISNUMBER('A10'!AW40)),"",IF(OR('A10'!AX38="M",'A10'!AX39="M"),"M",IF(AND('A10'!AX38='A10'!AX39,OR('A10'!AX38="X",'A10'!AX38="W",'A10'!AX38="Z")),UPPER('A10'!AX38),"")))</f>
        <v/>
      </c>
      <c r="J1820" s="212" t="s">
        <v>469</v>
      </c>
      <c r="K1820" s="211" t="str">
        <f>IF(AND(ISBLANK('A10'!AW40),$L$1820&lt;&gt;"Z"),"",'A10'!AW40)</f>
        <v/>
      </c>
      <c r="L1820" s="211" t="str">
        <f>IF(ISBLANK('A10'!AX40),"",'A10'!AX40)</f>
        <v/>
      </c>
      <c r="M1820" s="131" t="str">
        <f t="shared" si="29"/>
        <v>OK</v>
      </c>
      <c r="N1820" s="132"/>
    </row>
    <row r="1821" spans="1:14" x14ac:dyDescent="0.25">
      <c r="A1821" s="208" t="s">
        <v>4565</v>
      </c>
      <c r="B1821" s="209" t="s">
        <v>4998</v>
      </c>
      <c r="C1821" s="210" t="s">
        <v>122</v>
      </c>
      <c r="D1821" s="213" t="s">
        <v>4999</v>
      </c>
      <c r="E1821" s="210" t="s">
        <v>469</v>
      </c>
      <c r="F1821" s="210" t="s">
        <v>122</v>
      </c>
      <c r="G1821" s="213" t="s">
        <v>2323</v>
      </c>
      <c r="H1821" s="211" t="str">
        <f>IF(OR(AND('A10'!AW42="",'A10'!AX42=""),AND('A10'!AW43="",'A10'!AX43=""),AND('A10'!AX42="X",'A10'!AX43="X"),OR('A10'!AX42="M",'A10'!AX43="M")),"",SUM('A10'!AW42,'A10'!AW43))</f>
        <v/>
      </c>
      <c r="I1821" s="211" t="str">
        <f>IF(AND(AND('A10'!AX42="X",'A10'!AX43="X"),SUM('A10'!AW42,'A10'!AW43)=0,ISNUMBER('A10'!AW44)),"",IF(OR('A10'!AX42="M",'A10'!AX43="M"),"M",IF(AND('A10'!AX42='A10'!AX43,OR('A10'!AX42="X",'A10'!AX42="W",'A10'!AX42="Z")),UPPER('A10'!AX42),"")))</f>
        <v/>
      </c>
      <c r="J1821" s="212" t="s">
        <v>469</v>
      </c>
      <c r="K1821" s="211" t="str">
        <f>IF(AND(ISBLANK('A10'!AW44),$L$1821&lt;&gt;"Z"),"",'A10'!AW44)</f>
        <v/>
      </c>
      <c r="L1821" s="211" t="str">
        <f>IF(ISBLANK('A10'!AX44),"",'A10'!AX44)</f>
        <v/>
      </c>
      <c r="M1821" s="131" t="str">
        <f t="shared" si="29"/>
        <v>OK</v>
      </c>
      <c r="N1821" s="132"/>
    </row>
    <row r="1822" spans="1:14" x14ac:dyDescent="0.25">
      <c r="A1822" s="208" t="s">
        <v>4565</v>
      </c>
      <c r="B1822" s="209" t="s">
        <v>4076</v>
      </c>
      <c r="C1822" s="210" t="s">
        <v>386</v>
      </c>
      <c r="D1822" s="213" t="s">
        <v>986</v>
      </c>
      <c r="E1822" s="210" t="s">
        <v>469</v>
      </c>
      <c r="F1822" s="210" t="s">
        <v>386</v>
      </c>
      <c r="G1822" s="213" t="s">
        <v>686</v>
      </c>
      <c r="H1822" s="211" t="str">
        <f>IF(OR(AND('A12'!V14="",'A12'!W14=""),AND('A12'!V15="",'A12'!W15=""),AND('A12'!W14="X",'A12'!W15="X"),OR('A12'!W14="M",'A12'!W15="M")),"",SUM('A12'!V14,'A12'!V15))</f>
        <v/>
      </c>
      <c r="I1822" s="211" t="str">
        <f>IF(AND(AND('A12'!W14="X",'A12'!W15="X"),SUM('A12'!V14,'A12'!V15)=0,ISNUMBER('A12'!V16)),"",IF(OR('A12'!W14="M",'A12'!W15="M"),"M",IF(AND('A12'!W14='A12'!W15,OR('A12'!W14="X",'A12'!W14="W",'A12'!W14="Z")),UPPER('A12'!W14),"")))</f>
        <v/>
      </c>
      <c r="J1822" s="212" t="s">
        <v>469</v>
      </c>
      <c r="K1822" s="211" t="str">
        <f>IF(AND(ISBLANK('A12'!V16),$L$1822&lt;&gt;"Z"),"",'A12'!V16)</f>
        <v/>
      </c>
      <c r="L1822" s="211" t="str">
        <f>IF(ISBLANK('A12'!W16),"",'A12'!W16)</f>
        <v/>
      </c>
      <c r="M1822" s="131" t="str">
        <f t="shared" si="29"/>
        <v>OK</v>
      </c>
      <c r="N1822" s="132"/>
    </row>
    <row r="1823" spans="1:14" x14ac:dyDescent="0.25">
      <c r="A1823" s="208" t="s">
        <v>4565</v>
      </c>
      <c r="B1823" s="209" t="s">
        <v>4077</v>
      </c>
      <c r="C1823" s="210" t="s">
        <v>386</v>
      </c>
      <c r="D1823" s="213" t="s">
        <v>996</v>
      </c>
      <c r="E1823" s="210" t="s">
        <v>469</v>
      </c>
      <c r="F1823" s="210" t="s">
        <v>386</v>
      </c>
      <c r="G1823" s="213" t="s">
        <v>23</v>
      </c>
      <c r="H1823" s="211" t="str">
        <f>IF(OR(AND('A12'!Y14="",'A12'!Z14=""),AND('A12'!Y15="",'A12'!Z15=""),AND('A12'!Z14="X",'A12'!Z15="X"),OR('A12'!Z14="M",'A12'!Z15="M")),"",SUM('A12'!Y14,'A12'!Y15))</f>
        <v/>
      </c>
      <c r="I1823" s="211" t="str">
        <f>IF(AND(AND('A12'!Z14="X",'A12'!Z15="X"),SUM('A12'!Y14,'A12'!Y15)=0,ISNUMBER('A12'!Y16)),"",IF(OR('A12'!Z14="M",'A12'!Z15="M"),"M",IF(AND('A12'!Z14='A12'!Z15,OR('A12'!Z14="X",'A12'!Z14="W",'A12'!Z14="Z")),UPPER('A12'!Z14),"")))</f>
        <v/>
      </c>
      <c r="J1823" s="212" t="s">
        <v>469</v>
      </c>
      <c r="K1823" s="211" t="str">
        <f>IF(AND(ISBLANK('A12'!Y16),$L$1823&lt;&gt;"Z"),"",'A12'!Y16)</f>
        <v/>
      </c>
      <c r="L1823" s="211" t="str">
        <f>IF(ISBLANK('A12'!Z16),"",'A12'!Z16)</f>
        <v/>
      </c>
      <c r="M1823" s="131" t="str">
        <f t="shared" si="29"/>
        <v>OK</v>
      </c>
      <c r="N1823" s="132"/>
    </row>
    <row r="1824" spans="1:14" x14ac:dyDescent="0.25">
      <c r="A1824" s="208" t="s">
        <v>4565</v>
      </c>
      <c r="B1824" s="209" t="s">
        <v>4078</v>
      </c>
      <c r="C1824" s="210" t="s">
        <v>386</v>
      </c>
      <c r="D1824" s="213" t="s">
        <v>1010</v>
      </c>
      <c r="E1824" s="210" t="s">
        <v>469</v>
      </c>
      <c r="F1824" s="210" t="s">
        <v>386</v>
      </c>
      <c r="G1824" s="213" t="s">
        <v>708</v>
      </c>
      <c r="H1824" s="211" t="str">
        <f>IF(OR(AND('A12'!AB14="",'A12'!AC14=""),AND('A12'!AB15="",'A12'!AC15=""),AND('A12'!AC14="X",'A12'!AC15="X"),OR('A12'!AC14="M",'A12'!AC15="M")),"",SUM('A12'!AB14,'A12'!AB15))</f>
        <v/>
      </c>
      <c r="I1824" s="211" t="str">
        <f>IF(AND(AND('A12'!AC14="X",'A12'!AC15="X"),SUM('A12'!AB14,'A12'!AB15)=0,ISNUMBER('A12'!AB16)),"",IF(OR('A12'!AC14="M",'A12'!AC15="M"),"M",IF(AND('A12'!AC14='A12'!AC15,OR('A12'!AC14="X",'A12'!AC14="W",'A12'!AC14="Z")),UPPER('A12'!AC14),"")))</f>
        <v/>
      </c>
      <c r="J1824" s="212" t="s">
        <v>469</v>
      </c>
      <c r="K1824" s="211" t="str">
        <f>IF(AND(ISBLANK('A12'!AB16),$L$1824&lt;&gt;"Z"),"",'A12'!AB16)</f>
        <v/>
      </c>
      <c r="L1824" s="211" t="str">
        <f>IF(ISBLANK('A12'!AC16),"",'A12'!AC16)</f>
        <v/>
      </c>
      <c r="M1824" s="131" t="str">
        <f t="shared" si="29"/>
        <v>OK</v>
      </c>
      <c r="N1824" s="132"/>
    </row>
    <row r="1825" spans="1:14" x14ac:dyDescent="0.25">
      <c r="A1825" s="208" t="s">
        <v>4565</v>
      </c>
      <c r="B1825" s="209" t="s">
        <v>4079</v>
      </c>
      <c r="C1825" s="210" t="s">
        <v>387</v>
      </c>
      <c r="D1825" s="213" t="s">
        <v>4080</v>
      </c>
      <c r="E1825" s="210" t="s">
        <v>469</v>
      </c>
      <c r="F1825" s="210" t="s">
        <v>387</v>
      </c>
      <c r="G1825" s="213" t="s">
        <v>529</v>
      </c>
      <c r="H1825" s="211" t="str">
        <f>IF(OR(AND('A13'!V14="",'A13'!W14=""),AND('A13'!V26="",'A13'!W26=""),AND('A13'!W14="X",'A13'!W26="X"),OR('A13'!W14="M",'A13'!W26="M")),"",SUM('A13'!V14,'A13'!V26))</f>
        <v/>
      </c>
      <c r="I1825" s="211" t="str">
        <f>IF(AND(AND('A13'!W14="X",'A13'!W26="X"),SUM('A13'!V14,'A13'!V26)=0,ISNUMBER('A13'!V38)),"",IF(OR('A13'!W14="M",'A13'!W26="M"),"M",IF(AND('A13'!W14='A13'!W26,OR('A13'!W14="X",'A13'!W14="W",'A13'!W14="Z")),UPPER('A13'!W14),"")))</f>
        <v/>
      </c>
      <c r="J1825" s="212" t="s">
        <v>469</v>
      </c>
      <c r="K1825" s="211" t="str">
        <f>IF(AND(ISBLANK('A13'!V38),$L$1825&lt;&gt;"Z"),"",'A13'!V38)</f>
        <v/>
      </c>
      <c r="L1825" s="211" t="str">
        <f>IF(ISBLANK('A13'!W38),"",'A13'!W38)</f>
        <v/>
      </c>
      <c r="M1825" s="131" t="str">
        <f t="shared" ref="M1825:M1860" si="30">IF(AND(ISNUMBER(H1825),ISNUMBER(K1825)),IF(OR(ROUND(H1825,0)&lt;&gt;ROUND(K1825,0),I1825&lt;&gt;L1825),"Check","OK"),IF(OR(AND(H1825&lt;&gt;K1825,I1825&lt;&gt;"Z",L1825&lt;&gt;"Z"),I1825&lt;&gt;L1825),"Check","OK"))</f>
        <v>OK</v>
      </c>
      <c r="N1825" s="132"/>
    </row>
    <row r="1826" spans="1:14" x14ac:dyDescent="0.25">
      <c r="A1826" s="208" t="s">
        <v>4565</v>
      </c>
      <c r="B1826" s="209" t="s">
        <v>4081</v>
      </c>
      <c r="C1826" s="210" t="s">
        <v>387</v>
      </c>
      <c r="D1826" s="213" t="s">
        <v>4082</v>
      </c>
      <c r="E1826" s="210" t="s">
        <v>469</v>
      </c>
      <c r="F1826" s="210" t="s">
        <v>387</v>
      </c>
      <c r="G1826" s="213" t="s">
        <v>539</v>
      </c>
      <c r="H1826" s="211" t="str">
        <f>IF(OR(AND('A13'!V15="",'A13'!W15=""),AND('A13'!V27="",'A13'!W27=""),AND('A13'!W15="X",'A13'!W27="X"),OR('A13'!W15="M",'A13'!W27="M")),"",SUM('A13'!V15,'A13'!V27))</f>
        <v/>
      </c>
      <c r="I1826" s="211" t="str">
        <f>IF(AND(AND('A13'!W15="X",'A13'!W27="X"),SUM('A13'!V15,'A13'!V27)=0,ISNUMBER('A13'!V39)),"",IF(OR('A13'!W15="M",'A13'!W27="M"),"M",IF(AND('A13'!W15='A13'!W27,OR('A13'!W15="X",'A13'!W15="W",'A13'!W15="Z")),UPPER('A13'!W15),"")))</f>
        <v/>
      </c>
      <c r="J1826" s="212" t="s">
        <v>469</v>
      </c>
      <c r="K1826" s="211" t="str">
        <f>IF(AND(ISBLANK('A13'!V39),$L$1826&lt;&gt;"Z"),"",'A13'!V39)</f>
        <v/>
      </c>
      <c r="L1826" s="211" t="str">
        <f>IF(ISBLANK('A13'!W39),"",'A13'!W39)</f>
        <v/>
      </c>
      <c r="M1826" s="131" t="str">
        <f t="shared" si="30"/>
        <v>OK</v>
      </c>
      <c r="N1826" s="132"/>
    </row>
    <row r="1827" spans="1:14" x14ac:dyDescent="0.25">
      <c r="A1827" s="208" t="s">
        <v>4565</v>
      </c>
      <c r="B1827" s="209" t="s">
        <v>4083</v>
      </c>
      <c r="C1827" s="210" t="s">
        <v>387</v>
      </c>
      <c r="D1827" s="213" t="s">
        <v>4084</v>
      </c>
      <c r="E1827" s="210" t="s">
        <v>469</v>
      </c>
      <c r="F1827" s="210" t="s">
        <v>387</v>
      </c>
      <c r="G1827" s="213" t="s">
        <v>4085</v>
      </c>
      <c r="H1827" s="211" t="str">
        <f>IF(OR(AND('A13'!V16="",'A13'!W16=""),AND('A13'!V28="",'A13'!W28=""),AND('A13'!W16="X",'A13'!W28="X"),OR('A13'!W16="M",'A13'!W28="M")),"",SUM('A13'!V16,'A13'!V28))</f>
        <v/>
      </c>
      <c r="I1827" s="211" t="str">
        <f>IF(AND(AND('A13'!W16="X",'A13'!W28="X"),SUM('A13'!V16,'A13'!V28)=0,ISNUMBER('A13'!V40)),"",IF(OR('A13'!W16="M",'A13'!W28="M"),"M",IF(AND('A13'!W16='A13'!W28,OR('A13'!W16="X",'A13'!W16="W",'A13'!W16="Z")),UPPER('A13'!W16),"")))</f>
        <v/>
      </c>
      <c r="J1827" s="212" t="s">
        <v>469</v>
      </c>
      <c r="K1827" s="211" t="str">
        <f>IF(AND(ISBLANK('A13'!V40),$L$1827&lt;&gt;"Z"),"",'A13'!V40)</f>
        <v/>
      </c>
      <c r="L1827" s="211" t="str">
        <f>IF(ISBLANK('A13'!W40),"",'A13'!W40)</f>
        <v/>
      </c>
      <c r="M1827" s="131" t="str">
        <f t="shared" si="30"/>
        <v>OK</v>
      </c>
      <c r="N1827" s="132"/>
    </row>
    <row r="1828" spans="1:14" x14ac:dyDescent="0.25">
      <c r="A1828" s="208" t="s">
        <v>4565</v>
      </c>
      <c r="B1828" s="209" t="s">
        <v>4086</v>
      </c>
      <c r="C1828" s="210" t="s">
        <v>387</v>
      </c>
      <c r="D1828" s="213" t="s">
        <v>4087</v>
      </c>
      <c r="E1828" s="210" t="s">
        <v>469</v>
      </c>
      <c r="F1828" s="210" t="s">
        <v>387</v>
      </c>
      <c r="G1828" s="213" t="s">
        <v>451</v>
      </c>
      <c r="H1828" s="211" t="str">
        <f>IF(OR(AND('A13'!V17="",'A13'!W17=""),AND('A13'!V29="",'A13'!W29=""),AND('A13'!W17="X",'A13'!W29="X"),OR('A13'!W17="M",'A13'!W29="M")),"",SUM('A13'!V17,'A13'!V29))</f>
        <v/>
      </c>
      <c r="I1828" s="211" t="str">
        <f>IF(AND(AND('A13'!W17="X",'A13'!W29="X"),SUM('A13'!V17,'A13'!V29)=0,ISNUMBER('A13'!V41)),"",IF(OR('A13'!W17="M",'A13'!W29="M"),"M",IF(AND('A13'!W17='A13'!W29,OR('A13'!W17="X",'A13'!W17="W",'A13'!W17="Z")),UPPER('A13'!W17),"")))</f>
        <v/>
      </c>
      <c r="J1828" s="212" t="s">
        <v>469</v>
      </c>
      <c r="K1828" s="211" t="str">
        <f>IF(AND(ISBLANK('A13'!V41),$L$1828&lt;&gt;"Z"),"",'A13'!V41)</f>
        <v/>
      </c>
      <c r="L1828" s="211" t="str">
        <f>IF(ISBLANK('A13'!W41),"",'A13'!W41)</f>
        <v/>
      </c>
      <c r="M1828" s="131" t="str">
        <f t="shared" si="30"/>
        <v>OK</v>
      </c>
      <c r="N1828" s="132"/>
    </row>
    <row r="1829" spans="1:14" x14ac:dyDescent="0.25">
      <c r="A1829" s="208" t="s">
        <v>4565</v>
      </c>
      <c r="B1829" s="209" t="s">
        <v>4088</v>
      </c>
      <c r="C1829" s="210" t="s">
        <v>387</v>
      </c>
      <c r="D1829" s="213" t="s">
        <v>4089</v>
      </c>
      <c r="E1829" s="210" t="s">
        <v>469</v>
      </c>
      <c r="F1829" s="210" t="s">
        <v>387</v>
      </c>
      <c r="G1829" s="213" t="s">
        <v>4090</v>
      </c>
      <c r="H1829" s="211" t="str">
        <f>IF(OR(AND('A13'!V18="",'A13'!W18=""),AND('A13'!V30="",'A13'!W30=""),AND('A13'!W18="X",'A13'!W30="X"),OR('A13'!W18="M",'A13'!W30="M")),"",SUM('A13'!V18,'A13'!V30))</f>
        <v/>
      </c>
      <c r="I1829" s="211" t="str">
        <f>IF(AND(AND('A13'!W18="X",'A13'!W30="X"),SUM('A13'!V18,'A13'!V30)=0,ISNUMBER('A13'!V42)),"",IF(OR('A13'!W18="M",'A13'!W30="M"),"M",IF(AND('A13'!W18='A13'!W30,OR('A13'!W18="X",'A13'!W18="W",'A13'!W18="Z")),UPPER('A13'!W18),"")))</f>
        <v/>
      </c>
      <c r="J1829" s="212" t="s">
        <v>469</v>
      </c>
      <c r="K1829" s="211" t="str">
        <f>IF(AND(ISBLANK('A13'!V42),$L$1829&lt;&gt;"Z"),"",'A13'!V42)</f>
        <v/>
      </c>
      <c r="L1829" s="211" t="str">
        <f>IF(ISBLANK('A13'!W42),"",'A13'!W42)</f>
        <v/>
      </c>
      <c r="M1829" s="131" t="str">
        <f t="shared" si="30"/>
        <v>OK</v>
      </c>
      <c r="N1829" s="132"/>
    </row>
    <row r="1830" spans="1:14" x14ac:dyDescent="0.25">
      <c r="A1830" s="208" t="s">
        <v>4565</v>
      </c>
      <c r="B1830" s="209" t="s">
        <v>4091</v>
      </c>
      <c r="C1830" s="210" t="s">
        <v>387</v>
      </c>
      <c r="D1830" s="213" t="s">
        <v>4092</v>
      </c>
      <c r="E1830" s="210" t="s">
        <v>469</v>
      </c>
      <c r="F1830" s="210" t="s">
        <v>387</v>
      </c>
      <c r="G1830" s="213" t="s">
        <v>4093</v>
      </c>
      <c r="H1830" s="211" t="str">
        <f>IF(OR(AND('A13'!V19="",'A13'!W19=""),AND('A13'!V31="",'A13'!W31=""),AND('A13'!W19="X",'A13'!W31="X"),OR('A13'!W19="M",'A13'!W31="M")),"",SUM('A13'!V19,'A13'!V31))</f>
        <v/>
      </c>
      <c r="I1830" s="211" t="str">
        <f>IF(AND(AND('A13'!W19="X",'A13'!W31="X"),SUM('A13'!V19,'A13'!V31)=0,ISNUMBER('A13'!V43)),"",IF(OR('A13'!W19="M",'A13'!W31="M"),"M",IF(AND('A13'!W19='A13'!W31,OR('A13'!W19="X",'A13'!W19="W",'A13'!W19="Z")),UPPER('A13'!W19),"")))</f>
        <v/>
      </c>
      <c r="J1830" s="212" t="s">
        <v>469</v>
      </c>
      <c r="K1830" s="211" t="str">
        <f>IF(AND(ISBLANK('A13'!V43),$L$1830&lt;&gt;"Z"),"",'A13'!V43)</f>
        <v/>
      </c>
      <c r="L1830" s="211" t="str">
        <f>IF(ISBLANK('A13'!W43),"",'A13'!W43)</f>
        <v/>
      </c>
      <c r="M1830" s="131" t="str">
        <f t="shared" si="30"/>
        <v>OK</v>
      </c>
      <c r="N1830" s="132"/>
    </row>
    <row r="1831" spans="1:14" x14ac:dyDescent="0.25">
      <c r="A1831" s="208" t="s">
        <v>4565</v>
      </c>
      <c r="B1831" s="209" t="s">
        <v>4094</v>
      </c>
      <c r="C1831" s="210" t="s">
        <v>387</v>
      </c>
      <c r="D1831" s="213" t="s">
        <v>4095</v>
      </c>
      <c r="E1831" s="210" t="s">
        <v>469</v>
      </c>
      <c r="F1831" s="210" t="s">
        <v>387</v>
      </c>
      <c r="G1831" s="213" t="s">
        <v>4096</v>
      </c>
      <c r="H1831" s="211" t="str">
        <f>IF(OR(AND('A13'!V20="",'A13'!W20=""),AND('A13'!V32="",'A13'!W32=""),AND('A13'!W20="X",'A13'!W32="X"),OR('A13'!W20="M",'A13'!W32="M")),"",SUM('A13'!V20,'A13'!V32))</f>
        <v/>
      </c>
      <c r="I1831" s="211" t="str">
        <f>IF(AND(AND('A13'!W20="X",'A13'!W32="X"),SUM('A13'!V20,'A13'!V32)=0,ISNUMBER('A13'!V44)),"",IF(OR('A13'!W20="M",'A13'!W32="M"),"M",IF(AND('A13'!W20='A13'!W32,OR('A13'!W20="X",'A13'!W20="W",'A13'!W20="Z")),UPPER('A13'!W20),"")))</f>
        <v/>
      </c>
      <c r="J1831" s="212" t="s">
        <v>469</v>
      </c>
      <c r="K1831" s="211" t="str">
        <f>IF(AND(ISBLANK('A13'!V44),$L$1831&lt;&gt;"Z"),"",'A13'!V44)</f>
        <v/>
      </c>
      <c r="L1831" s="211" t="str">
        <f>IF(ISBLANK('A13'!W44),"",'A13'!W44)</f>
        <v/>
      </c>
      <c r="M1831" s="131" t="str">
        <f t="shared" si="30"/>
        <v>OK</v>
      </c>
      <c r="N1831" s="132"/>
    </row>
    <row r="1832" spans="1:14" x14ac:dyDescent="0.25">
      <c r="A1832" s="208" t="s">
        <v>4565</v>
      </c>
      <c r="B1832" s="209" t="s">
        <v>4097</v>
      </c>
      <c r="C1832" s="210" t="s">
        <v>387</v>
      </c>
      <c r="D1832" s="213" t="s">
        <v>4098</v>
      </c>
      <c r="E1832" s="210" t="s">
        <v>469</v>
      </c>
      <c r="F1832" s="210" t="s">
        <v>387</v>
      </c>
      <c r="G1832" s="213" t="s">
        <v>4099</v>
      </c>
      <c r="H1832" s="211" t="str">
        <f>IF(OR(AND('A13'!V21="",'A13'!W21=""),AND('A13'!V33="",'A13'!W33=""),AND('A13'!W21="X",'A13'!W33="X"),OR('A13'!W21="M",'A13'!W33="M")),"",SUM('A13'!V21,'A13'!V33))</f>
        <v/>
      </c>
      <c r="I1832" s="211" t="str">
        <f>IF(AND(AND('A13'!W21="X",'A13'!W33="X"),SUM('A13'!V21,'A13'!V33)=0,ISNUMBER('A13'!V45)),"",IF(OR('A13'!W21="M",'A13'!W33="M"),"M",IF(AND('A13'!W21='A13'!W33,OR('A13'!W21="X",'A13'!W21="W",'A13'!W21="Z")),UPPER('A13'!W21),"")))</f>
        <v/>
      </c>
      <c r="J1832" s="212" t="s">
        <v>469</v>
      </c>
      <c r="K1832" s="211" t="str">
        <f>IF(AND(ISBLANK('A13'!V45),$L$1832&lt;&gt;"Z"),"",'A13'!V45)</f>
        <v/>
      </c>
      <c r="L1832" s="211" t="str">
        <f>IF(ISBLANK('A13'!W45),"",'A13'!W45)</f>
        <v/>
      </c>
      <c r="M1832" s="131" t="str">
        <f t="shared" si="30"/>
        <v>OK</v>
      </c>
      <c r="N1832" s="132"/>
    </row>
    <row r="1833" spans="1:14" x14ac:dyDescent="0.25">
      <c r="A1833" s="208" t="s">
        <v>4565</v>
      </c>
      <c r="B1833" s="209" t="s">
        <v>4100</v>
      </c>
      <c r="C1833" s="210" t="s">
        <v>387</v>
      </c>
      <c r="D1833" s="213" t="s">
        <v>4101</v>
      </c>
      <c r="E1833" s="210" t="s">
        <v>469</v>
      </c>
      <c r="F1833" s="210" t="s">
        <v>387</v>
      </c>
      <c r="G1833" s="213" t="s">
        <v>4102</v>
      </c>
      <c r="H1833" s="211" t="str">
        <f>IF(OR(AND('A13'!V22="",'A13'!W22=""),AND('A13'!V34="",'A13'!W34=""),AND('A13'!W22="X",'A13'!W34="X"),OR('A13'!W22="M",'A13'!W34="M")),"",SUM('A13'!V22,'A13'!V34))</f>
        <v/>
      </c>
      <c r="I1833" s="211" t="str">
        <f>IF(AND(AND('A13'!W22="X",'A13'!W34="X"),SUM('A13'!V22,'A13'!V34)=0,ISNUMBER('A13'!V46)),"",IF(OR('A13'!W22="M",'A13'!W34="M"),"M",IF(AND('A13'!W22='A13'!W34,OR('A13'!W22="X",'A13'!W22="W",'A13'!W22="Z")),UPPER('A13'!W22),"")))</f>
        <v/>
      </c>
      <c r="J1833" s="212" t="s">
        <v>469</v>
      </c>
      <c r="K1833" s="211" t="str">
        <f>IF(AND(ISBLANK('A13'!V46),$L$1833&lt;&gt;"Z"),"",'A13'!V46)</f>
        <v/>
      </c>
      <c r="L1833" s="211" t="str">
        <f>IF(ISBLANK('A13'!W46),"",'A13'!W46)</f>
        <v/>
      </c>
      <c r="M1833" s="131" t="str">
        <f t="shared" si="30"/>
        <v>OK</v>
      </c>
      <c r="N1833" s="132"/>
    </row>
    <row r="1834" spans="1:14" x14ac:dyDescent="0.25">
      <c r="A1834" s="208" t="s">
        <v>4565</v>
      </c>
      <c r="B1834" s="209" t="s">
        <v>4103</v>
      </c>
      <c r="C1834" s="210" t="s">
        <v>387</v>
      </c>
      <c r="D1834" s="213" t="s">
        <v>4104</v>
      </c>
      <c r="E1834" s="210" t="s">
        <v>469</v>
      </c>
      <c r="F1834" s="210" t="s">
        <v>387</v>
      </c>
      <c r="G1834" s="213" t="s">
        <v>4105</v>
      </c>
      <c r="H1834" s="211" t="str">
        <f>IF(OR(AND('A13'!V23="",'A13'!W23=""),AND('A13'!V35="",'A13'!W35=""),AND('A13'!W23="X",'A13'!W35="X"),OR('A13'!W23="M",'A13'!W35="M")),"",SUM('A13'!V23,'A13'!V35))</f>
        <v/>
      </c>
      <c r="I1834" s="211" t="str">
        <f>IF(AND(AND('A13'!W23="X",'A13'!W35="X"),SUM('A13'!V23,'A13'!V35)=0,ISNUMBER('A13'!V47)),"",IF(OR('A13'!W23="M",'A13'!W35="M"),"M",IF(AND('A13'!W23='A13'!W35,OR('A13'!W23="X",'A13'!W23="W",'A13'!W23="Z")),UPPER('A13'!W23),"")))</f>
        <v/>
      </c>
      <c r="J1834" s="212" t="s">
        <v>469</v>
      </c>
      <c r="K1834" s="211" t="str">
        <f>IF(AND(ISBLANK('A13'!V47),$L$1834&lt;&gt;"Z"),"",'A13'!V47)</f>
        <v/>
      </c>
      <c r="L1834" s="211" t="str">
        <f>IF(ISBLANK('A13'!W47),"",'A13'!W47)</f>
        <v/>
      </c>
      <c r="M1834" s="131" t="str">
        <f t="shared" si="30"/>
        <v>OK</v>
      </c>
      <c r="N1834" s="132"/>
    </row>
    <row r="1835" spans="1:14" x14ac:dyDescent="0.25">
      <c r="A1835" s="208" t="s">
        <v>4565</v>
      </c>
      <c r="B1835" s="209" t="s">
        <v>4106</v>
      </c>
      <c r="C1835" s="210" t="s">
        <v>387</v>
      </c>
      <c r="D1835" s="213" t="s">
        <v>4107</v>
      </c>
      <c r="E1835" s="210" t="s">
        <v>469</v>
      </c>
      <c r="F1835" s="210" t="s">
        <v>387</v>
      </c>
      <c r="G1835" s="213" t="s">
        <v>4108</v>
      </c>
      <c r="H1835" s="211" t="str">
        <f>IF(OR(AND('A13'!V24="",'A13'!W24=""),AND('A13'!V36="",'A13'!W36=""),AND('A13'!W24="X",'A13'!W36="X"),OR('A13'!W24="M",'A13'!W36="M")),"",SUM('A13'!V24,'A13'!V36))</f>
        <v/>
      </c>
      <c r="I1835" s="211" t="str">
        <f>IF(AND(AND('A13'!W24="X",'A13'!W36="X"),SUM('A13'!V24,'A13'!V36)=0,ISNUMBER('A13'!V48)),"",IF(OR('A13'!W24="M",'A13'!W36="M"),"M",IF(AND('A13'!W24='A13'!W36,OR('A13'!W24="X",'A13'!W24="W",'A13'!W24="Z")),UPPER('A13'!W24),"")))</f>
        <v/>
      </c>
      <c r="J1835" s="212" t="s">
        <v>469</v>
      </c>
      <c r="K1835" s="211" t="str">
        <f>IF(AND(ISBLANK('A13'!V48),$L$1835&lt;&gt;"Z"),"",'A13'!V48)</f>
        <v/>
      </c>
      <c r="L1835" s="211" t="str">
        <f>IF(ISBLANK('A13'!W48),"",'A13'!W48)</f>
        <v/>
      </c>
      <c r="M1835" s="131" t="str">
        <f t="shared" si="30"/>
        <v>OK</v>
      </c>
      <c r="N1835" s="132"/>
    </row>
    <row r="1836" spans="1:14" x14ac:dyDescent="0.25">
      <c r="A1836" s="208" t="s">
        <v>4565</v>
      </c>
      <c r="B1836" s="209" t="s">
        <v>4109</v>
      </c>
      <c r="C1836" s="210" t="s">
        <v>387</v>
      </c>
      <c r="D1836" s="213" t="s">
        <v>4110</v>
      </c>
      <c r="E1836" s="210" t="s">
        <v>469</v>
      </c>
      <c r="F1836" s="210" t="s">
        <v>387</v>
      </c>
      <c r="G1836" s="213" t="s">
        <v>542</v>
      </c>
      <c r="H1836" s="211" t="str">
        <f>IF(OR(AND('A13'!Y14="",'A13'!Z14=""),AND('A13'!Y26="",'A13'!Z26=""),AND('A13'!Z14="X",'A13'!Z26="X"),OR('A13'!Z14="M",'A13'!Z26="M")),"",SUM('A13'!Y14,'A13'!Y26))</f>
        <v/>
      </c>
      <c r="I1836" s="211" t="str">
        <f>IF(AND(AND('A13'!Z14="X",'A13'!Z26="X"),SUM('A13'!Y14,'A13'!Y26)=0,ISNUMBER('A13'!Y38)),"",IF(OR('A13'!Z14="M",'A13'!Z26="M"),"M",IF(AND('A13'!Z14='A13'!Z26,OR('A13'!Z14="X",'A13'!Z14="W",'A13'!Z14="Z")),UPPER('A13'!Z14),"")))</f>
        <v/>
      </c>
      <c r="J1836" s="212" t="s">
        <v>469</v>
      </c>
      <c r="K1836" s="211" t="str">
        <f>IF(AND(ISBLANK('A13'!Y38),$L$1836&lt;&gt;"Z"),"",'A13'!Y38)</f>
        <v/>
      </c>
      <c r="L1836" s="211" t="str">
        <f>IF(ISBLANK('A13'!Z38),"",'A13'!Z38)</f>
        <v/>
      </c>
      <c r="M1836" s="131" t="str">
        <f t="shared" si="30"/>
        <v>OK</v>
      </c>
      <c r="N1836" s="132"/>
    </row>
    <row r="1837" spans="1:14" x14ac:dyDescent="0.25">
      <c r="A1837" s="208" t="s">
        <v>4565</v>
      </c>
      <c r="B1837" s="209" t="s">
        <v>4111</v>
      </c>
      <c r="C1837" s="210" t="s">
        <v>387</v>
      </c>
      <c r="D1837" s="213" t="s">
        <v>4112</v>
      </c>
      <c r="E1837" s="210" t="s">
        <v>469</v>
      </c>
      <c r="F1837" s="210" t="s">
        <v>387</v>
      </c>
      <c r="G1837" s="213" t="s">
        <v>541</v>
      </c>
      <c r="H1837" s="211" t="str">
        <f>IF(OR(AND('A13'!Y15="",'A13'!Z15=""),AND('A13'!Y27="",'A13'!Z27=""),AND('A13'!Z15="X",'A13'!Z27="X"),OR('A13'!Z15="M",'A13'!Z27="M")),"",SUM('A13'!Y15,'A13'!Y27))</f>
        <v/>
      </c>
      <c r="I1837" s="211" t="str">
        <f>IF(AND(AND('A13'!Z15="X",'A13'!Z27="X"),SUM('A13'!Y15,'A13'!Y27)=0,ISNUMBER('A13'!Y39)),"",IF(OR('A13'!Z15="M",'A13'!Z27="M"),"M",IF(AND('A13'!Z15='A13'!Z27,OR('A13'!Z15="X",'A13'!Z15="W",'A13'!Z15="Z")),UPPER('A13'!Z15),"")))</f>
        <v/>
      </c>
      <c r="J1837" s="212" t="s">
        <v>469</v>
      </c>
      <c r="K1837" s="211" t="str">
        <f>IF(AND(ISBLANK('A13'!Y39),$L$1837&lt;&gt;"Z"),"",'A13'!Y39)</f>
        <v/>
      </c>
      <c r="L1837" s="211" t="str">
        <f>IF(ISBLANK('A13'!Z39),"",'A13'!Z39)</f>
        <v/>
      </c>
      <c r="M1837" s="131" t="str">
        <f t="shared" si="30"/>
        <v>OK</v>
      </c>
      <c r="N1837" s="132"/>
    </row>
    <row r="1838" spans="1:14" x14ac:dyDescent="0.25">
      <c r="A1838" s="208" t="s">
        <v>4565</v>
      </c>
      <c r="B1838" s="209" t="s">
        <v>4113</v>
      </c>
      <c r="C1838" s="210" t="s">
        <v>387</v>
      </c>
      <c r="D1838" s="213" t="s">
        <v>4114</v>
      </c>
      <c r="E1838" s="210" t="s">
        <v>469</v>
      </c>
      <c r="F1838" s="210" t="s">
        <v>387</v>
      </c>
      <c r="G1838" s="213" t="s">
        <v>4115</v>
      </c>
      <c r="H1838" s="211" t="str">
        <f>IF(OR(AND('A13'!Y16="",'A13'!Z16=""),AND('A13'!Y28="",'A13'!Z28=""),AND('A13'!Z16="X",'A13'!Z28="X"),OR('A13'!Z16="M",'A13'!Z28="M")),"",SUM('A13'!Y16,'A13'!Y28))</f>
        <v/>
      </c>
      <c r="I1838" s="211" t="str">
        <f>IF(AND(AND('A13'!Z16="X",'A13'!Z28="X"),SUM('A13'!Y16,'A13'!Y28)=0,ISNUMBER('A13'!Y40)),"",IF(OR('A13'!Z16="M",'A13'!Z28="M"),"M",IF(AND('A13'!Z16='A13'!Z28,OR('A13'!Z16="X",'A13'!Z16="W",'A13'!Z16="Z")),UPPER('A13'!Z16),"")))</f>
        <v/>
      </c>
      <c r="J1838" s="212" t="s">
        <v>469</v>
      </c>
      <c r="K1838" s="211" t="str">
        <f>IF(AND(ISBLANK('A13'!Y40),$L$1838&lt;&gt;"Z"),"",'A13'!Y40)</f>
        <v/>
      </c>
      <c r="L1838" s="211" t="str">
        <f>IF(ISBLANK('A13'!Z40),"",'A13'!Z40)</f>
        <v/>
      </c>
      <c r="M1838" s="131" t="str">
        <f t="shared" si="30"/>
        <v>OK</v>
      </c>
      <c r="N1838" s="132"/>
    </row>
    <row r="1839" spans="1:14" x14ac:dyDescent="0.25">
      <c r="A1839" s="208" t="s">
        <v>4565</v>
      </c>
      <c r="B1839" s="209" t="s">
        <v>4116</v>
      </c>
      <c r="C1839" s="210" t="s">
        <v>387</v>
      </c>
      <c r="D1839" s="213" t="s">
        <v>4117</v>
      </c>
      <c r="E1839" s="210" t="s">
        <v>469</v>
      </c>
      <c r="F1839" s="210" t="s">
        <v>387</v>
      </c>
      <c r="G1839" s="213" t="s">
        <v>452</v>
      </c>
      <c r="H1839" s="211" t="str">
        <f>IF(OR(AND('A13'!Y17="",'A13'!Z17=""),AND('A13'!Y29="",'A13'!Z29=""),AND('A13'!Z17="X",'A13'!Z29="X"),OR('A13'!Z17="M",'A13'!Z29="M")),"",SUM('A13'!Y17,'A13'!Y29))</f>
        <v/>
      </c>
      <c r="I1839" s="211" t="str">
        <f>IF(AND(AND('A13'!Z17="X",'A13'!Z29="X"),SUM('A13'!Y17,'A13'!Y29)=0,ISNUMBER('A13'!Y41)),"",IF(OR('A13'!Z17="M",'A13'!Z29="M"),"M",IF(AND('A13'!Z17='A13'!Z29,OR('A13'!Z17="X",'A13'!Z17="W",'A13'!Z17="Z")),UPPER('A13'!Z17),"")))</f>
        <v/>
      </c>
      <c r="J1839" s="212" t="s">
        <v>469</v>
      </c>
      <c r="K1839" s="211" t="str">
        <f>IF(AND(ISBLANK('A13'!Y41),$L$1839&lt;&gt;"Z"),"",'A13'!Y41)</f>
        <v/>
      </c>
      <c r="L1839" s="211" t="str">
        <f>IF(ISBLANK('A13'!Z41),"",'A13'!Z41)</f>
        <v/>
      </c>
      <c r="M1839" s="131" t="str">
        <f t="shared" si="30"/>
        <v>OK</v>
      </c>
      <c r="N1839" s="132"/>
    </row>
    <row r="1840" spans="1:14" x14ac:dyDescent="0.25">
      <c r="A1840" s="208" t="s">
        <v>4565</v>
      </c>
      <c r="B1840" s="209" t="s">
        <v>4118</v>
      </c>
      <c r="C1840" s="210" t="s">
        <v>387</v>
      </c>
      <c r="D1840" s="213" t="s">
        <v>4119</v>
      </c>
      <c r="E1840" s="210" t="s">
        <v>469</v>
      </c>
      <c r="F1840" s="210" t="s">
        <v>387</v>
      </c>
      <c r="G1840" s="213" t="s">
        <v>4120</v>
      </c>
      <c r="H1840" s="211" t="str">
        <f>IF(OR(AND('A13'!Y18="",'A13'!Z18=""),AND('A13'!Y30="",'A13'!Z30=""),AND('A13'!Z18="X",'A13'!Z30="X"),OR('A13'!Z18="M",'A13'!Z30="M")),"",SUM('A13'!Y18,'A13'!Y30))</f>
        <v/>
      </c>
      <c r="I1840" s="211" t="str">
        <f>IF(AND(AND('A13'!Z18="X",'A13'!Z30="X"),SUM('A13'!Y18,'A13'!Y30)=0,ISNUMBER('A13'!Y42)),"",IF(OR('A13'!Z18="M",'A13'!Z30="M"),"M",IF(AND('A13'!Z18='A13'!Z30,OR('A13'!Z18="X",'A13'!Z18="W",'A13'!Z18="Z")),UPPER('A13'!Z18),"")))</f>
        <v/>
      </c>
      <c r="J1840" s="212" t="s">
        <v>469</v>
      </c>
      <c r="K1840" s="211" t="str">
        <f>IF(AND(ISBLANK('A13'!Y42),$L$1840&lt;&gt;"Z"),"",'A13'!Y42)</f>
        <v/>
      </c>
      <c r="L1840" s="211" t="str">
        <f>IF(ISBLANK('A13'!Z42),"",'A13'!Z42)</f>
        <v/>
      </c>
      <c r="M1840" s="131" t="str">
        <f t="shared" si="30"/>
        <v>OK</v>
      </c>
      <c r="N1840" s="132"/>
    </row>
    <row r="1841" spans="1:14" x14ac:dyDescent="0.25">
      <c r="A1841" s="208" t="s">
        <v>4565</v>
      </c>
      <c r="B1841" s="209" t="s">
        <v>4121</v>
      </c>
      <c r="C1841" s="210" t="s">
        <v>387</v>
      </c>
      <c r="D1841" s="213" t="s">
        <v>4122</v>
      </c>
      <c r="E1841" s="210" t="s">
        <v>469</v>
      </c>
      <c r="F1841" s="210" t="s">
        <v>387</v>
      </c>
      <c r="G1841" s="213" t="s">
        <v>4123</v>
      </c>
      <c r="H1841" s="211" t="str">
        <f>IF(OR(AND('A13'!Y19="",'A13'!Z19=""),AND('A13'!Y31="",'A13'!Z31=""),AND('A13'!Z19="X",'A13'!Z31="X"),OR('A13'!Z19="M",'A13'!Z31="M")),"",SUM('A13'!Y19,'A13'!Y31))</f>
        <v/>
      </c>
      <c r="I1841" s="211" t="str">
        <f>IF(AND(AND('A13'!Z19="X",'A13'!Z31="X"),SUM('A13'!Y19,'A13'!Y31)=0,ISNUMBER('A13'!Y43)),"",IF(OR('A13'!Z19="M",'A13'!Z31="M"),"M",IF(AND('A13'!Z19='A13'!Z31,OR('A13'!Z19="X",'A13'!Z19="W",'A13'!Z19="Z")),UPPER('A13'!Z19),"")))</f>
        <v/>
      </c>
      <c r="J1841" s="212" t="s">
        <v>469</v>
      </c>
      <c r="K1841" s="211" t="str">
        <f>IF(AND(ISBLANK('A13'!Y43),$L$1841&lt;&gt;"Z"),"",'A13'!Y43)</f>
        <v/>
      </c>
      <c r="L1841" s="211" t="str">
        <f>IF(ISBLANK('A13'!Z43),"",'A13'!Z43)</f>
        <v/>
      </c>
      <c r="M1841" s="131" t="str">
        <f t="shared" si="30"/>
        <v>OK</v>
      </c>
      <c r="N1841" s="132"/>
    </row>
    <row r="1842" spans="1:14" x14ac:dyDescent="0.25">
      <c r="A1842" s="208" t="s">
        <v>4565</v>
      </c>
      <c r="B1842" s="209" t="s">
        <v>4124</v>
      </c>
      <c r="C1842" s="210" t="s">
        <v>387</v>
      </c>
      <c r="D1842" s="213" t="s">
        <v>4125</v>
      </c>
      <c r="E1842" s="210" t="s">
        <v>469</v>
      </c>
      <c r="F1842" s="210" t="s">
        <v>387</v>
      </c>
      <c r="G1842" s="213" t="s">
        <v>4126</v>
      </c>
      <c r="H1842" s="211" t="str">
        <f>IF(OR(AND('A13'!Y20="",'A13'!Z20=""),AND('A13'!Y32="",'A13'!Z32=""),AND('A13'!Z20="X",'A13'!Z32="X"),OR('A13'!Z20="M",'A13'!Z32="M")),"",SUM('A13'!Y20,'A13'!Y32))</f>
        <v/>
      </c>
      <c r="I1842" s="211" t="str">
        <f>IF(AND(AND('A13'!Z20="X",'A13'!Z32="X"),SUM('A13'!Y20,'A13'!Y32)=0,ISNUMBER('A13'!Y44)),"",IF(OR('A13'!Z20="M",'A13'!Z32="M"),"M",IF(AND('A13'!Z20='A13'!Z32,OR('A13'!Z20="X",'A13'!Z20="W",'A13'!Z20="Z")),UPPER('A13'!Z20),"")))</f>
        <v/>
      </c>
      <c r="J1842" s="212" t="s">
        <v>469</v>
      </c>
      <c r="K1842" s="211" t="str">
        <f>IF(AND(ISBLANK('A13'!Y44),$L$1842&lt;&gt;"Z"),"",'A13'!Y44)</f>
        <v/>
      </c>
      <c r="L1842" s="211" t="str">
        <f>IF(ISBLANK('A13'!Z44),"",'A13'!Z44)</f>
        <v/>
      </c>
      <c r="M1842" s="131" t="str">
        <f t="shared" si="30"/>
        <v>OK</v>
      </c>
      <c r="N1842" s="132"/>
    </row>
    <row r="1843" spans="1:14" x14ac:dyDescent="0.25">
      <c r="A1843" s="208" t="s">
        <v>4565</v>
      </c>
      <c r="B1843" s="209" t="s">
        <v>4127</v>
      </c>
      <c r="C1843" s="210" t="s">
        <v>387</v>
      </c>
      <c r="D1843" s="213" t="s">
        <v>4128</v>
      </c>
      <c r="E1843" s="210" t="s">
        <v>469</v>
      </c>
      <c r="F1843" s="210" t="s">
        <v>387</v>
      </c>
      <c r="G1843" s="213" t="s">
        <v>4129</v>
      </c>
      <c r="H1843" s="211" t="str">
        <f>IF(OR(AND('A13'!Y21="",'A13'!Z21=""),AND('A13'!Y33="",'A13'!Z33=""),AND('A13'!Z21="X",'A13'!Z33="X"),OR('A13'!Z21="M",'A13'!Z33="M")),"",SUM('A13'!Y21,'A13'!Y33))</f>
        <v/>
      </c>
      <c r="I1843" s="211" t="str">
        <f>IF(AND(AND('A13'!Z21="X",'A13'!Z33="X"),SUM('A13'!Y21,'A13'!Y33)=0,ISNUMBER('A13'!Y45)),"",IF(OR('A13'!Z21="M",'A13'!Z33="M"),"M",IF(AND('A13'!Z21='A13'!Z33,OR('A13'!Z21="X",'A13'!Z21="W",'A13'!Z21="Z")),UPPER('A13'!Z21),"")))</f>
        <v/>
      </c>
      <c r="J1843" s="212" t="s">
        <v>469</v>
      </c>
      <c r="K1843" s="211" t="str">
        <f>IF(AND(ISBLANK('A13'!Y45),$L$1843&lt;&gt;"Z"),"",'A13'!Y45)</f>
        <v/>
      </c>
      <c r="L1843" s="211" t="str">
        <f>IF(ISBLANK('A13'!Z45),"",'A13'!Z45)</f>
        <v/>
      </c>
      <c r="M1843" s="131" t="str">
        <f t="shared" si="30"/>
        <v>OK</v>
      </c>
      <c r="N1843" s="132"/>
    </row>
    <row r="1844" spans="1:14" x14ac:dyDescent="0.25">
      <c r="A1844" s="208" t="s">
        <v>4565</v>
      </c>
      <c r="B1844" s="209" t="s">
        <v>4130</v>
      </c>
      <c r="C1844" s="210" t="s">
        <v>387</v>
      </c>
      <c r="D1844" s="213" t="s">
        <v>4131</v>
      </c>
      <c r="E1844" s="210" t="s">
        <v>469</v>
      </c>
      <c r="F1844" s="210" t="s">
        <v>387</v>
      </c>
      <c r="G1844" s="213" t="s">
        <v>4132</v>
      </c>
      <c r="H1844" s="211" t="str">
        <f>IF(OR(AND('A13'!Y22="",'A13'!Z22=""),AND('A13'!Y34="",'A13'!Z34=""),AND('A13'!Z22="X",'A13'!Z34="X"),OR('A13'!Z22="M",'A13'!Z34="M")),"",SUM('A13'!Y22,'A13'!Y34))</f>
        <v/>
      </c>
      <c r="I1844" s="211" t="str">
        <f>IF(AND(AND('A13'!Z22="X",'A13'!Z34="X"),SUM('A13'!Y22,'A13'!Y34)=0,ISNUMBER('A13'!Y46)),"",IF(OR('A13'!Z22="M",'A13'!Z34="M"),"M",IF(AND('A13'!Z22='A13'!Z34,OR('A13'!Z22="X",'A13'!Z22="W",'A13'!Z22="Z")),UPPER('A13'!Z22),"")))</f>
        <v/>
      </c>
      <c r="J1844" s="212" t="s">
        <v>469</v>
      </c>
      <c r="K1844" s="211" t="str">
        <f>IF(AND(ISBLANK('A13'!Y46),$L$1844&lt;&gt;"Z"),"",'A13'!Y46)</f>
        <v/>
      </c>
      <c r="L1844" s="211" t="str">
        <f>IF(ISBLANK('A13'!Z46),"",'A13'!Z46)</f>
        <v/>
      </c>
      <c r="M1844" s="131" t="str">
        <f t="shared" si="30"/>
        <v>OK</v>
      </c>
      <c r="N1844" s="132"/>
    </row>
    <row r="1845" spans="1:14" x14ac:dyDescent="0.25">
      <c r="A1845" s="208" t="s">
        <v>4565</v>
      </c>
      <c r="B1845" s="209" t="s">
        <v>4133</v>
      </c>
      <c r="C1845" s="210" t="s">
        <v>387</v>
      </c>
      <c r="D1845" s="213" t="s">
        <v>4134</v>
      </c>
      <c r="E1845" s="210" t="s">
        <v>469</v>
      </c>
      <c r="F1845" s="210" t="s">
        <v>387</v>
      </c>
      <c r="G1845" s="213" t="s">
        <v>4135</v>
      </c>
      <c r="H1845" s="211" t="str">
        <f>IF(OR(AND('A13'!Y23="",'A13'!Z23=""),AND('A13'!Y35="",'A13'!Z35=""),AND('A13'!Z23="X",'A13'!Z35="X"),OR('A13'!Z23="M",'A13'!Z35="M")),"",SUM('A13'!Y23,'A13'!Y35))</f>
        <v/>
      </c>
      <c r="I1845" s="211" t="str">
        <f>IF(AND(AND('A13'!Z23="X",'A13'!Z35="X"),SUM('A13'!Y23,'A13'!Y35)=0,ISNUMBER('A13'!Y47)),"",IF(OR('A13'!Z23="M",'A13'!Z35="M"),"M",IF(AND('A13'!Z23='A13'!Z35,OR('A13'!Z23="X",'A13'!Z23="W",'A13'!Z23="Z")),UPPER('A13'!Z23),"")))</f>
        <v/>
      </c>
      <c r="J1845" s="212" t="s">
        <v>469</v>
      </c>
      <c r="K1845" s="211" t="str">
        <f>IF(AND(ISBLANK('A13'!Y47),$L$1845&lt;&gt;"Z"),"",'A13'!Y47)</f>
        <v/>
      </c>
      <c r="L1845" s="211" t="str">
        <f>IF(ISBLANK('A13'!Z47),"",'A13'!Z47)</f>
        <v/>
      </c>
      <c r="M1845" s="131" t="str">
        <f t="shared" si="30"/>
        <v>OK</v>
      </c>
      <c r="N1845" s="132"/>
    </row>
    <row r="1846" spans="1:14" x14ac:dyDescent="0.25">
      <c r="A1846" s="208" t="s">
        <v>4565</v>
      </c>
      <c r="B1846" s="209" t="s">
        <v>4136</v>
      </c>
      <c r="C1846" s="210" t="s">
        <v>387</v>
      </c>
      <c r="D1846" s="213" t="s">
        <v>4137</v>
      </c>
      <c r="E1846" s="210" t="s">
        <v>469</v>
      </c>
      <c r="F1846" s="210" t="s">
        <v>387</v>
      </c>
      <c r="G1846" s="213" t="s">
        <v>4138</v>
      </c>
      <c r="H1846" s="211" t="str">
        <f>IF(OR(AND('A13'!Y24="",'A13'!Z24=""),AND('A13'!Y36="",'A13'!Z36=""),AND('A13'!Z24="X",'A13'!Z36="X"),OR('A13'!Z24="M",'A13'!Z36="M")),"",SUM('A13'!Y24,'A13'!Y36))</f>
        <v/>
      </c>
      <c r="I1846" s="211" t="str">
        <f>IF(AND(AND('A13'!Z24="X",'A13'!Z36="X"),SUM('A13'!Y24,'A13'!Y36)=0,ISNUMBER('A13'!Y48)),"",IF(OR('A13'!Z24="M",'A13'!Z36="M"),"M",IF(AND('A13'!Z24='A13'!Z36,OR('A13'!Z24="X",'A13'!Z24="W",'A13'!Z24="Z")),UPPER('A13'!Z24),"")))</f>
        <v/>
      </c>
      <c r="J1846" s="212" t="s">
        <v>469</v>
      </c>
      <c r="K1846" s="211" t="str">
        <f>IF(AND(ISBLANK('A13'!Y48),$L$1846&lt;&gt;"Z"),"",'A13'!Y48)</f>
        <v/>
      </c>
      <c r="L1846" s="211" t="str">
        <f>IF(ISBLANK('A13'!Z48),"",'A13'!Z48)</f>
        <v/>
      </c>
      <c r="M1846" s="131" t="str">
        <f t="shared" si="30"/>
        <v>OK</v>
      </c>
      <c r="N1846" s="132"/>
    </row>
    <row r="1847" spans="1:14" x14ac:dyDescent="0.25">
      <c r="A1847" s="208" t="s">
        <v>4565</v>
      </c>
      <c r="B1847" s="209" t="s">
        <v>4139</v>
      </c>
      <c r="C1847" s="210" t="s">
        <v>387</v>
      </c>
      <c r="D1847" s="213" t="s">
        <v>4140</v>
      </c>
      <c r="E1847" s="210" t="s">
        <v>469</v>
      </c>
      <c r="F1847" s="210" t="s">
        <v>387</v>
      </c>
      <c r="G1847" s="213" t="s">
        <v>545</v>
      </c>
      <c r="H1847" s="211" t="str">
        <f>IF(OR(AND('A13'!AB14="",'A13'!AC14=""),AND('A13'!AB26="",'A13'!AC26=""),AND('A13'!AC14="X",'A13'!AC26="X"),OR('A13'!AC14="M",'A13'!AC26="M")),"",SUM('A13'!AB14,'A13'!AB26))</f>
        <v/>
      </c>
      <c r="I1847" s="211" t="str">
        <f>IF(AND(AND('A13'!AC14="X",'A13'!AC26="X"),SUM('A13'!AB14,'A13'!AB26)=0,ISNUMBER('A13'!AB38)),"",IF(OR('A13'!AC14="M",'A13'!AC26="M"),"M",IF(AND('A13'!AC14='A13'!AC26,OR('A13'!AC14="X",'A13'!AC14="W",'A13'!AC14="Z")),UPPER('A13'!AC14),"")))</f>
        <v/>
      </c>
      <c r="J1847" s="212" t="s">
        <v>469</v>
      </c>
      <c r="K1847" s="211" t="str">
        <f>IF(AND(ISBLANK('A13'!AB38),$L$1847&lt;&gt;"Z"),"",'A13'!AB38)</f>
        <v/>
      </c>
      <c r="L1847" s="211" t="str">
        <f>IF(ISBLANK('A13'!AC38),"",'A13'!AC38)</f>
        <v/>
      </c>
      <c r="M1847" s="131" t="str">
        <f t="shared" si="30"/>
        <v>OK</v>
      </c>
      <c r="N1847" s="132"/>
    </row>
    <row r="1848" spans="1:14" x14ac:dyDescent="0.25">
      <c r="A1848" s="208" t="s">
        <v>4565</v>
      </c>
      <c r="B1848" s="209" t="s">
        <v>4141</v>
      </c>
      <c r="C1848" s="210" t="s">
        <v>387</v>
      </c>
      <c r="D1848" s="213" t="s">
        <v>4142</v>
      </c>
      <c r="E1848" s="210" t="s">
        <v>469</v>
      </c>
      <c r="F1848" s="210" t="s">
        <v>387</v>
      </c>
      <c r="G1848" s="213" t="s">
        <v>544</v>
      </c>
      <c r="H1848" s="211" t="str">
        <f>IF(OR(AND('A13'!AB15="",'A13'!AC15=""),AND('A13'!AB27="",'A13'!AC27=""),AND('A13'!AC15="X",'A13'!AC27="X"),OR('A13'!AC15="M",'A13'!AC27="M")),"",SUM('A13'!AB15,'A13'!AB27))</f>
        <v/>
      </c>
      <c r="I1848" s="211" t="str">
        <f>IF(AND(AND('A13'!AC15="X",'A13'!AC27="X"),SUM('A13'!AB15,'A13'!AB27)=0,ISNUMBER('A13'!AB39)),"",IF(OR('A13'!AC15="M",'A13'!AC27="M"),"M",IF(AND('A13'!AC15='A13'!AC27,OR('A13'!AC15="X",'A13'!AC15="W",'A13'!AC15="Z")),UPPER('A13'!AC15),"")))</f>
        <v/>
      </c>
      <c r="J1848" s="212" t="s">
        <v>469</v>
      </c>
      <c r="K1848" s="211" t="str">
        <f>IF(AND(ISBLANK('A13'!AB39),$L$1848&lt;&gt;"Z"),"",'A13'!AB39)</f>
        <v/>
      </c>
      <c r="L1848" s="211" t="str">
        <f>IF(ISBLANK('A13'!AC39),"",'A13'!AC39)</f>
        <v/>
      </c>
      <c r="M1848" s="131" t="str">
        <f t="shared" si="30"/>
        <v>OK</v>
      </c>
      <c r="N1848" s="132"/>
    </row>
    <row r="1849" spans="1:14" x14ac:dyDescent="0.25">
      <c r="A1849" s="208" t="s">
        <v>4565</v>
      </c>
      <c r="B1849" s="209" t="s">
        <v>4143</v>
      </c>
      <c r="C1849" s="210" t="s">
        <v>387</v>
      </c>
      <c r="D1849" s="213" t="s">
        <v>4144</v>
      </c>
      <c r="E1849" s="210" t="s">
        <v>469</v>
      </c>
      <c r="F1849" s="210" t="s">
        <v>387</v>
      </c>
      <c r="G1849" s="213" t="s">
        <v>1465</v>
      </c>
      <c r="H1849" s="211" t="str">
        <f>IF(OR(AND('A13'!AB16="",'A13'!AC16=""),AND('A13'!AB28="",'A13'!AC28=""),AND('A13'!AC16="X",'A13'!AC28="X"),OR('A13'!AC16="M",'A13'!AC28="M")),"",SUM('A13'!AB16,'A13'!AB28))</f>
        <v/>
      </c>
      <c r="I1849" s="211" t="str">
        <f>IF(AND(AND('A13'!AC16="X",'A13'!AC28="X"),SUM('A13'!AB16,'A13'!AB28)=0,ISNUMBER('A13'!AB40)),"",IF(OR('A13'!AC16="M",'A13'!AC28="M"),"M",IF(AND('A13'!AC16='A13'!AC28,OR('A13'!AC16="X",'A13'!AC16="W",'A13'!AC16="Z")),UPPER('A13'!AC16),"")))</f>
        <v/>
      </c>
      <c r="J1849" s="212" t="s">
        <v>469</v>
      </c>
      <c r="K1849" s="211" t="str">
        <f>IF(AND(ISBLANK('A13'!AB40),$L$1849&lt;&gt;"Z"),"",'A13'!AB40)</f>
        <v/>
      </c>
      <c r="L1849" s="211" t="str">
        <f>IF(ISBLANK('A13'!AC40),"",'A13'!AC40)</f>
        <v/>
      </c>
      <c r="M1849" s="131" t="str">
        <f t="shared" si="30"/>
        <v>OK</v>
      </c>
      <c r="N1849" s="132"/>
    </row>
    <row r="1850" spans="1:14" x14ac:dyDescent="0.25">
      <c r="A1850" s="208" t="s">
        <v>4565</v>
      </c>
      <c r="B1850" s="209" t="s">
        <v>4145</v>
      </c>
      <c r="C1850" s="210" t="s">
        <v>387</v>
      </c>
      <c r="D1850" s="213" t="s">
        <v>4146</v>
      </c>
      <c r="E1850" s="210" t="s">
        <v>469</v>
      </c>
      <c r="F1850" s="210" t="s">
        <v>387</v>
      </c>
      <c r="G1850" s="213" t="s">
        <v>449</v>
      </c>
      <c r="H1850" s="211" t="str">
        <f>IF(OR(AND('A13'!AB17="",'A13'!AC17=""),AND('A13'!AB29="",'A13'!AC29=""),AND('A13'!AC17="X",'A13'!AC29="X"),OR('A13'!AC17="M",'A13'!AC29="M")),"",SUM('A13'!AB17,'A13'!AB29))</f>
        <v/>
      </c>
      <c r="I1850" s="211" t="str">
        <f>IF(AND(AND('A13'!AC17="X",'A13'!AC29="X"),SUM('A13'!AB17,'A13'!AB29)=0,ISNUMBER('A13'!AB41)),"",IF(OR('A13'!AC17="M",'A13'!AC29="M"),"M",IF(AND('A13'!AC17='A13'!AC29,OR('A13'!AC17="X",'A13'!AC17="W",'A13'!AC17="Z")),UPPER('A13'!AC17),"")))</f>
        <v/>
      </c>
      <c r="J1850" s="212" t="s">
        <v>469</v>
      </c>
      <c r="K1850" s="211" t="str">
        <f>IF(AND(ISBLANK('A13'!AB41),$L$1850&lt;&gt;"Z"),"",'A13'!AB41)</f>
        <v/>
      </c>
      <c r="L1850" s="211" t="str">
        <f>IF(ISBLANK('A13'!AC41),"",'A13'!AC41)</f>
        <v/>
      </c>
      <c r="M1850" s="131" t="str">
        <f t="shared" si="30"/>
        <v>OK</v>
      </c>
      <c r="N1850" s="132"/>
    </row>
    <row r="1851" spans="1:14" x14ac:dyDescent="0.25">
      <c r="A1851" s="208" t="s">
        <v>4565</v>
      </c>
      <c r="B1851" s="209" t="s">
        <v>4147</v>
      </c>
      <c r="C1851" s="210" t="s">
        <v>387</v>
      </c>
      <c r="D1851" s="213" t="s">
        <v>4148</v>
      </c>
      <c r="E1851" s="210" t="s">
        <v>469</v>
      </c>
      <c r="F1851" s="210" t="s">
        <v>387</v>
      </c>
      <c r="G1851" s="213" t="s">
        <v>4149</v>
      </c>
      <c r="H1851" s="211" t="str">
        <f>IF(OR(AND('A13'!AB18="",'A13'!AC18=""),AND('A13'!AB30="",'A13'!AC30=""),AND('A13'!AC18="X",'A13'!AC30="X"),OR('A13'!AC18="M",'A13'!AC30="M")),"",SUM('A13'!AB18,'A13'!AB30))</f>
        <v/>
      </c>
      <c r="I1851" s="211" t="str">
        <f>IF(AND(AND('A13'!AC18="X",'A13'!AC30="X"),SUM('A13'!AB18,'A13'!AB30)=0,ISNUMBER('A13'!AB42)),"",IF(OR('A13'!AC18="M",'A13'!AC30="M"),"M",IF(AND('A13'!AC18='A13'!AC30,OR('A13'!AC18="X",'A13'!AC18="W",'A13'!AC18="Z")),UPPER('A13'!AC18),"")))</f>
        <v/>
      </c>
      <c r="J1851" s="212" t="s">
        <v>469</v>
      </c>
      <c r="K1851" s="211" t="str">
        <f>IF(AND(ISBLANK('A13'!AB42),$L$1851&lt;&gt;"Z"),"",'A13'!AB42)</f>
        <v/>
      </c>
      <c r="L1851" s="211" t="str">
        <f>IF(ISBLANK('A13'!AC42),"",'A13'!AC42)</f>
        <v/>
      </c>
      <c r="M1851" s="131" t="str">
        <f t="shared" si="30"/>
        <v>OK</v>
      </c>
      <c r="N1851" s="132"/>
    </row>
    <row r="1852" spans="1:14" x14ac:dyDescent="0.25">
      <c r="A1852" s="208" t="s">
        <v>4565</v>
      </c>
      <c r="B1852" s="209" t="s">
        <v>4150</v>
      </c>
      <c r="C1852" s="210" t="s">
        <v>387</v>
      </c>
      <c r="D1852" s="213" t="s">
        <v>4151</v>
      </c>
      <c r="E1852" s="210" t="s">
        <v>469</v>
      </c>
      <c r="F1852" s="210" t="s">
        <v>387</v>
      </c>
      <c r="G1852" s="213" t="s">
        <v>1470</v>
      </c>
      <c r="H1852" s="211" t="str">
        <f>IF(OR(AND('A13'!AB19="",'A13'!AC19=""),AND('A13'!AB31="",'A13'!AC31=""),AND('A13'!AC19="X",'A13'!AC31="X"),OR('A13'!AC19="M",'A13'!AC31="M")),"",SUM('A13'!AB19,'A13'!AB31))</f>
        <v/>
      </c>
      <c r="I1852" s="211" t="str">
        <f>IF(AND(AND('A13'!AC19="X",'A13'!AC31="X"),SUM('A13'!AB19,'A13'!AB31)=0,ISNUMBER('A13'!AB43)),"",IF(OR('A13'!AC19="M",'A13'!AC31="M"),"M",IF(AND('A13'!AC19='A13'!AC31,OR('A13'!AC19="X",'A13'!AC19="W",'A13'!AC19="Z")),UPPER('A13'!AC19),"")))</f>
        <v/>
      </c>
      <c r="J1852" s="212" t="s">
        <v>469</v>
      </c>
      <c r="K1852" s="211" t="str">
        <f>IF(AND(ISBLANK('A13'!AB43),$L$1852&lt;&gt;"Z"),"",'A13'!AB43)</f>
        <v/>
      </c>
      <c r="L1852" s="211" t="str">
        <f>IF(ISBLANK('A13'!AC43),"",'A13'!AC43)</f>
        <v/>
      </c>
      <c r="M1852" s="131" t="str">
        <f t="shared" si="30"/>
        <v>OK</v>
      </c>
      <c r="N1852" s="132"/>
    </row>
    <row r="1853" spans="1:14" x14ac:dyDescent="0.25">
      <c r="A1853" s="208" t="s">
        <v>4565</v>
      </c>
      <c r="B1853" s="209" t="s">
        <v>4152</v>
      </c>
      <c r="C1853" s="210" t="s">
        <v>387</v>
      </c>
      <c r="D1853" s="213" t="s">
        <v>4153</v>
      </c>
      <c r="E1853" s="210" t="s">
        <v>469</v>
      </c>
      <c r="F1853" s="210" t="s">
        <v>387</v>
      </c>
      <c r="G1853" s="213" t="s">
        <v>1473</v>
      </c>
      <c r="H1853" s="211" t="str">
        <f>IF(OR(AND('A13'!AB20="",'A13'!AC20=""),AND('A13'!AB32="",'A13'!AC32=""),AND('A13'!AC20="X",'A13'!AC32="X"),OR('A13'!AC20="M",'A13'!AC32="M")),"",SUM('A13'!AB20,'A13'!AB32))</f>
        <v/>
      </c>
      <c r="I1853" s="211" t="str">
        <f>IF(AND(AND('A13'!AC20="X",'A13'!AC32="X"),SUM('A13'!AB20,'A13'!AB32)=0,ISNUMBER('A13'!AB44)),"",IF(OR('A13'!AC20="M",'A13'!AC32="M"),"M",IF(AND('A13'!AC20='A13'!AC32,OR('A13'!AC20="X",'A13'!AC20="W",'A13'!AC20="Z")),UPPER('A13'!AC20),"")))</f>
        <v/>
      </c>
      <c r="J1853" s="212" t="s">
        <v>469</v>
      </c>
      <c r="K1853" s="211" t="str">
        <f>IF(AND(ISBLANK('A13'!AB44),$L$1853&lt;&gt;"Z"),"",'A13'!AB44)</f>
        <v/>
      </c>
      <c r="L1853" s="211" t="str">
        <f>IF(ISBLANK('A13'!AC44),"",'A13'!AC44)</f>
        <v/>
      </c>
      <c r="M1853" s="131" t="str">
        <f t="shared" si="30"/>
        <v>OK</v>
      </c>
      <c r="N1853" s="132"/>
    </row>
    <row r="1854" spans="1:14" x14ac:dyDescent="0.25">
      <c r="A1854" s="208" t="s">
        <v>4565</v>
      </c>
      <c r="B1854" s="209" t="s">
        <v>4154</v>
      </c>
      <c r="C1854" s="210" t="s">
        <v>387</v>
      </c>
      <c r="D1854" s="213" t="s">
        <v>4155</v>
      </c>
      <c r="E1854" s="210" t="s">
        <v>469</v>
      </c>
      <c r="F1854" s="210" t="s">
        <v>387</v>
      </c>
      <c r="G1854" s="213" t="s">
        <v>1476</v>
      </c>
      <c r="H1854" s="211" t="str">
        <f>IF(OR(AND('A13'!AB21="",'A13'!AC21=""),AND('A13'!AB33="",'A13'!AC33=""),AND('A13'!AC21="X",'A13'!AC33="X"),OR('A13'!AC21="M",'A13'!AC33="M")),"",SUM('A13'!AB21,'A13'!AB33))</f>
        <v/>
      </c>
      <c r="I1854" s="211" t="str">
        <f>IF(AND(AND('A13'!AC21="X",'A13'!AC33="X"),SUM('A13'!AB21,'A13'!AB33)=0,ISNUMBER('A13'!AB45)),"",IF(OR('A13'!AC21="M",'A13'!AC33="M"),"M",IF(AND('A13'!AC21='A13'!AC33,OR('A13'!AC21="X",'A13'!AC21="W",'A13'!AC21="Z")),UPPER('A13'!AC21),"")))</f>
        <v/>
      </c>
      <c r="J1854" s="212" t="s">
        <v>469</v>
      </c>
      <c r="K1854" s="211" t="str">
        <f>IF(AND(ISBLANK('A13'!AB45),$L$1854&lt;&gt;"Z"),"",'A13'!AB45)</f>
        <v/>
      </c>
      <c r="L1854" s="211" t="str">
        <f>IF(ISBLANK('A13'!AC45),"",'A13'!AC45)</f>
        <v/>
      </c>
      <c r="M1854" s="131" t="str">
        <f t="shared" si="30"/>
        <v>OK</v>
      </c>
      <c r="N1854" s="132"/>
    </row>
    <row r="1855" spans="1:14" x14ac:dyDescent="0.25">
      <c r="A1855" s="208" t="s">
        <v>4565</v>
      </c>
      <c r="B1855" s="209" t="s">
        <v>4156</v>
      </c>
      <c r="C1855" s="210" t="s">
        <v>387</v>
      </c>
      <c r="D1855" s="213" t="s">
        <v>4157</v>
      </c>
      <c r="E1855" s="210" t="s">
        <v>469</v>
      </c>
      <c r="F1855" s="210" t="s">
        <v>387</v>
      </c>
      <c r="G1855" s="213" t="s">
        <v>1479</v>
      </c>
      <c r="H1855" s="211" t="str">
        <f>IF(OR(AND('A13'!AB22="",'A13'!AC22=""),AND('A13'!AB34="",'A13'!AC34=""),AND('A13'!AC22="X",'A13'!AC34="X"),OR('A13'!AC22="M",'A13'!AC34="M")),"",SUM('A13'!AB22,'A13'!AB34))</f>
        <v/>
      </c>
      <c r="I1855" s="211" t="str">
        <f>IF(AND(AND('A13'!AC22="X",'A13'!AC34="X"),SUM('A13'!AB22,'A13'!AB34)=0,ISNUMBER('A13'!AB46)),"",IF(OR('A13'!AC22="M",'A13'!AC34="M"),"M",IF(AND('A13'!AC22='A13'!AC34,OR('A13'!AC22="X",'A13'!AC22="W",'A13'!AC22="Z")),UPPER('A13'!AC22),"")))</f>
        <v/>
      </c>
      <c r="J1855" s="212" t="s">
        <v>469</v>
      </c>
      <c r="K1855" s="211" t="str">
        <f>IF(AND(ISBLANK('A13'!AB46),$L$1855&lt;&gt;"Z"),"",'A13'!AB46)</f>
        <v/>
      </c>
      <c r="L1855" s="211" t="str">
        <f>IF(ISBLANK('A13'!AC46),"",'A13'!AC46)</f>
        <v/>
      </c>
      <c r="M1855" s="131" t="str">
        <f t="shared" si="30"/>
        <v>OK</v>
      </c>
      <c r="N1855" s="132"/>
    </row>
    <row r="1856" spans="1:14" x14ac:dyDescent="0.25">
      <c r="A1856" s="208" t="s">
        <v>4565</v>
      </c>
      <c r="B1856" s="209" t="s">
        <v>4158</v>
      </c>
      <c r="C1856" s="210" t="s">
        <v>387</v>
      </c>
      <c r="D1856" s="213" t="s">
        <v>4159</v>
      </c>
      <c r="E1856" s="210" t="s">
        <v>469</v>
      </c>
      <c r="F1856" s="210" t="s">
        <v>387</v>
      </c>
      <c r="G1856" s="213" t="s">
        <v>1482</v>
      </c>
      <c r="H1856" s="211" t="str">
        <f>IF(OR(AND('A13'!AB23="",'A13'!AC23=""),AND('A13'!AB35="",'A13'!AC35=""),AND('A13'!AC23="X",'A13'!AC35="X"),OR('A13'!AC23="M",'A13'!AC35="M")),"",SUM('A13'!AB23,'A13'!AB35))</f>
        <v/>
      </c>
      <c r="I1856" s="211" t="str">
        <f>IF(AND(AND('A13'!AC23="X",'A13'!AC35="X"),SUM('A13'!AB23,'A13'!AB35)=0,ISNUMBER('A13'!AB47)),"",IF(OR('A13'!AC23="M",'A13'!AC35="M"),"M",IF(AND('A13'!AC23='A13'!AC35,OR('A13'!AC23="X",'A13'!AC23="W",'A13'!AC23="Z")),UPPER('A13'!AC23),"")))</f>
        <v/>
      </c>
      <c r="J1856" s="212" t="s">
        <v>469</v>
      </c>
      <c r="K1856" s="211" t="str">
        <f>IF(AND(ISBLANK('A13'!AB47),$L$1856&lt;&gt;"Z"),"",'A13'!AB47)</f>
        <v/>
      </c>
      <c r="L1856" s="211" t="str">
        <f>IF(ISBLANK('A13'!AC47),"",'A13'!AC47)</f>
        <v/>
      </c>
      <c r="M1856" s="131" t="str">
        <f t="shared" si="30"/>
        <v>OK</v>
      </c>
      <c r="N1856" s="132"/>
    </row>
    <row r="1857" spans="1:14" x14ac:dyDescent="0.25">
      <c r="A1857" s="208" t="s">
        <v>4565</v>
      </c>
      <c r="B1857" s="209" t="s">
        <v>4160</v>
      </c>
      <c r="C1857" s="210" t="s">
        <v>387</v>
      </c>
      <c r="D1857" s="213" t="s">
        <v>4161</v>
      </c>
      <c r="E1857" s="210" t="s">
        <v>469</v>
      </c>
      <c r="F1857" s="210" t="s">
        <v>387</v>
      </c>
      <c r="G1857" s="213" t="s">
        <v>1485</v>
      </c>
      <c r="H1857" s="211" t="str">
        <f>IF(OR(AND('A13'!AB24="",'A13'!AC24=""),AND('A13'!AB36="",'A13'!AC36=""),AND('A13'!AC24="X",'A13'!AC36="X"),OR('A13'!AC24="M",'A13'!AC36="M")),"",SUM('A13'!AB24,'A13'!AB36))</f>
        <v/>
      </c>
      <c r="I1857" s="211" t="str">
        <f>IF(AND(AND('A13'!AC24="X",'A13'!AC36="X"),SUM('A13'!AB24,'A13'!AB36)=0,ISNUMBER('A13'!AB48)),"",IF(OR('A13'!AC24="M",'A13'!AC36="M"),"M",IF(AND('A13'!AC24='A13'!AC36,OR('A13'!AC24="X",'A13'!AC24="W",'A13'!AC24="Z")),UPPER('A13'!AC24),"")))</f>
        <v/>
      </c>
      <c r="J1857" s="212" t="s">
        <v>469</v>
      </c>
      <c r="K1857" s="211" t="str">
        <f>IF(AND(ISBLANK('A13'!AB48),$L$1857&lt;&gt;"Z"),"",'A13'!AB48)</f>
        <v/>
      </c>
      <c r="L1857" s="211" t="str">
        <f>IF(ISBLANK('A13'!AC48),"",'A13'!AC48)</f>
        <v/>
      </c>
      <c r="M1857" s="131" t="str">
        <f t="shared" si="30"/>
        <v>OK</v>
      </c>
      <c r="N1857" s="132"/>
    </row>
    <row r="1858" spans="1:14" x14ac:dyDescent="0.25">
      <c r="A1858" s="208" t="s">
        <v>4565</v>
      </c>
      <c r="B1858" s="209" t="s">
        <v>4162</v>
      </c>
      <c r="C1858" s="210" t="s">
        <v>388</v>
      </c>
      <c r="D1858" s="213" t="s">
        <v>986</v>
      </c>
      <c r="E1858" s="210" t="s">
        <v>469</v>
      </c>
      <c r="F1858" s="210" t="s">
        <v>388</v>
      </c>
      <c r="G1858" s="213" t="s">
        <v>686</v>
      </c>
      <c r="H1858" s="211" t="str">
        <f>IF(OR(AND('A14'!V14="",'A14'!W14=""),AND('A14'!V15="",'A14'!W15=""),AND('A14'!W14="X",'A14'!W15="X"),OR('A14'!W14="M",'A14'!W15="M")),"",SUM('A14'!V14,'A14'!V15))</f>
        <v/>
      </c>
      <c r="I1858" s="211" t="str">
        <f>IF(AND(AND('A14'!W14="X",'A14'!W15="X"),SUM('A14'!V14,'A14'!V15)=0,ISNUMBER('A14'!V16)),"",IF(OR('A14'!W14="M",'A14'!W15="M"),"M",IF(AND('A14'!W14='A14'!W15,OR('A14'!W14="X",'A14'!W14="W",'A14'!W14="Z")),UPPER('A14'!W14),"")))</f>
        <v/>
      </c>
      <c r="J1858" s="212" t="s">
        <v>469</v>
      </c>
      <c r="K1858" s="211" t="str">
        <f>IF(AND(ISBLANK('A14'!V16),$L$1858&lt;&gt;"Z"),"",'A14'!V16)</f>
        <v/>
      </c>
      <c r="L1858" s="211" t="str">
        <f>IF(ISBLANK('A14'!W16),"",'A14'!W16)</f>
        <v/>
      </c>
      <c r="M1858" s="131" t="str">
        <f t="shared" si="30"/>
        <v>OK</v>
      </c>
      <c r="N1858" s="132"/>
    </row>
    <row r="1859" spans="1:14" x14ac:dyDescent="0.25">
      <c r="A1859" s="208" t="s">
        <v>4565</v>
      </c>
      <c r="B1859" s="209" t="s">
        <v>4163</v>
      </c>
      <c r="C1859" s="210" t="s">
        <v>388</v>
      </c>
      <c r="D1859" s="213" t="s">
        <v>996</v>
      </c>
      <c r="E1859" s="210" t="s">
        <v>469</v>
      </c>
      <c r="F1859" s="210" t="s">
        <v>388</v>
      </c>
      <c r="G1859" s="213" t="s">
        <v>23</v>
      </c>
      <c r="H1859" s="211" t="str">
        <f>IF(OR(AND('A14'!Y14="",'A14'!Z14=""),AND('A14'!Y15="",'A14'!Z15=""),AND('A14'!Z14="X",'A14'!Z15="X"),OR('A14'!Z14="M",'A14'!Z15="M")),"",SUM('A14'!Y14,'A14'!Y15))</f>
        <v/>
      </c>
      <c r="I1859" s="211" t="str">
        <f>IF(AND(AND('A14'!Z14="X",'A14'!Z15="X"),SUM('A14'!Y14,'A14'!Y15)=0,ISNUMBER('A14'!Y16)),"",IF(OR('A14'!Z14="M",'A14'!Z15="M"),"M",IF(AND('A14'!Z14='A14'!Z15,OR('A14'!Z14="X",'A14'!Z14="W",'A14'!Z14="Z")),UPPER('A14'!Z14),"")))</f>
        <v/>
      </c>
      <c r="J1859" s="212" t="s">
        <v>469</v>
      </c>
      <c r="K1859" s="211" t="str">
        <f>IF(AND(ISBLANK('A14'!Y16),$L$1859&lt;&gt;"Z"),"",'A14'!Y16)</f>
        <v/>
      </c>
      <c r="L1859" s="211" t="str">
        <f>IF(ISBLANK('A14'!Z16),"",'A14'!Z16)</f>
        <v/>
      </c>
      <c r="M1859" s="131" t="str">
        <f t="shared" si="30"/>
        <v>OK</v>
      </c>
      <c r="N1859" s="132"/>
    </row>
    <row r="1860" spans="1:14" x14ac:dyDescent="0.25">
      <c r="A1860" s="208" t="s">
        <v>4565</v>
      </c>
      <c r="B1860" s="209" t="s">
        <v>4164</v>
      </c>
      <c r="C1860" s="210" t="s">
        <v>388</v>
      </c>
      <c r="D1860" s="213" t="s">
        <v>1010</v>
      </c>
      <c r="E1860" s="210" t="s">
        <v>469</v>
      </c>
      <c r="F1860" s="210" t="s">
        <v>388</v>
      </c>
      <c r="G1860" s="213" t="s">
        <v>708</v>
      </c>
      <c r="H1860" s="211" t="str">
        <f>IF(OR(AND('A14'!AB14="",'A14'!AC14=""),AND('A14'!AB15="",'A14'!AC15=""),AND('A14'!AC14="X",'A14'!AC15="X"),OR('A14'!AC14="M",'A14'!AC15="M")),"",SUM('A14'!AB14,'A14'!AB15))</f>
        <v/>
      </c>
      <c r="I1860" s="211" t="str">
        <f>IF(AND(AND('A14'!AC14="X",'A14'!AC15="X"),SUM('A14'!AB14,'A14'!AB15)=0,ISNUMBER('A14'!AB16)),"",IF(OR('A14'!AC14="M",'A14'!AC15="M"),"M",IF(AND('A14'!AC14='A14'!AC15,OR('A14'!AC14="X",'A14'!AC14="W",'A14'!AC14="Z")),UPPER('A14'!AC14),"")))</f>
        <v/>
      </c>
      <c r="J1860" s="212" t="s">
        <v>469</v>
      </c>
      <c r="K1860" s="211" t="str">
        <f>IF(AND(ISBLANK('A14'!AB16),$L$1860&lt;&gt;"Z"),"",'A14'!AB16)</f>
        <v/>
      </c>
      <c r="L1860" s="211" t="str">
        <f>IF(ISBLANK('A14'!AC16),"",'A14'!AC16)</f>
        <v/>
      </c>
      <c r="M1860" s="131" t="str">
        <f t="shared" si="30"/>
        <v>OK</v>
      </c>
      <c r="N1860" s="132"/>
    </row>
  </sheetData>
  <sheetProtection algorithmName="SHA-512" hashValue="rJSFDcyZpXXb6KdbNmj2D0EqTiUki+qQ3v4XhS9MrYa5erTACL9Xu8/3fnYEsgKu3L43YJ20uzyDswhkb8slvw==" saltValue="hLMTwxm2EOTmeJC9lBGeaQ==" spinCount="100000" sheet="1" objects="1" scenarios="1" formatCells="0" formatColumns="0" formatRows="0" sort="0" autoFilter="0"/>
  <autoFilter ref="A16:N1737"/>
  <mergeCells count="15">
    <mergeCell ref="A3:N3"/>
    <mergeCell ref="A12:M12"/>
    <mergeCell ref="N12:N15"/>
    <mergeCell ref="A13:B13"/>
    <mergeCell ref="C13:G13"/>
    <mergeCell ref="H13:M13"/>
    <mergeCell ref="A14:A15"/>
    <mergeCell ref="B14:B15"/>
    <mergeCell ref="C14:D14"/>
    <mergeCell ref="E14:E15"/>
    <mergeCell ref="F14:G14"/>
    <mergeCell ref="H14:I14"/>
    <mergeCell ref="J14:J15"/>
    <mergeCell ref="K14:L14"/>
    <mergeCell ref="M14:M15"/>
  </mergeCells>
  <conditionalFormatting sqref="A17:M1860">
    <cfRule type="expression" dxfId="1" priority="2">
      <formula>$M17&lt;&gt;"OK"</formula>
    </cfRule>
  </conditionalFormatting>
  <conditionalFormatting sqref="M1664:M1821">
    <cfRule type="expression" dxfId="0" priority="1">
      <formula>$M1664&lt;&gt;"OK"</formula>
    </cfRule>
  </conditionalFormatting>
  <dataValidations disablePrompts="1" count="1">
    <dataValidation allowBlank="1" showInputMessage="1" showErrorMessage="1" sqref="H50:I52 H59:I59"/>
  </dataValidations>
  <hyperlinks>
    <hyperlink ref="D17" location="'A2'!AB22" display="AB22"/>
    <hyperlink ref="G17" location="='A3'!AB99" display="AB99"/>
    <hyperlink ref="D18" location="'A2'!V22" display="V22"/>
    <hyperlink ref="G18" location="='A3'!V99" display="V99"/>
    <hyperlink ref="D19" location="'A2'!Y22" display="Y22"/>
    <hyperlink ref="G19" location="='A3'!Y99" display="Y99"/>
    <hyperlink ref="D20" location="'A2'!AE22" display="AE22"/>
    <hyperlink ref="G20" location="='A3'!AE99" display="AE99"/>
    <hyperlink ref="D21" location="'A2'!AN22" display="AN22"/>
    <hyperlink ref="G21" location="='A3'!AN99" display="AN99"/>
    <hyperlink ref="D22" location="'A2'!AH22" display="AH22"/>
    <hyperlink ref="G22" location="='A3'!AH99" display="AH99"/>
    <hyperlink ref="D23" location="'A2'!AK22" display="AK22"/>
    <hyperlink ref="G23" location="='A3'!AK99" display="AK99"/>
    <hyperlink ref="D24" location="'A2'!AW22" display="AW22"/>
    <hyperlink ref="G24" location="='A3'!AW99" display="AW99"/>
    <hyperlink ref="D25" location="'A2'!AQ22" display="AQ22"/>
    <hyperlink ref="G25" location="='A3'!AQ99" display="AQ99"/>
    <hyperlink ref="D26" location="'A2'!AT22" display="AT22"/>
    <hyperlink ref="G26" location="='A3'!AT99" display="AT99"/>
    <hyperlink ref="D27" location="'A2'!BO22" display="BO22"/>
    <hyperlink ref="G27" location="='A3'!AZ99" display="AZ99"/>
    <hyperlink ref="D28" location="'A2'!AB21" display="AB21"/>
    <hyperlink ref="G28" location="='A3'!AB70" display="AB70"/>
    <hyperlink ref="D29" location="'A2'!V21" display="V21"/>
    <hyperlink ref="G29" location="='A3'!V70" display="V70"/>
    <hyperlink ref="D30" location="'A2'!Y21" display="Y21"/>
    <hyperlink ref="G30" location="='A3'!Y70" display="Y70"/>
    <hyperlink ref="D31" location="'A2'!AE21" display="AE21"/>
    <hyperlink ref="G31" location="='A3'!AE70" display="AE70"/>
    <hyperlink ref="D32" location="'A2'!AN21" display="AN21"/>
    <hyperlink ref="G32" location="='A3'!AN70" display="AN70"/>
    <hyperlink ref="D33" location="'A2'!AH21" display="AH21"/>
    <hyperlink ref="G33" location="='A3'!AH70" display="AH70"/>
    <hyperlink ref="D34" location="'A2'!AK21" display="AK21"/>
    <hyperlink ref="G34" location="='A3'!AK70" display="AK70"/>
    <hyperlink ref="D35" location="'A2'!AW21" display="AW21"/>
    <hyperlink ref="G35" location="='A3'!AW70" display="AW70"/>
    <hyperlink ref="D36" location="'A2'!AQ21" display="AQ21"/>
    <hyperlink ref="G36" location="='A3'!AQ70" display="AQ70"/>
    <hyperlink ref="D37" location="'A2'!AT21" display="AT21"/>
    <hyperlink ref="G37" location="='A3'!AT70" display="AT70"/>
    <hyperlink ref="D38" location="'A2'!BO21" display="BO21"/>
    <hyperlink ref="G38" location="='A3'!AZ70" display="AZ70"/>
    <hyperlink ref="D39" location="'A2'!AB20" display="AB20"/>
    <hyperlink ref="G39" location="='A3'!AB41" display="AB41"/>
    <hyperlink ref="D40" location="'A2'!V20" display="V20"/>
    <hyperlink ref="G40" location="='A3'!V41" display="V41"/>
    <hyperlink ref="D41" location="'A2'!Y20" display="Y20"/>
    <hyperlink ref="G41" location="='A3'!Y41" display="Y41"/>
    <hyperlink ref="D42" location="'A2'!AE20" display="AE20"/>
    <hyperlink ref="G42" location="='A3'!AE41" display="AE41"/>
    <hyperlink ref="D43" location="'A2'!AN20" display="AN20"/>
    <hyperlink ref="G43" location="='A3'!AN41" display="AN41"/>
    <hyperlink ref="D44" location="'A2'!AH20" display="AH20"/>
    <hyperlink ref="G44" location="='A3'!AH41" display="AH41"/>
    <hyperlink ref="D45" location="'A2'!AK20" display="AK20"/>
    <hyperlink ref="G45" location="='A3'!AK41" display="AK41"/>
    <hyperlink ref="D46" location="'A2'!AW20" display="AW20"/>
    <hyperlink ref="G46" location="='A3'!AW41" display="AW41"/>
    <hyperlink ref="D47" location="'A2'!AQ20" display="AQ20"/>
    <hyperlink ref="G47" location="='A3'!AQ41" display="AQ41"/>
    <hyperlink ref="D48" location="'A2'!AT20" display="AT20"/>
    <hyperlink ref="G48" location="='A3'!AT41" display="AT41"/>
    <hyperlink ref="D49" location="'A2'!BO20" display="BO20"/>
    <hyperlink ref="G49" location="='A3'!AZ41" display="AZ41"/>
    <hyperlink ref="D50" location="'A5'!AT38" display="AT38"/>
    <hyperlink ref="G50" location="'A2'!AE20" display="AE20"/>
    <hyperlink ref="G51" location="'A2'!AE21" display="AE21"/>
    <hyperlink ref="G52" location="'A2'!AE22" display="AE22"/>
    <hyperlink ref="D51" location="'A5'!AT65" display="AT65"/>
    <hyperlink ref="D52" location="'A5'!AT92" display="AT92"/>
    <hyperlink ref="D53" location="'A6'!AQ32" display="AQ32"/>
    <hyperlink ref="G53" location="='A2'!AN20" display="AN20"/>
    <hyperlink ref="D54" location="'A6'!AQ53" display="AQ53"/>
    <hyperlink ref="G54" location="='A2'!AN21" display="AN21"/>
    <hyperlink ref="D55" location="'A6'!AQ74" display="AQ74"/>
    <hyperlink ref="G55" location="='A2'!AN22" display="AN22"/>
    <hyperlink ref="D56" location="'A6'!AT32" display="AT32"/>
    <hyperlink ref="G56" location="='A2'!AW20" display="AW20"/>
    <hyperlink ref="D57" location="'A6'!AT53" display="AT53"/>
    <hyperlink ref="G57" location="='A2'!AW21" display="AW21"/>
    <hyperlink ref="D58" location="'A6'!AT74" display="AT74"/>
    <hyperlink ref="G58" location="='A2'!AW22" display="AW22"/>
    <hyperlink ref="D59" location="'A5'!V38" display="V38"/>
    <hyperlink ref="G59" location="='A7'!V32" display="V32"/>
    <hyperlink ref="D60" location="'A5'!V65" display="V65"/>
    <hyperlink ref="G60" location="='A7'!V53" display="V53"/>
    <hyperlink ref="D61" location="'A5'!V92" display="V92"/>
    <hyperlink ref="G61" location="='A7'!V74" display="V74"/>
    <hyperlink ref="D62" location="'A6'!V32" display="V32"/>
    <hyperlink ref="G62" location="='A7'!Y32" display="Y32"/>
    <hyperlink ref="D63" location="'A6'!V53" display="V53"/>
    <hyperlink ref="G63" location="='A7'!Y53" display="Y53"/>
    <hyperlink ref="D64" location="'A6'!V74" display="V74"/>
    <hyperlink ref="G64" location="='A7'!Y74" display="Y74"/>
    <hyperlink ref="D65" location="'A5'!V39" display="V39"/>
    <hyperlink ref="G65" location="='A5'!V38" display="V38"/>
    <hyperlink ref="D66" location="'A5'!Y39" display="Y39"/>
    <hyperlink ref="G66" location="='A5'!Y38" display="Y38"/>
    <hyperlink ref="D67" location="'A5'!AB39" display="AB39"/>
    <hyperlink ref="G67" location="='A5'!AB38" display="AB38"/>
    <hyperlink ref="D68" location="'A5'!AE39" display="AE39"/>
    <hyperlink ref="G68" location="='A5'!AE38" display="AE38"/>
    <hyperlink ref="D69" location="'A5'!AH39" display="AH39"/>
    <hyperlink ref="G69" location="='A5'!AH38" display="AH38"/>
    <hyperlink ref="D70" location="'A5'!AK39" display="AK39"/>
    <hyperlink ref="G70" location="='A5'!AK38" display="AK38"/>
    <hyperlink ref="D71" location="'A5'!AN39" display="AN39"/>
    <hyperlink ref="G71" location="='A5'!AN38" display="AN38"/>
    <hyperlink ref="D72" location="'A5'!AQ39" display="AQ39"/>
    <hyperlink ref="G72" location="='A5'!AQ38" display="AQ38"/>
    <hyperlink ref="D74" location="'A5'!V66" display="V66"/>
    <hyperlink ref="G74" location="='A5'!V65" display="V65"/>
    <hyperlink ref="D75" location="'A5'!Y66" display="Y66"/>
    <hyperlink ref="G75" location="='A5'!Y65" display="Y65"/>
    <hyperlink ref="D76" location="'A5'!AB66" display="AB66"/>
    <hyperlink ref="G76" location="='A5'!AB65" display="AB65"/>
    <hyperlink ref="D77" location="'A5'!AE66" display="AE66"/>
    <hyperlink ref="G77" location="='A5'!AE65" display="AE65"/>
    <hyperlink ref="D78" location="'A5'!AH66" display="AH66"/>
    <hyperlink ref="G78" location="='A5'!AH65" display="AH65"/>
    <hyperlink ref="D79" location="'A5'!AK66" display="AK66"/>
    <hyperlink ref="G79" location="='A5'!AK65" display="AK65"/>
    <hyperlink ref="D80" location="'A5'!AN66" display="AN66"/>
    <hyperlink ref="G80" location="='A5'!AN65" display="AN65"/>
    <hyperlink ref="D81" location="'A5'!AQ66" display="AQ66"/>
    <hyperlink ref="G81" location="='A5'!AQ65" display="AQ65"/>
    <hyperlink ref="D83" location="'A5'!V93" display="V93"/>
    <hyperlink ref="G83" location="='A5'!V92" display="V92"/>
    <hyperlink ref="D84" location="'A5'!Y93" display="Y93"/>
    <hyperlink ref="G84" location="='A5'!Y92" display="Y92"/>
    <hyperlink ref="D85" location="'A5'!AB93" display="AB93"/>
    <hyperlink ref="G85" location="='A5'!AB92" display="AB92"/>
    <hyperlink ref="D86" location="'A5'!AE93" display="AE93"/>
    <hyperlink ref="G86" location="='A5'!AE92" display="AE92"/>
    <hyperlink ref="D87" location="'A5'!AH93" display="AH93"/>
    <hyperlink ref="G87" location="='A5'!AH92" display="AH92"/>
    <hyperlink ref="D88" location="'A5'!AK93" display="AK93"/>
    <hyperlink ref="G88" location="='A5'!AK92" display="AK92"/>
    <hyperlink ref="D89" location="'A5'!AN93" display="AN93"/>
    <hyperlink ref="G89" location="='A5'!AN92" display="AN92"/>
    <hyperlink ref="D90" location="'A5'!AQ93" display="AQ93"/>
    <hyperlink ref="G90" location="='A5'!AQ92" display="AQ92"/>
    <hyperlink ref="D73" location="'A5'!AT39" display="AT39"/>
    <hyperlink ref="G73" location="='A5'!AT38" display="AT38"/>
    <hyperlink ref="D82" location="'A5'!AT66" display="AT66"/>
    <hyperlink ref="G82" location="='A5'!AT65" display="AT65"/>
    <hyperlink ref="D91" location="'A5'!AT93" display="AT93"/>
    <hyperlink ref="G91" location="'A5'!AT92" display="AT92"/>
    <hyperlink ref="D92" location="'A6'!V33" display="V33"/>
    <hyperlink ref="G92" location="='A6'!V32" display="V32"/>
    <hyperlink ref="D93" location="'A6'!Y33" display="Y33"/>
    <hyperlink ref="G93" location="='A6'!Y32" display="Y32"/>
    <hyperlink ref="D94" location="'A6'!AB33" display="AB33"/>
    <hyperlink ref="G94" location="='A6'!AB32" display="AB32"/>
    <hyperlink ref="D95" location="'A6'!AE33" display="AE33"/>
    <hyperlink ref="G95" location="='A6'!AE32" display="AE32"/>
    <hyperlink ref="D96" location="'A6'!AH33" display="AH33"/>
    <hyperlink ref="G96" location="='A6'!AH32" display="AH32"/>
    <hyperlink ref="D97" location="'A6'!AK33" display="AK33"/>
    <hyperlink ref="G97" location="='A6'!AK32" display="AK32"/>
    <hyperlink ref="D98" location="'A6'!AN33" display="AN33"/>
    <hyperlink ref="G98" location="='A6'!AN32" display="AN32"/>
    <hyperlink ref="D99" location="'A6'!AQ33" display="AQ33"/>
    <hyperlink ref="G99" location="='A6'!AQ32" display="AQ32"/>
    <hyperlink ref="D100" location="'A6'!AT33" display="AT33"/>
    <hyperlink ref="G100" location="='A6'!AT32" display="AT32"/>
    <hyperlink ref="D101" location="'A6'!V54" display="V54"/>
    <hyperlink ref="G101" location="='A6'!V53" display="V53"/>
    <hyperlink ref="D102" location="'A6'!Y54" display="Y54"/>
    <hyperlink ref="G102" location="='A6'!Y53" display="Y53"/>
    <hyperlink ref="D103" location="'A6'!AB54" display="AB54"/>
    <hyperlink ref="G103" location="='A6'!AB53" display="AB53"/>
    <hyperlink ref="D104" location="'A6'!AE54" display="AE54"/>
    <hyperlink ref="G104" location="='A6'!AE53" display="AE53"/>
    <hyperlink ref="D105" location="'A6'!AH54" display="AH54"/>
    <hyperlink ref="G105" location="='A6'!AH53" display="AH53"/>
    <hyperlink ref="D106" location="'A6'!AK54" display="AK54"/>
    <hyperlink ref="G106" location="='A6'!AK53" display="AK53"/>
    <hyperlink ref="D107" location="'A6'!AN54" display="AN54"/>
    <hyperlink ref="G107" location="='A6'!AN53" display="AN53"/>
    <hyperlink ref="D108" location="'A6'!AQ54" display="AQ54"/>
    <hyperlink ref="G108" location="='A6'!AQ53" display="AQ53"/>
    <hyperlink ref="D109" location="'A6'!AT54" display="AT54"/>
    <hyperlink ref="G109" location="='A6'!AT53" display="AT53"/>
    <hyperlink ref="D110" location="'A6'!V75" display="V75"/>
    <hyperlink ref="G110" location="='A6'!V74" display="V74"/>
    <hyperlink ref="D111" location="'A6'!Y75" display="Y75"/>
    <hyperlink ref="G111" location="='A6'!Y74" display="Y74"/>
    <hyperlink ref="D112" location="'A6'!AB75" display="AB75"/>
    <hyperlink ref="G112" location="='A6'!AB74" display="AB74"/>
    <hyperlink ref="D113" location="'A6'!AE75" display="AE75"/>
    <hyperlink ref="G113" location="='A6'!AE74" display="AE74"/>
    <hyperlink ref="D114" location="'A6'!AH75" display="AH75"/>
    <hyperlink ref="G114" location="='A6'!AH74" display="AH74"/>
    <hyperlink ref="D115" location="'A6'!AK75" display="AK75"/>
    <hyperlink ref="G115" location="='A6'!AK74" display="AK74"/>
    <hyperlink ref="D116" location="'A6'!AN75" display="AN75"/>
    <hyperlink ref="G116" location="='A6'!AN74" display="AN74"/>
    <hyperlink ref="D117" location="'A6'!AQ75" display="AQ75"/>
    <hyperlink ref="G117" location="='A6'!AQ74" display="AQ74"/>
    <hyperlink ref="D118" location="'A6'!AT75" display="AT75"/>
    <hyperlink ref="G118" location="'A6'!AT74" display="AT74"/>
    <hyperlink ref="D119" location="'A10'!V14" display="V14"/>
    <hyperlink ref="G119" location="='A9'!V14" display="V14"/>
    <hyperlink ref="D120" location="'A10'!V15" display="V15"/>
    <hyperlink ref="G120" location="='A9'!V15" display="V15"/>
    <hyperlink ref="D121" location="'A10'!V16" display="V16"/>
    <hyperlink ref="G121" location="='A9'!V16" display="V16"/>
    <hyperlink ref="D122" location="'A10'!V17" display="V17"/>
    <hyperlink ref="G122" location="='A9'!V17" display="V17"/>
    <hyperlink ref="D123" location="'A10'!V18" display="V18"/>
    <hyperlink ref="G123" location="='A9'!V18" display="V18"/>
    <hyperlink ref="D124" location="'A10'!V19" display="V19"/>
    <hyperlink ref="G124" location="='A9'!V19" display="V19"/>
    <hyperlink ref="D125" location="'A10'!V20" display="V20"/>
    <hyperlink ref="G125" location="='A9'!V20" display="V20"/>
    <hyperlink ref="D126" location="'A10'!V21" display="V21"/>
    <hyperlink ref="G126" location="='A9'!V21" display="V21"/>
    <hyperlink ref="D127" location="'A10'!Y14" display="Y14"/>
    <hyperlink ref="G127" location="='A9'!Y14" display="Y14"/>
    <hyperlink ref="D128" location="'A10'!Y15" display="Y15"/>
    <hyperlink ref="G128" location="='A9'!Y15" display="Y15"/>
    <hyperlink ref="D129" location="'A10'!Y16" display="Y16"/>
    <hyperlink ref="G129" location="='A9'!Y16" display="Y16"/>
    <hyperlink ref="D130" location="'A10'!Y17" display="Y17"/>
    <hyperlink ref="G130" location="='A9'!Y17" display="Y17"/>
    <hyperlink ref="D131" location="'A10'!Y18" display="Y18"/>
    <hyperlink ref="G131" location="='A9'!Y18" display="Y18"/>
    <hyperlink ref="D132" location="'A10'!Y19" display="Y19"/>
    <hyperlink ref="G132" location="='A9'!Y19" display="Y19"/>
    <hyperlink ref="D133" location="'A10'!Y20" display="Y20"/>
    <hyperlink ref="G133" location="='A9'!Y20" display="Y20"/>
    <hyperlink ref="D134" location="'A10'!Y21" display="Y21"/>
    <hyperlink ref="G134" location="='A9'!Y21" display="Y21"/>
    <hyperlink ref="D135" location="'A10'!AB14" display="AB14"/>
    <hyperlink ref="G135" location="='A9'!AB14" display="AB14"/>
    <hyperlink ref="D136" location="'A10'!AB15" display="AB15"/>
    <hyperlink ref="G136" location="='A9'!AB15" display="AB15"/>
    <hyperlink ref="D137" location="'A10'!AB16" display="AB16"/>
    <hyperlink ref="G137" location="='A9'!AB16" display="AB16"/>
    <hyperlink ref="D138" location="'A10'!AB17" display="AB17"/>
    <hyperlink ref="G138" location="='A9'!AB17" display="AB17"/>
    <hyperlink ref="D139" location="'A10'!AB18" display="AB18"/>
    <hyperlink ref="G139" location="='A9'!AB18" display="AB18"/>
    <hyperlink ref="D140" location="'A10'!AB19" display="AB19"/>
    <hyperlink ref="G140" location="='A9'!AB19" display="AB19"/>
    <hyperlink ref="D141" location="'A10'!AB20" display="AB20"/>
    <hyperlink ref="G141" location="='A9'!AB20" display="AB20"/>
    <hyperlink ref="D142" location="'A10'!AB21" display="AB21"/>
    <hyperlink ref="G142" location="='A9'!AB21" display="AB21"/>
    <hyperlink ref="D143" location="'A10'!AE14" display="AE14"/>
    <hyperlink ref="G143" location="='A9'!AE14" display="AE14"/>
    <hyperlink ref="D144" location="'A10'!AE15" display="AE15"/>
    <hyperlink ref="G144" location="='A9'!AE15" display="AE15"/>
    <hyperlink ref="D145" location="'A10'!AE16" display="AE16"/>
    <hyperlink ref="G145" location="='A9'!AE16" display="AE16"/>
    <hyperlink ref="D146" location="'A10'!AE17" display="AE17"/>
    <hyperlink ref="G146" location="='A9'!AE17" display="AE17"/>
    <hyperlink ref="D147" location="'A10'!AE18" display="AE18"/>
    <hyperlink ref="G147" location="='A9'!AE18" display="AE18"/>
    <hyperlink ref="D148" location="'A10'!AE19" display="AE19"/>
    <hyperlink ref="G148" location="='A9'!AE19" display="AE19"/>
    <hyperlink ref="D149" location="'A10'!AE20" display="AE20"/>
    <hyperlink ref="G149" location="='A9'!AE20" display="AE20"/>
    <hyperlink ref="D150" location="'A10'!AE21" display="AE21"/>
    <hyperlink ref="G150" location="='A9'!AE21" display="AE21"/>
    <hyperlink ref="D151" location="'A10'!AH14" display="AH14"/>
    <hyperlink ref="G151" location="='A9'!AH14" display="AH14"/>
    <hyperlink ref="D152" location="'A10'!AH15" display="AH15"/>
    <hyperlink ref="G152" location="='A9'!AH15" display="AH15"/>
    <hyperlink ref="D153" location="'A10'!AH16" display="AH16"/>
    <hyperlink ref="G153" location="='A9'!AH16" display="AH16"/>
    <hyperlink ref="D154" location="'A10'!AH17" display="AH17"/>
    <hyperlink ref="G154" location="='A9'!AH17" display="AH17"/>
    <hyperlink ref="D155" location="'A10'!AH18" display="AH18"/>
    <hyperlink ref="G155" location="='A9'!AH18" display="AH18"/>
    <hyperlink ref="D156" location="'A10'!AH19" display="AH19"/>
    <hyperlink ref="G156" location="='A9'!AH19" display="AH19"/>
    <hyperlink ref="D157" location="'A10'!AH20" display="AH20"/>
    <hyperlink ref="G157" location="='A9'!AH20" display="AH20"/>
    <hyperlink ref="D158" location="'A10'!AH21" display="AH21"/>
    <hyperlink ref="G158" location="='A9'!AH21" display="AH21"/>
    <hyperlink ref="D159" location="'A10'!AK14" display="AK14"/>
    <hyperlink ref="G159" location="='A9'!AK14" display="AK14"/>
    <hyperlink ref="D160" location="'A10'!AK15" display="AK15"/>
    <hyperlink ref="G160" location="='A9'!AK15" display="AK15"/>
    <hyperlink ref="D161" location="'A10'!AK16" display="AK16"/>
    <hyperlink ref="G161" location="='A9'!AK16" display="AK16"/>
    <hyperlink ref="D162" location="'A10'!AK17" display="AK17"/>
    <hyperlink ref="G162" location="='A9'!AK17" display="AK17"/>
    <hyperlink ref="D163" location="'A10'!AK18" display="AK18"/>
    <hyperlink ref="G163" location="='A9'!AK18" display="AK18"/>
    <hyperlink ref="D164" location="'A10'!AK19" display="AK19"/>
    <hyperlink ref="G164" location="='A9'!AK19" display="AK19"/>
    <hyperlink ref="D165" location="'A10'!AK20" display="AK20"/>
    <hyperlink ref="G165" location="='A9'!AK20" display="AK20"/>
    <hyperlink ref="D166" location="'A10'!AK21" display="AK21"/>
    <hyperlink ref="G166" location="='A9'!AK21" display="AK21"/>
    <hyperlink ref="D167" location="'A10'!AN14" display="AN14"/>
    <hyperlink ref="G167" location="='A9'!AN14" display="AN14"/>
    <hyperlink ref="D168" location="'A10'!AN15" display="AN15"/>
    <hyperlink ref="G168" location="='A9'!AN15" display="AN15"/>
    <hyperlink ref="D169" location="'A10'!AN16" display="AN16"/>
    <hyperlink ref="G169" location="='A9'!AN16" display="AN16"/>
    <hyperlink ref="D170" location="'A10'!AN17" display="AN17"/>
    <hyperlink ref="G170" location="='A9'!AN17" display="AN17"/>
    <hyperlink ref="D171" location="'A10'!AN18" display="AN18"/>
    <hyperlink ref="G171" location="='A9'!AN18" display="AN18"/>
    <hyperlink ref="D172" location="'A10'!AN19" display="AN19"/>
    <hyperlink ref="G172" location="='A9'!AN19" display="AN19"/>
    <hyperlink ref="D173" location="'A10'!AN20" display="AN20"/>
    <hyperlink ref="G173" location="='A9'!AN20" display="AN20"/>
    <hyperlink ref="D174" location="'A10'!AN21" display="AN21"/>
    <hyperlink ref="G174" location="='A9'!AN21" display="AN21"/>
    <hyperlink ref="D175" location="'A10'!AQ14" display="AQ14"/>
    <hyperlink ref="G175" location="='A9'!AQ14" display="AQ14"/>
    <hyperlink ref="D176" location="'A10'!AQ15" display="AQ15"/>
    <hyperlink ref="G176" location="='A9'!AQ15" display="AQ15"/>
    <hyperlink ref="D177" location="'A10'!AQ16" display="AQ16"/>
    <hyperlink ref="G177" location="='A9'!AQ16" display="AQ16"/>
    <hyperlink ref="D178" location="'A10'!AQ17" display="AQ17"/>
    <hyperlink ref="G178" location="='A9'!AQ17" display="AQ17"/>
    <hyperlink ref="D179" location="'A10'!AQ18" display="AQ18"/>
    <hyperlink ref="G179" location="='A9'!AQ18" display="AQ18"/>
    <hyperlink ref="D180" location="'A10'!AQ19" display="AQ19"/>
    <hyperlink ref="G180" location="='A9'!AQ19" display="AQ19"/>
    <hyperlink ref="D181" location="'A10'!AQ20" display="AQ20"/>
    <hyperlink ref="G181" location="='A9'!AQ20" display="AQ20"/>
    <hyperlink ref="D182" location="'A10'!AQ21" display="AQ21"/>
    <hyperlink ref="G182" location="='A9'!AQ21" display="AQ21"/>
    <hyperlink ref="D183" location="'A10'!AT14" display="AT14"/>
    <hyperlink ref="G183" location="='A9'!AT14" display="AT14"/>
    <hyperlink ref="D184" location="'A10'!AT15" display="AT15"/>
    <hyperlink ref="G184" location="='A9'!AT15" display="AT15"/>
    <hyperlink ref="D185" location="'A10'!AT16" display="AT16"/>
    <hyperlink ref="G185" location="='A9'!AT16" display="AT16"/>
    <hyperlink ref="D186" location="'A10'!AT17" display="AT17"/>
    <hyperlink ref="G186" location="='A9'!AT17" display="AT17"/>
    <hyperlink ref="D187" location="'A10'!AT18" display="AT18"/>
    <hyperlink ref="G187" location="='A9'!AT18" display="AT18"/>
    <hyperlink ref="D188" location="'A10'!AT19" display="AT19"/>
    <hyperlink ref="G188" location="='A9'!AT19" display="AT19"/>
    <hyperlink ref="D189" location="'A10'!AT20" display="AT20"/>
    <hyperlink ref="G189" location="='A9'!AT20" display="AT20"/>
    <hyperlink ref="D190" location="'A10'!AT21" display="AT21"/>
    <hyperlink ref="G190" location="='A9'!AT21" display="AT21"/>
    <hyperlink ref="D191" location="'A10'!AW14" display="AW14"/>
    <hyperlink ref="G191" location="='A9'!AW14" display="AW14"/>
    <hyperlink ref="D192" location="'A10'!AW15" display="AW15"/>
    <hyperlink ref="G192" location="='A9'!AW15" display="AW15"/>
    <hyperlink ref="D193" location="'A10'!AW16" display="AW16"/>
    <hyperlink ref="G193" location="='A9'!AW16" display="AW16"/>
    <hyperlink ref="D194" location="'A10'!AW17" display="AW17"/>
    <hyperlink ref="G194" location="='A9'!AW17" display="AW17"/>
    <hyperlink ref="D195" location="'A10'!AW18" display="AW18"/>
    <hyperlink ref="G195" location="='A9'!AW18" display="AW18"/>
    <hyperlink ref="D196" location="'A10'!AW19" display="AW19"/>
    <hyperlink ref="G196" location="='A9'!AW19" display="AW19"/>
    <hyperlink ref="D197" location="'A10'!AW20" display="AW20"/>
    <hyperlink ref="G197" location="='A9'!AW20" display="AW20"/>
    <hyperlink ref="D198" location="'A10'!AW21" display="AW21"/>
    <hyperlink ref="G198" location="='A9'!AW21" display="AW21"/>
    <hyperlink ref="D199" location="'A10'!V24" display="V24"/>
    <hyperlink ref="G199" location="='A9'!V14" display="V14"/>
    <hyperlink ref="D200" location="'A10'!V25" display="V25"/>
    <hyperlink ref="G200" location="='A9'!V15" display="V15"/>
    <hyperlink ref="D201" location="'A10'!V26" display="V26"/>
    <hyperlink ref="G201" location="='A9'!V16" display="V16"/>
    <hyperlink ref="D202" location="'A10'!V27" display="V27"/>
    <hyperlink ref="G202" location="='A9'!V17" display="V17"/>
    <hyperlink ref="D203" location="'A10'!V28" display="V28"/>
    <hyperlink ref="G203" location="='A9'!V18" display="V18"/>
    <hyperlink ref="D204" location="'A10'!V29" display="V29"/>
    <hyperlink ref="G204" location="='A9'!V19" display="V19"/>
    <hyperlink ref="D205" location="'A10'!V30" display="V30"/>
    <hyperlink ref="G205" location="='A9'!V20" display="V20"/>
    <hyperlink ref="D206" location="'A10'!V31" display="V31"/>
    <hyperlink ref="G206" location="='A9'!V21" display="V21"/>
    <hyperlink ref="D207" location="'A10'!V32" display="V32"/>
    <hyperlink ref="G207" location="='A9'!V22" display="V22"/>
    <hyperlink ref="D208" location="'A10'!Y24" display="Y24"/>
    <hyperlink ref="G208" location="='A9'!Y14" display="Y14"/>
    <hyperlink ref="D209" location="'A10'!Y25" display="Y25"/>
    <hyperlink ref="G209" location="='A9'!Y15" display="Y15"/>
    <hyperlink ref="D210" location="'A10'!Y26" display="Y26"/>
    <hyperlink ref="G210" location="='A9'!Y16" display="Y16"/>
    <hyperlink ref="D211" location="'A10'!Y27" display="Y27"/>
    <hyperlink ref="G211" location="='A9'!Y17" display="Y17"/>
    <hyperlink ref="D212" location="'A10'!Y28" display="Y28"/>
    <hyperlink ref="G212" location="='A9'!Y18" display="Y18"/>
    <hyperlink ref="D213" location="'A10'!Y29" display="Y29"/>
    <hyperlink ref="G213" location="='A9'!Y19" display="Y19"/>
    <hyperlink ref="D214" location="'A10'!Y30" display="Y30"/>
    <hyperlink ref="G214" location="='A9'!Y20" display="Y20"/>
    <hyperlink ref="D215" location="'A10'!Y31" display="Y31"/>
    <hyperlink ref="G215" location="='A9'!Y21" display="Y21"/>
    <hyperlink ref="D216" location="'A10'!Y32" display="Y32"/>
    <hyperlink ref="G216" location="='A9'!Y22" display="Y22"/>
    <hyperlink ref="D217" location="'A10'!AB24" display="AB24"/>
    <hyperlink ref="G217" location="='A9'!AB14" display="AB14"/>
    <hyperlink ref="D218" location="'A10'!AB25" display="AB25"/>
    <hyperlink ref="G218" location="='A9'!AB15" display="AB15"/>
    <hyperlink ref="D219" location="'A10'!AB26" display="AB26"/>
    <hyperlink ref="G219" location="='A9'!AB16" display="AB16"/>
    <hyperlink ref="D220" location="'A10'!AB27" display="AB27"/>
    <hyperlink ref="G220" location="='A9'!AB17" display="AB17"/>
    <hyperlink ref="D221" location="'A10'!AB28" display="AB28"/>
    <hyperlink ref="G221" location="='A9'!AB18" display="AB18"/>
    <hyperlink ref="D222" location="'A10'!AB29" display="AB29"/>
    <hyperlink ref="G222" location="='A9'!AB19" display="AB19"/>
    <hyperlink ref="D223" location="'A10'!AB30" display="AB30"/>
    <hyperlink ref="G223" location="='A9'!AB20" display="AB20"/>
    <hyperlink ref="D224" location="'A10'!AB31" display="AB31"/>
    <hyperlink ref="G224" location="='A9'!AB21" display="AB21"/>
    <hyperlink ref="D225" location="'A10'!AB32" display="AB32"/>
    <hyperlink ref="G225" location="='A9'!AB22" display="AB22"/>
    <hyperlink ref="D226" location="'A10'!AE24" display="AE24"/>
    <hyperlink ref="G226" location="='A9'!AE14" display="AE14"/>
    <hyperlink ref="D227" location="'A10'!AE25" display="AE25"/>
    <hyperlink ref="G227" location="='A9'!AE15" display="AE15"/>
    <hyperlink ref="D228" location="'A10'!AE26" display="AE26"/>
    <hyperlink ref="G228" location="='A9'!AE16" display="AE16"/>
    <hyperlink ref="D229" location="'A10'!AE27" display="AE27"/>
    <hyperlink ref="G229" location="='A9'!AE17" display="AE17"/>
    <hyperlink ref="D230" location="'A10'!AE28" display="AE28"/>
    <hyperlink ref="G230" location="='A9'!AE18" display="AE18"/>
    <hyperlink ref="D231" location="'A10'!AE29" display="AE29"/>
    <hyperlink ref="G231" location="='A9'!AE19" display="AE19"/>
    <hyperlink ref="D232" location="'A10'!AE30" display="AE30"/>
    <hyperlink ref="G232" location="='A9'!AE20" display="AE20"/>
    <hyperlink ref="D233" location="'A10'!AE31" display="AE31"/>
    <hyperlink ref="G233" location="='A9'!AE21" display="AE21"/>
    <hyperlink ref="D234" location="'A10'!AE32" display="AE32"/>
    <hyperlink ref="G234" location="='A9'!AE22" display="AE22"/>
    <hyperlink ref="D235" location="'A10'!AH24" display="AH24"/>
    <hyperlink ref="G235" location="='A9'!AH14" display="AH14"/>
    <hyperlink ref="D236" location="'A10'!AH25" display="AH25"/>
    <hyperlink ref="G236" location="='A9'!AH15" display="AH15"/>
    <hyperlink ref="D237" location="'A10'!AH26" display="AH26"/>
    <hyperlink ref="G237" location="='A9'!AH16" display="AH16"/>
    <hyperlink ref="D238" location="'A10'!AH27" display="AH27"/>
    <hyperlink ref="G238" location="='A9'!AH17" display="AH17"/>
    <hyperlink ref="D239" location="'A10'!AH28" display="AH28"/>
    <hyperlink ref="G239" location="='A9'!AH18" display="AH18"/>
    <hyperlink ref="D240" location="'A10'!AH29" display="AH29"/>
    <hyperlink ref="G240" location="='A9'!AH19" display="AH19"/>
    <hyperlink ref="D241" location="'A10'!AH30" display="AH30"/>
    <hyperlink ref="G241" location="='A9'!AH20" display="AH20"/>
    <hyperlink ref="D242" location="'A10'!AH31" display="AH31"/>
    <hyperlink ref="G242" location="='A9'!AH21" display="AH21"/>
    <hyperlink ref="D243" location="'A10'!AH32" display="AH32"/>
    <hyperlink ref="G243" location="='A9'!AH22" display="AH22"/>
    <hyperlink ref="D244" location="'A10'!AK24" display="AK24"/>
    <hyperlink ref="G244" location="='A9'!AK14" display="AK14"/>
    <hyperlink ref="D245" location="'A10'!AK25" display="AK25"/>
    <hyperlink ref="G245" location="='A9'!AK15" display="AK15"/>
    <hyperlink ref="D246" location="'A10'!AK26" display="AK26"/>
    <hyperlink ref="G246" location="='A9'!AK16" display="AK16"/>
    <hyperlink ref="D247" location="'A10'!AK27" display="AK27"/>
    <hyperlink ref="G247" location="='A9'!AK17" display="AK17"/>
    <hyperlink ref="D248" location="'A10'!AK28" display="AK28"/>
    <hyperlink ref="G248" location="='A9'!AK18" display="AK18"/>
    <hyperlink ref="D249" location="'A10'!AK29" display="AK29"/>
    <hyperlink ref="G249" location="='A9'!AK19" display="AK19"/>
    <hyperlink ref="D250" location="'A10'!AK30" display="AK30"/>
    <hyperlink ref="G250" location="='A9'!AK20" display="AK20"/>
    <hyperlink ref="D251" location="'A10'!AK31" display="AK31"/>
    <hyperlink ref="G251" location="='A9'!AK21" display="AK21"/>
    <hyperlink ref="D252" location="'A10'!AK32" display="AK32"/>
    <hyperlink ref="G252" location="='A9'!AK22" display="AK22"/>
    <hyperlink ref="D253" location="'A10'!AN24" display="AN24"/>
    <hyperlink ref="G253" location="='A9'!AN14" display="AN14"/>
    <hyperlink ref="D254" location="'A10'!AN25" display="AN25"/>
    <hyperlink ref="G254" location="='A9'!AN15" display="AN15"/>
    <hyperlink ref="D255" location="'A10'!AN26" display="AN26"/>
    <hyperlink ref="G255" location="='A9'!AN16" display="AN16"/>
    <hyperlink ref="D256" location="'A10'!AN27" display="AN27"/>
    <hyperlink ref="G256" location="='A9'!AN17" display="AN17"/>
    <hyperlink ref="D257" location="'A10'!AN28" display="AN28"/>
    <hyperlink ref="G257" location="='A9'!AN18" display="AN18"/>
    <hyperlink ref="D258" location="'A10'!AN29" display="AN29"/>
    <hyperlink ref="G258" location="='A9'!AN19" display="AN19"/>
    <hyperlink ref="D259" location="'A10'!AN30" display="AN30"/>
    <hyperlink ref="G259" location="='A9'!AN20" display="AN20"/>
    <hyperlink ref="D260" location="'A10'!AN31" display="AN31"/>
    <hyperlink ref="G260" location="='A9'!AN21" display="AN21"/>
    <hyperlink ref="D261" location="'A10'!AN32" display="AN32"/>
    <hyperlink ref="G261" location="='A9'!AN22" display="AN22"/>
    <hyperlink ref="D262" location="'A10'!AQ24" display="AQ24"/>
    <hyperlink ref="G262" location="='A9'!AQ14" display="AQ14"/>
    <hyperlink ref="D263" location="'A10'!AQ25" display="AQ25"/>
    <hyperlink ref="G263" location="='A9'!AQ15" display="AQ15"/>
    <hyperlink ref="D264" location="'A10'!AQ26" display="AQ26"/>
    <hyperlink ref="G264" location="='A9'!AQ16" display="AQ16"/>
    <hyperlink ref="D265" location="'A10'!AQ27" display="AQ27"/>
    <hyperlink ref="G265" location="='A9'!AQ17" display="AQ17"/>
    <hyperlink ref="D266" location="'A10'!AQ28" display="AQ28"/>
    <hyperlink ref="G266" location="='A9'!AQ18" display="AQ18"/>
    <hyperlink ref="D267" location="'A10'!AQ29" display="AQ29"/>
    <hyperlink ref="G267" location="='A9'!AQ19" display="AQ19"/>
    <hyperlink ref="D268" location="'A10'!AQ30" display="AQ30"/>
    <hyperlink ref="G268" location="='A9'!AQ20" display="AQ20"/>
    <hyperlink ref="D269" location="'A10'!AQ31" display="AQ31"/>
    <hyperlink ref="G269" location="='A9'!AQ21" display="AQ21"/>
    <hyperlink ref="D270" location="'A10'!AQ32" display="AQ32"/>
    <hyperlink ref="G270" location="='A9'!AQ22" display="AQ22"/>
    <hyperlink ref="D271" location="'A10'!AT24" display="AT24"/>
    <hyperlink ref="G271" location="='A9'!AT14" display="AT14"/>
    <hyperlink ref="D272" location="'A10'!AT25" display="AT25"/>
    <hyperlink ref="G272" location="='A9'!AT15" display="AT15"/>
    <hyperlink ref="D273" location="'A10'!AT26" display="AT26"/>
    <hyperlink ref="G273" location="='A9'!AT16" display="AT16"/>
    <hyperlink ref="D274" location="'A10'!AT27" display="AT27"/>
    <hyperlink ref="G274" location="='A9'!AT17" display="AT17"/>
    <hyperlink ref="D275" location="'A10'!AT28" display="AT28"/>
    <hyperlink ref="G275" location="='A9'!AT18" display="AT18"/>
    <hyperlink ref="D276" location="'A10'!AT29" display="AT29"/>
    <hyperlink ref="G276" location="='A9'!AT19" display="AT19"/>
    <hyperlink ref="D277" location="'A10'!AT30" display="AT30"/>
    <hyperlink ref="G277" location="='A9'!AT20" display="AT20"/>
    <hyperlink ref="D278" location="'A10'!AT31" display="AT31"/>
    <hyperlink ref="G278" location="='A9'!AT21" display="AT21"/>
    <hyperlink ref="D279" location="'A10'!AT32" display="AT32"/>
    <hyperlink ref="G279" location="='A9'!AT22" display="AT22"/>
    <hyperlink ref="D280" location="'A10'!AW24" display="AW24"/>
    <hyperlink ref="G280" location="='A9'!AW14" display="AW14"/>
    <hyperlink ref="D281" location="'A10'!AW25" display="AW25"/>
    <hyperlink ref="G281" location="='A9'!AW15" display="AW15"/>
    <hyperlink ref="D282" location="'A10'!AW26" display="AW26"/>
    <hyperlink ref="G282" location="='A9'!AW16" display="AW16"/>
    <hyperlink ref="D283" location="'A10'!AW27" display="AW27"/>
    <hyperlink ref="G283" location="='A9'!AW17" display="AW17"/>
    <hyperlink ref="D284" location="'A10'!AW28" display="AW28"/>
    <hyperlink ref="G284" location="='A9'!AW18" display="AW18"/>
    <hyperlink ref="D285" location="'A10'!AW29" display="AW29"/>
    <hyperlink ref="G285" location="='A9'!AW19" display="AW19"/>
    <hyperlink ref="D286" location="'A10'!AW30" display="AW30"/>
    <hyperlink ref="G286" location="='A9'!AW20" display="AW20"/>
    <hyperlink ref="D287" location="'A10'!AW31" display="AW31"/>
    <hyperlink ref="G287" location="='A9'!AW21" display="AW21"/>
    <hyperlink ref="D288" location="'A10'!AW32" display="AW32"/>
    <hyperlink ref="G288" location="='A9'!AW22" display="AW22"/>
    <hyperlink ref="D289" location="'A2'!V14" display="SUM(V14,V15)"/>
    <hyperlink ref="G289" location="'A2'!V16" display="V16"/>
    <hyperlink ref="D290" location="'A2'!V17" display="SUM(V17,V18)"/>
    <hyperlink ref="G290" location="'A2'!V19" display="V19"/>
    <hyperlink ref="D291" location="'A2'!V14" display="SUM(V14,V17)"/>
    <hyperlink ref="G291" location="'A2'!V20" display="V20"/>
    <hyperlink ref="D292" location="'A2'!V15" display="SUM(V15,V18)"/>
    <hyperlink ref="G292" location="'A2'!V21" display="V21"/>
    <hyperlink ref="D293" location="'A2'!V16" display="SUM(V16,V19)"/>
    <hyperlink ref="G293" location="'A2'!V22" display="V22"/>
    <hyperlink ref="D294" location="'A2'!Y14" display="SUM(Y14,Y15)"/>
    <hyperlink ref="G294" location="'A2'!Y16" display="Y16"/>
    <hyperlink ref="D295" location="'A2'!Y17" display="SUM(Y17,Y18)"/>
    <hyperlink ref="G295" location="'A2'!Y19" display="Y19"/>
    <hyperlink ref="D296" location="'A2'!Y14" display="SUM(Y14,Y17)"/>
    <hyperlink ref="G296" location="'A2'!Y20" display="Y20"/>
    <hyperlink ref="D297" location="'A2'!Y15" display="SUM(Y15,Y18)"/>
    <hyperlink ref="G297" location="'A2'!Y21" display="Y21"/>
    <hyperlink ref="D298" location="'A2'!Y16" display="SUM(Y16,Y19)"/>
    <hyperlink ref="G298" location="'A2'!Y22" display="Y22"/>
    <hyperlink ref="D299" location="'A2'!V14" display="SUM(V14,Y14)"/>
    <hyperlink ref="G299" location="'A2'!AB14" display="AB14"/>
    <hyperlink ref="D300" location="'A2'!V15" display="SUM(V15,Y15)"/>
    <hyperlink ref="G300" location="'A2'!AB15" display="AB15"/>
    <hyperlink ref="D301" location="'A2'!AB14" display="SUM(AB14,AB15)"/>
    <hyperlink ref="G301" location="'A2'!AB16" display="AB16"/>
    <hyperlink ref="D302" location="'A2'!V17" display="SUM(V17,Y17)"/>
    <hyperlink ref="G302" location="'A2'!AB17" display="AB17"/>
    <hyperlink ref="D303" location="'A2'!V18" display="SUM(V18,Y18)"/>
    <hyperlink ref="G303" location="'A2'!AB18" display="AB18"/>
    <hyperlink ref="D304" location="'A2'!AB17" display="SUM(AB17,AB18)"/>
    <hyperlink ref="G304" location="'A2'!AB19" display="AB19"/>
    <hyperlink ref="D305" location="'A2'!AB14" display="SUM(AB14,AB17)"/>
    <hyperlink ref="G305" location="'A2'!AB20" display="AB20"/>
    <hyperlink ref="D306" location="'A2'!AB15" display="SUM(AB15,AB18)"/>
    <hyperlink ref="G306" location="'A2'!AB21" display="AB21"/>
    <hyperlink ref="D307" location="'A2'!AB16" display="SUM(AB16,AB19)"/>
    <hyperlink ref="G307" location="'A2'!AB22" display="AB22"/>
    <hyperlink ref="D308" location="'A2'!AE14" display="SUM(AE14,AE15)"/>
    <hyperlink ref="G308" location="'A2'!AE16" display="AE16"/>
    <hyperlink ref="D309" location="'A2'!AE17" display="SUM(AE17,AE18)"/>
    <hyperlink ref="G309" location="'A2'!AE19" display="AE19"/>
    <hyperlink ref="D310" location="'A2'!AE14" display="SUM(AE14,AE17)"/>
    <hyperlink ref="G310" location="'A2'!AE20" display="AE20"/>
    <hyperlink ref="D311" location="'A2'!AE15" display="SUM(AE15,AE18)"/>
    <hyperlink ref="G311" location="'A2'!AE21" display="AE21"/>
    <hyperlink ref="D312" location="'A2'!AE16" display="SUM(AE16,AE19)"/>
    <hyperlink ref="G312" location="'A2'!AE22" display="AE22"/>
    <hyperlink ref="D313" location="'A2'!AH14" display="SUM(AH14,AH15)"/>
    <hyperlink ref="G313" location="'A2'!AH16" display="AH16"/>
    <hyperlink ref="D314" location="'A2'!AH17" display="SUM(AH17,AH18)"/>
    <hyperlink ref="G314" location="'A2'!AH19" display="AH19"/>
    <hyperlink ref="D315" location="'A2'!AH14" display="SUM(AH14,AH17)"/>
    <hyperlink ref="G315" location="'A2'!AH20" display="AH20"/>
    <hyperlink ref="D316" location="'A2'!AH15" display="SUM(AH15,AH18)"/>
    <hyperlink ref="G316" location="'A2'!AH21" display="AH21"/>
    <hyperlink ref="D317" location="'A2'!AH16" display="SUM(AH16,AH19)"/>
    <hyperlink ref="G317" location="'A2'!AH22" display="AH22"/>
    <hyperlink ref="D318" location="'A2'!AK14" display="SUM(AK14,AK15)"/>
    <hyperlink ref="G318" location="'A2'!AK16" display="AK16"/>
    <hyperlink ref="D319" location="'A2'!AK17" display="SUM(AK17,AK18)"/>
    <hyperlink ref="G319" location="'A2'!AK19" display="AK19"/>
    <hyperlink ref="D320" location="'A2'!AK14" display="SUM(AK14,AK17)"/>
    <hyperlink ref="G320" location="'A2'!AK20" display="AK20"/>
    <hyperlink ref="D321" location="'A2'!AK15" display="SUM(AK15,AK18)"/>
    <hyperlink ref="G321" location="'A2'!AK21" display="AK21"/>
    <hyperlink ref="D322" location="'A2'!AK16" display="SUM(AK16,AK19)"/>
    <hyperlink ref="G322" location="'A2'!AK22" display="AK22"/>
    <hyperlink ref="D323" location="'A2'!AH14" display="SUM(AH14,AK14)"/>
    <hyperlink ref="G323" location="'A2'!AN14" display="AN14"/>
    <hyperlink ref="D324" location="'A2'!AH15" display="SUM(AH15,AK15)"/>
    <hyperlink ref="G324" location="'A2'!AN15" display="AN15"/>
    <hyperlink ref="D325" location="'A2'!AN14" display="SUM(AN14,AN15)"/>
    <hyperlink ref="G325" location="'A2'!AN16" display="AN16"/>
    <hyperlink ref="D326" location="'A2'!AH17" display="SUM(AH17,AK17)"/>
    <hyperlink ref="G326" location="'A2'!AN17" display="AN17"/>
    <hyperlink ref="D327" location="'A2'!AH18" display="SUM(AH18,AK18)"/>
    <hyperlink ref="G327" location="'A2'!AN18" display="AN18"/>
    <hyperlink ref="D328" location="'A2'!AN17" display="SUM(AN17,AN18)"/>
    <hyperlink ref="G328" location="'A2'!AN19" display="AN19"/>
    <hyperlink ref="D329" location="'A2'!AN14" display="SUM(AN14,AN17)"/>
    <hyperlink ref="G329" location="'A2'!AN20" display="AN20"/>
    <hyperlink ref="D330" location="'A2'!AN15" display="SUM(AN15,AN18)"/>
    <hyperlink ref="G330" location="'A2'!AN21" display="AN21"/>
    <hyperlink ref="D331" location="'A2'!AN16" display="SUM(AN16,AN19)"/>
    <hyperlink ref="G331" location="'A2'!AN22" display="AN22"/>
    <hyperlink ref="D332" location="'A2'!AQ14" display="SUM(AQ14,AQ15)"/>
    <hyperlink ref="G332" location="'A2'!AQ16" display="AQ16"/>
    <hyperlink ref="D333" location="'A2'!AQ17" display="SUM(AQ17,AQ18)"/>
    <hyperlink ref="G333" location="'A2'!AQ19" display="AQ19"/>
    <hyperlink ref="D334" location="'A2'!AQ14" display="SUM(AQ14,AQ17)"/>
    <hyperlink ref="G334" location="'A2'!AQ20" display="AQ20"/>
    <hyperlink ref="D335" location="'A2'!AQ15" display="SUM(AQ15,AQ18)"/>
    <hyperlink ref="G335" location="'A2'!AQ21" display="AQ21"/>
    <hyperlink ref="D336" location="'A2'!AQ16" display="SUM(AQ16,AQ19)"/>
    <hyperlink ref="G336" location="'A2'!AQ22" display="AQ22"/>
    <hyperlink ref="D337" location="'A2'!AT14" display="SUM(AT14,AT15)"/>
    <hyperlink ref="G337" location="'A2'!AT16" display="AT16"/>
    <hyperlink ref="D338" location="'A2'!AT17" display="SUM(AT17,AT18)"/>
    <hyperlink ref="G338" location="'A2'!AT19" display="AT19"/>
    <hyperlink ref="D339" location="'A2'!AT14" display="SUM(AT14,AT17)"/>
    <hyperlink ref="G339" location="'A2'!AT20" display="AT20"/>
    <hyperlink ref="D340" location="'A2'!AT15" display="SUM(AT15,AT18)"/>
    <hyperlink ref="G340" location="'A2'!AT21" display="AT21"/>
    <hyperlink ref="D341" location="'A2'!AT16" display="SUM(AT16,AT19)"/>
    <hyperlink ref="G341" location="'A2'!AT22" display="AT22"/>
    <hyperlink ref="D342" location="'A2'!AQ14" display="SUM(AQ14,AT14)"/>
    <hyperlink ref="G342" location="'A2'!AW14" display="AW14"/>
    <hyperlink ref="D343" location="'A2'!AQ15" display="SUM(AQ15,AT15)"/>
    <hyperlink ref="G343" location="'A2'!AW15" display="AW15"/>
    <hyperlink ref="D344" location="'A2'!AW14" display="SUM(AW14,AW15)"/>
    <hyperlink ref="G344" location="'A2'!AW16" display="AW16"/>
    <hyperlink ref="D345" location="'A2'!AQ17" display="SUM(AQ17,AT17)"/>
    <hyperlink ref="G345" location="'A2'!AW17" display="AW17"/>
    <hyperlink ref="D346" location="'A2'!AQ18" display="SUM(AQ18,AT18)"/>
    <hyperlink ref="G346" location="'A2'!AW18" display="AW18"/>
    <hyperlink ref="D347" location="'A2'!AW17" display="SUM(AW17,AW18)"/>
    <hyperlink ref="G347" location="'A2'!AW19" display="AW19"/>
    <hyperlink ref="D348" location="'A2'!AW14" display="SUM(AW14,AW17)"/>
    <hyperlink ref="G348" location="'A2'!AW20" display="AW20"/>
    <hyperlink ref="D349" location="'A2'!AW15" display="SUM(AW15,AW18)"/>
    <hyperlink ref="G349" location="'A2'!AW21" display="AW21"/>
    <hyperlink ref="D350" location="'A2'!AW16" display="SUM(AW16,AW19)"/>
    <hyperlink ref="G350" location="'A2'!AW22" display="AW22"/>
    <hyperlink ref="D351" location="'A2'!AH14" display="SUM(AH14,AQ14)"/>
    <hyperlink ref="G351" location="'A2'!AZ14" display="AZ14"/>
    <hyperlink ref="D352" location="'A2'!AH15" display="SUM(AH15,AQ15)"/>
    <hyperlink ref="G352" location="'A2'!AZ15" display="AZ15"/>
    <hyperlink ref="D353" location="'A2'!AZ14" display="SUM(AZ14,AZ15)"/>
    <hyperlink ref="G353" location="'A2'!AZ16" display="AZ16"/>
    <hyperlink ref="D354" location="'A2'!AH17" display="SUM(AH17,AQ17)"/>
    <hyperlink ref="G354" location="'A2'!AZ17" display="AZ17"/>
    <hyperlink ref="D355" location="'A2'!AH18" display="SUM(AH18,AQ18)"/>
    <hyperlink ref="G355" location="'A2'!AZ18" display="AZ18"/>
    <hyperlink ref="D356" location="'A2'!AZ17" display="SUM(AZ17,AZ18)"/>
    <hyperlink ref="G356" location="'A2'!AZ19" display="AZ19"/>
    <hyperlink ref="D357" location="'A2'!AZ14" display="SUM(AZ14,AZ17)"/>
    <hyperlink ref="G357" location="'A2'!AZ20" display="AZ20"/>
    <hyperlink ref="D358" location="'A2'!AZ15" display="SUM(AZ15,AZ18)"/>
    <hyperlink ref="G358" location="'A2'!AZ21" display="AZ21"/>
    <hyperlink ref="D359" location="'A2'!AZ16" display="SUM(AZ16,AZ19)"/>
    <hyperlink ref="G359" location="'A2'!AZ22" display="AZ22"/>
    <hyperlink ref="D360" location="'A2'!AK14" display="SUM(AK14,AT14)"/>
    <hyperlink ref="G360" location="'A2'!BC14" display="BC14"/>
    <hyperlink ref="D361" location="'A2'!AK15" display="SUM(AK15,AT15)"/>
    <hyperlink ref="G361" location="'A2'!BC15" display="BC15"/>
    <hyperlink ref="D362" location="'A2'!BC14" display="SUM(BC14,BC15)"/>
    <hyperlink ref="G362" location="'A2'!BC16" display="BC16"/>
    <hyperlink ref="D363" location="'A2'!AK17" display="SUM(AK17,AT17)"/>
    <hyperlink ref="G363" location="'A2'!BC17" display="BC17"/>
    <hyperlink ref="D364" location="'A2'!AK18" display="SUM(AK18,AT18)"/>
    <hyperlink ref="G364" location="'A2'!BC18" display="BC18"/>
    <hyperlink ref="D365" location="'A2'!BC17" display="SUM(BC17,BC18)"/>
    <hyperlink ref="G365" location="'A2'!BC19" display="BC19"/>
    <hyperlink ref="D366" location="'A2'!BC14" display="SUM(BC14,BC17)"/>
    <hyperlink ref="G366" location="'A2'!BC20" display="BC20"/>
    <hyperlink ref="D367" location="'A2'!BC15" display="SUM(BC15,BC18)"/>
    <hyperlink ref="G367" location="'A2'!BC21" display="BC21"/>
    <hyperlink ref="D368" location="'A2'!BC16" display="SUM(BC16,BC19)"/>
    <hyperlink ref="G368" location="'A2'!BC22" display="BC22"/>
    <hyperlink ref="D369" location="'A2'!AZ14" display="SUM(AZ14,BC14)"/>
    <hyperlink ref="G369" location="'A2'!BF14" display="BF14"/>
    <hyperlink ref="D370" location="'A2'!AZ15" display="SUM(AZ15,BC15)"/>
    <hyperlink ref="G370" location="'A2'!BF15" display="BF15"/>
    <hyperlink ref="D371" location="'A2'!BF14" display="SUM(BF14,BF15)"/>
    <hyperlink ref="G371" location="'A2'!BF16" display="BF16"/>
    <hyperlink ref="D372" location="'A2'!AZ17" display="SUM(AZ17,BC17)"/>
    <hyperlink ref="G372" location="'A2'!BF17" display="BF17"/>
    <hyperlink ref="D373" location="'A2'!AZ18" display="SUM(AZ18,BC18)"/>
    <hyperlink ref="G373" location="'A2'!BF18" display="BF18"/>
    <hyperlink ref="D374" location="'A2'!BF17" display="SUM(BF17,BF18)"/>
    <hyperlink ref="G374" location="'A2'!BF19" display="BF19"/>
    <hyperlink ref="D375" location="'A2'!BF14" display="SUM(BF14,BF17)"/>
    <hyperlink ref="G375" location="'A2'!BF20" display="BF20"/>
    <hyperlink ref="D376" location="'A2'!BF15" display="SUM(BF15,BF18)"/>
    <hyperlink ref="G376" location="'A2'!BF21" display="BF21"/>
    <hyperlink ref="D377" location="'A2'!BF16" display="SUM(BF16,BF19)"/>
    <hyperlink ref="G377" location="'A2'!BF22" display="BF22"/>
    <hyperlink ref="D378" location="'A2'!BI14" display="SUM(BI14,BI15)"/>
    <hyperlink ref="G378" location="'A2'!BI16" display="BI16"/>
    <hyperlink ref="D379" location="'A2'!BI17" display="SUM(BI17,BI18)"/>
    <hyperlink ref="G379" location="'A2'!BI19" display="BI19"/>
    <hyperlink ref="D380" location="'A2'!BI14" display="SUM(BI14,BI17)"/>
    <hyperlink ref="G380" location="'A2'!BI20" display="BI20"/>
    <hyperlink ref="D381" location="'A2'!BI15" display="SUM(BI15,BI18)"/>
    <hyperlink ref="G381" location="'A2'!BI21" display="BI21"/>
    <hyperlink ref="D382" location="'A2'!BI16" display="SUM(BI16,BI19)"/>
    <hyperlink ref="G382" location="'A2'!BI22" display="BI22"/>
    <hyperlink ref="D383" location="'A2'!BL14" display="SUM(BL14,BL15)"/>
    <hyperlink ref="G383" location="'A2'!BL16" display="BL16"/>
    <hyperlink ref="D384" location="'A2'!BL17" display="SUM(BL17,BL18)"/>
    <hyperlink ref="G384" location="'A2'!BL19" display="BL19"/>
    <hyperlink ref="D385" location="'A2'!BL14" display="SUM(BL14,BL17)"/>
    <hyperlink ref="G385" location="'A2'!BL20" display="BL20"/>
    <hyperlink ref="D386" location="'A2'!BL15" display="SUM(BL15,BL18)"/>
    <hyperlink ref="G386" location="'A2'!BL21" display="BL21"/>
    <hyperlink ref="D387" location="'A2'!BL16" display="SUM(BL16,BL19)"/>
    <hyperlink ref="G387" location="'A2'!BL22" display="BL22"/>
    <hyperlink ref="D388" location="'A2'!BI14" display="SUM(BI14,BL14)"/>
    <hyperlink ref="G388" location="'A2'!BO14" display="BO14"/>
    <hyperlink ref="D389" location="'A2'!BI15" display="SUM(BI15,BL15)"/>
    <hyperlink ref="G389" location="'A2'!BO15" display="BO15"/>
    <hyperlink ref="D390" location="'A2'!BO14" display="SUM(BO14,BO15)"/>
    <hyperlink ref="G390" location="'A2'!BO16" display="BO16"/>
    <hyperlink ref="D391" location="'A2'!BI17" display="SUM(BI17,BL17)"/>
    <hyperlink ref="G391" location="'A2'!BO17" display="BO17"/>
    <hyperlink ref="D392" location="'A2'!BI18" display="SUM(BI18,BL18)"/>
    <hyperlink ref="G392" location="'A2'!BO18" display="BO18"/>
    <hyperlink ref="D393" location="'A2'!BO17" display="SUM(BO17,BO18)"/>
    <hyperlink ref="G393" location="'A2'!BO19" display="BO19"/>
    <hyperlink ref="D394" location="'A2'!BO14" display="SUM(BO14,BO17)"/>
    <hyperlink ref="G394" location="'A2'!BO20" display="BO20"/>
    <hyperlink ref="D395" location="'A2'!BO15" display="SUM(BO15,BO18)"/>
    <hyperlink ref="G395" location="'A2'!BO21" display="BO21"/>
    <hyperlink ref="D396" location="'A2'!BO16" display="SUM(BO16,BO19)"/>
    <hyperlink ref="G396" location="'A2'!BO22" display="BO22"/>
    <hyperlink ref="D1003" location="'A4'!V14" display="SUM(V14:V31)"/>
    <hyperlink ref="G1003" location="'A4'!V32" display="V32"/>
    <hyperlink ref="D1004" location="'A4'!V34" display="SUM(V34:V51)"/>
    <hyperlink ref="G1004" location="'A4'!V52" display="V52"/>
    <hyperlink ref="D1005" location="'A4'!V14" display="SUM(V14,V34)"/>
    <hyperlink ref="G1005" location="'A4'!V54" display="V54"/>
    <hyperlink ref="D1006" location="'A4'!V15" display="SUM(V15,V35)"/>
    <hyperlink ref="G1006" location="'A4'!V55" display="V55"/>
    <hyperlink ref="D1007" location="'A4'!V16" display="SUM(V16,V36)"/>
    <hyperlink ref="G1007" location="'A4'!V56" display="V56"/>
    <hyperlink ref="D1008" location="'A4'!V17" display="SUM(V17,V37)"/>
    <hyperlink ref="G1008" location="'A4'!V57" display="V57"/>
    <hyperlink ref="D1009" location="'A4'!V18" display="SUM(V18,V38)"/>
    <hyperlink ref="G1009" location="'A4'!V58" display="V58"/>
    <hyperlink ref="D1010" location="'A4'!V19" display="SUM(V19,V39)"/>
    <hyperlink ref="G1010" location="'A4'!V59" display="V59"/>
    <hyperlink ref="D1011" location="'A4'!V20" display="SUM(V20,V40)"/>
    <hyperlink ref="G1011" location="'A4'!V60" display="V60"/>
    <hyperlink ref="D1012" location="'A4'!V21" display="SUM(V21,V41)"/>
    <hyperlink ref="G1012" location="'A4'!V61" display="V61"/>
    <hyperlink ref="D1013" location="'A4'!V22" display="SUM(V22,V42)"/>
    <hyperlink ref="G1013" location="'A4'!V62" display="V62"/>
    <hyperlink ref="D1014" location="'A4'!V23" display="SUM(V23,V43)"/>
    <hyperlink ref="G1014" location="'A4'!V63" display="V63"/>
    <hyperlink ref="D1015" location="'A4'!V24" display="SUM(V24,V44)"/>
    <hyperlink ref="G1015" location="'A4'!V64" display="V64"/>
    <hyperlink ref="D1016" location="'A4'!V25" display="SUM(V25,V45)"/>
    <hyperlink ref="G1016" location="'A4'!V65" display="V65"/>
    <hyperlink ref="D1017" location="'A4'!V26" display="SUM(V26,V46)"/>
    <hyperlink ref="G1017" location="'A4'!V66" display="V66"/>
    <hyperlink ref="D1018" location="'A4'!V27" display="SUM(V27,V47)"/>
    <hyperlink ref="G1018" location="'A4'!V67" display="V67"/>
    <hyperlink ref="D1019" location="'A4'!V28" display="SUM(V28,V48)"/>
    <hyperlink ref="G1019" location="'A4'!V68" display="V68"/>
    <hyperlink ref="D1020" location="'A4'!V29" display="SUM(V29,V49)"/>
    <hyperlink ref="G1020" location="'A4'!V69" display="V69"/>
    <hyperlink ref="D1021" location="'A4'!V30" display="SUM(V30,V50)"/>
    <hyperlink ref="G1021" location="'A4'!V70" display="V70"/>
    <hyperlink ref="D1022" location="'A4'!V31" display="SUM(V31,V51)"/>
    <hyperlink ref="G1022" location="'A4'!V71" display="V71"/>
    <hyperlink ref="D1023" location="'A4'!V32" display="SUM(V32,V52)"/>
    <hyperlink ref="G1023" location="'A4'!V72" display="V72"/>
    <hyperlink ref="D1024" location="'A4'!Y14" display="SUM(Y14:Y31)"/>
    <hyperlink ref="G1024" location="'A4'!Y32" display="Y32"/>
    <hyperlink ref="D1025" location="'A4'!Y34" display="SUM(Y34:Y51)"/>
    <hyperlink ref="G1025" location="'A4'!Y52" display="Y52"/>
    <hyperlink ref="D1026" location="'A4'!Y14" display="SUM(Y14,Y34)"/>
    <hyperlink ref="G1026" location="'A4'!Y54" display="Y54"/>
    <hyperlink ref="D1027" location="'A4'!Y15" display="SUM(Y15,Y35)"/>
    <hyperlink ref="G1027" location="'A4'!Y55" display="Y55"/>
    <hyperlink ref="D1028" location="'A4'!Y16" display="SUM(Y16,Y36)"/>
    <hyperlink ref="G1028" location="'A4'!Y56" display="Y56"/>
    <hyperlink ref="D1029" location="'A4'!Y17" display="SUM(Y17,Y37)"/>
    <hyperlink ref="G1029" location="'A4'!Y57" display="Y57"/>
    <hyperlink ref="D1030" location="'A4'!Y18" display="SUM(Y18,Y38)"/>
    <hyperlink ref="G1030" location="'A4'!Y58" display="Y58"/>
    <hyperlink ref="D1031" location="'A4'!Y19" display="SUM(Y19,Y39)"/>
    <hyperlink ref="G1031" location="'A4'!Y59" display="Y59"/>
    <hyperlink ref="D1032" location="'A4'!Y20" display="SUM(Y20,Y40)"/>
    <hyperlink ref="G1032" location="'A4'!Y60" display="Y60"/>
    <hyperlink ref="D1033" location="'A4'!Y21" display="SUM(Y21,Y41)"/>
    <hyperlink ref="G1033" location="'A4'!Y61" display="Y61"/>
    <hyperlink ref="D1034" location="'A4'!Y22" display="SUM(Y22,Y42)"/>
    <hyperlink ref="G1034" location="'A4'!Y62" display="Y62"/>
    <hyperlink ref="D1035" location="'A4'!Y23" display="SUM(Y23,Y43)"/>
    <hyperlink ref="G1035" location="'A4'!Y63" display="Y63"/>
    <hyperlink ref="D1036" location="'A4'!Y24" display="SUM(Y24,Y44)"/>
    <hyperlink ref="G1036" location="'A4'!Y64" display="Y64"/>
    <hyperlink ref="D1037" location="'A4'!Y25" display="SUM(Y25,Y45)"/>
    <hyperlink ref="G1037" location="'A4'!Y65" display="Y65"/>
    <hyperlink ref="D1038" location="'A4'!Y26" display="SUM(Y26,Y46)"/>
    <hyperlink ref="G1038" location="'A4'!Y66" display="Y66"/>
    <hyperlink ref="D1039" location="'A4'!Y27" display="SUM(Y27,Y47)"/>
    <hyperlink ref="G1039" location="'A4'!Y67" display="Y67"/>
    <hyperlink ref="D1040" location="'A4'!Y28" display="SUM(Y28,Y48)"/>
    <hyperlink ref="G1040" location="'A4'!Y68" display="Y68"/>
    <hyperlink ref="D1041" location="'A4'!Y29" display="SUM(Y29,Y49)"/>
    <hyperlink ref="G1041" location="'A4'!Y69" display="Y69"/>
    <hyperlink ref="D1042" location="'A4'!Y30" display="SUM(Y30,Y50)"/>
    <hyperlink ref="G1042" location="'A4'!Y70" display="Y70"/>
    <hyperlink ref="D1043" location="'A4'!Y31" display="SUM(Y31,Y51)"/>
    <hyperlink ref="G1043" location="'A4'!Y71" display="Y71"/>
    <hyperlink ref="D1044" location="'A4'!Y32" display="SUM(Y32,Y52)"/>
    <hyperlink ref="G1044" location="'A4'!Y72" display="Y72"/>
    <hyperlink ref="D1045" location="'A4'!AB14" display="SUM(AB14:AB31)"/>
    <hyperlink ref="G1045" location="'A4'!AB32" display="AB32"/>
    <hyperlink ref="D1046" location="'A4'!AB34" display="SUM(AB34:AB51)"/>
    <hyperlink ref="G1046" location="'A4'!AB52" display="AB52"/>
    <hyperlink ref="D1047" location="'A4'!AB14" display="SUM(AB14,AB34)"/>
    <hyperlink ref="G1047" location="'A4'!AB54" display="AB54"/>
    <hyperlink ref="D1048" location="'A4'!AB15" display="SUM(AB15,AB35)"/>
    <hyperlink ref="G1048" location="'A4'!AB55" display="AB55"/>
    <hyperlink ref="D1049" location="'A4'!AB16" display="SUM(AB16,AB36)"/>
    <hyperlink ref="G1049" location="'A4'!AB56" display="AB56"/>
    <hyperlink ref="D1050" location="'A4'!AB17" display="SUM(AB17,AB37)"/>
    <hyperlink ref="G1050" location="'A4'!AB57" display="AB57"/>
    <hyperlink ref="D1051" location="'A4'!AB18" display="SUM(AB18,AB38)"/>
    <hyperlink ref="G1051" location="'A4'!AB58" display="AB58"/>
    <hyperlink ref="D1052" location="'A4'!AB19" display="SUM(AB19,AB39)"/>
    <hyperlink ref="G1052" location="'A4'!AB59" display="AB59"/>
    <hyperlink ref="D1053" location="'A4'!AB20" display="SUM(AB20,AB40)"/>
    <hyperlink ref="G1053" location="'A4'!AB60" display="AB60"/>
    <hyperlink ref="D1054" location="'A4'!AB21" display="SUM(AB21,AB41)"/>
    <hyperlink ref="G1054" location="'A4'!AB61" display="AB61"/>
    <hyperlink ref="D1055" location="'A4'!AB22" display="SUM(AB22,AB42)"/>
    <hyperlink ref="G1055" location="'A4'!AB62" display="AB62"/>
    <hyperlink ref="D1056" location="'A4'!AB23" display="SUM(AB23,AB43)"/>
    <hyperlink ref="G1056" location="'A4'!AB63" display="AB63"/>
    <hyperlink ref="D1057" location="'A4'!AB24" display="SUM(AB24,AB44)"/>
    <hyperlink ref="G1057" location="'A4'!AB64" display="AB64"/>
    <hyperlink ref="D1058" location="'A4'!AB25" display="SUM(AB25,AB45)"/>
    <hyperlink ref="G1058" location="'A4'!AB65" display="AB65"/>
    <hyperlink ref="D1059" location="'A4'!AB26" display="SUM(AB26,AB46)"/>
    <hyperlink ref="G1059" location="'A4'!AB66" display="AB66"/>
    <hyperlink ref="D1060" location="'A4'!AB27" display="SUM(AB27,AB47)"/>
    <hyperlink ref="G1060" location="'A4'!AB67" display="AB67"/>
    <hyperlink ref="D1061" location="'A4'!AB28" display="SUM(AB28,AB48)"/>
    <hyperlink ref="G1061" location="'A4'!AB68" display="AB68"/>
    <hyperlink ref="D1062" location="'A4'!AB29" display="SUM(AB29,AB49)"/>
    <hyperlink ref="G1062" location="'A4'!AB69" display="AB69"/>
    <hyperlink ref="D1063" location="'A4'!AB30" display="SUM(AB30,AB50)"/>
    <hyperlink ref="G1063" location="'A4'!AB70" display="AB70"/>
    <hyperlink ref="D1064" location="'A4'!AB31" display="SUM(AB31,AB51)"/>
    <hyperlink ref="G1064" location="'A4'!AB71" display="AB71"/>
    <hyperlink ref="D1065" location="'A4'!AB32" display="SUM(AB32,AB52)"/>
    <hyperlink ref="G1065" location="'A4'!AB72" display="AB72"/>
    <hyperlink ref="D1066" location="'A4'!AE14" display="SUM(AE14:AE31)"/>
    <hyperlink ref="G1066" location="'A4'!AE32" display="AE32"/>
    <hyperlink ref="D1067" location="'A4'!AE34" display="SUM(AE34:AE51)"/>
    <hyperlink ref="G1067" location="'A4'!AE52" display="AE52"/>
    <hyperlink ref="D1068" location="'A4'!AE14" display="SUM(AE14,AE34)"/>
    <hyperlink ref="G1068" location="'A4'!AE54" display="AE54"/>
    <hyperlink ref="D1069" location="'A4'!AE15" display="SUM(AE15,AE35)"/>
    <hyperlink ref="G1069" location="'A4'!AE55" display="AE55"/>
    <hyperlink ref="D1070" location="'A4'!AE16" display="SUM(AE16,AE36)"/>
    <hyperlink ref="G1070" location="'A4'!AE56" display="AE56"/>
    <hyperlink ref="D1071" location="'A4'!AE17" display="SUM(AE17,AE37)"/>
    <hyperlink ref="G1071" location="'A4'!AE57" display="AE57"/>
    <hyperlink ref="D1072" location="'A4'!AE18" display="SUM(AE18,AE38)"/>
    <hyperlink ref="G1072" location="'A4'!AE58" display="AE58"/>
    <hyperlink ref="D1073" location="'A4'!AE19" display="SUM(AE19,AE39)"/>
    <hyperlink ref="G1073" location="'A4'!AE59" display="AE59"/>
    <hyperlink ref="D1074" location="'A4'!AE20" display="SUM(AE20,AE40)"/>
    <hyperlink ref="G1074" location="'A4'!AE60" display="AE60"/>
    <hyperlink ref="D1075" location="'A4'!AE21" display="SUM(AE21,AE41)"/>
    <hyperlink ref="G1075" location="'A4'!AE61" display="AE61"/>
    <hyperlink ref="D1076" location="'A4'!AE22" display="SUM(AE22,AE42)"/>
    <hyperlink ref="G1076" location="'A4'!AE62" display="AE62"/>
    <hyperlink ref="D1077" location="'A4'!AE23" display="SUM(AE23,AE43)"/>
    <hyperlink ref="G1077" location="'A4'!AE63" display="AE63"/>
    <hyperlink ref="D1078" location="'A4'!AE24" display="SUM(AE24,AE44)"/>
    <hyperlink ref="G1078" location="'A4'!AE64" display="AE64"/>
    <hyperlink ref="D1079" location="'A4'!AE25" display="SUM(AE25,AE45)"/>
    <hyperlink ref="G1079" location="'A4'!AE65" display="AE65"/>
    <hyperlink ref="D1080" location="'A4'!AE26" display="SUM(AE26,AE46)"/>
    <hyperlink ref="G1080" location="'A4'!AE66" display="AE66"/>
    <hyperlink ref="D1081" location="'A4'!AE27" display="SUM(AE27,AE47)"/>
    <hyperlink ref="G1081" location="'A4'!AE67" display="AE67"/>
    <hyperlink ref="D1082" location="'A4'!AE28" display="SUM(AE28,AE48)"/>
    <hyperlink ref="G1082" location="'A4'!AE68" display="AE68"/>
    <hyperlink ref="D1083" location="'A4'!AE29" display="SUM(AE29,AE49)"/>
    <hyperlink ref="G1083" location="'A4'!AE69" display="AE69"/>
    <hyperlink ref="D1084" location="'A4'!AE30" display="SUM(AE30,AE50)"/>
    <hyperlink ref="G1084" location="'A4'!AE70" display="AE70"/>
    <hyperlink ref="D1085" location="'A4'!AE31" display="SUM(AE31,AE51)"/>
    <hyperlink ref="G1085" location="'A4'!AE71" display="AE71"/>
    <hyperlink ref="D1086" location="'A4'!AE32" display="SUM(AE32,AE52)"/>
    <hyperlink ref="G1086" location="'A4'!AE72" display="AE72"/>
    <hyperlink ref="D1087" location="'A5'!V14" display="SUM(V14:V37)"/>
    <hyperlink ref="G1087" location="'A5'!V38" display="V38"/>
    <hyperlink ref="D1088" location="'A5'!V41" display="SUM(V41:V64)"/>
    <hyperlink ref="G1088" location="'A5'!V65" display="V65"/>
    <hyperlink ref="D1089" location="'A5'!V14" display="SUM(V14,V41)"/>
    <hyperlink ref="G1089" location="'A5'!V68" display="V68"/>
    <hyperlink ref="D1090" location="'A5'!V15" display="SUM(V15,V42)"/>
    <hyperlink ref="G1090" location="'A5'!V69" display="V69"/>
    <hyperlink ref="D1091" location="'A5'!V16" display="SUM(V16,V43)"/>
    <hyperlink ref="G1091" location="'A5'!V70" display="V70"/>
    <hyperlink ref="D1092" location="'A5'!V17" display="SUM(V17,V44)"/>
    <hyperlink ref="G1092" location="'A5'!V71" display="V71"/>
    <hyperlink ref="D1093" location="'A5'!V18" display="SUM(V18,V45)"/>
    <hyperlink ref="G1093" location="'A5'!V72" display="V72"/>
    <hyperlink ref="D1094" location="'A5'!V19" display="SUM(V19,V46)"/>
    <hyperlink ref="G1094" location="'A5'!V73" display="V73"/>
    <hyperlink ref="D1095" location="'A5'!V20" display="SUM(V20,V47)"/>
    <hyperlink ref="G1095" location="'A5'!V74" display="V74"/>
    <hyperlink ref="D1096" location="'A5'!V21" display="SUM(V21,V48)"/>
    <hyperlink ref="G1096" location="'A5'!V75" display="V75"/>
    <hyperlink ref="D1097" location="'A5'!V22" display="SUM(V22,V49)"/>
    <hyperlink ref="G1097" location="'A5'!V76" display="V76"/>
    <hyperlink ref="D1098" location="'A5'!V23" display="SUM(V23,V50)"/>
    <hyperlink ref="G1098" location="'A5'!V77" display="V77"/>
    <hyperlink ref="D1099" location="'A5'!V24" display="SUM(V24,V51)"/>
    <hyperlink ref="G1099" location="'A5'!V78" display="V78"/>
    <hyperlink ref="D1100" location="'A5'!V25" display="SUM(V25,V52)"/>
    <hyperlink ref="G1100" location="'A5'!V79" display="V79"/>
    <hyperlink ref="D1101" location="'A5'!V26" display="SUM(V26,V53)"/>
    <hyperlink ref="G1101" location="'A5'!V80" display="V80"/>
    <hyperlink ref="D1102" location="'A5'!V27" display="SUM(V27,V54)"/>
    <hyperlink ref="G1102" location="'A5'!V81" display="V81"/>
    <hyperlink ref="D1103" location="'A5'!V28" display="SUM(V28,V55)"/>
    <hyperlink ref="G1103" location="'A5'!V82" display="V82"/>
    <hyperlink ref="D1104" location="'A5'!V29" display="SUM(V29,V56)"/>
    <hyperlink ref="G1104" location="'A5'!V83" display="V83"/>
    <hyperlink ref="D1105" location="'A5'!V30" display="SUM(V30,V57)"/>
    <hyperlink ref="G1105" location="'A5'!V84" display="V84"/>
    <hyperlink ref="D1106" location="'A5'!V31" display="SUM(V31,V58)"/>
    <hyperlink ref="G1106" location="'A5'!V85" display="V85"/>
    <hyperlink ref="D1107" location="'A5'!V32" display="SUM(V32,V59)"/>
    <hyperlink ref="G1107" location="'A5'!V86" display="V86"/>
    <hyperlink ref="D1108" location="'A5'!V33" display="SUM(V33,V60)"/>
    <hyperlink ref="G1108" location="'A5'!V87" display="V87"/>
    <hyperlink ref="D1109" location="'A5'!V34" display="SUM(V34,V61)"/>
    <hyperlink ref="G1109" location="'A5'!V88" display="V88"/>
    <hyperlink ref="D1110" location="'A5'!V35" display="SUM(V35,V62)"/>
    <hyperlink ref="G1110" location="'A5'!V89" display="V89"/>
    <hyperlink ref="D1111" location="'A5'!V36" display="SUM(V36,V63)"/>
    <hyperlink ref="G1111" location="'A5'!V90" display="V90"/>
    <hyperlink ref="D1112" location="'A5'!V37" display="SUM(V37,V64)"/>
    <hyperlink ref="G1112" location="'A5'!V91" display="V91"/>
    <hyperlink ref="D1113" location="'A5'!V38" display="SUM(V38,V65)"/>
    <hyperlink ref="G1113" location="'A5'!V92" display="V92"/>
    <hyperlink ref="D1114" location="'A5'!V39" display="SUM(V39,V66)"/>
    <hyperlink ref="G1114" location="'A5'!V93" display="V93"/>
    <hyperlink ref="D1115" location="'A5'!Y14" display="SUM(Y14:Y37)"/>
    <hyperlink ref="G1115" location="'A5'!Y38" display="Y38"/>
    <hyperlink ref="D1116" location="'A5'!Y41" display="SUM(Y41:Y64)"/>
    <hyperlink ref="G1116" location="'A5'!Y65" display="Y65"/>
    <hyperlink ref="D1117" location="'A5'!Y14" display="SUM(Y14,Y41)"/>
    <hyperlink ref="G1117" location="'A5'!Y68" display="Y68"/>
    <hyperlink ref="D1118" location="'A5'!Y15" display="SUM(Y15,Y42)"/>
    <hyperlink ref="G1118" location="'A5'!Y69" display="Y69"/>
    <hyperlink ref="D1119" location="'A5'!Y16" display="SUM(Y16,Y43)"/>
    <hyperlink ref="G1119" location="'A5'!Y70" display="Y70"/>
    <hyperlink ref="D1120" location="'A5'!Y17" display="SUM(Y17,Y44)"/>
    <hyperlink ref="G1120" location="'A5'!Y71" display="Y71"/>
    <hyperlink ref="D1121" location="'A5'!Y18" display="SUM(Y18,Y45)"/>
    <hyperlink ref="G1121" location="'A5'!Y72" display="Y72"/>
    <hyperlink ref="D1122" location="'A5'!Y19" display="SUM(Y19,Y46)"/>
    <hyperlink ref="G1122" location="'A5'!Y73" display="Y73"/>
    <hyperlink ref="D1123" location="'A5'!Y20" display="SUM(Y20,Y47)"/>
    <hyperlink ref="G1123" location="'A5'!Y74" display="Y74"/>
    <hyperlink ref="D1124" location="'A5'!Y21" display="SUM(Y21,Y48)"/>
    <hyperlink ref="G1124" location="'A5'!Y75" display="Y75"/>
    <hyperlink ref="D1125" location="'A5'!Y22" display="SUM(Y22,Y49)"/>
    <hyperlink ref="G1125" location="'A5'!Y76" display="Y76"/>
    <hyperlink ref="D1126" location="'A5'!Y23" display="SUM(Y23,Y50)"/>
    <hyperlink ref="G1126" location="'A5'!Y77" display="Y77"/>
    <hyperlink ref="D1127" location="'A5'!Y24" display="SUM(Y24,Y51)"/>
    <hyperlink ref="G1127" location="'A5'!Y78" display="Y78"/>
    <hyperlink ref="D1128" location="'A5'!Y25" display="SUM(Y25,Y52)"/>
    <hyperlink ref="G1128" location="'A5'!Y79" display="Y79"/>
    <hyperlink ref="D1129" location="'A5'!Y26" display="SUM(Y26,Y53)"/>
    <hyperlink ref="G1129" location="'A5'!Y80" display="Y80"/>
    <hyperlink ref="D1130" location="'A5'!Y27" display="SUM(Y27,Y54)"/>
    <hyperlink ref="G1130" location="'A5'!Y81" display="Y81"/>
    <hyperlink ref="D1131" location="'A5'!Y28" display="SUM(Y28,Y55)"/>
    <hyperlink ref="G1131" location="'A5'!Y82" display="Y82"/>
    <hyperlink ref="D1132" location="'A5'!Y29" display="SUM(Y29,Y56)"/>
    <hyperlink ref="G1132" location="'A5'!Y83" display="Y83"/>
    <hyperlink ref="D1133" location="'A5'!Y30" display="SUM(Y30,Y57)"/>
    <hyperlink ref="G1133" location="'A5'!Y84" display="Y84"/>
    <hyperlink ref="D1134" location="'A5'!Y31" display="SUM(Y31,Y58)"/>
    <hyperlink ref="G1134" location="'A5'!Y85" display="Y85"/>
    <hyperlink ref="D1135" location="'A5'!Y32" display="SUM(Y32,Y59)"/>
    <hyperlink ref="G1135" location="'A5'!Y86" display="Y86"/>
    <hyperlink ref="D1136" location="'A5'!Y33" display="SUM(Y33,Y60)"/>
    <hyperlink ref="G1136" location="'A5'!Y87" display="Y87"/>
    <hyperlink ref="D1137" location="'A5'!Y34" display="SUM(Y34,Y61)"/>
    <hyperlink ref="G1137" location="'A5'!Y88" display="Y88"/>
    <hyperlink ref="D1138" location="'A5'!Y35" display="SUM(Y35,Y62)"/>
    <hyperlink ref="G1138" location="'A5'!Y89" display="Y89"/>
    <hyperlink ref="D1139" location="'A5'!Y36" display="SUM(Y36,Y63)"/>
    <hyperlink ref="G1139" location="'A5'!Y90" display="Y90"/>
    <hyperlink ref="D1140" location="'A5'!Y37" display="SUM(Y37,Y64)"/>
    <hyperlink ref="G1140" location="'A5'!Y91" display="Y91"/>
    <hyperlink ref="D1141" location="'A5'!Y38" display="SUM(Y38,Y65)"/>
    <hyperlink ref="G1141" location="'A5'!Y92" display="Y92"/>
    <hyperlink ref="D1142" location="'A5'!Y39" display="SUM(Y39,Y66)"/>
    <hyperlink ref="G1142" location="'A5'!Y93" display="Y93"/>
    <hyperlink ref="D1143" location="'A5'!AB14" display="SUM(AB14:AB37)"/>
    <hyperlink ref="G1143" location="'A5'!AB38" display="AB38"/>
    <hyperlink ref="D1144" location="'A5'!AB41" display="SUM(AB41:AB64)"/>
    <hyperlink ref="G1144" location="'A5'!AB65" display="AB65"/>
    <hyperlink ref="D1145" location="'A5'!AB14" display="SUM(AB14,AB41)"/>
    <hyperlink ref="G1145" location="'A5'!AB68" display="AB68"/>
    <hyperlink ref="D1146" location="'A5'!AB15" display="SUM(AB15,AB42)"/>
    <hyperlink ref="G1146" location="'A5'!AB69" display="AB69"/>
    <hyperlink ref="D1147" location="'A5'!AB16" display="SUM(AB16,AB43)"/>
    <hyperlink ref="G1147" location="'A5'!AB70" display="AB70"/>
    <hyperlink ref="D1148" location="'A5'!AB17" display="SUM(AB17,AB44)"/>
    <hyperlink ref="G1148" location="'A5'!AB71" display="AB71"/>
    <hyperlink ref="D1149" location="'A5'!AB18" display="SUM(AB18,AB45)"/>
    <hyperlink ref="G1149" location="'A5'!AB72" display="AB72"/>
    <hyperlink ref="D1150" location="'A5'!AB19" display="SUM(AB19,AB46)"/>
    <hyperlink ref="G1150" location="'A5'!AB73" display="AB73"/>
    <hyperlink ref="D1151" location="'A5'!AB20" display="SUM(AB20,AB47)"/>
    <hyperlink ref="G1151" location="'A5'!AB74" display="AB74"/>
    <hyperlink ref="D1152" location="'A5'!AB21" display="SUM(AB21,AB48)"/>
    <hyperlink ref="G1152" location="'A5'!AB75" display="AB75"/>
    <hyperlink ref="D1153" location="'A5'!AB22" display="SUM(AB22,AB49)"/>
    <hyperlink ref="G1153" location="'A5'!AB76" display="AB76"/>
    <hyperlink ref="D1154" location="'A5'!AB23" display="SUM(AB23,AB50)"/>
    <hyperlink ref="G1154" location="'A5'!AB77" display="AB77"/>
    <hyperlink ref="D1155" location="'A5'!AB24" display="SUM(AB24,AB51)"/>
    <hyperlink ref="G1155" location="'A5'!AB78" display="AB78"/>
    <hyperlink ref="D1156" location="'A5'!AB25" display="SUM(AB25,AB52)"/>
    <hyperlink ref="G1156" location="'A5'!AB79" display="AB79"/>
    <hyperlink ref="D1157" location="'A5'!AB26" display="SUM(AB26,AB53)"/>
    <hyperlink ref="G1157" location="'A5'!AB80" display="AB80"/>
    <hyperlink ref="D1158" location="'A5'!AB27" display="SUM(AB27,AB54)"/>
    <hyperlink ref="G1158" location="'A5'!AB81" display="AB81"/>
    <hyperlink ref="D1159" location="'A5'!AB28" display="SUM(AB28,AB55)"/>
    <hyperlink ref="G1159" location="'A5'!AB82" display="AB82"/>
    <hyperlink ref="D1160" location="'A5'!AB29" display="SUM(AB29,AB56)"/>
    <hyperlink ref="G1160" location="'A5'!AB83" display="AB83"/>
    <hyperlink ref="D1161" location="'A5'!AB30" display="SUM(AB30,AB57)"/>
    <hyperlink ref="G1161" location="'A5'!AB84" display="AB84"/>
    <hyperlink ref="D1162" location="'A5'!AB31" display="SUM(AB31,AB58)"/>
    <hyperlink ref="G1162" location="'A5'!AB85" display="AB85"/>
    <hyperlink ref="D1163" location="'A5'!AB32" display="SUM(AB32,AB59)"/>
    <hyperlink ref="G1163" location="'A5'!AB86" display="AB86"/>
    <hyperlink ref="D1164" location="'A5'!AB33" display="SUM(AB33,AB60)"/>
    <hyperlink ref="G1164" location="'A5'!AB87" display="AB87"/>
    <hyperlink ref="D1165" location="'A5'!AB34" display="SUM(AB34,AB61)"/>
    <hyperlink ref="G1165" location="'A5'!AB88" display="AB88"/>
    <hyperlink ref="D1166" location="'A5'!AB35" display="SUM(AB35,AB62)"/>
    <hyperlink ref="G1166" location="'A5'!AB89" display="AB89"/>
    <hyperlink ref="D1167" location="'A5'!AB36" display="SUM(AB36,AB63)"/>
    <hyperlink ref="G1167" location="'A5'!AB90" display="AB90"/>
    <hyperlink ref="D1168" location="'A5'!AB37" display="SUM(AB37,AB64)"/>
    <hyperlink ref="G1168" location="'A5'!AB91" display="AB91"/>
    <hyperlink ref="D1169" location="'A5'!AB38" display="SUM(AB38,AB65)"/>
    <hyperlink ref="G1169" location="'A5'!AB92" display="AB92"/>
    <hyperlink ref="D1170" location="'A5'!AB39" display="SUM(AB39,AB66)"/>
    <hyperlink ref="G1170" location="'A5'!AB93" display="AB93"/>
    <hyperlink ref="D1171" location="'A5'!AE14" display="SUM(AE14:AE37)"/>
    <hyperlink ref="G1171" location="'A5'!AE38" display="AE38"/>
    <hyperlink ref="D1172" location="'A5'!AE41" display="SUM(AE41:AE64)"/>
    <hyperlink ref="G1172" location="'A5'!AE65" display="AE65"/>
    <hyperlink ref="D1173" location="'A5'!AE14" display="SUM(AE14,AE41)"/>
    <hyperlink ref="G1173" location="'A5'!AE68" display="AE68"/>
    <hyperlink ref="D1174" location="'A5'!AE15" display="SUM(AE15,AE42)"/>
    <hyperlink ref="G1174" location="'A5'!AE69" display="AE69"/>
    <hyperlink ref="D1175" location="'A5'!AE16" display="SUM(AE16,AE43)"/>
    <hyperlink ref="G1175" location="'A5'!AE70" display="AE70"/>
    <hyperlink ref="D1176" location="'A5'!AE17" display="SUM(AE17,AE44)"/>
    <hyperlink ref="G1176" location="'A5'!AE71" display="AE71"/>
    <hyperlink ref="D1177" location="'A5'!AE18" display="SUM(AE18,AE45)"/>
    <hyperlink ref="G1177" location="'A5'!AE72" display="AE72"/>
    <hyperlink ref="D1178" location="'A5'!AE19" display="SUM(AE19,AE46)"/>
    <hyperlink ref="G1178" location="'A5'!AE73" display="AE73"/>
    <hyperlink ref="D1179" location="'A5'!AE20" display="SUM(AE20,AE47)"/>
    <hyperlink ref="G1179" location="'A5'!AE74" display="AE74"/>
    <hyperlink ref="D1180" location="'A5'!AE21" display="SUM(AE21,AE48)"/>
    <hyperlink ref="G1180" location="'A5'!AE75" display="AE75"/>
    <hyperlink ref="D1181" location="'A5'!AE22" display="SUM(AE22,AE49)"/>
    <hyperlink ref="G1181" location="'A5'!AE76" display="AE76"/>
    <hyperlink ref="D1182" location="'A5'!AE23" display="SUM(AE23,AE50)"/>
    <hyperlink ref="G1182" location="'A5'!AE77" display="AE77"/>
    <hyperlink ref="D1183" location="'A5'!AE24" display="SUM(AE24,AE51)"/>
    <hyperlink ref="G1183" location="'A5'!AE78" display="AE78"/>
    <hyperlink ref="D1184" location="'A5'!AE25" display="SUM(AE25,AE52)"/>
    <hyperlink ref="G1184" location="'A5'!AE79" display="AE79"/>
    <hyperlink ref="D1185" location="'A5'!AE26" display="SUM(AE26,AE53)"/>
    <hyperlink ref="G1185" location="'A5'!AE80" display="AE80"/>
    <hyperlink ref="D1186" location="'A5'!AE27" display="SUM(AE27,AE54)"/>
    <hyperlink ref="G1186" location="'A5'!AE81" display="AE81"/>
    <hyperlink ref="D1187" location="'A5'!AE28" display="SUM(AE28,AE55)"/>
    <hyperlink ref="G1187" location="'A5'!AE82" display="AE82"/>
    <hyperlink ref="D1188" location="'A5'!AE29" display="SUM(AE29,AE56)"/>
    <hyperlink ref="G1188" location="'A5'!AE83" display="AE83"/>
    <hyperlink ref="D1189" location="'A5'!AE30" display="SUM(AE30,AE57)"/>
    <hyperlink ref="G1189" location="'A5'!AE84" display="AE84"/>
    <hyperlink ref="D1190" location="'A5'!AE31" display="SUM(AE31,AE58)"/>
    <hyperlink ref="G1190" location="'A5'!AE85" display="AE85"/>
    <hyperlink ref="D1191" location="'A5'!AE32" display="SUM(AE32,AE59)"/>
    <hyperlink ref="G1191" location="'A5'!AE86" display="AE86"/>
    <hyperlink ref="D1192" location="'A5'!AE33" display="SUM(AE33,AE60)"/>
    <hyperlink ref="G1192" location="'A5'!AE87" display="AE87"/>
    <hyperlink ref="D1193" location="'A5'!AE34" display="SUM(AE34,AE61)"/>
    <hyperlink ref="G1193" location="'A5'!AE88" display="AE88"/>
    <hyperlink ref="D1194" location="'A5'!AE35" display="SUM(AE35,AE62)"/>
    <hyperlink ref="G1194" location="'A5'!AE89" display="AE89"/>
    <hyperlink ref="D1195" location="'A5'!AE36" display="SUM(AE36,AE63)"/>
    <hyperlink ref="G1195" location="'A5'!AE90" display="AE90"/>
    <hyperlink ref="D1196" location="'A5'!AE37" display="SUM(AE37,AE64)"/>
    <hyperlink ref="G1196" location="'A5'!AE91" display="AE91"/>
    <hyperlink ref="D1197" location="'A5'!AE38" display="SUM(AE38,AE65)"/>
    <hyperlink ref="G1197" location="'A5'!AE92" display="AE92"/>
    <hyperlink ref="D1198" location="'A5'!AE39" display="SUM(AE39,AE66)"/>
    <hyperlink ref="G1198" location="'A5'!AE93" display="AE93"/>
    <hyperlink ref="D1199" location="'A5'!AH14" display="SUM(AH14:AH37)"/>
    <hyperlink ref="G1199" location="'A5'!AH38" display="AH38"/>
    <hyperlink ref="D1200" location="'A5'!AH41" display="SUM(AH41:AH64)"/>
    <hyperlink ref="G1200" location="'A5'!AH65" display="AH65"/>
    <hyperlink ref="D1201" location="'A5'!AH14" display="SUM(AH14,AH41)"/>
    <hyperlink ref="G1201" location="'A5'!AH68" display="AH68"/>
    <hyperlink ref="D1202" location="'A5'!AH15" display="SUM(AH15,AH42)"/>
    <hyperlink ref="G1202" location="'A5'!AH69" display="AH69"/>
    <hyperlink ref="D1203" location="'A5'!AH16" display="SUM(AH16,AH43)"/>
    <hyperlink ref="G1203" location="'A5'!AH70" display="AH70"/>
    <hyperlink ref="D1204" location="'A5'!AH17" display="SUM(AH17,AH44)"/>
    <hyperlink ref="G1204" location="'A5'!AH71" display="AH71"/>
    <hyperlink ref="D1205" location="'A5'!AH18" display="SUM(AH18,AH45)"/>
    <hyperlink ref="G1205" location="'A5'!AH72" display="AH72"/>
    <hyperlink ref="D1206" location="'A5'!AH19" display="SUM(AH19,AH46)"/>
    <hyperlink ref="G1206" location="'A5'!AH73" display="AH73"/>
    <hyperlink ref="D1207" location="'A5'!AH20" display="SUM(AH20,AH47)"/>
    <hyperlink ref="G1207" location="'A5'!AH74" display="AH74"/>
    <hyperlink ref="D1208" location="'A5'!AH21" display="SUM(AH21,AH48)"/>
    <hyperlink ref="G1208" location="'A5'!AH75" display="AH75"/>
    <hyperlink ref="D1209" location="'A5'!AH22" display="SUM(AH22,AH49)"/>
    <hyperlink ref="G1209" location="'A5'!AH76" display="AH76"/>
    <hyperlink ref="D1210" location="'A5'!AH23" display="SUM(AH23,AH50)"/>
    <hyperlink ref="G1210" location="'A5'!AH77" display="AH77"/>
    <hyperlink ref="D1211" location="'A5'!AH24" display="SUM(AH24,AH51)"/>
    <hyperlink ref="G1211" location="'A5'!AH78" display="AH78"/>
    <hyperlink ref="D1212" location="'A5'!AH25" display="SUM(AH25,AH52)"/>
    <hyperlink ref="G1212" location="'A5'!AH79" display="AH79"/>
    <hyperlink ref="D1213" location="'A5'!AH26" display="SUM(AH26,AH53)"/>
    <hyperlink ref="G1213" location="'A5'!AH80" display="AH80"/>
    <hyperlink ref="D1214" location="'A5'!AH27" display="SUM(AH27,AH54)"/>
    <hyperlink ref="G1214" location="'A5'!AH81" display="AH81"/>
    <hyperlink ref="D1215" location="'A5'!AH28" display="SUM(AH28,AH55)"/>
    <hyperlink ref="G1215" location="'A5'!AH82" display="AH82"/>
    <hyperlink ref="D1216" location="'A5'!AH29" display="SUM(AH29,AH56)"/>
    <hyperlink ref="G1216" location="'A5'!AH83" display="AH83"/>
    <hyperlink ref="D1217" location="'A5'!AH30" display="SUM(AH30,AH57)"/>
    <hyperlink ref="G1217" location="'A5'!AH84" display="AH84"/>
    <hyperlink ref="D1218" location="'A5'!AH31" display="SUM(AH31,AH58)"/>
    <hyperlink ref="G1218" location="'A5'!AH85" display="AH85"/>
    <hyperlink ref="D1219" location="'A5'!AH32" display="SUM(AH32,AH59)"/>
    <hyperlink ref="G1219" location="'A5'!AH86" display="AH86"/>
    <hyperlink ref="D1220" location="'A5'!AH33" display="SUM(AH33,AH60)"/>
    <hyperlink ref="G1220" location="'A5'!AH87" display="AH87"/>
    <hyperlink ref="D1221" location="'A5'!AH34" display="SUM(AH34,AH61)"/>
    <hyperlink ref="G1221" location="'A5'!AH88" display="AH88"/>
    <hyperlink ref="D1222" location="'A5'!AH35" display="SUM(AH35,AH62)"/>
    <hyperlink ref="G1222" location="'A5'!AH89" display="AH89"/>
    <hyperlink ref="D1223" location="'A5'!AH36" display="SUM(AH36,AH63)"/>
    <hyperlink ref="G1223" location="'A5'!AH90" display="AH90"/>
    <hyperlink ref="D1224" location="'A5'!AH37" display="SUM(AH37,AH64)"/>
    <hyperlink ref="G1224" location="'A5'!AH91" display="AH91"/>
    <hyperlink ref="D1225" location="'A5'!AH38" display="SUM(AH38,AH65)"/>
    <hyperlink ref="G1225" location="'A5'!AH92" display="AH92"/>
    <hyperlink ref="D1226" location="'A5'!AH39" display="SUM(AH39,AH66)"/>
    <hyperlink ref="G1226" location="'A5'!AH93" display="AH93"/>
    <hyperlink ref="D1227" location="'A5'!AK14" display="SUM(AK14:AK37)"/>
    <hyperlink ref="G1227" location="'A5'!AK38" display="AK38"/>
    <hyperlink ref="D1228" location="'A5'!AK41" display="SUM(AK41:AK64)"/>
    <hyperlink ref="G1228" location="'A5'!AK65" display="AK65"/>
    <hyperlink ref="D1229" location="'A5'!AK14" display="SUM(AK14,AK41)"/>
    <hyperlink ref="G1229" location="'A5'!AK68" display="AK68"/>
    <hyperlink ref="D1230" location="'A5'!AK15" display="SUM(AK15,AK42)"/>
    <hyperlink ref="G1230" location="'A5'!AK69" display="AK69"/>
    <hyperlink ref="D1231" location="'A5'!AK16" display="SUM(AK16,AK43)"/>
    <hyperlink ref="G1231" location="'A5'!AK70" display="AK70"/>
    <hyperlink ref="D1232" location="'A5'!AK17" display="SUM(AK17,AK44)"/>
    <hyperlink ref="G1232" location="'A5'!AK71" display="AK71"/>
    <hyperlink ref="D1233" location="'A5'!AK18" display="SUM(AK18,AK45)"/>
    <hyperlink ref="G1233" location="'A5'!AK72" display="AK72"/>
    <hyperlink ref="D1234" location="'A5'!AK19" display="SUM(AK19,AK46)"/>
    <hyperlink ref="G1234" location="'A5'!AK73" display="AK73"/>
    <hyperlink ref="D1235" location="'A5'!AK20" display="SUM(AK20,AK47)"/>
    <hyperlink ref="G1235" location="'A5'!AK74" display="AK74"/>
    <hyperlink ref="D1236" location="'A5'!AK21" display="SUM(AK21,AK48)"/>
    <hyperlink ref="G1236" location="'A5'!AK75" display="AK75"/>
    <hyperlink ref="D1237" location="'A5'!AK22" display="SUM(AK22,AK49)"/>
    <hyperlink ref="G1237" location="'A5'!AK76" display="AK76"/>
    <hyperlink ref="D1238" location="'A5'!AK23" display="SUM(AK23,AK50)"/>
    <hyperlink ref="G1238" location="'A5'!AK77" display="AK77"/>
    <hyperlink ref="D1239" location="'A5'!AK24" display="SUM(AK24,AK51)"/>
    <hyperlink ref="G1239" location="'A5'!AK78" display="AK78"/>
    <hyperlink ref="D1240" location="'A5'!AK25" display="SUM(AK25,AK52)"/>
    <hyperlink ref="G1240" location="'A5'!AK79" display="AK79"/>
    <hyperlink ref="D1241" location="'A5'!AK26" display="SUM(AK26,AK53)"/>
    <hyperlink ref="G1241" location="'A5'!AK80" display="AK80"/>
    <hyperlink ref="D1242" location="'A5'!AK27" display="SUM(AK27,AK54)"/>
    <hyperlink ref="G1242" location="'A5'!AK81" display="AK81"/>
    <hyperlink ref="D1243" location="'A5'!AK28" display="SUM(AK28,AK55)"/>
    <hyperlink ref="G1243" location="'A5'!AK82" display="AK82"/>
    <hyperlink ref="D1244" location="'A5'!AK29" display="SUM(AK29,AK56)"/>
    <hyperlink ref="G1244" location="'A5'!AK83" display="AK83"/>
    <hyperlink ref="D1245" location="'A5'!AK30" display="SUM(AK30,AK57)"/>
    <hyperlink ref="G1245" location="'A5'!AK84" display="AK84"/>
    <hyperlink ref="D1246" location="'A5'!AK31" display="SUM(AK31,AK58)"/>
    <hyperlink ref="G1246" location="'A5'!AK85" display="AK85"/>
    <hyperlink ref="D1247" location="'A5'!AK32" display="SUM(AK32,AK59)"/>
    <hyperlink ref="G1247" location="'A5'!AK86" display="AK86"/>
    <hyperlink ref="D1248" location="'A5'!AK33" display="SUM(AK33,AK60)"/>
    <hyperlink ref="G1248" location="'A5'!AK87" display="AK87"/>
    <hyperlink ref="D1249" location="'A5'!AK34" display="SUM(AK34,AK61)"/>
    <hyperlink ref="G1249" location="'A5'!AK88" display="AK88"/>
    <hyperlink ref="D1250" location="'A5'!AK35" display="SUM(AK35,AK62)"/>
    <hyperlink ref="G1250" location="'A5'!AK89" display="AK89"/>
    <hyperlink ref="D1251" location="'A5'!AK36" display="SUM(AK36,AK63)"/>
    <hyperlink ref="G1251" location="'A5'!AK90" display="AK90"/>
    <hyperlink ref="D1252" location="'A5'!AK37" display="SUM(AK37,AK64)"/>
    <hyperlink ref="G1252" location="'A5'!AK91" display="AK91"/>
    <hyperlink ref="D1253" location="'A5'!AK38" display="SUM(AK38,AK65)"/>
    <hyperlink ref="G1253" location="'A5'!AK92" display="AK92"/>
    <hyperlink ref="D1254" location="'A5'!AK39" display="SUM(AK39,AK66)"/>
    <hyperlink ref="G1254" location="'A5'!AK93" display="AK93"/>
    <hyperlink ref="D1255" location="'A5'!AN14" display="SUM(AN14:AN37)"/>
    <hyperlink ref="G1255" location="'A5'!AN38" display="AN38"/>
    <hyperlink ref="D1256" location="'A5'!AN41" display="SUM(AN41:AN64)"/>
    <hyperlink ref="G1256" location="'A5'!AN65" display="AN65"/>
    <hyperlink ref="D1257" location="'A5'!AN14" display="SUM(AN14,AN41)"/>
    <hyperlink ref="G1257" location="'A5'!AN68" display="AN68"/>
    <hyperlink ref="D1258" location="'A5'!AN15" display="SUM(AN15,AN42)"/>
    <hyperlink ref="G1258" location="'A5'!AN69" display="AN69"/>
    <hyperlink ref="D1259" location="'A5'!AN16" display="SUM(AN16,AN43)"/>
    <hyperlink ref="G1259" location="'A5'!AN70" display="AN70"/>
    <hyperlink ref="D1260" location="'A5'!AN17" display="SUM(AN17,AN44)"/>
    <hyperlink ref="G1260" location="'A5'!AN71" display="AN71"/>
    <hyperlink ref="D1261" location="'A5'!AN18" display="SUM(AN18,AN45)"/>
    <hyperlink ref="G1261" location="'A5'!AN72" display="AN72"/>
    <hyperlink ref="D1262" location="'A5'!AN19" display="SUM(AN19,AN46)"/>
    <hyperlink ref="G1262" location="'A5'!AN73" display="AN73"/>
    <hyperlink ref="D1263" location="'A5'!AN20" display="SUM(AN20,AN47)"/>
    <hyperlink ref="G1263" location="'A5'!AN74" display="AN74"/>
    <hyperlink ref="D1264" location="'A5'!AN21" display="SUM(AN21,AN48)"/>
    <hyperlink ref="G1264" location="'A5'!AN75" display="AN75"/>
    <hyperlink ref="D1265" location="'A5'!AN22" display="SUM(AN22,AN49)"/>
    <hyperlink ref="G1265" location="'A5'!AN76" display="AN76"/>
    <hyperlink ref="D1266" location="'A5'!AN23" display="SUM(AN23,AN50)"/>
    <hyperlink ref="G1266" location="'A5'!AN77" display="AN77"/>
    <hyperlink ref="D1267" location="'A5'!AN24" display="SUM(AN24,AN51)"/>
    <hyperlink ref="G1267" location="'A5'!AN78" display="AN78"/>
    <hyperlink ref="D1268" location="'A5'!AN25" display="SUM(AN25,AN52)"/>
    <hyperlink ref="G1268" location="'A5'!AN79" display="AN79"/>
    <hyperlink ref="D1269" location="'A5'!AN26" display="SUM(AN26,AN53)"/>
    <hyperlink ref="G1269" location="'A5'!AN80" display="AN80"/>
    <hyperlink ref="D1270" location="'A5'!AN27" display="SUM(AN27,AN54)"/>
    <hyperlink ref="G1270" location="'A5'!AN81" display="AN81"/>
    <hyperlink ref="D1271" location="'A5'!AN28" display="SUM(AN28,AN55)"/>
    <hyperlink ref="G1271" location="'A5'!AN82" display="AN82"/>
    <hyperlink ref="D1272" location="'A5'!AN29" display="SUM(AN29,AN56)"/>
    <hyperlink ref="G1272" location="'A5'!AN83" display="AN83"/>
    <hyperlink ref="D1273" location="'A5'!AN30" display="SUM(AN30,AN57)"/>
    <hyperlink ref="G1273" location="'A5'!AN84" display="AN84"/>
    <hyperlink ref="D1274" location="'A5'!AN31" display="SUM(AN31,AN58)"/>
    <hyperlink ref="G1274" location="'A5'!AN85" display="AN85"/>
    <hyperlink ref="D1275" location="'A5'!AN32" display="SUM(AN32,AN59)"/>
    <hyperlink ref="G1275" location="'A5'!AN86" display="AN86"/>
    <hyperlink ref="D1276" location="'A5'!AN33" display="SUM(AN33,AN60)"/>
    <hyperlink ref="G1276" location="'A5'!AN87" display="AN87"/>
    <hyperlink ref="D1277" location="'A5'!AN34" display="SUM(AN34,AN61)"/>
    <hyperlink ref="G1277" location="'A5'!AN88" display="AN88"/>
    <hyperlink ref="D1278" location="'A5'!AN35" display="SUM(AN35,AN62)"/>
    <hyperlink ref="G1278" location="'A5'!AN89" display="AN89"/>
    <hyperlink ref="D1279" location="'A5'!AN36" display="SUM(AN36,AN63)"/>
    <hyperlink ref="G1279" location="'A5'!AN90" display="AN90"/>
    <hyperlink ref="D1280" location="'A5'!AN37" display="SUM(AN37,AN64)"/>
    <hyperlink ref="G1280" location="'A5'!AN91" display="AN91"/>
    <hyperlink ref="D1281" location="'A5'!AN38" display="SUM(AN38,AN65)"/>
    <hyperlink ref="G1281" location="'A5'!AN92" display="AN92"/>
    <hyperlink ref="D1282" location="'A5'!AN39" display="SUM(AN39,AN66)"/>
    <hyperlink ref="G1282" location="'A5'!AN93" display="AN93"/>
    <hyperlink ref="D1283" location="'A5'!AQ14" display="SUM(AQ14:AQ37)"/>
    <hyperlink ref="G1283" location="'A5'!AQ38" display="AQ38"/>
    <hyperlink ref="D1284" location="'A5'!AQ41" display="SUM(AQ41:AQ64)"/>
    <hyperlink ref="G1284" location="'A5'!AQ65" display="AQ65"/>
    <hyperlink ref="D1285" location="'A5'!AQ14" display="SUM(AQ14,AQ41)"/>
    <hyperlink ref="G1285" location="'A5'!AQ68" display="AQ68"/>
    <hyperlink ref="D1286" location="'A5'!AQ15" display="SUM(AQ15,AQ42)"/>
    <hyperlink ref="G1286" location="'A5'!AQ69" display="AQ69"/>
    <hyperlink ref="D1287" location="'A5'!AQ16" display="SUM(AQ16,AQ43)"/>
    <hyperlink ref="G1287" location="'A5'!AQ70" display="AQ70"/>
    <hyperlink ref="D1288" location="'A5'!AQ17" display="SUM(AQ17,AQ44)"/>
    <hyperlink ref="G1288" location="'A5'!AQ71" display="AQ71"/>
    <hyperlink ref="D1289" location="'A5'!AQ18" display="SUM(AQ18,AQ45)"/>
    <hyperlink ref="G1289" location="'A5'!AQ72" display="AQ72"/>
    <hyperlink ref="D1290" location="'A5'!AQ19" display="SUM(AQ19,AQ46)"/>
    <hyperlink ref="G1290" location="'A5'!AQ73" display="AQ73"/>
    <hyperlink ref="D1291" location="'A5'!AQ20" display="SUM(AQ20,AQ47)"/>
    <hyperlink ref="G1291" location="'A5'!AQ74" display="AQ74"/>
    <hyperlink ref="D1292" location="'A5'!AQ21" display="SUM(AQ21,AQ48)"/>
    <hyperlink ref="G1292" location="'A5'!AQ75" display="AQ75"/>
    <hyperlink ref="D1293" location="'A5'!AQ22" display="SUM(AQ22,AQ49)"/>
    <hyperlink ref="G1293" location="'A5'!AQ76" display="AQ76"/>
    <hyperlink ref="D1294" location="'A5'!AQ23" display="SUM(AQ23,AQ50)"/>
    <hyperlink ref="G1294" location="'A5'!AQ77" display="AQ77"/>
    <hyperlink ref="D1295" location="'A5'!AQ24" display="SUM(AQ24,AQ51)"/>
    <hyperlink ref="G1295" location="'A5'!AQ78" display="AQ78"/>
    <hyperlink ref="D1296" location="'A5'!AQ25" display="SUM(AQ25,AQ52)"/>
    <hyperlink ref="G1296" location="'A5'!AQ79" display="AQ79"/>
    <hyperlink ref="D1297" location="'A5'!AQ26" display="SUM(AQ26,AQ53)"/>
    <hyperlink ref="G1297" location="'A5'!AQ80" display="AQ80"/>
    <hyperlink ref="D1298" location="'A5'!AQ27" display="SUM(AQ27,AQ54)"/>
    <hyperlink ref="G1298" location="'A5'!AQ81" display="AQ81"/>
    <hyperlink ref="D1299" location="'A5'!AQ28" display="SUM(AQ28,AQ55)"/>
    <hyperlink ref="G1299" location="'A5'!AQ82" display="AQ82"/>
    <hyperlink ref="D1300" location="'A5'!AQ29" display="SUM(AQ29,AQ56)"/>
    <hyperlink ref="G1300" location="'A5'!AQ83" display="AQ83"/>
    <hyperlink ref="D1301" location="'A5'!AQ30" display="SUM(AQ30,AQ57)"/>
    <hyperlink ref="G1301" location="'A5'!AQ84" display="AQ84"/>
    <hyperlink ref="D1302" location="'A5'!AQ31" display="SUM(AQ31,AQ58)"/>
    <hyperlink ref="G1302" location="'A5'!AQ85" display="AQ85"/>
    <hyperlink ref="D1303" location="'A5'!AQ32" display="SUM(AQ32,AQ59)"/>
    <hyperlink ref="G1303" location="'A5'!AQ86" display="AQ86"/>
    <hyperlink ref="D1304" location="'A5'!AQ33" display="SUM(AQ33,AQ60)"/>
    <hyperlink ref="G1304" location="'A5'!AQ87" display="AQ87"/>
    <hyperlink ref="D1305" location="'A5'!AQ34" display="SUM(AQ34,AQ61)"/>
    <hyperlink ref="G1305" location="'A5'!AQ88" display="AQ88"/>
    <hyperlink ref="D1306" location="'A5'!AQ35" display="SUM(AQ35,AQ62)"/>
    <hyperlink ref="G1306" location="'A5'!AQ89" display="AQ89"/>
    <hyperlink ref="D1307" location="'A5'!AQ36" display="SUM(AQ36,AQ63)"/>
    <hyperlink ref="G1307" location="'A5'!AQ90" display="AQ90"/>
    <hyperlink ref="D1308" location="'A5'!AQ37" display="SUM(AQ37,AQ64)"/>
    <hyperlink ref="G1308" location="'A5'!AQ91" display="AQ91"/>
    <hyperlink ref="D1309" location="'A5'!AQ38" display="SUM(AQ38,AQ65)"/>
    <hyperlink ref="G1309" location="'A5'!AQ92" display="AQ92"/>
    <hyperlink ref="D1310" location="'A5'!AQ39" display="SUM(AQ39,AQ66)"/>
    <hyperlink ref="G1310" location="'A5'!AQ93" display="AQ93"/>
    <hyperlink ref="D1311" location="'A5'!AT14" display="SUM(AT14:AT37)"/>
    <hyperlink ref="G1311" location="'A5'!AT38" display="AT38"/>
    <hyperlink ref="D1312" location="'A5'!AT41" display="SUM(AT41:AT64)"/>
    <hyperlink ref="G1312" location="'A5'!AT65" display="AT65"/>
    <hyperlink ref="D1313" location="'A5'!AT14" display="SUM(AT14,AT41)"/>
    <hyperlink ref="G1313" location="'A5'!AT68" display="AT68"/>
    <hyperlink ref="D1314" location="'A5'!AT15" display="SUM(AT15,AT42)"/>
    <hyperlink ref="G1314" location="'A5'!AT69" display="AT69"/>
    <hyperlink ref="D1315" location="'A5'!AT16" display="SUM(AT16,AT43)"/>
    <hyperlink ref="G1315" location="'A5'!AT70" display="AT70"/>
    <hyperlink ref="D1316" location="'A5'!AT17" display="SUM(AT17,AT44)"/>
    <hyperlink ref="G1316" location="'A5'!AT71" display="AT71"/>
    <hyperlink ref="D1317" location="'A5'!AT18" display="SUM(AT18,AT45)"/>
    <hyperlink ref="G1317" location="'A5'!AT72" display="AT72"/>
    <hyperlink ref="D1318" location="'A5'!AT19" display="SUM(AT19,AT46)"/>
    <hyperlink ref="G1318" location="'A5'!AT73" display="AT73"/>
    <hyperlink ref="D1319" location="'A5'!AT20" display="SUM(AT20,AT47)"/>
    <hyperlink ref="G1319" location="'A5'!AT74" display="AT74"/>
    <hyperlink ref="D1320" location="'A5'!AT21" display="SUM(AT21,AT48)"/>
    <hyperlink ref="G1320" location="'A5'!AT75" display="AT75"/>
    <hyperlink ref="D1321" location="'A5'!AT22" display="SUM(AT22,AT49)"/>
    <hyperlink ref="G1321" location="'A5'!AT76" display="AT76"/>
    <hyperlink ref="D1322" location="'A5'!AT23" display="SUM(AT23,AT50)"/>
    <hyperlink ref="G1322" location="'A5'!AT77" display="AT77"/>
    <hyperlink ref="D1323" location="'A5'!AT24" display="SUM(AT24,AT51)"/>
    <hyperlink ref="G1323" location="'A5'!AT78" display="AT78"/>
    <hyperlink ref="D1324" location="'A5'!AT25" display="SUM(AT25,AT52)"/>
    <hyperlink ref="G1324" location="'A5'!AT79" display="AT79"/>
    <hyperlink ref="D1325" location="'A5'!AT26" display="SUM(AT26,AT53)"/>
    <hyperlink ref="G1325" location="'A5'!AT80" display="AT80"/>
    <hyperlink ref="D1326" location="'A5'!AT27" display="SUM(AT27,AT54)"/>
    <hyperlink ref="G1326" location="'A5'!AT81" display="AT81"/>
    <hyperlink ref="D1327" location="'A5'!AT28" display="SUM(AT28,AT55)"/>
    <hyperlink ref="G1327" location="'A5'!AT82" display="AT82"/>
    <hyperlink ref="D1328" location="'A5'!AT29" display="SUM(AT29,AT56)"/>
    <hyperlink ref="G1328" location="'A5'!AT83" display="AT83"/>
    <hyperlink ref="D1329" location="'A5'!AT30" display="SUM(AT30,AT57)"/>
    <hyperlink ref="G1329" location="'A5'!AT84" display="AT84"/>
    <hyperlink ref="D1330" location="'A5'!AT31" display="SUM(AT31,AT58)"/>
    <hyperlink ref="G1330" location="'A5'!AT85" display="AT85"/>
    <hyperlink ref="D1331" location="'A5'!AT32" display="SUM(AT32,AT59)"/>
    <hyperlink ref="G1331" location="'A5'!AT86" display="AT86"/>
    <hyperlink ref="D1332" location="'A5'!AT33" display="SUM(AT33,AT60)"/>
    <hyperlink ref="G1332" location="'A5'!AT87" display="AT87"/>
    <hyperlink ref="D1333" location="'A5'!AT34" display="SUM(AT34,AT61)"/>
    <hyperlink ref="G1333" location="'A5'!AT88" display="AT88"/>
    <hyperlink ref="D1334" location="'A5'!AT35" display="SUM(AT35,AT62)"/>
    <hyperlink ref="G1334" location="'A5'!AT89" display="AT89"/>
    <hyperlink ref="D1335" location="'A5'!AT36" display="SUM(AT36,AT63)"/>
    <hyperlink ref="G1335" location="'A5'!AT90" display="AT90"/>
    <hyperlink ref="D1336" location="'A5'!AT37" display="SUM(AT37,AT64)"/>
    <hyperlink ref="G1336" location="'A5'!AT91" display="AT91"/>
    <hyperlink ref="D1337" location="'A5'!AT38" display="SUM(AT38,AT65)"/>
    <hyperlink ref="G1337" location="'A5'!AT92" display="AT92"/>
    <hyperlink ref="D1338" location="'A5'!AT39" display="SUM(AT39,AT66)"/>
    <hyperlink ref="G1338" location="'A5'!AT93" display="AT93"/>
    <hyperlink ref="D1339" location="'A6'!V14" display="SUM(V14:V31)"/>
    <hyperlink ref="G1339" location="'A6'!V32" display="V32"/>
    <hyperlink ref="D1340" location="'A6'!V35" display="SUM(V35:V52)"/>
    <hyperlink ref="G1340" location="'A6'!V53" display="V53"/>
    <hyperlink ref="D1341" location="'A6'!V14" display="SUM(V14,V35)"/>
    <hyperlink ref="G1341" location="'A6'!V56" display="V56"/>
    <hyperlink ref="D1342" location="'A6'!V15" display="SUM(V15,V36)"/>
    <hyperlink ref="G1342" location="'A6'!V57" display="V57"/>
    <hyperlink ref="D1343" location="'A6'!V16" display="SUM(V16,V37)"/>
    <hyperlink ref="G1343" location="'A6'!V58" display="V58"/>
    <hyperlink ref="D1344" location="'A6'!V17" display="SUM(V17,V38)"/>
    <hyperlink ref="G1344" location="'A6'!V59" display="V59"/>
    <hyperlink ref="D1345" location="'A6'!V18" display="SUM(V18,V39)"/>
    <hyperlink ref="G1345" location="'A6'!V60" display="V60"/>
    <hyperlink ref="D1346" location="'A6'!V19" display="SUM(V19,V40)"/>
    <hyperlink ref="G1346" location="'A6'!V61" display="V61"/>
    <hyperlink ref="D1347" location="'A6'!V20" display="SUM(V20,V41)"/>
    <hyperlink ref="G1347" location="'A6'!V62" display="V62"/>
    <hyperlink ref="D1348" location="'A6'!V21" display="SUM(V21,V42)"/>
    <hyperlink ref="G1348" location="'A6'!V63" display="V63"/>
    <hyperlink ref="D1349" location="'A6'!V22" display="SUM(V22,V43)"/>
    <hyperlink ref="G1349" location="'A6'!V64" display="V64"/>
    <hyperlink ref="D1350" location="'A6'!V23" display="SUM(V23,V44)"/>
    <hyperlink ref="G1350" location="'A6'!V65" display="V65"/>
    <hyperlink ref="D1351" location="'A6'!V24" display="SUM(V24,V45)"/>
    <hyperlink ref="G1351" location="'A6'!V66" display="V66"/>
    <hyperlink ref="D1352" location="'A6'!V25" display="SUM(V25,V46)"/>
    <hyperlink ref="G1352" location="'A6'!V67" display="V67"/>
    <hyperlink ref="D1353" location="'A6'!V26" display="SUM(V26,V47)"/>
    <hyperlink ref="G1353" location="'A6'!V68" display="V68"/>
    <hyperlink ref="D1354" location="'A6'!V27" display="SUM(V27,V48)"/>
    <hyperlink ref="G1354" location="'A6'!V69" display="V69"/>
    <hyperlink ref="D1355" location="'A6'!V28" display="SUM(V28,V49)"/>
    <hyperlink ref="G1355" location="'A6'!V70" display="V70"/>
    <hyperlink ref="D1356" location="'A6'!V29" display="SUM(V29,V50)"/>
    <hyperlink ref="G1356" location="'A6'!V71" display="V71"/>
    <hyperlink ref="D1357" location="'A6'!V30" display="SUM(V30,V51)"/>
    <hyperlink ref="G1357" location="'A6'!V72" display="V72"/>
    <hyperlink ref="D1358" location="'A6'!V31" display="SUM(V31,V52)"/>
    <hyperlink ref="G1358" location="'A6'!V73" display="V73"/>
    <hyperlink ref="D1359" location="'A6'!V32" display="SUM(V32,V53)"/>
    <hyperlink ref="G1359" location="'A6'!V74" display="V74"/>
    <hyperlink ref="D1360" location="'A6'!V33" display="SUM(V33,V54)"/>
    <hyperlink ref="G1360" location="'A6'!V75" display="V75"/>
    <hyperlink ref="D1361" location="'A6'!Y14" display="SUM(Y14:Y31)"/>
    <hyperlink ref="G1361" location="'A6'!Y32" display="Y32"/>
    <hyperlink ref="D1362" location="'A6'!Y35" display="SUM(Y35:Y52)"/>
    <hyperlink ref="G1362" location="'A6'!Y53" display="Y53"/>
    <hyperlink ref="D1363" location="'A6'!Y14" display="SUM(Y14,Y35)"/>
    <hyperlink ref="G1363" location="'A6'!Y56" display="Y56"/>
    <hyperlink ref="D1364" location="'A6'!Y15" display="SUM(Y15,Y36)"/>
    <hyperlink ref="G1364" location="'A6'!Y57" display="Y57"/>
    <hyperlink ref="D1365" location="'A6'!Y16" display="SUM(Y16,Y37)"/>
    <hyperlink ref="G1365" location="'A6'!Y58" display="Y58"/>
    <hyperlink ref="D1366" location="'A6'!Y17" display="SUM(Y17,Y38)"/>
    <hyperlink ref="G1366" location="'A6'!Y59" display="Y59"/>
    <hyperlink ref="D1367" location="'A6'!Y18" display="SUM(Y18,Y39)"/>
    <hyperlink ref="G1367" location="'A6'!Y60" display="Y60"/>
    <hyperlink ref="D1368" location="'A6'!Y19" display="SUM(Y19,Y40)"/>
    <hyperlink ref="G1368" location="'A6'!Y61" display="Y61"/>
    <hyperlink ref="D1369" location="'A6'!Y20" display="SUM(Y20,Y41)"/>
    <hyperlink ref="G1369" location="'A6'!Y62" display="Y62"/>
    <hyperlink ref="D1370" location="'A6'!Y21" display="SUM(Y21,Y42)"/>
    <hyperlink ref="G1370" location="'A6'!Y63" display="Y63"/>
    <hyperlink ref="D1371" location="'A6'!Y22" display="SUM(Y22,Y43)"/>
    <hyperlink ref="G1371" location="'A6'!Y64" display="Y64"/>
    <hyperlink ref="D1372" location="'A6'!Y23" display="SUM(Y23,Y44)"/>
    <hyperlink ref="G1372" location="'A6'!Y65" display="Y65"/>
    <hyperlink ref="D1373" location="'A6'!Y24" display="SUM(Y24,Y45)"/>
    <hyperlink ref="G1373" location="'A6'!Y66" display="Y66"/>
    <hyperlink ref="D1374" location="'A6'!Y25" display="SUM(Y25,Y46)"/>
    <hyperlink ref="G1374" location="'A6'!Y67" display="Y67"/>
    <hyperlink ref="D1375" location="'A6'!Y26" display="SUM(Y26,Y47)"/>
    <hyperlink ref="G1375" location="'A6'!Y68" display="Y68"/>
    <hyperlink ref="D1376" location="'A6'!Y27" display="SUM(Y27,Y48)"/>
    <hyperlink ref="G1376" location="'A6'!Y69" display="Y69"/>
    <hyperlink ref="D1377" location="'A6'!Y28" display="SUM(Y28,Y49)"/>
    <hyperlink ref="G1377" location="'A6'!Y70" display="Y70"/>
    <hyperlink ref="D1378" location="'A6'!Y29" display="SUM(Y29,Y50)"/>
    <hyperlink ref="G1378" location="'A6'!Y71" display="Y71"/>
    <hyperlink ref="D1379" location="'A6'!Y30" display="SUM(Y30,Y51)"/>
    <hyperlink ref="G1379" location="'A6'!Y72" display="Y72"/>
    <hyperlink ref="D1380" location="'A6'!Y31" display="SUM(Y31,Y52)"/>
    <hyperlink ref="G1380" location="'A6'!Y73" display="Y73"/>
    <hyperlink ref="D1381" location="'A6'!Y32" display="SUM(Y32,Y53)"/>
    <hyperlink ref="G1381" location="'A6'!Y74" display="Y74"/>
    <hyperlink ref="D1382" location="'A6'!Y33" display="SUM(Y33,Y54)"/>
    <hyperlink ref="G1382" location="'A6'!Y75" display="Y75"/>
    <hyperlink ref="D1383" location="'A6'!AB14" display="SUM(AB14:AB31)"/>
    <hyperlink ref="G1383" location="'A6'!AB32" display="AB32"/>
    <hyperlink ref="D1384" location="'A6'!AB35" display="SUM(AB35:AB52)"/>
    <hyperlink ref="G1384" location="'A6'!AB53" display="AB53"/>
    <hyperlink ref="D1385" location="'A6'!AB14" display="SUM(AB14,AB35)"/>
    <hyperlink ref="G1385" location="'A6'!AB56" display="AB56"/>
    <hyperlink ref="D1386" location="'A6'!AB15" display="SUM(AB15,AB36)"/>
    <hyperlink ref="G1386" location="'A6'!AB57" display="AB57"/>
    <hyperlink ref="D1387" location="'A6'!AB16" display="SUM(AB16,AB37)"/>
    <hyperlink ref="G1387" location="'A6'!AB58" display="AB58"/>
    <hyperlink ref="D1388" location="'A6'!AB17" display="SUM(AB17,AB38)"/>
    <hyperlink ref="G1388" location="'A6'!AB59" display="AB59"/>
    <hyperlink ref="D1389" location="'A6'!AB18" display="SUM(AB18,AB39)"/>
    <hyperlink ref="G1389" location="'A6'!AB60" display="AB60"/>
    <hyperlink ref="D1390" location="'A6'!AB19" display="SUM(AB19,AB40)"/>
    <hyperlink ref="G1390" location="'A6'!AB61" display="AB61"/>
    <hyperlink ref="D1391" location="'A6'!AB20" display="SUM(AB20,AB41)"/>
    <hyperlink ref="G1391" location="'A6'!AB62" display="AB62"/>
    <hyperlink ref="D1392" location="'A6'!AB21" display="SUM(AB21,AB42)"/>
    <hyperlink ref="G1392" location="'A6'!AB63" display="AB63"/>
    <hyperlink ref="D1393" location="'A6'!AB22" display="SUM(AB22,AB43)"/>
    <hyperlink ref="G1393" location="'A6'!AB64" display="AB64"/>
    <hyperlink ref="D1394" location="'A6'!AB23" display="SUM(AB23,AB44)"/>
    <hyperlink ref="G1394" location="'A6'!AB65" display="AB65"/>
    <hyperlink ref="D1395" location="'A6'!AB24" display="SUM(AB24,AB45)"/>
    <hyperlink ref="G1395" location="'A6'!AB66" display="AB66"/>
    <hyperlink ref="D1396" location="'A6'!AB25" display="SUM(AB25,AB46)"/>
    <hyperlink ref="G1396" location="'A6'!AB67" display="AB67"/>
    <hyperlink ref="D1397" location="'A6'!AB26" display="SUM(AB26,AB47)"/>
    <hyperlink ref="G1397" location="'A6'!AB68" display="AB68"/>
    <hyperlink ref="D1398" location="'A6'!AB27" display="SUM(AB27,AB48)"/>
    <hyperlink ref="G1398" location="'A6'!AB69" display="AB69"/>
    <hyperlink ref="D1399" location="'A6'!AB28" display="SUM(AB28,AB49)"/>
    <hyperlink ref="G1399" location="'A6'!AB70" display="AB70"/>
    <hyperlink ref="D1400" location="'A6'!AB29" display="SUM(AB29,AB50)"/>
    <hyperlink ref="G1400" location="'A6'!AB71" display="AB71"/>
    <hyperlink ref="D1401" location="'A6'!AB30" display="SUM(AB30,AB51)"/>
    <hyperlink ref="G1401" location="'A6'!AB72" display="AB72"/>
    <hyperlink ref="D1402" location="'A6'!AB31" display="SUM(AB31,AB52)"/>
    <hyperlink ref="G1402" location="'A6'!AB73" display="AB73"/>
    <hyperlink ref="D1403" location="'A6'!AB32" display="SUM(AB32,AB53)"/>
    <hyperlink ref="G1403" location="'A6'!AB74" display="AB74"/>
    <hyperlink ref="D1404" location="'A6'!AB33" display="SUM(AB33,AB54)"/>
    <hyperlink ref="G1404" location="'A6'!AB75" display="AB75"/>
    <hyperlink ref="D1405" location="'A6'!AE14" display="SUM(AE14:AE31)"/>
    <hyperlink ref="G1405" location="'A6'!AE32" display="AE32"/>
    <hyperlink ref="D1406" location="'A6'!AE35" display="SUM(AE35:AE52)"/>
    <hyperlink ref="G1406" location="'A6'!AE53" display="AE53"/>
    <hyperlink ref="D1407" location="'A6'!AE14" display="SUM(AE14,AE35)"/>
    <hyperlink ref="G1407" location="'A6'!AE56" display="AE56"/>
    <hyperlink ref="D1408" location="'A6'!AE15" display="SUM(AE15,AE36)"/>
    <hyperlink ref="G1408" location="'A6'!AE57" display="AE57"/>
    <hyperlink ref="D1409" location="'A6'!AE16" display="SUM(AE16,AE37)"/>
    <hyperlink ref="G1409" location="'A6'!AE58" display="AE58"/>
    <hyperlink ref="D1410" location="'A6'!AE17" display="SUM(AE17,AE38)"/>
    <hyperlink ref="G1410" location="'A6'!AE59" display="AE59"/>
    <hyperlink ref="D1411" location="'A6'!AE18" display="SUM(AE18,AE39)"/>
    <hyperlink ref="G1411" location="'A6'!AE60" display="AE60"/>
    <hyperlink ref="D1412" location="'A6'!AE19" display="SUM(AE19,AE40)"/>
    <hyperlink ref="G1412" location="'A6'!AE61" display="AE61"/>
    <hyperlink ref="D1413" location="'A6'!AE20" display="SUM(AE20,AE41)"/>
    <hyperlink ref="G1413" location="'A6'!AE62" display="AE62"/>
    <hyperlink ref="D1414" location="'A6'!AE21" display="SUM(AE21,AE42)"/>
    <hyperlink ref="G1414" location="'A6'!AE63" display="AE63"/>
    <hyperlink ref="D1415" location="'A6'!AE22" display="SUM(AE22,AE43)"/>
    <hyperlink ref="G1415" location="'A6'!AE64" display="AE64"/>
    <hyperlink ref="D1416" location="'A6'!AE23" display="SUM(AE23,AE44)"/>
    <hyperlink ref="G1416" location="'A6'!AE65" display="AE65"/>
    <hyperlink ref="D1417" location="'A6'!AE24" display="SUM(AE24,AE45)"/>
    <hyperlink ref="G1417" location="'A6'!AE66" display="AE66"/>
    <hyperlink ref="D1418" location="'A6'!AE25" display="SUM(AE25,AE46)"/>
    <hyperlink ref="G1418" location="'A6'!AE67" display="AE67"/>
    <hyperlink ref="D1419" location="'A6'!AE26" display="SUM(AE26,AE47)"/>
    <hyperlink ref="G1419" location="'A6'!AE68" display="AE68"/>
    <hyperlink ref="D1420" location="'A6'!AE27" display="SUM(AE27,AE48)"/>
    <hyperlink ref="G1420" location="'A6'!AE69" display="AE69"/>
    <hyperlink ref="D1421" location="'A6'!AE28" display="SUM(AE28,AE49)"/>
    <hyperlink ref="G1421" location="'A6'!AE70" display="AE70"/>
    <hyperlink ref="D1422" location="'A6'!AE29" display="SUM(AE29,AE50)"/>
    <hyperlink ref="G1422" location="'A6'!AE71" display="AE71"/>
    <hyperlink ref="D1423" location="'A6'!AE30" display="SUM(AE30,AE51)"/>
    <hyperlink ref="G1423" location="'A6'!AE72" display="AE72"/>
    <hyperlink ref="D1424" location="'A6'!AE31" display="SUM(AE31,AE52)"/>
    <hyperlink ref="G1424" location="'A6'!AE73" display="AE73"/>
    <hyperlink ref="D1425" location="'A6'!AE32" display="SUM(AE32,AE53)"/>
    <hyperlink ref="G1425" location="'A6'!AE74" display="AE74"/>
    <hyperlink ref="D1426" location="'A6'!AE33" display="SUM(AE33,AE54)"/>
    <hyperlink ref="G1426" location="'A6'!AE75" display="AE75"/>
    <hyperlink ref="D1427" location="'A6'!AH14" display="SUM(AH14:AH31)"/>
    <hyperlink ref="G1427" location="'A6'!AH32" display="AH32"/>
    <hyperlink ref="D1428" location="'A6'!AH35" display="SUM(AH35:AH52)"/>
    <hyperlink ref="G1428" location="'A6'!AH53" display="AH53"/>
    <hyperlink ref="D1429" location="'A6'!AH14" display="SUM(AH14,AH35)"/>
    <hyperlink ref="G1429" location="'A6'!AH56" display="AH56"/>
    <hyperlink ref="D1430" location="'A6'!AH15" display="SUM(AH15,AH36)"/>
    <hyperlink ref="G1430" location="'A6'!AH57" display="AH57"/>
    <hyperlink ref="D1431" location="'A6'!AH16" display="SUM(AH16,AH37)"/>
    <hyperlink ref="G1431" location="'A6'!AH58" display="AH58"/>
    <hyperlink ref="D1432" location="'A6'!AH17" display="SUM(AH17,AH38)"/>
    <hyperlink ref="G1432" location="'A6'!AH59" display="AH59"/>
    <hyperlink ref="D1433" location="'A6'!AH18" display="SUM(AH18,AH39)"/>
    <hyperlink ref="G1433" location="'A6'!AH60" display="AH60"/>
    <hyperlink ref="D1434" location="'A6'!AH19" display="SUM(AH19,AH40)"/>
    <hyperlink ref="G1434" location="'A6'!AH61" display="AH61"/>
    <hyperlink ref="D1435" location="'A6'!AH20" display="SUM(AH20,AH41)"/>
    <hyperlink ref="G1435" location="'A6'!AH62" display="AH62"/>
    <hyperlink ref="D1436" location="'A6'!AH21" display="SUM(AH21,AH42)"/>
    <hyperlink ref="G1436" location="'A6'!AH63" display="AH63"/>
    <hyperlink ref="D1437" location="'A6'!AH22" display="SUM(AH22,AH43)"/>
    <hyperlink ref="G1437" location="'A6'!AH64" display="AH64"/>
    <hyperlink ref="D1438" location="'A6'!AH23" display="SUM(AH23,AH44)"/>
    <hyperlink ref="G1438" location="'A6'!AH65" display="AH65"/>
    <hyperlink ref="D1439" location="'A6'!AH24" display="SUM(AH24,AH45)"/>
    <hyperlink ref="G1439" location="'A6'!AH66" display="AH66"/>
    <hyperlink ref="D1440" location="'A6'!AH25" display="SUM(AH25,AH46)"/>
    <hyperlink ref="G1440" location="'A6'!AH67" display="AH67"/>
    <hyperlink ref="D1441" location="'A6'!AH26" display="SUM(AH26,AH47)"/>
    <hyperlink ref="G1441" location="'A6'!AH68" display="AH68"/>
    <hyperlink ref="D1442" location="'A6'!AH27" display="SUM(AH27,AH48)"/>
    <hyperlink ref="G1442" location="'A6'!AH69" display="AH69"/>
    <hyperlink ref="D1443" location="'A6'!AH28" display="SUM(AH28,AH49)"/>
    <hyperlink ref="G1443" location="'A6'!AH70" display="AH70"/>
    <hyperlink ref="D1444" location="'A6'!AH29" display="SUM(AH29,AH50)"/>
    <hyperlink ref="G1444" location="'A6'!AH71" display="AH71"/>
    <hyperlink ref="D1445" location="'A6'!AH30" display="SUM(AH30,AH51)"/>
    <hyperlink ref="G1445" location="'A6'!AH72" display="AH72"/>
    <hyperlink ref="D1446" location="'A6'!AH31" display="SUM(AH31,AH52)"/>
    <hyperlink ref="G1446" location="'A6'!AH73" display="AH73"/>
    <hyperlink ref="D1447" location="'A6'!AH32" display="SUM(AH32,AH53)"/>
    <hyperlink ref="G1447" location="'A6'!AH74" display="AH74"/>
    <hyperlink ref="D1448" location="'A6'!AH33" display="SUM(AH33,AH54)"/>
    <hyperlink ref="G1448" location="'A6'!AH75" display="AH75"/>
    <hyperlink ref="D1449" location="'A6'!AK14" display="SUM(AK14:AK31)"/>
    <hyperlink ref="G1449" location="'A6'!AK32" display="AK32"/>
    <hyperlink ref="D1450" location="'A6'!AK35" display="SUM(AK35:AK52)"/>
    <hyperlink ref="G1450" location="'A6'!AK53" display="AK53"/>
    <hyperlink ref="D1451" location="'A6'!AK14" display="SUM(AK14,AK35)"/>
    <hyperlink ref="G1451" location="'A6'!AK56" display="AK56"/>
    <hyperlink ref="D1452" location="'A6'!AK15" display="SUM(AK15,AK36)"/>
    <hyperlink ref="G1452" location="'A6'!AK57" display="AK57"/>
    <hyperlink ref="D1453" location="'A6'!AK16" display="SUM(AK16,AK37)"/>
    <hyperlink ref="G1453" location="'A6'!AK58" display="AK58"/>
    <hyperlink ref="D1454" location="'A6'!AK17" display="SUM(AK17,AK38)"/>
    <hyperlink ref="G1454" location="'A6'!AK59" display="AK59"/>
    <hyperlink ref="D1455" location="'A6'!AK18" display="SUM(AK18,AK39)"/>
    <hyperlink ref="G1455" location="'A6'!AK60" display="AK60"/>
    <hyperlink ref="D1456" location="'A6'!AK19" display="SUM(AK19,AK40)"/>
    <hyperlink ref="G1456" location="'A6'!AK61" display="AK61"/>
    <hyperlink ref="D1457" location="'A6'!AK20" display="SUM(AK20,AK41)"/>
    <hyperlink ref="G1457" location="'A6'!AK62" display="AK62"/>
    <hyperlink ref="D1458" location="'A6'!AK21" display="SUM(AK21,AK42)"/>
    <hyperlink ref="G1458" location="'A6'!AK63" display="AK63"/>
    <hyperlink ref="D1459" location="'A6'!AK22" display="SUM(AK22,AK43)"/>
    <hyperlink ref="G1459" location="'A6'!AK64" display="AK64"/>
    <hyperlink ref="D1460" location="'A6'!AK23" display="SUM(AK23,AK44)"/>
    <hyperlink ref="G1460" location="'A6'!AK65" display="AK65"/>
    <hyperlink ref="D1461" location="'A6'!AK24" display="SUM(AK24,AK45)"/>
    <hyperlink ref="G1461" location="'A6'!AK66" display="AK66"/>
    <hyperlink ref="D1462" location="'A6'!AK25" display="SUM(AK25,AK46)"/>
    <hyperlink ref="G1462" location="'A6'!AK67" display="AK67"/>
    <hyperlink ref="D1463" location="'A6'!AK26" display="SUM(AK26,AK47)"/>
    <hyperlink ref="G1463" location="'A6'!AK68" display="AK68"/>
    <hyperlink ref="D1464" location="'A6'!AK27" display="SUM(AK27,AK48)"/>
    <hyperlink ref="G1464" location="'A6'!AK69" display="AK69"/>
    <hyperlink ref="D1465" location="'A6'!AK28" display="SUM(AK28,AK49)"/>
    <hyperlink ref="G1465" location="'A6'!AK70" display="AK70"/>
    <hyperlink ref="D1466" location="'A6'!AK29" display="SUM(AK29,AK50)"/>
    <hyperlink ref="G1466" location="'A6'!AK71" display="AK71"/>
    <hyperlink ref="D1467" location="'A6'!AK30" display="SUM(AK30,AK51)"/>
    <hyperlink ref="G1467" location="'A6'!AK72" display="AK72"/>
    <hyperlink ref="D1468" location="'A6'!AK31" display="SUM(AK31,AK52)"/>
    <hyperlink ref="G1468" location="'A6'!AK73" display="AK73"/>
    <hyperlink ref="D1469" location="'A6'!AK32" display="SUM(AK32,AK53)"/>
    <hyperlink ref="G1469" location="'A6'!AK74" display="AK74"/>
    <hyperlink ref="D1470" location="'A6'!AK33" display="SUM(AK33,AK54)"/>
    <hyperlink ref="G1470" location="'A6'!AK75" display="AK75"/>
    <hyperlink ref="D1471" location="'A6'!AN14" display="SUM(AN14:AN31)"/>
    <hyperlink ref="G1471" location="'A6'!AN32" display="AN32"/>
    <hyperlink ref="D1472" location="'A6'!AN35" display="SUM(AN35:AN52)"/>
    <hyperlink ref="G1472" location="'A6'!AN53" display="AN53"/>
    <hyperlink ref="D1473" location="'A6'!AN14" display="SUM(AN14,AN35)"/>
    <hyperlink ref="G1473" location="'A6'!AN56" display="AN56"/>
    <hyperlink ref="D1474" location="'A6'!AN15" display="SUM(AN15,AN36)"/>
    <hyperlink ref="G1474" location="'A6'!AN57" display="AN57"/>
    <hyperlink ref="D1475" location="'A6'!AN16" display="SUM(AN16,AN37)"/>
    <hyperlink ref="G1475" location="'A6'!AN58" display="AN58"/>
    <hyperlink ref="D1476" location="'A6'!AN17" display="SUM(AN17,AN38)"/>
    <hyperlink ref="G1476" location="'A6'!AN59" display="AN59"/>
    <hyperlink ref="D1477" location="'A6'!AN18" display="SUM(AN18,AN39)"/>
    <hyperlink ref="G1477" location="'A6'!AN60" display="AN60"/>
    <hyperlink ref="D1478" location="'A6'!AN19" display="SUM(AN19,AN40)"/>
    <hyperlink ref="G1478" location="'A6'!AN61" display="AN61"/>
    <hyperlink ref="D1479" location="'A6'!AN20" display="SUM(AN20,AN41)"/>
    <hyperlink ref="G1479" location="'A6'!AN62" display="AN62"/>
    <hyperlink ref="D1480" location="'A6'!AN21" display="SUM(AN21,AN42)"/>
    <hyperlink ref="G1480" location="'A6'!AN63" display="AN63"/>
    <hyperlink ref="D1481" location="'A6'!AN22" display="SUM(AN22,AN43)"/>
    <hyperlink ref="G1481" location="'A6'!AN64" display="AN64"/>
    <hyperlink ref="D1482" location="'A6'!AN23" display="SUM(AN23,AN44)"/>
    <hyperlink ref="G1482" location="'A6'!AN65" display="AN65"/>
    <hyperlink ref="D1483" location="'A6'!AN24" display="SUM(AN24,AN45)"/>
    <hyperlink ref="G1483" location="'A6'!AN66" display="AN66"/>
    <hyperlink ref="D1484" location="'A6'!AN25" display="SUM(AN25,AN46)"/>
    <hyperlink ref="G1484" location="'A6'!AN67" display="AN67"/>
    <hyperlink ref="D1485" location="'A6'!AN26" display="SUM(AN26,AN47)"/>
    <hyperlink ref="G1485" location="'A6'!AN68" display="AN68"/>
    <hyperlink ref="D1486" location="'A6'!AN27" display="SUM(AN27,AN48)"/>
    <hyperlink ref="G1486" location="'A6'!AN69" display="AN69"/>
    <hyperlink ref="D1487" location="'A6'!AN28" display="SUM(AN28,AN49)"/>
    <hyperlink ref="G1487" location="'A6'!AN70" display="AN70"/>
    <hyperlink ref="D1488" location="'A6'!AN29" display="SUM(AN29,AN50)"/>
    <hyperlink ref="G1488" location="'A6'!AN71" display="AN71"/>
    <hyperlink ref="D1489" location="'A6'!AN30" display="SUM(AN30,AN51)"/>
    <hyperlink ref="G1489" location="'A6'!AN72" display="AN72"/>
    <hyperlink ref="D1490" location="'A6'!AN31" display="SUM(AN31,AN52)"/>
    <hyperlink ref="G1490" location="'A6'!AN73" display="AN73"/>
    <hyperlink ref="D1491" location="'A6'!AN32" display="SUM(AN32,AN53)"/>
    <hyperlink ref="G1491" location="'A6'!AN74" display="AN74"/>
    <hyperlink ref="D1492" location="'A6'!AN33" display="SUM(AN33,AN54)"/>
    <hyperlink ref="G1492" location="'A6'!AN75" display="AN75"/>
    <hyperlink ref="D1493" location="'A6'!AQ14" display="SUM(AQ14:AQ31)"/>
    <hyperlink ref="G1493" location="'A6'!AQ32" display="AQ32"/>
    <hyperlink ref="D1494" location="'A6'!AQ35" display="SUM(AQ35:AQ52)"/>
    <hyperlink ref="G1494" location="'A6'!AQ53" display="AQ53"/>
    <hyperlink ref="D1495" location="'A6'!AQ14" display="SUM(AQ14,AQ35)"/>
    <hyperlink ref="G1495" location="'A6'!AQ56" display="AQ56"/>
    <hyperlink ref="D1496" location="'A6'!AQ15" display="SUM(AQ15,AQ36)"/>
    <hyperlink ref="G1496" location="'A6'!AQ57" display="AQ57"/>
    <hyperlink ref="D1497" location="'A6'!AQ16" display="SUM(AQ16,AQ37)"/>
    <hyperlink ref="G1497" location="'A6'!AQ58" display="AQ58"/>
    <hyperlink ref="D1498" location="'A6'!AQ17" display="SUM(AQ17,AQ38)"/>
    <hyperlink ref="G1498" location="'A6'!AQ59" display="AQ59"/>
    <hyperlink ref="D1499" location="'A6'!AQ18" display="SUM(AQ18,AQ39)"/>
    <hyperlink ref="G1499" location="'A6'!AQ60" display="AQ60"/>
    <hyperlink ref="D1500" location="'A6'!AQ19" display="SUM(AQ19,AQ40)"/>
    <hyperlink ref="G1500" location="'A6'!AQ61" display="AQ61"/>
    <hyperlink ref="D1501" location="'A6'!AQ20" display="SUM(AQ20,AQ41)"/>
    <hyperlink ref="G1501" location="'A6'!AQ62" display="AQ62"/>
    <hyperlink ref="D1502" location="'A6'!AQ21" display="SUM(AQ21,AQ42)"/>
    <hyperlink ref="G1502" location="'A6'!AQ63" display="AQ63"/>
    <hyperlink ref="D1503" location="'A6'!AQ22" display="SUM(AQ22,AQ43)"/>
    <hyperlink ref="G1503" location="'A6'!AQ64" display="AQ64"/>
    <hyperlink ref="D1504" location="'A6'!AQ23" display="SUM(AQ23,AQ44)"/>
    <hyperlink ref="G1504" location="'A6'!AQ65" display="AQ65"/>
    <hyperlink ref="D1505" location="'A6'!AQ24" display="SUM(AQ24,AQ45)"/>
    <hyperlink ref="G1505" location="'A6'!AQ66" display="AQ66"/>
    <hyperlink ref="D1506" location="'A6'!AQ25" display="SUM(AQ25,AQ46)"/>
    <hyperlink ref="G1506" location="'A6'!AQ67" display="AQ67"/>
    <hyperlink ref="D1507" location="'A6'!AQ26" display="SUM(AQ26,AQ47)"/>
    <hyperlink ref="G1507" location="'A6'!AQ68" display="AQ68"/>
    <hyperlink ref="D1508" location="'A6'!AQ27" display="SUM(AQ27,AQ48)"/>
    <hyperlink ref="G1508" location="'A6'!AQ69" display="AQ69"/>
    <hyperlink ref="D1509" location="'A6'!AQ28" display="SUM(AQ28,AQ49)"/>
    <hyperlink ref="G1509" location="'A6'!AQ70" display="AQ70"/>
    <hyperlink ref="D1510" location="'A6'!AQ29" display="SUM(AQ29,AQ50)"/>
    <hyperlink ref="G1510" location="'A6'!AQ71" display="AQ71"/>
    <hyperlink ref="D1511" location="'A6'!AQ30" display="SUM(AQ30,AQ51)"/>
    <hyperlink ref="G1511" location="'A6'!AQ72" display="AQ72"/>
    <hyperlink ref="D1512" location="'A6'!AQ31" display="SUM(AQ31,AQ52)"/>
    <hyperlink ref="G1512" location="'A6'!AQ73" display="AQ73"/>
    <hyperlink ref="D1513" location="'A6'!AQ32" display="SUM(AQ32,AQ53)"/>
    <hyperlink ref="G1513" location="'A6'!AQ74" display="AQ74"/>
    <hyperlink ref="D1514" location="'A6'!AQ33" display="SUM(AQ33,AQ54)"/>
    <hyperlink ref="G1514" location="'A6'!AQ75" display="AQ75"/>
    <hyperlink ref="D1515" location="'A6'!AT14" display="SUM(AT14:AT31)"/>
    <hyperlink ref="G1515" location="'A6'!AT32" display="AT32"/>
    <hyperlink ref="D1516" location="'A6'!AT35" display="SUM(AT35:AT52)"/>
    <hyperlink ref="G1516" location="'A6'!AT53" display="AT53"/>
    <hyperlink ref="D1517" location="'A6'!AT14" display="SUM(AT14,AT35)"/>
    <hyperlink ref="G1517" location="'A6'!AT56" display="AT56"/>
    <hyperlink ref="D1518" location="'A6'!AT15" display="SUM(AT15,AT36)"/>
    <hyperlink ref="G1518" location="'A6'!AT57" display="AT57"/>
    <hyperlink ref="D1519" location="'A6'!AT16" display="SUM(AT16,AT37)"/>
    <hyperlink ref="G1519" location="'A6'!AT58" display="AT58"/>
    <hyperlink ref="D1520" location="'A6'!AT17" display="SUM(AT17,AT38)"/>
    <hyperlink ref="G1520" location="'A6'!AT59" display="AT59"/>
    <hyperlink ref="D1521" location="'A6'!AT18" display="SUM(AT18,AT39)"/>
    <hyperlink ref="G1521" location="'A6'!AT60" display="AT60"/>
    <hyperlink ref="D1522" location="'A6'!AT19" display="SUM(AT19,AT40)"/>
    <hyperlink ref="G1522" location="'A6'!AT61" display="AT61"/>
    <hyperlink ref="D1523" location="'A6'!AT20" display="SUM(AT20,AT41)"/>
    <hyperlink ref="G1523" location="'A6'!AT62" display="AT62"/>
    <hyperlink ref="D1524" location="'A6'!AT21" display="SUM(AT21,AT42)"/>
    <hyperlink ref="G1524" location="'A6'!AT63" display="AT63"/>
    <hyperlink ref="D1525" location="'A6'!AT22" display="SUM(AT22,AT43)"/>
    <hyperlink ref="G1525" location="'A6'!AT64" display="AT64"/>
    <hyperlink ref="D1526" location="'A6'!AT23" display="SUM(AT23,AT44)"/>
    <hyperlink ref="G1526" location="'A6'!AT65" display="AT65"/>
    <hyperlink ref="D1527" location="'A6'!AT24" display="SUM(AT24,AT45)"/>
    <hyperlink ref="G1527" location="'A6'!AT66" display="AT66"/>
    <hyperlink ref="D1528" location="'A6'!AT25" display="SUM(AT25,AT46)"/>
    <hyperlink ref="G1528" location="'A6'!AT67" display="AT67"/>
    <hyperlink ref="D1529" location="'A6'!AT26" display="SUM(AT26,AT47)"/>
    <hyperlink ref="G1529" location="'A6'!AT68" display="AT68"/>
    <hyperlink ref="D1530" location="'A6'!AT27" display="SUM(AT27,AT48)"/>
    <hyperlink ref="G1530" location="'A6'!AT69" display="AT69"/>
    <hyperlink ref="D1531" location="'A6'!AT28" display="SUM(AT28,AT49)"/>
    <hyperlink ref="G1531" location="'A6'!AT70" display="AT70"/>
    <hyperlink ref="D1532" location="'A6'!AT29" display="SUM(AT29,AT50)"/>
    <hyperlink ref="G1532" location="'A6'!AT71" display="AT71"/>
    <hyperlink ref="D1533" location="'A6'!AT30" display="SUM(AT30,AT51)"/>
    <hyperlink ref="G1533" location="'A6'!AT72" display="AT72"/>
    <hyperlink ref="D1534" location="'A6'!AT31" display="SUM(AT31,AT52)"/>
    <hyperlink ref="G1534" location="'A6'!AT73" display="AT73"/>
    <hyperlink ref="D1535" location="'A6'!AT32" display="SUM(AT32,AT53)"/>
    <hyperlink ref="G1535" location="'A6'!AT74" display="AT74"/>
    <hyperlink ref="D1536" location="'A6'!AT33" display="SUM(AT33,AT54)"/>
    <hyperlink ref="G1536" location="'A6'!AT75" display="AT75"/>
    <hyperlink ref="D1537" location="'A7'!V14" display="SUM(V14:V31)"/>
    <hyperlink ref="G1537" location="'A7'!V32" display="V32"/>
    <hyperlink ref="D1538" location="'A7'!V35" display="SUM(V35:V52)"/>
    <hyperlink ref="G1538" location="'A7'!V53" display="V53"/>
    <hyperlink ref="D1539" location="'A7'!V14" display="SUM(V14,V35)"/>
    <hyperlink ref="G1539" location="'A7'!V56" display="V56"/>
    <hyperlink ref="D1540" location="'A7'!V15" display="SUM(V15,V36)"/>
    <hyperlink ref="G1540" location="'A7'!V57" display="V57"/>
    <hyperlink ref="D1541" location="'A7'!V16" display="SUM(V16,V37)"/>
    <hyperlink ref="G1541" location="'A7'!V58" display="V58"/>
    <hyperlink ref="D1542" location="'A7'!V17" display="SUM(V17,V38)"/>
    <hyperlink ref="G1542" location="'A7'!V59" display="V59"/>
    <hyperlink ref="D1543" location="'A7'!V18" display="SUM(V18,V39)"/>
    <hyperlink ref="G1543" location="'A7'!V60" display="V60"/>
    <hyperlink ref="D1544" location="'A7'!V19" display="SUM(V19,V40)"/>
    <hyperlink ref="G1544" location="'A7'!V61" display="V61"/>
    <hyperlink ref="D1545" location="'A7'!V20" display="SUM(V20,V41)"/>
    <hyperlink ref="G1545" location="'A7'!V62" display="V62"/>
    <hyperlink ref="D1546" location="'A7'!V21" display="SUM(V21,V42)"/>
    <hyperlink ref="G1546" location="'A7'!V63" display="V63"/>
    <hyperlink ref="D1547" location="'A7'!V22" display="SUM(V22,V43)"/>
    <hyperlink ref="G1547" location="'A7'!V64" display="V64"/>
    <hyperlink ref="D1548" location="'A7'!V23" display="SUM(V23,V44)"/>
    <hyperlink ref="G1548" location="'A7'!V65" display="V65"/>
    <hyperlink ref="D1549" location="'A7'!V24" display="SUM(V24,V45)"/>
    <hyperlink ref="G1549" location="'A7'!V66" display="V66"/>
    <hyperlink ref="D1550" location="'A7'!V25" display="SUM(V25,V46)"/>
    <hyperlink ref="G1550" location="'A7'!V67" display="V67"/>
    <hyperlink ref="D1551" location="'A7'!V26" display="SUM(V26,V47)"/>
    <hyperlink ref="G1551" location="'A7'!V68" display="V68"/>
    <hyperlink ref="D1552" location="'A7'!V27" display="SUM(V27,V48)"/>
    <hyperlink ref="G1552" location="'A7'!V69" display="V69"/>
    <hyperlink ref="D1553" location="'A7'!V28" display="SUM(V28,V49)"/>
    <hyperlink ref="G1553" location="'A7'!V70" display="V70"/>
    <hyperlink ref="D1554" location="'A7'!V29" display="SUM(V29,V50)"/>
    <hyperlink ref="G1554" location="'A7'!V71" display="V71"/>
    <hyperlink ref="D1555" location="'A7'!V30" display="SUM(V30,V51)"/>
    <hyperlink ref="G1555" location="'A7'!V72" display="V72"/>
    <hyperlink ref="D1556" location="'A7'!V31" display="SUM(V31,V52)"/>
    <hyperlink ref="G1556" location="'A7'!V73" display="V73"/>
    <hyperlink ref="D1557" location="'A7'!V32" display="SUM(V32,V53)"/>
    <hyperlink ref="G1557" location="'A7'!V74" display="V74"/>
    <hyperlink ref="D1558" location="'A7'!V33" display="SUM(V33,V54)"/>
    <hyperlink ref="G1558" location="'A7'!V75" display="V75"/>
    <hyperlink ref="D1559" location="'A7'!Y14" display="SUM(Y14:Y31)"/>
    <hyperlink ref="G1559" location="'A7'!Y32" display="Y32"/>
    <hyperlink ref="D1560" location="'A7'!Y35" display="SUM(Y35:Y52)"/>
    <hyperlink ref="G1560" location="'A7'!Y53" display="Y53"/>
    <hyperlink ref="D1561" location="'A7'!Y14" display="SUM(Y14,Y35)"/>
    <hyperlink ref="G1561" location="'A7'!Y56" display="Y56"/>
    <hyperlink ref="D1562" location="'A7'!Y15" display="SUM(Y15,Y36)"/>
    <hyperlink ref="G1562" location="'A7'!Y57" display="Y57"/>
    <hyperlink ref="D1563" location="'A7'!Y16" display="SUM(Y16,Y37)"/>
    <hyperlink ref="G1563" location="'A7'!Y58" display="Y58"/>
    <hyperlink ref="D1564" location="'A7'!Y17" display="SUM(Y17,Y38)"/>
    <hyperlink ref="G1564" location="'A7'!Y59" display="Y59"/>
    <hyperlink ref="D1565" location="'A7'!Y18" display="SUM(Y18,Y39)"/>
    <hyperlink ref="G1565" location="'A7'!Y60" display="Y60"/>
    <hyperlink ref="D1566" location="'A7'!Y19" display="SUM(Y19,Y40)"/>
    <hyperlink ref="G1566" location="'A7'!Y61" display="Y61"/>
    <hyperlink ref="D1567" location="'A7'!Y20" display="SUM(Y20,Y41)"/>
    <hyperlink ref="G1567" location="'A7'!Y62" display="Y62"/>
    <hyperlink ref="D1568" location="'A7'!Y21" display="SUM(Y21,Y42)"/>
    <hyperlink ref="G1568" location="'A7'!Y63" display="Y63"/>
    <hyperlink ref="D1569" location="'A7'!Y22" display="SUM(Y22,Y43)"/>
    <hyperlink ref="G1569" location="'A7'!Y64" display="Y64"/>
    <hyperlink ref="D1570" location="'A7'!Y23" display="SUM(Y23,Y44)"/>
    <hyperlink ref="G1570" location="'A7'!Y65" display="Y65"/>
    <hyperlink ref="D1571" location="'A7'!Y24" display="SUM(Y24,Y45)"/>
    <hyperlink ref="G1571" location="'A7'!Y66" display="Y66"/>
    <hyperlink ref="D1572" location="'A7'!Y25" display="SUM(Y25,Y46)"/>
    <hyperlink ref="G1572" location="'A7'!Y67" display="Y67"/>
    <hyperlink ref="D1573" location="'A7'!Y26" display="SUM(Y26,Y47)"/>
    <hyperlink ref="G1573" location="'A7'!Y68" display="Y68"/>
    <hyperlink ref="D1574" location="'A7'!Y27" display="SUM(Y27,Y48)"/>
    <hyperlink ref="G1574" location="'A7'!Y69" display="Y69"/>
    <hyperlink ref="D1575" location="'A7'!Y28" display="SUM(Y28,Y49)"/>
    <hyperlink ref="G1575" location="'A7'!Y70" display="Y70"/>
    <hyperlink ref="D1576" location="'A7'!Y29" display="SUM(Y29,Y50)"/>
    <hyperlink ref="G1576" location="'A7'!Y71" display="Y71"/>
    <hyperlink ref="D1577" location="'A7'!Y30" display="SUM(Y30,Y51)"/>
    <hyperlink ref="G1577" location="'A7'!Y72" display="Y72"/>
    <hyperlink ref="D1578" location="'A7'!Y31" display="SUM(Y31,Y52)"/>
    <hyperlink ref="G1578" location="'A7'!Y73" display="Y73"/>
    <hyperlink ref="D1579" location="'A7'!Y32" display="SUM(Y32,Y53)"/>
    <hyperlink ref="G1579" location="'A7'!Y74" display="Y74"/>
    <hyperlink ref="D1580" location="'A8'!V14" display="SUM(V14,V15)"/>
    <hyperlink ref="G1580" location="'A8'!V16" display="V16"/>
    <hyperlink ref="D1581" location="'A8'!Y14" display="SUM(Y14,Y15)"/>
    <hyperlink ref="G1581" location="'A8'!Y16" display="Y16"/>
    <hyperlink ref="D1582" location="'A8'!AB14" display="SUM(AB14,AB15)"/>
    <hyperlink ref="G1582" location="'A8'!AB16" display="AB16"/>
    <hyperlink ref="D1583" location="'A8'!AE14" display="SUM(AE14,AE15)"/>
    <hyperlink ref="G1583" location="'A8'!AE16" display="AE16"/>
    <hyperlink ref="D1584" location="'A8'!AH14" display="SUM(AH14,AH15)"/>
    <hyperlink ref="G1584" location="'A8'!AH16" display="AH16"/>
    <hyperlink ref="D1585" location="'A8'!AK14" display="SUM(AK14,AK15)"/>
    <hyperlink ref="G1585" location="'A8'!AK16" display="AK16"/>
    <hyperlink ref="D397" location="'A3'!V14" display="SUM(V14:V40)"/>
    <hyperlink ref="G397" location="'A3'!V41" display="V41"/>
    <hyperlink ref="D398" location="'A3'!V43" display="SUM(V43:V69)"/>
    <hyperlink ref="G398" location="'A3'!V70" display="V70"/>
    <hyperlink ref="D399" location="'A3'!V14" display="SUM(V14,V43)"/>
    <hyperlink ref="G399" location="'A3'!V72" display="V72"/>
    <hyperlink ref="D400" location="'A3'!V15" display="SUM(V15,V44)"/>
    <hyperlink ref="G400" location="'A3'!V73" display="V73"/>
    <hyperlink ref="D401" location="'A3'!V16" display="SUM(V16,V45)"/>
    <hyperlink ref="G401" location="'A3'!V74" display="V74"/>
    <hyperlink ref="D402" location="'A3'!V17" display="SUM(V17,V46)"/>
    <hyperlink ref="G402" location="'A3'!V75" display="V75"/>
    <hyperlink ref="D403" location="'A3'!V18" display="SUM(V18,V47)"/>
    <hyperlink ref="G403" location="'A3'!V76" display="V76"/>
    <hyperlink ref="D404" location="'A3'!V19" display="SUM(V19,V48)"/>
    <hyperlink ref="G404" location="'A3'!V77" display="V77"/>
    <hyperlink ref="D405" location="'A3'!V20" display="SUM(V20,V49)"/>
    <hyperlink ref="G405" location="'A3'!V78" display="V78"/>
    <hyperlink ref="D406" location="'A3'!V21" display="SUM(V21,V50)"/>
    <hyperlink ref="G406" location="'A3'!V79" display="V79"/>
    <hyperlink ref="D407" location="'A3'!V22" display="SUM(V22,V51)"/>
    <hyperlink ref="G407" location="'A3'!V80" display="V80"/>
    <hyperlink ref="D408" location="'A3'!V23" display="SUM(V23,V52)"/>
    <hyperlink ref="G408" location="'A3'!V81" display="V81"/>
    <hyperlink ref="D409" location="'A3'!V24" display="SUM(V24,V53)"/>
    <hyperlink ref="G409" location="'A3'!V82" display="V82"/>
    <hyperlink ref="D410" location="'A3'!V25" display="SUM(V25,V54)"/>
    <hyperlink ref="G410" location="'A3'!V83" display="V83"/>
    <hyperlink ref="D411" location="'A3'!V26" display="SUM(V26,V55)"/>
    <hyperlink ref="G411" location="'A3'!V84" display="V84"/>
    <hyperlink ref="D412" location="'A3'!V27" display="SUM(V27,V56)"/>
    <hyperlink ref="G412" location="'A3'!V85" display="V85"/>
    <hyperlink ref="D413" location="'A3'!V28" display="SUM(V28,V57)"/>
    <hyperlink ref="G413" location="'A3'!V86" display="V86"/>
    <hyperlink ref="D414" location="'A3'!V29" display="SUM(V29,V58)"/>
    <hyperlink ref="G414" location="'A3'!V87" display="V87"/>
    <hyperlink ref="D415" location="'A3'!V30" display="SUM(V30,V59)"/>
    <hyperlink ref="G415" location="'A3'!V88" display="V88"/>
    <hyperlink ref="D416" location="'A3'!V31" display="SUM(V31,V60)"/>
    <hyperlink ref="G416" location="'A3'!V89" display="V89"/>
    <hyperlink ref="D417" location="'A3'!V32" display="SUM(V32,V61)"/>
    <hyperlink ref="G417" location="'A3'!V90" display="V90"/>
    <hyperlink ref="D418" location="'A3'!V33" display="SUM(V33,V62)"/>
    <hyperlink ref="G418" location="'A3'!V91" display="V91"/>
    <hyperlink ref="D419" location="'A3'!V34" display="SUM(V34,V63)"/>
    <hyperlink ref="G419" location="'A3'!V92" display="V92"/>
    <hyperlink ref="D420" location="'A3'!V35" display="SUM(V35,V64)"/>
    <hyperlink ref="G420" location="'A3'!V93" display="V93"/>
    <hyperlink ref="D421" location="'A3'!V36" display="SUM(V36,V65)"/>
    <hyperlink ref="G421" location="'A3'!V94" display="V94"/>
    <hyperlink ref="D422" location="'A3'!V37" display="SUM(V37,V66)"/>
    <hyperlink ref="G422" location="'A3'!V95" display="V95"/>
    <hyperlink ref="D423" location="'A3'!V38" display="SUM(V38,V67)"/>
    <hyperlink ref="G423" location="'A3'!V96" display="V96"/>
    <hyperlink ref="D424" location="'A3'!V39" display="SUM(V39,V68)"/>
    <hyperlink ref="G424" location="'A3'!V97" display="V97"/>
    <hyperlink ref="D425" location="'A3'!V40" display="SUM(V40,V69)"/>
    <hyperlink ref="G425" location="'A3'!V98" display="V98"/>
    <hyperlink ref="D426" location="'A3'!V41" display="SUM(V41,V70)"/>
    <hyperlink ref="G426" location="'A3'!V99" display="V99"/>
    <hyperlink ref="D427" location="'A3'!Y14" display="SUM(Y14:Y40)"/>
    <hyperlink ref="G427" location="'A3'!Y41" display="Y41"/>
    <hyperlink ref="D428" location="'A3'!Y43" display="SUM(Y43:Y69)"/>
    <hyperlink ref="G428" location="'A3'!Y70" display="Y70"/>
    <hyperlink ref="D429" location="'A3'!Y14" display="SUM(Y14,Y43)"/>
    <hyperlink ref="G429" location="'A3'!Y72" display="Y72"/>
    <hyperlink ref="D430" location="'A3'!Y15" display="SUM(Y15,Y44)"/>
    <hyperlink ref="G430" location="'A3'!Y73" display="Y73"/>
    <hyperlink ref="D431" location="'A3'!Y16" display="SUM(Y16,Y45)"/>
    <hyperlink ref="G431" location="'A3'!Y74" display="Y74"/>
    <hyperlink ref="D432" location="'A3'!Y17" display="SUM(Y17,Y46)"/>
    <hyperlink ref="G432" location="'A3'!Y75" display="Y75"/>
    <hyperlink ref="D433" location="'A3'!Y18" display="SUM(Y18,Y47)"/>
    <hyperlink ref="G433" location="'A3'!Y76" display="Y76"/>
    <hyperlink ref="D434" location="'A3'!Y19" display="SUM(Y19,Y48)"/>
    <hyperlink ref="G434" location="'A3'!Y77" display="Y77"/>
    <hyperlink ref="D435" location="'A3'!Y20" display="SUM(Y20,Y49)"/>
    <hyperlink ref="G435" location="'A3'!Y78" display="Y78"/>
    <hyperlink ref="D436" location="'A3'!Y21" display="SUM(Y21,Y50)"/>
    <hyperlink ref="G436" location="'A3'!Y79" display="Y79"/>
    <hyperlink ref="D437" location="'A3'!Y22" display="SUM(Y22,Y51)"/>
    <hyperlink ref="G437" location="'A3'!Y80" display="Y80"/>
    <hyperlink ref="D438" location="'A3'!Y23" display="SUM(Y23,Y52)"/>
    <hyperlink ref="G438" location="'A3'!Y81" display="Y81"/>
    <hyperlink ref="D439" location="'A3'!Y24" display="SUM(Y24,Y53)"/>
    <hyperlink ref="G439" location="'A3'!Y82" display="Y82"/>
    <hyperlink ref="D440" location="'A3'!Y25" display="SUM(Y25,Y54)"/>
    <hyperlink ref="G440" location="'A3'!Y83" display="Y83"/>
    <hyperlink ref="D441" location="'A3'!Y26" display="SUM(Y26,Y55)"/>
    <hyperlink ref="G441" location="'A3'!Y84" display="Y84"/>
    <hyperlink ref="D442" location="'A3'!Y27" display="SUM(Y27,Y56)"/>
    <hyperlink ref="G442" location="'A3'!Y85" display="Y85"/>
    <hyperlink ref="D443" location="'A3'!Y28" display="SUM(Y28,Y57)"/>
    <hyperlink ref="G443" location="'A3'!Y86" display="Y86"/>
    <hyperlink ref="D444" location="'A3'!Y29" display="SUM(Y29,Y58)"/>
    <hyperlink ref="G444" location="'A3'!Y87" display="Y87"/>
    <hyperlink ref="D445" location="'A3'!Y30" display="SUM(Y30,Y59)"/>
    <hyperlink ref="G445" location="'A3'!Y88" display="Y88"/>
    <hyperlink ref="D446" location="'A3'!Y31" display="SUM(Y31,Y60)"/>
    <hyperlink ref="G446" location="'A3'!Y89" display="Y89"/>
    <hyperlink ref="D447" location="'A3'!Y32" display="SUM(Y32,Y61)"/>
    <hyperlink ref="G447" location="'A3'!Y90" display="Y90"/>
    <hyperlink ref="D448" location="'A3'!Y33" display="SUM(Y33,Y62)"/>
    <hyperlink ref="G448" location="'A3'!Y91" display="Y91"/>
    <hyperlink ref="D449" location="'A3'!Y34" display="SUM(Y34,Y63)"/>
    <hyperlink ref="G449" location="'A3'!Y92" display="Y92"/>
    <hyperlink ref="D450" location="'A3'!Y35" display="SUM(Y35,Y64)"/>
    <hyperlink ref="G450" location="'A3'!Y93" display="Y93"/>
    <hyperlink ref="D451" location="'A3'!Y36" display="SUM(Y36,Y65)"/>
    <hyperlink ref="G451" location="'A3'!Y94" display="Y94"/>
    <hyperlink ref="D452" location="'A3'!Y37" display="SUM(Y37,Y66)"/>
    <hyperlink ref="G452" location="'A3'!Y95" display="Y95"/>
    <hyperlink ref="D453" location="'A3'!Y38" display="SUM(Y38,Y67)"/>
    <hyperlink ref="G453" location="'A3'!Y96" display="Y96"/>
    <hyperlink ref="D454" location="'A3'!Y39" display="SUM(Y39,Y68)"/>
    <hyperlink ref="G454" location="'A3'!Y97" display="Y97"/>
    <hyperlink ref="D455" location="'A3'!Y40" display="SUM(Y40,Y69)"/>
    <hyperlink ref="G455" location="'A3'!Y98" display="Y98"/>
    <hyperlink ref="D456" location="'A3'!Y41" display="SUM(Y41,Y70)"/>
    <hyperlink ref="G456" location="'A3'!Y99" display="Y99"/>
    <hyperlink ref="D457" location="'A3'!V14" display="SUM(V14,Y14)"/>
    <hyperlink ref="G457" location="'A3'!AB14" display="AB14"/>
    <hyperlink ref="D458" location="'A3'!V15" display="SUM(V15,Y15)"/>
    <hyperlink ref="G458" location="'A3'!AB15" display="AB15"/>
    <hyperlink ref="D459" location="'A3'!V16" display="SUM(V16,Y16)"/>
    <hyperlink ref="G459" location="'A3'!AB16" display="AB16"/>
    <hyperlink ref="D460" location="'A3'!V17" display="SUM(V17,Y17)"/>
    <hyperlink ref="G460" location="'A3'!AB17" display="AB17"/>
    <hyperlink ref="D461" location="'A3'!V18" display="SUM(V18,Y18)"/>
    <hyperlink ref="G461" location="'A3'!AB18" display="AB18"/>
    <hyperlink ref="D462" location="'A3'!V19" display="SUM(V19,Y19)"/>
    <hyperlink ref="G462" location="'A3'!AB19" display="AB19"/>
    <hyperlink ref="D463" location="'A3'!V20" display="SUM(V20,Y20)"/>
    <hyperlink ref="G463" location="'A3'!AB20" display="AB20"/>
    <hyperlink ref="D464" location="'A3'!V21" display="SUM(V21,Y21)"/>
    <hyperlink ref="G464" location="'A3'!AB21" display="AB21"/>
    <hyperlink ref="D465" location="'A3'!V22" display="SUM(V22,Y22)"/>
    <hyperlink ref="G465" location="'A3'!AB22" display="AB22"/>
    <hyperlink ref="D466" location="'A3'!V23" display="SUM(V23,Y23)"/>
    <hyperlink ref="G466" location="'A3'!AB23" display="AB23"/>
    <hyperlink ref="D467" location="'A3'!V24" display="SUM(V24,Y24)"/>
    <hyperlink ref="G467" location="'A3'!AB24" display="AB24"/>
    <hyperlink ref="D468" location="'A3'!V25" display="SUM(V25,Y25)"/>
    <hyperlink ref="G468" location="'A3'!AB25" display="AB25"/>
    <hyperlink ref="D469" location="'A3'!V26" display="SUM(V26,Y26)"/>
    <hyperlink ref="G469" location="'A3'!AB26" display="AB26"/>
    <hyperlink ref="D470" location="'A3'!V27" display="SUM(V27,Y27)"/>
    <hyperlink ref="G470" location="'A3'!AB27" display="AB27"/>
    <hyperlink ref="D471" location="'A3'!V28" display="SUM(V28,Y28)"/>
    <hyperlink ref="G471" location="'A3'!AB28" display="AB28"/>
    <hyperlink ref="D472" location="'A3'!V29" display="SUM(V29,Y29)"/>
    <hyperlink ref="G472" location="'A3'!AB29" display="AB29"/>
    <hyperlink ref="D473" location="'A3'!V30" display="SUM(V30,Y30)"/>
    <hyperlink ref="G473" location="'A3'!AB30" display="AB30"/>
    <hyperlink ref="D474" location="'A3'!V31" display="SUM(V31,Y31)"/>
    <hyperlink ref="G474" location="'A3'!AB31" display="AB31"/>
    <hyperlink ref="D475" location="'A3'!V32" display="SUM(V32,Y32)"/>
    <hyperlink ref="G475" location="'A3'!AB32" display="AB32"/>
    <hyperlink ref="D476" location="'A3'!V33" display="SUM(V33,Y33)"/>
    <hyperlink ref="G476" location="'A3'!AB33" display="AB33"/>
    <hyperlink ref="D477" location="'A3'!V34" display="SUM(V34,Y34)"/>
    <hyperlink ref="G477" location="'A3'!AB34" display="AB34"/>
    <hyperlink ref="D478" location="'A3'!V35" display="SUM(V35,Y35)"/>
    <hyperlink ref="G478" location="'A3'!AB35" display="AB35"/>
    <hyperlink ref="D479" location="'A3'!V36" display="SUM(V36,Y36)"/>
    <hyperlink ref="G479" location="'A3'!AB36" display="AB36"/>
    <hyperlink ref="D480" location="'A3'!V37" display="SUM(V37,Y37)"/>
    <hyperlink ref="G480" location="'A3'!AB37" display="AB37"/>
    <hyperlink ref="D481" location="'A3'!V38" display="SUM(V38,Y38)"/>
    <hyperlink ref="G481" location="'A3'!AB38" display="AB38"/>
    <hyperlink ref="D482" location="'A3'!V39" display="SUM(V39,Y39)"/>
    <hyperlink ref="G482" location="'A3'!AB39" display="AB39"/>
    <hyperlink ref="D483" location="'A3'!V40" display="SUM(V40,Y40)"/>
    <hyperlink ref="G483" location="'A3'!AB40" display="AB40"/>
    <hyperlink ref="D484" location="'A3'!AB14" display="SUM(AB14:AB40)"/>
    <hyperlink ref="G484" location="'A3'!AB41" display="AB41"/>
    <hyperlink ref="D485" location="'A3'!V43" display="SUM(V43,Y43)"/>
    <hyperlink ref="G485" location="'A3'!AB43" display="AB43"/>
    <hyperlink ref="D486" location="'A3'!V44" display="SUM(V44,Y44)"/>
    <hyperlink ref="G486" location="'A3'!AB44" display="AB44"/>
    <hyperlink ref="D487" location="'A3'!V45" display="SUM(V45,Y45)"/>
    <hyperlink ref="G487" location="'A3'!AB45" display="AB45"/>
    <hyperlink ref="D488" location="'A3'!V46" display="SUM(V46,Y46)"/>
    <hyperlink ref="G488" location="'A3'!AB46" display="AB46"/>
    <hyperlink ref="D489" location="'A3'!V47" display="SUM(V47,Y47)"/>
    <hyperlink ref="G489" location="'A3'!AB47" display="AB47"/>
    <hyperlink ref="D490" location="'A3'!V48" display="SUM(V48,Y48)"/>
    <hyperlink ref="G490" location="'A3'!AB48" display="AB48"/>
    <hyperlink ref="D491" location="'A3'!V49" display="SUM(V49,Y49)"/>
    <hyperlink ref="G491" location="'A3'!AB49" display="AB49"/>
    <hyperlink ref="D492" location="'A3'!V50" display="SUM(V50,Y50)"/>
    <hyperlink ref="G492" location="'A3'!AB50" display="AB50"/>
    <hyperlink ref="D493" location="'A3'!V51" display="SUM(V51,Y51)"/>
    <hyperlink ref="G493" location="'A3'!AB51" display="AB51"/>
    <hyperlink ref="D494" location="'A3'!V52" display="SUM(V52,Y52)"/>
    <hyperlink ref="G494" location="'A3'!AB52" display="AB52"/>
    <hyperlink ref="D495" location="'A3'!V53" display="SUM(V53,Y53)"/>
    <hyperlink ref="G495" location="'A3'!AB53" display="AB53"/>
    <hyperlink ref="D496" location="'A3'!V54" display="SUM(V54,Y54)"/>
    <hyperlink ref="G496" location="'A3'!AB54" display="AB54"/>
    <hyperlink ref="D497" location="'A3'!V55" display="SUM(V55,Y55)"/>
    <hyperlink ref="G497" location="'A3'!AB55" display="AB55"/>
    <hyperlink ref="D498" location="'A3'!V56" display="SUM(V56,Y56)"/>
    <hyperlink ref="G498" location="'A3'!AB56" display="AB56"/>
    <hyperlink ref="D499" location="'A3'!V57" display="SUM(V57,Y57)"/>
    <hyperlink ref="G499" location="'A3'!AB57" display="AB57"/>
    <hyperlink ref="D500" location="'A3'!V58" display="SUM(V58,Y58)"/>
    <hyperlink ref="G500" location="'A3'!AB58" display="AB58"/>
    <hyperlink ref="D501" location="'A3'!V59" display="SUM(V59,Y59)"/>
    <hyperlink ref="G501" location="'A3'!AB59" display="AB59"/>
    <hyperlink ref="D502" location="'A3'!V60" display="SUM(V60,Y60)"/>
    <hyperlink ref="G502" location="'A3'!AB60" display="AB60"/>
    <hyperlink ref="D503" location="'A3'!V61" display="SUM(V61,Y61)"/>
    <hyperlink ref="G503" location="'A3'!AB61" display="AB61"/>
    <hyperlink ref="D504" location="'A3'!V62" display="SUM(V62,Y62)"/>
    <hyperlink ref="G504" location="'A3'!AB62" display="AB62"/>
    <hyperlink ref="D505" location="'A3'!V63" display="SUM(V63,Y63)"/>
    <hyperlink ref="G505" location="'A3'!AB63" display="AB63"/>
    <hyperlink ref="D506" location="'A3'!V64" display="SUM(V64,Y64)"/>
    <hyperlink ref="G506" location="'A3'!AB64" display="AB64"/>
    <hyperlink ref="D507" location="'A3'!V65" display="SUM(V65,Y65)"/>
    <hyperlink ref="G507" location="'A3'!AB65" display="AB65"/>
    <hyperlink ref="D508" location="'A3'!V66" display="SUM(V66,Y66)"/>
    <hyperlink ref="G508" location="'A3'!AB66" display="AB66"/>
    <hyperlink ref="D509" location="'A3'!V67" display="SUM(V67,Y67)"/>
    <hyperlink ref="G509" location="'A3'!AB67" display="AB67"/>
    <hyperlink ref="D510" location="'A3'!V68" display="SUM(V68,Y68)"/>
    <hyperlink ref="G510" location="'A3'!AB68" display="AB68"/>
    <hyperlink ref="D511" location="'A3'!V69" display="SUM(V69,Y69)"/>
    <hyperlink ref="G511" location="'A3'!AB69" display="AB69"/>
    <hyperlink ref="D512" location="'A3'!AB43" display="SUM(AB43:AB69)"/>
    <hyperlink ref="G512" location="'A3'!AB70" display="AB70"/>
    <hyperlink ref="D513" location="'A3'!AB14" display="SUM(AB14,AB43)"/>
    <hyperlink ref="G513" location="'A3'!AB72" display="AB72"/>
    <hyperlink ref="D514" location="'A3'!AB15" display="SUM(AB15,AB44)"/>
    <hyperlink ref="G514" location="'A3'!AB73" display="AB73"/>
    <hyperlink ref="D515" location="'A3'!AB16" display="SUM(AB16,AB45)"/>
    <hyperlink ref="G515" location="'A3'!AB74" display="AB74"/>
    <hyperlink ref="D516" location="'A3'!AB17" display="SUM(AB17,AB46)"/>
    <hyperlink ref="G516" location="'A3'!AB75" display="AB75"/>
    <hyperlink ref="D517" location="'A3'!AB18" display="SUM(AB18,AB47)"/>
    <hyperlink ref="G517" location="'A3'!AB76" display="AB76"/>
    <hyperlink ref="D518" location="'A3'!AB19" display="SUM(AB19,AB48)"/>
    <hyperlink ref="G518" location="'A3'!AB77" display="AB77"/>
    <hyperlink ref="D519" location="'A3'!AB20" display="SUM(AB20,AB49)"/>
    <hyperlink ref="G519" location="'A3'!AB78" display="AB78"/>
    <hyperlink ref="D520" location="'A3'!AB21" display="SUM(AB21,AB50)"/>
    <hyperlink ref="G520" location="'A3'!AB79" display="AB79"/>
    <hyperlink ref="D521" location="'A3'!AB22" display="SUM(AB22,AB51)"/>
    <hyperlink ref="G521" location="'A3'!AB80" display="AB80"/>
    <hyperlink ref="D522" location="'A3'!AB23" display="SUM(AB23,AB52)"/>
    <hyperlink ref="G522" location="'A3'!AB81" display="AB81"/>
    <hyperlink ref="D523" location="'A3'!AB24" display="SUM(AB24,AB53)"/>
    <hyperlink ref="G523" location="'A3'!AB82" display="AB82"/>
    <hyperlink ref="D524" location="'A3'!AB25" display="SUM(AB25,AB54)"/>
    <hyperlink ref="G524" location="'A3'!AB83" display="AB83"/>
    <hyperlink ref="D525" location="'A3'!AB26" display="SUM(AB26,AB55)"/>
    <hyperlink ref="G525" location="'A3'!AB84" display="AB84"/>
    <hyperlink ref="D526" location="'A3'!AB27" display="SUM(AB27,AB56)"/>
    <hyperlink ref="G526" location="'A3'!AB85" display="AB85"/>
    <hyperlink ref="D527" location="'A3'!AB28" display="SUM(AB28,AB57)"/>
    <hyperlink ref="G527" location="'A3'!AB86" display="AB86"/>
    <hyperlink ref="D528" location="'A3'!AB29" display="SUM(AB29,AB58)"/>
    <hyperlink ref="G528" location="'A3'!AB87" display="AB87"/>
    <hyperlink ref="D529" location="'A3'!AB30" display="SUM(AB30,AB59)"/>
    <hyperlink ref="G529" location="'A3'!AB88" display="AB88"/>
    <hyperlink ref="D530" location="'A3'!AB31" display="SUM(AB31,AB60)"/>
    <hyperlink ref="G530" location="'A3'!AB89" display="AB89"/>
    <hyperlink ref="D531" location="'A3'!AB32" display="SUM(AB32,AB61)"/>
    <hyperlink ref="G531" location="'A3'!AB90" display="AB90"/>
    <hyperlink ref="D532" location="'A3'!AB33" display="SUM(AB33,AB62)"/>
    <hyperlink ref="G532" location="'A3'!AB91" display="AB91"/>
    <hyperlink ref="D533" location="'A3'!AB34" display="SUM(AB34,AB63)"/>
    <hyperlink ref="G533" location="'A3'!AB92" display="AB92"/>
    <hyperlink ref="D534" location="'A3'!AB35" display="SUM(AB35,AB64)"/>
    <hyperlink ref="G534" location="'A3'!AB93" display="AB93"/>
    <hyperlink ref="D535" location="'A3'!AB36" display="SUM(AB36,AB65)"/>
    <hyperlink ref="G535" location="'A3'!AB94" display="AB94"/>
    <hyperlink ref="D536" location="'A3'!AB37" display="SUM(AB37,AB66)"/>
    <hyperlink ref="G536" location="'A3'!AB95" display="AB95"/>
    <hyperlink ref="D537" location="'A3'!AB38" display="SUM(AB38,AB67)"/>
    <hyperlink ref="G537" location="'A3'!AB96" display="AB96"/>
    <hyperlink ref="D538" location="'A3'!AB39" display="SUM(AB39,AB68)"/>
    <hyperlink ref="G538" location="'A3'!AB97" display="AB97"/>
    <hyperlink ref="D539" location="'A3'!AB40" display="SUM(AB40,AB69)"/>
    <hyperlink ref="G539" location="'A3'!AB98" display="AB98"/>
    <hyperlink ref="D540" location="'A3'!AB41" display="SUM(AB41,AB70)"/>
    <hyperlink ref="G540" location="'A3'!AB99" display="AB99"/>
    <hyperlink ref="D541" location="'A3'!AE14" display="SUM(AE14:AE40)"/>
    <hyperlink ref="G541" location="'A3'!AE41" display="AE41"/>
    <hyperlink ref="D542" location="'A3'!AE43" display="SUM(AE43:AE69)"/>
    <hyperlink ref="G542" location="'A3'!AE70" display="AE70"/>
    <hyperlink ref="D543" location="'A3'!AE14" display="SUM(AE14,AE43)"/>
    <hyperlink ref="G543" location="'A3'!AE72" display="AE72"/>
    <hyperlink ref="D544" location="'A3'!AE15" display="SUM(AE15,AE44)"/>
    <hyperlink ref="G544" location="'A3'!AE73" display="AE73"/>
    <hyperlink ref="D545" location="'A3'!AE16" display="SUM(AE16,AE45)"/>
    <hyperlink ref="G545" location="'A3'!AE74" display="AE74"/>
    <hyperlink ref="D546" location="'A3'!AE17" display="SUM(AE17,AE46)"/>
    <hyperlink ref="G546" location="'A3'!AE75" display="AE75"/>
    <hyperlink ref="D547" location="'A3'!AE18" display="SUM(AE18,AE47)"/>
    <hyperlink ref="G547" location="'A3'!AE76" display="AE76"/>
    <hyperlink ref="D548" location="'A3'!AE19" display="SUM(AE19,AE48)"/>
    <hyperlink ref="G548" location="'A3'!AE77" display="AE77"/>
    <hyperlink ref="D549" location="'A3'!AE20" display="SUM(AE20,AE49)"/>
    <hyperlink ref="G549" location="'A3'!AE78" display="AE78"/>
    <hyperlink ref="D550" location="'A3'!AE21" display="SUM(AE21,AE50)"/>
    <hyperlink ref="G550" location="'A3'!AE79" display="AE79"/>
    <hyperlink ref="D551" location="'A3'!AE22" display="SUM(AE22,AE51)"/>
    <hyperlink ref="G551" location="'A3'!AE80" display="AE80"/>
    <hyperlink ref="D552" location="'A3'!AE23" display="SUM(AE23,AE52)"/>
    <hyperlink ref="G552" location="'A3'!AE81" display="AE81"/>
    <hyperlink ref="D553" location="'A3'!AE24" display="SUM(AE24,AE53)"/>
    <hyperlink ref="G553" location="'A3'!AE82" display="AE82"/>
    <hyperlink ref="D554" location="'A3'!AE25" display="SUM(AE25,AE54)"/>
    <hyperlink ref="G554" location="'A3'!AE83" display="AE83"/>
    <hyperlink ref="D555" location="'A3'!AE26" display="SUM(AE26,AE55)"/>
    <hyperlink ref="G555" location="'A3'!AE84" display="AE84"/>
    <hyperlink ref="D556" location="'A3'!AE27" display="SUM(AE27,AE56)"/>
    <hyperlink ref="G556" location="'A3'!AE85" display="AE85"/>
    <hyperlink ref="D557" location="'A3'!AE28" display="SUM(AE28,AE57)"/>
    <hyperlink ref="G557" location="'A3'!AE86" display="AE86"/>
    <hyperlink ref="D558" location="'A3'!AE29" display="SUM(AE29,AE58)"/>
    <hyperlink ref="G558" location="'A3'!AE87" display="AE87"/>
    <hyperlink ref="D559" location="'A3'!AE30" display="SUM(AE30,AE59)"/>
    <hyperlink ref="G559" location="'A3'!AE88" display="AE88"/>
    <hyperlink ref="D560" location="'A3'!AE31" display="SUM(AE31,AE60)"/>
    <hyperlink ref="G560" location="'A3'!AE89" display="AE89"/>
    <hyperlink ref="D561" location="'A3'!AE32" display="SUM(AE32,AE61)"/>
    <hyperlink ref="G561" location="'A3'!AE90" display="AE90"/>
    <hyperlink ref="D562" location="'A3'!AE33" display="SUM(AE33,AE62)"/>
    <hyperlink ref="G562" location="'A3'!AE91" display="AE91"/>
    <hyperlink ref="D563" location="'A3'!AE34" display="SUM(AE34,AE63)"/>
    <hyperlink ref="G563" location="'A3'!AE92" display="AE92"/>
    <hyperlink ref="D564" location="'A3'!AE35" display="SUM(AE35,AE64)"/>
    <hyperlink ref="G564" location="'A3'!AE93" display="AE93"/>
    <hyperlink ref="D565" location="'A3'!AE36" display="SUM(AE36,AE65)"/>
    <hyperlink ref="G565" location="'A3'!AE94" display="AE94"/>
    <hyperlink ref="D566" location="'A3'!AE37" display="SUM(AE37,AE66)"/>
    <hyperlink ref="G566" location="'A3'!AE95" display="AE95"/>
    <hyperlink ref="D567" location="'A3'!AE38" display="SUM(AE38,AE67)"/>
    <hyperlink ref="G567" location="'A3'!AE96" display="AE96"/>
    <hyperlink ref="D568" location="'A3'!AE39" display="SUM(AE39,AE68)"/>
    <hyperlink ref="G568" location="'A3'!AE97" display="AE97"/>
    <hyperlink ref="D569" location="'A3'!AE40" display="SUM(AE40,AE69)"/>
    <hyperlink ref="G569" location="'A3'!AE98" display="AE98"/>
    <hyperlink ref="D570" location="'A3'!AE41" display="SUM(AE41,AE70)"/>
    <hyperlink ref="G570" location="'A3'!AE99" display="AE99"/>
    <hyperlink ref="D571" location="'A3'!AH14" display="SUM(AH14:AH40)"/>
    <hyperlink ref="G571" location="'A3'!AH41" display="AH41"/>
    <hyperlink ref="D572" location="'A3'!AH43" display="SUM(AH43:AH69)"/>
    <hyperlink ref="G572" location="'A3'!AH70" display="AH70"/>
    <hyperlink ref="D573" location="'A3'!AH14" display="SUM(AH14,AH43)"/>
    <hyperlink ref="G573" location="'A3'!AH72" display="AH72"/>
    <hyperlink ref="D574" location="'A3'!AH15" display="SUM(AH15,AH44)"/>
    <hyperlink ref="G574" location="'A3'!AH73" display="AH73"/>
    <hyperlink ref="D575" location="'A3'!AH16" display="SUM(AH16,AH45)"/>
    <hyperlink ref="G575" location="'A3'!AH74" display="AH74"/>
    <hyperlink ref="D576" location="'A3'!AH17" display="SUM(AH17,AH46)"/>
    <hyperlink ref="G576" location="'A3'!AH75" display="AH75"/>
    <hyperlink ref="D577" location="'A3'!AH18" display="SUM(AH18,AH47)"/>
    <hyperlink ref="G577" location="'A3'!AH76" display="AH76"/>
    <hyperlink ref="D578" location="'A3'!AH19" display="SUM(AH19,AH48)"/>
    <hyperlink ref="G578" location="'A3'!AH77" display="AH77"/>
    <hyperlink ref="D579" location="'A3'!AH20" display="SUM(AH20,AH49)"/>
    <hyperlink ref="G579" location="'A3'!AH78" display="AH78"/>
    <hyperlink ref="D580" location="'A3'!AH21" display="SUM(AH21,AH50)"/>
    <hyperlink ref="G580" location="'A3'!AH79" display="AH79"/>
    <hyperlink ref="D581" location="'A3'!AH22" display="SUM(AH22,AH51)"/>
    <hyperlink ref="G581" location="'A3'!AH80" display="AH80"/>
    <hyperlink ref="D582" location="'A3'!AH23" display="SUM(AH23,AH52)"/>
    <hyperlink ref="G582" location="'A3'!AH81" display="AH81"/>
    <hyperlink ref="D583" location="'A3'!AH24" display="SUM(AH24,AH53)"/>
    <hyperlink ref="G583" location="'A3'!AH82" display="AH82"/>
    <hyperlink ref="D584" location="'A3'!AH25" display="SUM(AH25,AH54)"/>
    <hyperlink ref="G584" location="'A3'!AH83" display="AH83"/>
    <hyperlink ref="D585" location="'A3'!AH26" display="SUM(AH26,AH55)"/>
    <hyperlink ref="G585" location="'A3'!AH84" display="AH84"/>
    <hyperlink ref="D586" location="'A3'!AH27" display="SUM(AH27,AH56)"/>
    <hyperlink ref="G586" location="'A3'!AH85" display="AH85"/>
    <hyperlink ref="D587" location="'A3'!AH28" display="SUM(AH28,AH57)"/>
    <hyperlink ref="G587" location="'A3'!AH86" display="AH86"/>
    <hyperlink ref="D588" location="'A3'!AH29" display="SUM(AH29,AH58)"/>
    <hyperlink ref="G588" location="'A3'!AH87" display="AH87"/>
    <hyperlink ref="D589" location="'A3'!AH30" display="SUM(AH30,AH59)"/>
    <hyperlink ref="G589" location="'A3'!AH88" display="AH88"/>
    <hyperlink ref="D590" location="'A3'!AH31" display="SUM(AH31,AH60)"/>
    <hyperlink ref="G590" location="'A3'!AH89" display="AH89"/>
    <hyperlink ref="D591" location="'A3'!AH32" display="SUM(AH32,AH61)"/>
    <hyperlink ref="G591" location="'A3'!AH90" display="AH90"/>
    <hyperlink ref="D592" location="'A3'!AH33" display="SUM(AH33,AH62)"/>
    <hyperlink ref="G592" location="'A3'!AH91" display="AH91"/>
    <hyperlink ref="D593" location="'A3'!AH34" display="SUM(AH34,AH63)"/>
    <hyperlink ref="G593" location="'A3'!AH92" display="AH92"/>
    <hyperlink ref="D594" location="'A3'!AH35" display="SUM(AH35,AH64)"/>
    <hyperlink ref="G594" location="'A3'!AH93" display="AH93"/>
    <hyperlink ref="D595" location="'A3'!AH36" display="SUM(AH36,AH65)"/>
    <hyperlink ref="G595" location="'A3'!AH94" display="AH94"/>
    <hyperlink ref="D596" location="'A3'!AH37" display="SUM(AH37,AH66)"/>
    <hyperlink ref="G596" location="'A3'!AH95" display="AH95"/>
    <hyperlink ref="D597" location="'A3'!AH38" display="SUM(AH38,AH67)"/>
    <hyperlink ref="G597" location="'A3'!AH96" display="AH96"/>
    <hyperlink ref="D598" location="'A3'!AH39" display="SUM(AH39,AH68)"/>
    <hyperlink ref="G598" location="'A3'!AH97" display="AH97"/>
    <hyperlink ref="D599" location="'A3'!AH40" display="SUM(AH40,AH69)"/>
    <hyperlink ref="G599" location="'A3'!AH98" display="AH98"/>
    <hyperlink ref="D600" location="'A3'!AH41" display="SUM(AH41,AH70)"/>
    <hyperlink ref="G600" location="'A3'!AH99" display="AH99"/>
    <hyperlink ref="D601" location="'A3'!AK14" display="SUM(AK14:AK40)"/>
    <hyperlink ref="G601" location="'A3'!AK41" display="AK41"/>
    <hyperlink ref="D602" location="'A3'!AK43" display="SUM(AK43:AK69)"/>
    <hyperlink ref="G602" location="'A3'!AK70" display="AK70"/>
    <hyperlink ref="D603" location="'A3'!AK14" display="SUM(AK14,AK43)"/>
    <hyperlink ref="G603" location="'A3'!AK72" display="AK72"/>
    <hyperlink ref="D604" location="'A3'!AK15" display="SUM(AK15,AK44)"/>
    <hyperlink ref="G604" location="'A3'!AK73" display="AK73"/>
    <hyperlink ref="D605" location="'A3'!AK16" display="SUM(AK16,AK45)"/>
    <hyperlink ref="G605" location="'A3'!AK74" display="AK74"/>
    <hyperlink ref="D606" location="'A3'!AK17" display="SUM(AK17,AK46)"/>
    <hyperlink ref="G606" location="'A3'!AK75" display="AK75"/>
    <hyperlink ref="D607" location="'A3'!AK18" display="SUM(AK18,AK47)"/>
    <hyperlink ref="G607" location="'A3'!AK76" display="AK76"/>
    <hyperlink ref="D608" location="'A3'!AK19" display="SUM(AK19,AK48)"/>
    <hyperlink ref="G608" location="'A3'!AK77" display="AK77"/>
    <hyperlink ref="D609" location="'A3'!AK20" display="SUM(AK20,AK49)"/>
    <hyperlink ref="G609" location="'A3'!AK78" display="AK78"/>
    <hyperlink ref="D610" location="'A3'!AK21" display="SUM(AK21,AK50)"/>
    <hyperlink ref="G610" location="'A3'!AK79" display="AK79"/>
    <hyperlink ref="D611" location="'A3'!AK22" display="SUM(AK22,AK51)"/>
    <hyperlink ref="G611" location="'A3'!AK80" display="AK80"/>
    <hyperlink ref="D612" location="'A3'!AK23" display="SUM(AK23,AK52)"/>
    <hyperlink ref="G612" location="'A3'!AK81" display="AK81"/>
    <hyperlink ref="D613" location="'A3'!AK24" display="SUM(AK24,AK53)"/>
    <hyperlink ref="G613" location="'A3'!AK82" display="AK82"/>
    <hyperlink ref="D614" location="'A3'!AK25" display="SUM(AK25,AK54)"/>
    <hyperlink ref="G614" location="'A3'!AK83" display="AK83"/>
    <hyperlink ref="D615" location="'A3'!AK26" display="SUM(AK26,AK55)"/>
    <hyperlink ref="G615" location="'A3'!AK84" display="AK84"/>
    <hyperlink ref="D616" location="'A3'!AK27" display="SUM(AK27,AK56)"/>
    <hyperlink ref="G616" location="'A3'!AK85" display="AK85"/>
    <hyperlink ref="D617" location="'A3'!AK28" display="SUM(AK28,AK57)"/>
    <hyperlink ref="G617" location="'A3'!AK86" display="AK86"/>
    <hyperlink ref="D618" location="'A3'!AK29" display="SUM(AK29,AK58)"/>
    <hyperlink ref="G618" location="'A3'!AK87" display="AK87"/>
    <hyperlink ref="D619" location="'A3'!AK30" display="SUM(AK30,AK59)"/>
    <hyperlink ref="G619" location="'A3'!AK88" display="AK88"/>
    <hyperlink ref="D620" location="'A3'!AK31" display="SUM(AK31,AK60)"/>
    <hyperlink ref="G620" location="'A3'!AK89" display="AK89"/>
    <hyperlink ref="D621" location="'A3'!AK32" display="SUM(AK32,AK61)"/>
    <hyperlink ref="G621" location="'A3'!AK90" display="AK90"/>
    <hyperlink ref="D622" location="'A3'!AK33" display="SUM(AK33,AK62)"/>
    <hyperlink ref="G622" location="'A3'!AK91" display="AK91"/>
    <hyperlink ref="D623" location="'A3'!AK34" display="SUM(AK34,AK63)"/>
    <hyperlink ref="G623" location="'A3'!AK92" display="AK92"/>
    <hyperlink ref="D624" location="'A3'!AK35" display="SUM(AK35,AK64)"/>
    <hyperlink ref="G624" location="'A3'!AK93" display="AK93"/>
    <hyperlink ref="D625" location="'A3'!AK36" display="SUM(AK36,AK65)"/>
    <hyperlink ref="G625" location="'A3'!AK94" display="AK94"/>
    <hyperlink ref="D626" location="'A3'!AK37" display="SUM(AK37,AK66)"/>
    <hyperlink ref="G626" location="'A3'!AK95" display="AK95"/>
    <hyperlink ref="D627" location="'A3'!AK38" display="SUM(AK38,AK67)"/>
    <hyperlink ref="G627" location="'A3'!AK96" display="AK96"/>
    <hyperlink ref="D628" location="'A3'!AK39" display="SUM(AK39,AK68)"/>
    <hyperlink ref="G628" location="'A3'!AK97" display="AK97"/>
    <hyperlink ref="D629" location="'A3'!AK40" display="SUM(AK40,AK69)"/>
    <hyperlink ref="G629" location="'A3'!AK98" display="AK98"/>
    <hyperlink ref="D630" location="'A3'!AK41" display="SUM(AK41,AK70)"/>
    <hyperlink ref="G630" location="'A3'!AK99" display="AK99"/>
    <hyperlink ref="D631" location="'A3'!AH14" display="SUM(AH14,AK14)"/>
    <hyperlink ref="G631" location="'A3'!AN14" display="AN14"/>
    <hyperlink ref="D632" location="'A3'!AH15" display="SUM(AH15,AK15)"/>
    <hyperlink ref="G632" location="'A3'!AN15" display="AN15"/>
    <hyperlink ref="D633" location="'A3'!AH16" display="SUM(AH16,AK16)"/>
    <hyperlink ref="G633" location="'A3'!AN16" display="AN16"/>
    <hyperlink ref="D634" location="'A3'!AH17" display="SUM(AH17,AK17)"/>
    <hyperlink ref="G634" location="'A3'!AN17" display="AN17"/>
    <hyperlink ref="D635" location="'A3'!AH18" display="SUM(AH18,AK18)"/>
    <hyperlink ref="G635" location="'A3'!AN18" display="AN18"/>
    <hyperlink ref="D636" location="'A3'!AH19" display="SUM(AH19,AK19)"/>
    <hyperlink ref="G636" location="'A3'!AN19" display="AN19"/>
    <hyperlink ref="D637" location="'A3'!AH20" display="SUM(AH20,AK20)"/>
    <hyperlink ref="G637" location="'A3'!AN20" display="AN20"/>
    <hyperlink ref="D638" location="'A3'!AH21" display="SUM(AH21,AK21)"/>
    <hyperlink ref="G638" location="'A3'!AN21" display="AN21"/>
    <hyperlink ref="D639" location="'A3'!AH22" display="SUM(AH22,AK22)"/>
    <hyperlink ref="G639" location="'A3'!AN22" display="AN22"/>
    <hyperlink ref="D640" location="'A3'!AH23" display="SUM(AH23,AK23)"/>
    <hyperlink ref="G640" location="'A3'!AN23" display="AN23"/>
    <hyperlink ref="D641" location="'A3'!AH24" display="SUM(AH24,AK24)"/>
    <hyperlink ref="G641" location="'A3'!AN24" display="AN24"/>
    <hyperlink ref="D642" location="'A3'!AH25" display="SUM(AH25,AK25)"/>
    <hyperlink ref="G642" location="'A3'!AN25" display="AN25"/>
    <hyperlink ref="D643" location="'A3'!AH26" display="SUM(AH26,AK26)"/>
    <hyperlink ref="G643" location="'A3'!AN26" display="AN26"/>
    <hyperlink ref="D644" location="'A3'!AH27" display="SUM(AH27,AK27)"/>
    <hyperlink ref="G644" location="'A3'!AN27" display="AN27"/>
    <hyperlink ref="D645" location="'A3'!AH28" display="SUM(AH28,AK28)"/>
    <hyperlink ref="G645" location="'A3'!AN28" display="AN28"/>
    <hyperlink ref="D646" location="'A3'!AH29" display="SUM(AH29,AK29)"/>
    <hyperlink ref="G646" location="'A3'!AN29" display="AN29"/>
    <hyperlink ref="D647" location="'A3'!AH30" display="SUM(AH30,AK30)"/>
    <hyperlink ref="G647" location="'A3'!AN30" display="AN30"/>
    <hyperlink ref="D648" location="'A3'!AH31" display="SUM(AH31,AK31)"/>
    <hyperlink ref="G648" location="'A3'!AN31" display="AN31"/>
    <hyperlink ref="D649" location="'A3'!AH32" display="SUM(AH32,AK32)"/>
    <hyperlink ref="G649" location="'A3'!AN32" display="AN32"/>
    <hyperlink ref="D650" location="'A3'!AH33" display="SUM(AH33,AK33)"/>
    <hyperlink ref="G650" location="'A3'!AN33" display="AN33"/>
    <hyperlink ref="D651" location="'A3'!AH34" display="SUM(AH34,AK34)"/>
    <hyperlink ref="G651" location="'A3'!AN34" display="AN34"/>
    <hyperlink ref="D652" location="'A3'!AH35" display="SUM(AH35,AK35)"/>
    <hyperlink ref="G652" location="'A3'!AN35" display="AN35"/>
    <hyperlink ref="D653" location="'A3'!AH36" display="SUM(AH36,AK36)"/>
    <hyperlink ref="G653" location="'A3'!AN36" display="AN36"/>
    <hyperlink ref="D654" location="'A3'!AH37" display="SUM(AH37,AK37)"/>
    <hyperlink ref="G654" location="'A3'!AN37" display="AN37"/>
    <hyperlink ref="D655" location="'A3'!AH38" display="SUM(AH38,AK38)"/>
    <hyperlink ref="G655" location="'A3'!AN38" display="AN38"/>
    <hyperlink ref="D656" location="'A3'!AH39" display="SUM(AH39,AK39)"/>
    <hyperlink ref="G656" location="'A3'!AN39" display="AN39"/>
    <hyperlink ref="D657" location="'A3'!AH40" display="SUM(AH40,AK40)"/>
    <hyperlink ref="G657" location="'A3'!AN40" display="AN40"/>
    <hyperlink ref="D658" location="'A3'!AN14" display="SUM(AN14:AN40)"/>
    <hyperlink ref="G658" location="'A3'!AN41" display="AN41"/>
    <hyperlink ref="D659" location="'A3'!AH43" display="SUM(AH43,AK43)"/>
    <hyperlink ref="G659" location="'A3'!AN43" display="AN43"/>
    <hyperlink ref="D660" location="'A3'!AH44" display="SUM(AH44,AK44)"/>
    <hyperlink ref="G660" location="'A3'!AN44" display="AN44"/>
    <hyperlink ref="D661" location="'A3'!AH45" display="SUM(AH45,AK45)"/>
    <hyperlink ref="G661" location="'A3'!AN45" display="AN45"/>
    <hyperlink ref="D662" location="'A3'!AH46" display="SUM(AH46,AK46)"/>
    <hyperlink ref="G662" location="'A3'!AN46" display="AN46"/>
    <hyperlink ref="D663" location="'A3'!AH47" display="SUM(AH47,AK47)"/>
    <hyperlink ref="G663" location="'A3'!AN47" display="AN47"/>
    <hyperlink ref="D664" location="'A3'!AH48" display="SUM(AH48,AK48)"/>
    <hyperlink ref="G664" location="'A3'!AN48" display="AN48"/>
    <hyperlink ref="D665" location="'A3'!AH49" display="SUM(AH49,AK49)"/>
    <hyperlink ref="G665" location="'A3'!AN49" display="AN49"/>
    <hyperlink ref="D666" location="'A3'!AH50" display="SUM(AH50,AK50)"/>
    <hyperlink ref="G666" location="'A3'!AN50" display="AN50"/>
    <hyperlink ref="D667" location="'A3'!AH51" display="SUM(AH51,AK51)"/>
    <hyperlink ref="G667" location="'A3'!AN51" display="AN51"/>
    <hyperlink ref="D668" location="'A3'!AH52" display="SUM(AH52,AK52)"/>
    <hyperlink ref="G668" location="'A3'!AN52" display="AN52"/>
    <hyperlink ref="D669" location="'A3'!AH53" display="SUM(AH53,AK53)"/>
    <hyperlink ref="G669" location="'A3'!AN53" display="AN53"/>
    <hyperlink ref="D670" location="'A3'!AH54" display="SUM(AH54,AK54)"/>
    <hyperlink ref="G670" location="'A3'!AN54" display="AN54"/>
    <hyperlink ref="D671" location="'A3'!AH55" display="SUM(AH55,AK55)"/>
    <hyperlink ref="G671" location="'A3'!AN55" display="AN55"/>
    <hyperlink ref="D672" location="'A3'!AH56" display="SUM(AH56,AK56)"/>
    <hyperlink ref="G672" location="'A3'!AN56" display="AN56"/>
    <hyperlink ref="D673" location="'A3'!AH57" display="SUM(AH57,AK57)"/>
    <hyperlink ref="G673" location="'A3'!AN57" display="AN57"/>
    <hyperlink ref="D674" location="'A3'!AH58" display="SUM(AH58,AK58)"/>
    <hyperlink ref="G674" location="'A3'!AN58" display="AN58"/>
    <hyperlink ref="D675" location="'A3'!AH59" display="SUM(AH59,AK59)"/>
    <hyperlink ref="G675" location="'A3'!AN59" display="AN59"/>
    <hyperlink ref="D676" location="'A3'!AH60" display="SUM(AH60,AK60)"/>
    <hyperlink ref="G676" location="'A3'!AN60" display="AN60"/>
    <hyperlink ref="D677" location="'A3'!AH61" display="SUM(AH61,AK61)"/>
    <hyperlink ref="G677" location="'A3'!AN61" display="AN61"/>
    <hyperlink ref="D678" location="'A3'!AH62" display="SUM(AH62,AK62)"/>
    <hyperlink ref="G678" location="'A3'!AN62" display="AN62"/>
    <hyperlink ref="D679" location="'A3'!AH63" display="SUM(AH63,AK63)"/>
    <hyperlink ref="G679" location="'A3'!AN63" display="AN63"/>
    <hyperlink ref="D680" location="'A3'!AH64" display="SUM(AH64,AK64)"/>
    <hyperlink ref="G680" location="'A3'!AN64" display="AN64"/>
    <hyperlink ref="D681" location="'A3'!AH65" display="SUM(AH65,AK65)"/>
    <hyperlink ref="G681" location="'A3'!AN65" display="AN65"/>
    <hyperlink ref="D682" location="'A3'!AH66" display="SUM(AH66,AK66)"/>
    <hyperlink ref="G682" location="'A3'!AN66" display="AN66"/>
    <hyperlink ref="D683" location="'A3'!AH67" display="SUM(AH67,AK67)"/>
    <hyperlink ref="G683" location="'A3'!AN67" display="AN67"/>
    <hyperlink ref="D684" location="'A3'!AH68" display="SUM(AH68,AK68)"/>
    <hyperlink ref="G684" location="'A3'!AN68" display="AN68"/>
    <hyperlink ref="D685" location="'A3'!AH69" display="SUM(AH69,AK69)"/>
    <hyperlink ref="G685" location="'A3'!AN69" display="AN69"/>
    <hyperlink ref="D686" location="'A3'!AN43" display="SUM(AN43:AN69)"/>
    <hyperlink ref="G686" location="'A3'!AN70" display="AN70"/>
    <hyperlink ref="D687" location="'A3'!AN14" display="SUM(AN14,AN43)"/>
    <hyperlink ref="G687" location="'A3'!AN72" display="AN72"/>
    <hyperlink ref="D688" location="'A3'!AN15" display="SUM(AN15,AN44)"/>
    <hyperlink ref="G688" location="'A3'!AN73" display="AN73"/>
    <hyperlink ref="D689" location="'A3'!AN16" display="SUM(AN16,AN45)"/>
    <hyperlink ref="G689" location="'A3'!AN74" display="AN74"/>
    <hyperlink ref="D690" location="'A3'!AN17" display="SUM(AN17,AN46)"/>
    <hyperlink ref="G690" location="'A3'!AN75" display="AN75"/>
    <hyperlink ref="D691" location="'A3'!AN18" display="SUM(AN18,AN47)"/>
    <hyperlink ref="G691" location="'A3'!AN76" display="AN76"/>
    <hyperlink ref="D692" location="'A3'!AN19" display="SUM(AN19,AN48)"/>
    <hyperlink ref="G692" location="'A3'!AN77" display="AN77"/>
    <hyperlink ref="D693" location="'A3'!AN20" display="SUM(AN20,AN49)"/>
    <hyperlink ref="G693" location="'A3'!AN78" display="AN78"/>
    <hyperlink ref="D694" location="'A3'!AN21" display="SUM(AN21,AN50)"/>
    <hyperlink ref="G694" location="'A3'!AN79" display="AN79"/>
    <hyperlink ref="D695" location="'A3'!AN22" display="SUM(AN22,AN51)"/>
    <hyperlink ref="G695" location="'A3'!AN80" display="AN80"/>
    <hyperlink ref="D696" location="'A3'!AN23" display="SUM(AN23,AN52)"/>
    <hyperlink ref="G696" location="'A3'!AN81" display="AN81"/>
    <hyperlink ref="D697" location="'A3'!AN24" display="SUM(AN24,AN53)"/>
    <hyperlink ref="G697" location="'A3'!AN82" display="AN82"/>
    <hyperlink ref="D698" location="'A3'!AN25" display="SUM(AN25,AN54)"/>
    <hyperlink ref="G698" location="'A3'!AN83" display="AN83"/>
    <hyperlink ref="D699" location="'A3'!AN26" display="SUM(AN26,AN55)"/>
    <hyperlink ref="G699" location="'A3'!AN84" display="AN84"/>
    <hyperlink ref="D700" location="'A3'!AN27" display="SUM(AN27,AN56)"/>
    <hyperlink ref="G700" location="'A3'!AN85" display="AN85"/>
    <hyperlink ref="D701" location="'A3'!AN28" display="SUM(AN28,AN57)"/>
    <hyperlink ref="G701" location="'A3'!AN86" display="AN86"/>
    <hyperlink ref="D702" location="'A3'!AN29" display="SUM(AN29,AN58)"/>
    <hyperlink ref="G702" location="'A3'!AN87" display="AN87"/>
    <hyperlink ref="D703" location="'A3'!AN30" display="SUM(AN30,AN59)"/>
    <hyperlink ref="G703" location="'A3'!AN88" display="AN88"/>
    <hyperlink ref="D704" location="'A3'!AN31" display="SUM(AN31,AN60)"/>
    <hyperlink ref="G704" location="'A3'!AN89" display="AN89"/>
    <hyperlink ref="D705" location="'A3'!AN32" display="SUM(AN32,AN61)"/>
    <hyperlink ref="G705" location="'A3'!AN90" display="AN90"/>
    <hyperlink ref="D706" location="'A3'!AN33" display="SUM(AN33,AN62)"/>
    <hyperlink ref="G706" location="'A3'!AN91" display="AN91"/>
    <hyperlink ref="D707" location="'A3'!AN34" display="SUM(AN34,AN63)"/>
    <hyperlink ref="G707" location="'A3'!AN92" display="AN92"/>
    <hyperlink ref="D708" location="'A3'!AN35" display="SUM(AN35,AN64)"/>
    <hyperlink ref="G708" location="'A3'!AN93" display="AN93"/>
    <hyperlink ref="D709" location="'A3'!AN36" display="SUM(AN36,AN65)"/>
    <hyperlink ref="G709" location="'A3'!AN94" display="AN94"/>
    <hyperlink ref="D710" location="'A3'!AN37" display="SUM(AN37,AN66)"/>
    <hyperlink ref="G710" location="'A3'!AN95" display="AN95"/>
    <hyperlink ref="D711" location="'A3'!AN38" display="SUM(AN38,AN67)"/>
    <hyperlink ref="G711" location="'A3'!AN96" display="AN96"/>
    <hyperlink ref="D712" location="'A3'!AN39" display="SUM(AN39,AN68)"/>
    <hyperlink ref="G712" location="'A3'!AN97" display="AN97"/>
    <hyperlink ref="D713" location="'A3'!AN40" display="SUM(AN40,AN69)"/>
    <hyperlink ref="G713" location="'A3'!AN98" display="AN98"/>
    <hyperlink ref="D714" location="'A3'!AN41" display="SUM(AN41,AN70)"/>
    <hyperlink ref="G714" location="'A3'!AN99" display="AN99"/>
    <hyperlink ref="D715" location="'A3'!AQ14" display="SUM(AQ14:AQ40)"/>
    <hyperlink ref="G715" location="'A3'!AQ41" display="AQ41"/>
    <hyperlink ref="D716" location="'A3'!AQ43" display="SUM(AQ43:AQ69)"/>
    <hyperlink ref="G716" location="'A3'!AQ70" display="AQ70"/>
    <hyperlink ref="D717" location="'A3'!AQ14" display="SUM(AQ14,AQ43)"/>
    <hyperlink ref="G717" location="'A3'!AQ72" display="AQ72"/>
    <hyperlink ref="D718" location="'A3'!AQ15" display="SUM(AQ15,AQ44)"/>
    <hyperlink ref="G718" location="'A3'!AQ73" display="AQ73"/>
    <hyperlink ref="D719" location="'A3'!AQ16" display="SUM(AQ16,AQ45)"/>
    <hyperlink ref="G719" location="'A3'!AQ74" display="AQ74"/>
    <hyperlink ref="D720" location="'A3'!AQ17" display="SUM(AQ17,AQ46)"/>
    <hyperlink ref="G720" location="'A3'!AQ75" display="AQ75"/>
    <hyperlink ref="D721" location="'A3'!AQ18" display="SUM(AQ18,AQ47)"/>
    <hyperlink ref="G721" location="'A3'!AQ76" display="AQ76"/>
    <hyperlink ref="D722" location="'A3'!AQ19" display="SUM(AQ19,AQ48)"/>
    <hyperlink ref="G722" location="'A3'!AQ77" display="AQ77"/>
    <hyperlink ref="D723" location="'A3'!AQ20" display="SUM(AQ20,AQ49)"/>
    <hyperlink ref="G723" location="'A3'!AQ78" display="AQ78"/>
    <hyperlink ref="D724" location="'A3'!AQ21" display="SUM(AQ21,AQ50)"/>
    <hyperlink ref="G724" location="'A3'!AQ79" display="AQ79"/>
    <hyperlink ref="D725" location="'A3'!AQ22" display="SUM(AQ22,AQ51)"/>
    <hyperlink ref="G725" location="'A3'!AQ80" display="AQ80"/>
    <hyperlink ref="D726" location="'A3'!AQ23" display="SUM(AQ23,AQ52)"/>
    <hyperlink ref="G726" location="'A3'!AQ81" display="AQ81"/>
    <hyperlink ref="D727" location="'A3'!AQ24" display="SUM(AQ24,AQ53)"/>
    <hyperlink ref="G727" location="'A3'!AQ82" display="AQ82"/>
    <hyperlink ref="D728" location="'A3'!AQ25" display="SUM(AQ25,AQ54)"/>
    <hyperlink ref="G728" location="'A3'!AQ83" display="AQ83"/>
    <hyperlink ref="D729" location="'A3'!AQ26" display="SUM(AQ26,AQ55)"/>
    <hyperlink ref="G729" location="'A3'!AQ84" display="AQ84"/>
    <hyperlink ref="D730" location="'A3'!AQ27" display="SUM(AQ27,AQ56)"/>
    <hyperlink ref="G730" location="'A3'!AQ85" display="AQ85"/>
    <hyperlink ref="D731" location="'A3'!AQ28" display="SUM(AQ28,AQ57)"/>
    <hyperlink ref="G731" location="'A3'!AQ86" display="AQ86"/>
    <hyperlink ref="D732" location="'A3'!AQ29" display="SUM(AQ29,AQ58)"/>
    <hyperlink ref="G732" location="'A3'!AQ87" display="AQ87"/>
    <hyperlink ref="D733" location="'A3'!AQ30" display="SUM(AQ30,AQ59)"/>
    <hyperlink ref="G733" location="'A3'!AQ88" display="AQ88"/>
    <hyperlink ref="D734" location="'A3'!AQ31" display="SUM(AQ31,AQ60)"/>
    <hyperlink ref="G734" location="'A3'!AQ89" display="AQ89"/>
    <hyperlink ref="D735" location="'A3'!AQ32" display="SUM(AQ32,AQ61)"/>
    <hyperlink ref="G735" location="'A3'!AQ90" display="AQ90"/>
    <hyperlink ref="D736" location="'A3'!AQ33" display="SUM(AQ33,AQ62)"/>
    <hyperlink ref="G736" location="'A3'!AQ91" display="AQ91"/>
    <hyperlink ref="D737" location="'A3'!AQ34" display="SUM(AQ34,AQ63)"/>
    <hyperlink ref="G737" location="'A3'!AQ92" display="AQ92"/>
    <hyperlink ref="D738" location="'A3'!AQ35" display="SUM(AQ35,AQ64)"/>
    <hyperlink ref="G738" location="'A3'!AQ93" display="AQ93"/>
    <hyperlink ref="D739" location="'A3'!AQ36" display="SUM(AQ36,AQ65)"/>
    <hyperlink ref="G739" location="'A3'!AQ94" display="AQ94"/>
    <hyperlink ref="D740" location="'A3'!AQ37" display="SUM(AQ37,AQ66)"/>
    <hyperlink ref="G740" location="'A3'!AQ95" display="AQ95"/>
    <hyperlink ref="D741" location="'A3'!AQ38" display="SUM(AQ38,AQ67)"/>
    <hyperlink ref="G741" location="'A3'!AQ96" display="AQ96"/>
    <hyperlink ref="D742" location="'A3'!AQ39" display="SUM(AQ39,AQ68)"/>
    <hyperlink ref="G742" location="'A3'!AQ97" display="AQ97"/>
    <hyperlink ref="D743" location="'A3'!AQ40" display="SUM(AQ40,AQ69)"/>
    <hyperlink ref="G743" location="'A3'!AQ98" display="AQ98"/>
    <hyperlink ref="D744" location="'A3'!AQ41" display="SUM(AQ41,AQ70)"/>
    <hyperlink ref="G744" location="'A3'!AQ99" display="AQ99"/>
    <hyperlink ref="D745" location="'A3'!AT14" display="SUM(AT14:AT40)"/>
    <hyperlink ref="G745" location="'A3'!AT41" display="AT41"/>
    <hyperlink ref="D746" location="'A3'!AT43" display="SUM(AT43:AT69)"/>
    <hyperlink ref="G746" location="'A3'!AT70" display="AT70"/>
    <hyperlink ref="D747" location="'A3'!AT14" display="SUM(AT14,AT43)"/>
    <hyperlink ref="G747" location="'A3'!AT72" display="AT72"/>
    <hyperlink ref="D748" location="'A3'!AT15" display="SUM(AT15,AT44)"/>
    <hyperlink ref="G748" location="'A3'!AT73" display="AT73"/>
    <hyperlink ref="D749" location="'A3'!AT16" display="SUM(AT16,AT45)"/>
    <hyperlink ref="G749" location="'A3'!AT74" display="AT74"/>
    <hyperlink ref="D750" location="'A3'!AT17" display="SUM(AT17,AT46)"/>
    <hyperlink ref="G750" location="'A3'!AT75" display="AT75"/>
    <hyperlink ref="D751" location="'A3'!AT18" display="SUM(AT18,AT47)"/>
    <hyperlink ref="G751" location="'A3'!AT76" display="AT76"/>
    <hyperlink ref="D752" location="'A3'!AT19" display="SUM(AT19,AT48)"/>
    <hyperlink ref="G752" location="'A3'!AT77" display="AT77"/>
    <hyperlink ref="D753" location="'A3'!AT20" display="SUM(AT20,AT49)"/>
    <hyperlink ref="G753" location="'A3'!AT78" display="AT78"/>
    <hyperlink ref="D754" location="'A3'!AT21" display="SUM(AT21,AT50)"/>
    <hyperlink ref="G754" location="'A3'!AT79" display="AT79"/>
    <hyperlink ref="D755" location="'A3'!AT22" display="SUM(AT22,AT51)"/>
    <hyperlink ref="G755" location="'A3'!AT80" display="AT80"/>
    <hyperlink ref="D756" location="'A3'!AT23" display="SUM(AT23,AT52)"/>
    <hyperlink ref="G756" location="'A3'!AT81" display="AT81"/>
    <hyperlink ref="D757" location="'A3'!AT24" display="SUM(AT24,AT53)"/>
    <hyperlink ref="G757" location="'A3'!AT82" display="AT82"/>
    <hyperlink ref="D758" location="'A3'!AT25" display="SUM(AT25,AT54)"/>
    <hyperlink ref="G758" location="'A3'!AT83" display="AT83"/>
    <hyperlink ref="D759" location="'A3'!AT26" display="SUM(AT26,AT55)"/>
    <hyperlink ref="G759" location="'A3'!AT84" display="AT84"/>
    <hyperlink ref="D760" location="'A3'!AT27" display="SUM(AT27,AT56)"/>
    <hyperlink ref="G760" location="'A3'!AT85" display="AT85"/>
    <hyperlink ref="D761" location="'A3'!AT28" display="SUM(AT28,AT57)"/>
    <hyperlink ref="G761" location="'A3'!AT86" display="AT86"/>
    <hyperlink ref="D762" location="'A3'!AT29" display="SUM(AT29,AT58)"/>
    <hyperlink ref="G762" location="'A3'!AT87" display="AT87"/>
    <hyperlink ref="D763" location="'A3'!AT30" display="SUM(AT30,AT59)"/>
    <hyperlink ref="G763" location="'A3'!AT88" display="AT88"/>
    <hyperlink ref="D764" location="'A3'!AT31" display="SUM(AT31,AT60)"/>
    <hyperlink ref="G764" location="'A3'!AT89" display="AT89"/>
    <hyperlink ref="D765" location="'A3'!AT32" display="SUM(AT32,AT61)"/>
    <hyperlink ref="G765" location="'A3'!AT90" display="AT90"/>
    <hyperlink ref="D766" location="'A3'!AT33" display="SUM(AT33,AT62)"/>
    <hyperlink ref="G766" location="'A3'!AT91" display="AT91"/>
    <hyperlink ref="D767" location="'A3'!AT34" display="SUM(AT34,AT63)"/>
    <hyperlink ref="G767" location="'A3'!AT92" display="AT92"/>
    <hyperlink ref="D768" location="'A3'!AT35" display="SUM(AT35,AT64)"/>
    <hyperlink ref="G768" location="'A3'!AT93" display="AT93"/>
    <hyperlink ref="D769" location="'A3'!AT36" display="SUM(AT36,AT65)"/>
    <hyperlink ref="G769" location="'A3'!AT94" display="AT94"/>
    <hyperlink ref="D770" location="'A3'!AT37" display="SUM(AT37,AT66)"/>
    <hyperlink ref="G770" location="'A3'!AT95" display="AT95"/>
    <hyperlink ref="D771" location="'A3'!AT38" display="SUM(AT38,AT67)"/>
    <hyperlink ref="G771" location="'A3'!AT96" display="AT96"/>
    <hyperlink ref="D772" location="'A3'!AT39" display="SUM(AT39,AT68)"/>
    <hyperlink ref="G772" location="'A3'!AT97" display="AT97"/>
    <hyperlink ref="D773" location="'A3'!AT40" display="SUM(AT40,AT69)"/>
    <hyperlink ref="G773" location="'A3'!AT98" display="AT98"/>
    <hyperlink ref="D774" location="'A3'!AT41" display="SUM(AT41,AT70)"/>
    <hyperlink ref="G774" location="'A3'!AT99" display="AT99"/>
    <hyperlink ref="D775" location="'A3'!AQ14" display="SUM(AQ14,AT14)"/>
    <hyperlink ref="G775" location="'A3'!AW14" display="AW14"/>
    <hyperlink ref="D776" location="'A3'!AQ15" display="SUM(AQ15,AT15)"/>
    <hyperlink ref="G776" location="'A3'!AW15" display="AW15"/>
    <hyperlink ref="D777" location="'A3'!AQ16" display="SUM(AQ16,AT16)"/>
    <hyperlink ref="G777" location="'A3'!AW16" display="AW16"/>
    <hyperlink ref="D778" location="'A3'!AQ17" display="SUM(AQ17,AT17)"/>
    <hyperlink ref="G778" location="'A3'!AW17" display="AW17"/>
    <hyperlink ref="D779" location="'A3'!AQ18" display="SUM(AQ18,AT18)"/>
    <hyperlink ref="G779" location="'A3'!AW18" display="AW18"/>
    <hyperlink ref="D780" location="'A3'!AQ19" display="SUM(AQ19,AT19)"/>
    <hyperlink ref="G780" location="'A3'!AW19" display="AW19"/>
    <hyperlink ref="D781" location="'A3'!AQ20" display="SUM(AQ20,AT20)"/>
    <hyperlink ref="G781" location="'A3'!AW20" display="AW20"/>
    <hyperlink ref="D782" location="'A3'!AQ21" display="SUM(AQ21,AT21)"/>
    <hyperlink ref="G782" location="'A3'!AW21" display="AW21"/>
    <hyperlink ref="D783" location="'A3'!AQ22" display="SUM(AQ22,AT22)"/>
    <hyperlink ref="G783" location="'A3'!AW22" display="AW22"/>
    <hyperlink ref="D784" location="'A3'!AQ23" display="SUM(AQ23,AT23)"/>
    <hyperlink ref="G784" location="'A3'!AW23" display="AW23"/>
    <hyperlink ref="D785" location="'A3'!AQ24" display="SUM(AQ24,AT24)"/>
    <hyperlink ref="G785" location="'A3'!AW24" display="AW24"/>
    <hyperlink ref="D786" location="'A3'!AQ25" display="SUM(AQ25,AT25)"/>
    <hyperlink ref="G786" location="'A3'!AW25" display="AW25"/>
    <hyperlink ref="D787" location="'A3'!AQ26" display="SUM(AQ26,AT26)"/>
    <hyperlink ref="G787" location="'A3'!AW26" display="AW26"/>
    <hyperlink ref="D788" location="'A3'!AQ27" display="SUM(AQ27,AT27)"/>
    <hyperlink ref="G788" location="'A3'!AW27" display="AW27"/>
    <hyperlink ref="D789" location="'A3'!AQ28" display="SUM(AQ28,AT28)"/>
    <hyperlink ref="G789" location="'A3'!AW28" display="AW28"/>
    <hyperlink ref="D790" location="'A3'!AQ29" display="SUM(AQ29,AT29)"/>
    <hyperlink ref="G790" location="'A3'!AW29" display="AW29"/>
    <hyperlink ref="D791" location="'A3'!AQ30" display="SUM(AQ30,AT30)"/>
    <hyperlink ref="G791" location="'A3'!AW30" display="AW30"/>
    <hyperlink ref="D792" location="'A3'!AQ31" display="SUM(AQ31,AT31)"/>
    <hyperlink ref="G792" location="'A3'!AW31" display="AW31"/>
    <hyperlink ref="D793" location="'A3'!AQ32" display="SUM(AQ32,AT32)"/>
    <hyperlink ref="G793" location="'A3'!AW32" display="AW32"/>
    <hyperlink ref="D794" location="'A3'!AQ33" display="SUM(AQ33,AT33)"/>
    <hyperlink ref="G794" location="'A3'!AW33" display="AW33"/>
    <hyperlink ref="D795" location="'A3'!AQ34" display="SUM(AQ34,AT34)"/>
    <hyperlink ref="G795" location="'A3'!AW34" display="AW34"/>
    <hyperlink ref="D796" location="'A3'!AQ35" display="SUM(AQ35,AT35)"/>
    <hyperlink ref="G796" location="'A3'!AW35" display="AW35"/>
    <hyperlink ref="D797" location="'A3'!AQ36" display="SUM(AQ36,AT36)"/>
    <hyperlink ref="G797" location="'A3'!AW36" display="AW36"/>
    <hyperlink ref="D798" location="'A3'!AQ37" display="SUM(AQ37,AT37)"/>
    <hyperlink ref="G798" location="'A3'!AW37" display="AW37"/>
    <hyperlink ref="D799" location="'A3'!AQ38" display="SUM(AQ38,AT38)"/>
    <hyperlink ref="G799" location="'A3'!AW38" display="AW38"/>
    <hyperlink ref="D800" location="'A3'!AQ39" display="SUM(AQ39,AT39)"/>
    <hyperlink ref="G800" location="'A3'!AW39" display="AW39"/>
    <hyperlink ref="D801" location="'A3'!AQ40" display="SUM(AQ40,AT40)"/>
    <hyperlink ref="G801" location="'A3'!AW40" display="AW40"/>
    <hyperlink ref="D802" location="'A3'!AW14" display="SUM(AW14:AW40)"/>
    <hyperlink ref="G802" location="'A3'!AW41" display="AW41"/>
    <hyperlink ref="D803" location="'A3'!AQ43" display="SUM(AQ43,AT43)"/>
    <hyperlink ref="G803" location="'A3'!AW43" display="AW43"/>
    <hyperlink ref="D804" location="'A3'!AQ44" display="SUM(AQ44,AT44)"/>
    <hyperlink ref="G804" location="'A3'!AW44" display="AW44"/>
    <hyperlink ref="D805" location="'A3'!AQ45" display="SUM(AQ45,AT45)"/>
    <hyperlink ref="G805" location="'A3'!AW45" display="AW45"/>
    <hyperlink ref="D806" location="'A3'!AQ46" display="SUM(AQ46,AT46)"/>
    <hyperlink ref="G806" location="'A3'!AW46" display="AW46"/>
    <hyperlink ref="D807" location="'A3'!AQ47" display="SUM(AQ47,AT47)"/>
    <hyperlink ref="G807" location="'A3'!AW47" display="AW47"/>
    <hyperlink ref="D808" location="'A3'!AQ48" display="SUM(AQ48,AT48)"/>
    <hyperlink ref="G808" location="'A3'!AW48" display="AW48"/>
    <hyperlink ref="D809" location="'A3'!AQ49" display="SUM(AQ49,AT49)"/>
    <hyperlink ref="G809" location="'A3'!AW49" display="AW49"/>
    <hyperlink ref="D810" location="'A3'!AQ50" display="SUM(AQ50,AT50)"/>
    <hyperlink ref="G810" location="'A3'!AW50" display="AW50"/>
    <hyperlink ref="D811" location="'A3'!AQ51" display="SUM(AQ51,AT51)"/>
    <hyperlink ref="G811" location="'A3'!AW51" display="AW51"/>
    <hyperlink ref="D812" location="'A3'!AQ52" display="SUM(AQ52,AT52)"/>
    <hyperlink ref="G812" location="'A3'!AW52" display="AW52"/>
    <hyperlink ref="D813" location="'A3'!AQ53" display="SUM(AQ53,AT53)"/>
    <hyperlink ref="G813" location="'A3'!AW53" display="AW53"/>
    <hyperlink ref="D814" location="'A3'!AQ54" display="SUM(AQ54,AT54)"/>
    <hyperlink ref="G814" location="'A3'!AW54" display="AW54"/>
    <hyperlink ref="D815" location="'A3'!AQ55" display="SUM(AQ55,AT55)"/>
    <hyperlink ref="G815" location="'A3'!AW55" display="AW55"/>
    <hyperlink ref="D816" location="'A3'!AQ56" display="SUM(AQ56,AT56)"/>
    <hyperlink ref="G816" location="'A3'!AW56" display="AW56"/>
    <hyperlink ref="D817" location="'A3'!AQ57" display="SUM(AQ57,AT57)"/>
    <hyperlink ref="G817" location="'A3'!AW57" display="AW57"/>
    <hyperlink ref="D818" location="'A3'!AQ58" display="SUM(AQ58,AT58)"/>
    <hyperlink ref="G818" location="'A3'!AW58" display="AW58"/>
    <hyperlink ref="D819" location="'A3'!AQ59" display="SUM(AQ59,AT59)"/>
    <hyperlink ref="G819" location="'A3'!AW59" display="AW59"/>
    <hyperlink ref="D820" location="'A3'!AQ60" display="SUM(AQ60,AT60)"/>
    <hyperlink ref="G820" location="'A3'!AW60" display="AW60"/>
    <hyperlink ref="D821" location="'A3'!AQ61" display="SUM(AQ61,AT61)"/>
    <hyperlink ref="G821" location="'A3'!AW61" display="AW61"/>
    <hyperlink ref="D822" location="'A3'!AQ62" display="SUM(AQ62,AT62)"/>
    <hyperlink ref="G822" location="'A3'!AW62" display="AW62"/>
    <hyperlink ref="D823" location="'A3'!AQ63" display="SUM(AQ63,AT63)"/>
    <hyperlink ref="G823" location="'A3'!AW63" display="AW63"/>
    <hyperlink ref="D824" location="'A3'!AQ64" display="SUM(AQ64,AT64)"/>
    <hyperlink ref="G824" location="'A3'!AW64" display="AW64"/>
    <hyperlink ref="D825" location="'A3'!AQ65" display="SUM(AQ65,AT65)"/>
    <hyperlink ref="G825" location="'A3'!AW65" display="AW65"/>
    <hyperlink ref="D826" location="'A3'!AQ66" display="SUM(AQ66,AT66)"/>
    <hyperlink ref="G826" location="'A3'!AW66" display="AW66"/>
    <hyperlink ref="D827" location="'A3'!AQ67" display="SUM(AQ67,AT67)"/>
    <hyperlink ref="G827" location="'A3'!AW67" display="AW67"/>
    <hyperlink ref="D828" location="'A3'!AQ68" display="SUM(AQ68,AT68)"/>
    <hyperlink ref="G828" location="'A3'!AW68" display="AW68"/>
    <hyperlink ref="D829" location="'A3'!AQ69" display="SUM(AQ69,AT69)"/>
    <hyperlink ref="G829" location="'A3'!AW69" display="AW69"/>
    <hyperlink ref="D830" location="'A3'!AW43" display="SUM(AW43:AW69)"/>
    <hyperlink ref="G830" location="'A3'!AW70" display="AW70"/>
    <hyperlink ref="D831" location="'A3'!AW14" display="SUM(AW14,AW43)"/>
    <hyperlink ref="G831" location="'A3'!AW72" display="AW72"/>
    <hyperlink ref="D832" location="'A3'!AW15" display="SUM(AW15,AW44)"/>
    <hyperlink ref="G832" location="'A3'!AW73" display="AW73"/>
    <hyperlink ref="D833" location="'A3'!AW16" display="SUM(AW16,AW45)"/>
    <hyperlink ref="G833" location="'A3'!AW74" display="AW74"/>
    <hyperlink ref="D834" location="'A3'!AW17" display="SUM(AW17,AW46)"/>
    <hyperlink ref="G834" location="'A3'!AW75" display="AW75"/>
    <hyperlink ref="D835" location="'A3'!AW18" display="SUM(AW18,AW47)"/>
    <hyperlink ref="G835" location="'A3'!AW76" display="AW76"/>
    <hyperlink ref="D836" location="'A3'!AW19" display="SUM(AW19,AW48)"/>
    <hyperlink ref="G836" location="'A3'!AW77" display="AW77"/>
    <hyperlink ref="D837" location="'A3'!AW20" display="SUM(AW20,AW49)"/>
    <hyperlink ref="G837" location="'A3'!AW78" display="AW78"/>
    <hyperlink ref="D838" location="'A3'!AW21" display="SUM(AW21,AW50)"/>
    <hyperlink ref="G838" location="'A3'!AW79" display="AW79"/>
    <hyperlink ref="D839" location="'A3'!AW22" display="SUM(AW22,AW51)"/>
    <hyperlink ref="G839" location="'A3'!AW80" display="AW80"/>
    <hyperlink ref="D840" location="'A3'!AW23" display="SUM(AW23,AW52)"/>
    <hyperlink ref="G840" location="'A3'!AW81" display="AW81"/>
    <hyperlink ref="D841" location="'A3'!AW24" display="SUM(AW24,AW53)"/>
    <hyperlink ref="G841" location="'A3'!AW82" display="AW82"/>
    <hyperlink ref="D842" location="'A3'!AW25" display="SUM(AW25,AW54)"/>
    <hyperlink ref="G842" location="'A3'!AW83" display="AW83"/>
    <hyperlink ref="D843" location="'A3'!AW26" display="SUM(AW26,AW55)"/>
    <hyperlink ref="G843" location="'A3'!AW84" display="AW84"/>
    <hyperlink ref="D844" location="'A3'!AW27" display="SUM(AW27,AW56)"/>
    <hyperlink ref="G844" location="'A3'!AW85" display="AW85"/>
    <hyperlink ref="D845" location="'A3'!AW28" display="SUM(AW28,AW57)"/>
    <hyperlink ref="G845" location="'A3'!AW86" display="AW86"/>
    <hyperlink ref="D846" location="'A3'!AW29" display="SUM(AW29,AW58)"/>
    <hyperlink ref="G846" location="'A3'!AW87" display="AW87"/>
    <hyperlink ref="D847" location="'A3'!AW30" display="SUM(AW30,AW59)"/>
    <hyperlink ref="G847" location="'A3'!AW88" display="AW88"/>
    <hyperlink ref="D848" location="'A3'!AW31" display="SUM(AW31,AW60)"/>
    <hyperlink ref="G848" location="'A3'!AW89" display="AW89"/>
    <hyperlink ref="D849" location="'A3'!AW32" display="SUM(AW32,AW61)"/>
    <hyperlink ref="G849" location="'A3'!AW90" display="AW90"/>
    <hyperlink ref="D850" location="'A3'!AW33" display="SUM(AW33,AW62)"/>
    <hyperlink ref="G850" location="'A3'!AW91" display="AW91"/>
    <hyperlink ref="D851" location="'A3'!AW34" display="SUM(AW34,AW63)"/>
    <hyperlink ref="G851" location="'A3'!AW92" display="AW92"/>
    <hyperlink ref="D852" location="'A3'!AW35" display="SUM(AW35,AW64)"/>
    <hyperlink ref="G852" location="'A3'!AW93" display="AW93"/>
    <hyperlink ref="D853" location="'A3'!AW36" display="SUM(AW36,AW65)"/>
    <hyperlink ref="G853" location="'A3'!AW94" display="AW94"/>
    <hyperlink ref="D854" location="'A3'!AW37" display="SUM(AW37,AW66)"/>
    <hyperlink ref="G854" location="'A3'!AW95" display="AW95"/>
    <hyperlink ref="D855" location="'A3'!AW38" display="SUM(AW38,AW67)"/>
    <hyperlink ref="G855" location="'A3'!AW96" display="AW96"/>
    <hyperlink ref="D856" location="'A3'!AW39" display="SUM(AW39,AW68)"/>
    <hyperlink ref="G856" location="'A3'!AW97" display="AW97"/>
    <hyperlink ref="D857" location="'A3'!AW40" display="SUM(AW40,AW69)"/>
    <hyperlink ref="G857" location="'A3'!AW98" display="AW98"/>
    <hyperlink ref="D858" location="'A3'!AW41" display="SUM(AW41,AW70)"/>
    <hyperlink ref="G858" location="'A3'!AW99" display="AW99"/>
    <hyperlink ref="D859" location="'A3'!AZ14" display="SUM(AZ14:AZ40)"/>
    <hyperlink ref="G859" location="'A3'!AZ41" display="AZ41"/>
    <hyperlink ref="D860" location="'A3'!AZ43" display="SUM(AZ43:AZ69)"/>
    <hyperlink ref="G860" location="'A3'!AZ70" display="AZ70"/>
    <hyperlink ref="D861" location="'A3'!AZ14" display="SUM(AZ14,AZ43)"/>
    <hyperlink ref="G861" location="'A3'!AZ72" display="AZ72"/>
    <hyperlink ref="D862" location="'A3'!AZ15" display="SUM(AZ15,AZ44)"/>
    <hyperlink ref="G862" location="'A3'!AZ73" display="AZ73"/>
    <hyperlink ref="D863" location="'A3'!AZ16" display="SUM(AZ16,AZ45)"/>
    <hyperlink ref="G863" location="'A3'!AZ74" display="AZ74"/>
    <hyperlink ref="D864" location="'A3'!AZ17" display="SUM(AZ17,AZ46)"/>
    <hyperlink ref="G864" location="'A3'!AZ75" display="AZ75"/>
    <hyperlink ref="D865" location="'A3'!AZ18" display="SUM(AZ18,AZ47)"/>
    <hyperlink ref="G865" location="'A3'!AZ76" display="AZ76"/>
    <hyperlink ref="D866" location="'A3'!AZ19" display="SUM(AZ19,AZ48)"/>
    <hyperlink ref="G866" location="'A3'!AZ77" display="AZ77"/>
    <hyperlink ref="D867" location="'A3'!AZ20" display="SUM(AZ20,AZ49)"/>
    <hyperlink ref="G867" location="'A3'!AZ78" display="AZ78"/>
    <hyperlink ref="D868" location="'A3'!AZ21" display="SUM(AZ21,AZ50)"/>
    <hyperlink ref="G868" location="'A3'!AZ79" display="AZ79"/>
    <hyperlink ref="D869" location="'A3'!AZ22" display="SUM(AZ22,AZ51)"/>
    <hyperlink ref="G869" location="'A3'!AZ80" display="AZ80"/>
    <hyperlink ref="D870" location="'A3'!AZ23" display="SUM(AZ23,AZ52)"/>
    <hyperlink ref="G870" location="'A3'!AZ81" display="AZ81"/>
    <hyperlink ref="D871" location="'A3'!AZ24" display="SUM(AZ24,AZ53)"/>
    <hyperlink ref="G871" location="'A3'!AZ82" display="AZ82"/>
    <hyperlink ref="D872" location="'A3'!AZ25" display="SUM(AZ25,AZ54)"/>
    <hyperlink ref="G872" location="'A3'!AZ83" display="AZ83"/>
    <hyperlink ref="D873" location="'A3'!AZ26" display="SUM(AZ26,AZ55)"/>
    <hyperlink ref="G873" location="'A3'!AZ84" display="AZ84"/>
    <hyperlink ref="D874" location="'A3'!AZ27" display="SUM(AZ27,AZ56)"/>
    <hyperlink ref="G874" location="'A3'!AZ85" display="AZ85"/>
    <hyperlink ref="D875" location="'A3'!AZ28" display="SUM(AZ28,AZ57)"/>
    <hyperlink ref="G875" location="'A3'!AZ86" display="AZ86"/>
    <hyperlink ref="D876" location="'A3'!AZ29" display="SUM(AZ29,AZ58)"/>
    <hyperlink ref="G876" location="'A3'!AZ87" display="AZ87"/>
    <hyperlink ref="D877" location="'A3'!AZ30" display="SUM(AZ30,AZ59)"/>
    <hyperlink ref="G877" location="'A3'!AZ88" display="AZ88"/>
    <hyperlink ref="D878" location="'A3'!AZ31" display="SUM(AZ31,AZ60)"/>
    <hyperlink ref="G878" location="'A3'!AZ89" display="AZ89"/>
    <hyperlink ref="D879" location="'A3'!AZ32" display="SUM(AZ32,AZ61)"/>
    <hyperlink ref="G879" location="'A3'!AZ90" display="AZ90"/>
    <hyperlink ref="D880" location="'A3'!AZ33" display="SUM(AZ33,AZ62)"/>
    <hyperlink ref="G880" location="'A3'!AZ91" display="AZ91"/>
    <hyperlink ref="D881" location="'A3'!AZ34" display="SUM(AZ34,AZ63)"/>
    <hyperlink ref="G881" location="'A3'!AZ92" display="AZ92"/>
    <hyperlink ref="D882" location="'A3'!AZ35" display="SUM(AZ35,AZ64)"/>
    <hyperlink ref="G882" location="'A3'!AZ93" display="AZ93"/>
    <hyperlink ref="D883" location="'A3'!AZ36" display="SUM(AZ36,AZ65)"/>
    <hyperlink ref="G883" location="'A3'!AZ94" display="AZ94"/>
    <hyperlink ref="D884" location="'A3'!AZ37" display="SUM(AZ37,AZ66)"/>
    <hyperlink ref="G884" location="'A3'!AZ95" display="AZ95"/>
    <hyperlink ref="D885" location="'A3'!AZ38" display="SUM(AZ38,AZ67)"/>
    <hyperlink ref="G885" location="'A3'!AZ96" display="AZ96"/>
    <hyperlink ref="D886" location="'A3'!AZ39" display="SUM(AZ39,AZ68)"/>
    <hyperlink ref="G886" location="'A3'!AZ97" display="AZ97"/>
    <hyperlink ref="D887" location="'A3'!AZ40" display="SUM(AZ40,AZ69)"/>
    <hyperlink ref="G887" location="'A3'!AZ98" display="AZ98"/>
    <hyperlink ref="D888" location="'A3'!AZ41" display="SUM(AZ41,AZ70)"/>
    <hyperlink ref="G888" location="'A3'!AZ99" display="AZ99"/>
    <hyperlink ref="D889" location="'A3'!BC14" display="SUM(BC14:BC40)"/>
    <hyperlink ref="G889" location="'A3'!BC41" display="BC41"/>
    <hyperlink ref="D890" location="'A3'!BC43" display="SUM(BC43:BC69)"/>
    <hyperlink ref="G890" location="'A3'!BC70" display="BC70"/>
    <hyperlink ref="D891" location="'A3'!BC14" display="SUM(BC14,BC43)"/>
    <hyperlink ref="G891" location="'A3'!BC72" display="BC72"/>
    <hyperlink ref="D892" location="'A3'!BC15" display="SUM(BC15,BC44)"/>
    <hyperlink ref="G892" location="'A3'!BC73" display="BC73"/>
    <hyperlink ref="D893" location="'A3'!BC16" display="SUM(BC16,BC45)"/>
    <hyperlink ref="G893" location="'A3'!BC74" display="BC74"/>
    <hyperlink ref="D894" location="'A3'!BC17" display="SUM(BC17,BC46)"/>
    <hyperlink ref="G894" location="'A3'!BC75" display="BC75"/>
    <hyperlink ref="D895" location="'A3'!BC18" display="SUM(BC18,BC47)"/>
    <hyperlink ref="G895" location="'A3'!BC76" display="BC76"/>
    <hyperlink ref="D896" location="'A3'!BC19" display="SUM(BC19,BC48)"/>
    <hyperlink ref="G896" location="'A3'!BC77" display="BC77"/>
    <hyperlink ref="D897" location="'A3'!BC20" display="SUM(BC20,BC49)"/>
    <hyperlink ref="G897" location="'A3'!BC78" display="BC78"/>
    <hyperlink ref="D898" location="'A3'!BC21" display="SUM(BC21,BC50)"/>
    <hyperlink ref="G898" location="'A3'!BC79" display="BC79"/>
    <hyperlink ref="D899" location="'A3'!BC22" display="SUM(BC22,BC51)"/>
    <hyperlink ref="G899" location="'A3'!BC80" display="BC80"/>
    <hyperlink ref="D900" location="'A3'!BC23" display="SUM(BC23,BC52)"/>
    <hyperlink ref="G900" location="'A3'!BC81" display="BC81"/>
    <hyperlink ref="D901" location="'A3'!BC24" display="SUM(BC24,BC53)"/>
    <hyperlink ref="G901" location="'A3'!BC82" display="BC82"/>
    <hyperlink ref="D902" location="'A3'!BC25" display="SUM(BC25,BC54)"/>
    <hyperlink ref="G902" location="'A3'!BC83" display="BC83"/>
    <hyperlink ref="D903" location="'A3'!BC26" display="SUM(BC26,BC55)"/>
    <hyperlink ref="G903" location="'A3'!BC84" display="BC84"/>
    <hyperlink ref="D904" location="'A3'!BC27" display="SUM(BC27,BC56)"/>
    <hyperlink ref="G904" location="'A3'!BC85" display="BC85"/>
    <hyperlink ref="D905" location="'A3'!BC28" display="SUM(BC28,BC57)"/>
    <hyperlink ref="G905" location="'A3'!BC86" display="BC86"/>
    <hyperlink ref="D906" location="'A3'!BC29" display="SUM(BC29,BC58)"/>
    <hyperlink ref="G906" location="'A3'!BC87" display="BC87"/>
    <hyperlink ref="D907" location="'A3'!BC30" display="SUM(BC30,BC59)"/>
    <hyperlink ref="G907" location="'A3'!BC88" display="BC88"/>
    <hyperlink ref="D908" location="'A3'!BC31" display="SUM(BC31,BC60)"/>
    <hyperlink ref="G908" location="'A3'!BC89" display="BC89"/>
    <hyperlink ref="D909" location="'A3'!BC32" display="SUM(BC32,BC61)"/>
    <hyperlink ref="G909" location="'A3'!BC90" display="BC90"/>
    <hyperlink ref="D910" location="'A3'!BC33" display="SUM(BC33,BC62)"/>
    <hyperlink ref="G910" location="'A3'!BC91" display="BC91"/>
    <hyperlink ref="D911" location="'A3'!BC34" display="SUM(BC34,BC63)"/>
    <hyperlink ref="G911" location="'A3'!BC92" display="BC92"/>
    <hyperlink ref="D912" location="'A3'!BC35" display="SUM(BC35,BC64)"/>
    <hyperlink ref="G912" location="'A3'!BC93" display="BC93"/>
    <hyperlink ref="D913" location="'A3'!BC36" display="SUM(BC36,BC65)"/>
    <hyperlink ref="G913" location="'A3'!BC94" display="BC94"/>
    <hyperlink ref="D914" location="'A3'!BC37" display="SUM(BC37,BC66)"/>
    <hyperlink ref="G914" location="'A3'!BC95" display="BC95"/>
    <hyperlink ref="D915" location="'A3'!BC38" display="SUM(BC38,BC67)"/>
    <hyperlink ref="G915" location="'A3'!BC96" display="BC96"/>
    <hyperlink ref="D916" location="'A3'!BC39" display="SUM(BC39,BC68)"/>
    <hyperlink ref="G916" location="'A3'!BC97" display="BC97"/>
    <hyperlink ref="D917" location="'A3'!BC40" display="SUM(BC40,BC69)"/>
    <hyperlink ref="G917" location="'A3'!BC98" display="BC98"/>
    <hyperlink ref="D918" location="'A3'!BC41" display="SUM(BC41,BC70)"/>
    <hyperlink ref="G918" location="'A3'!BC99" display="BC99"/>
    <hyperlink ref="D919" location="'A3'!AZ14" display="SUM(AZ14,BC14)"/>
    <hyperlink ref="G919" location="'A3'!BF14" display="BF14"/>
    <hyperlink ref="D920" location="'A3'!AZ15" display="SUM(AZ15,BC15)"/>
    <hyperlink ref="G920" location="'A3'!BF15" display="BF15"/>
    <hyperlink ref="D921" location="'A3'!AZ16" display="SUM(AZ16,BC16)"/>
    <hyperlink ref="G921" location="'A3'!BF16" display="BF16"/>
    <hyperlink ref="D922" location="'A3'!AZ17" display="SUM(AZ17,BC17)"/>
    <hyperlink ref="G922" location="'A3'!BF17" display="BF17"/>
    <hyperlink ref="D923" location="'A3'!AZ18" display="SUM(AZ18,BC18)"/>
    <hyperlink ref="G923" location="'A3'!BF18" display="BF18"/>
    <hyperlink ref="D924" location="'A3'!AZ19" display="SUM(AZ19,BC19)"/>
    <hyperlink ref="G924" location="'A3'!BF19" display="BF19"/>
    <hyperlink ref="D925" location="'A3'!AZ20" display="SUM(AZ20,BC20)"/>
    <hyperlink ref="G925" location="'A3'!BF20" display="BF20"/>
    <hyperlink ref="D926" location="'A3'!AZ21" display="SUM(AZ21,BC21)"/>
    <hyperlink ref="G926" location="'A3'!BF21" display="BF21"/>
    <hyperlink ref="D927" location="'A3'!AZ22" display="SUM(AZ22,BC22)"/>
    <hyperlink ref="G927" location="'A3'!BF22" display="BF22"/>
    <hyperlink ref="D928" location="'A3'!AZ23" display="SUM(AZ23,BC23)"/>
    <hyperlink ref="G928" location="'A3'!BF23" display="BF23"/>
    <hyperlink ref="D929" location="'A3'!AZ24" display="SUM(AZ24,BC24)"/>
    <hyperlink ref="G929" location="'A3'!BF24" display="BF24"/>
    <hyperlink ref="D930" location="'A3'!AZ25" display="SUM(AZ25,BC25)"/>
    <hyperlink ref="G930" location="'A3'!BF25" display="BF25"/>
    <hyperlink ref="D931" location="'A3'!AZ26" display="SUM(AZ26,BC26)"/>
    <hyperlink ref="G931" location="'A3'!BF26" display="BF26"/>
    <hyperlink ref="D932" location="'A3'!AZ27" display="SUM(AZ27,BC27)"/>
    <hyperlink ref="G932" location="'A3'!BF27" display="BF27"/>
    <hyperlink ref="D933" location="'A3'!AZ28" display="SUM(AZ28,BC28)"/>
    <hyperlink ref="G933" location="'A3'!BF28" display="BF28"/>
    <hyperlink ref="D934" location="'A3'!AZ29" display="SUM(AZ29,BC29)"/>
    <hyperlink ref="G934" location="'A3'!BF29" display="BF29"/>
    <hyperlink ref="D935" location="'A3'!AZ30" display="SUM(AZ30,BC30)"/>
    <hyperlink ref="G935" location="'A3'!BF30" display="BF30"/>
    <hyperlink ref="D936" location="'A3'!AZ31" display="SUM(AZ31,BC31)"/>
    <hyperlink ref="G936" location="'A3'!BF31" display="BF31"/>
    <hyperlink ref="D937" location="'A3'!AZ32" display="SUM(AZ32,BC32)"/>
    <hyperlink ref="G937" location="'A3'!BF32" display="BF32"/>
    <hyperlink ref="D938" location="'A3'!AZ33" display="SUM(AZ33,BC33)"/>
    <hyperlink ref="G938" location="'A3'!BF33" display="BF33"/>
    <hyperlink ref="D939" location="'A3'!AZ34" display="SUM(AZ34,BC34)"/>
    <hyperlink ref="G939" location="'A3'!BF34" display="BF34"/>
    <hyperlink ref="D940" location="'A3'!AZ35" display="SUM(AZ35,BC35)"/>
    <hyperlink ref="G940" location="'A3'!BF35" display="BF35"/>
    <hyperlink ref="D941" location="'A3'!AZ36" display="SUM(AZ36,BC36)"/>
    <hyperlink ref="G941" location="'A3'!BF36" display="BF36"/>
    <hyperlink ref="D942" location="'A3'!AZ37" display="SUM(AZ37,BC37)"/>
    <hyperlink ref="G942" location="'A3'!BF37" display="BF37"/>
    <hyperlink ref="D943" location="'A3'!AZ38" display="SUM(AZ38,BC38)"/>
    <hyperlink ref="G943" location="'A3'!BF38" display="BF38"/>
    <hyperlink ref="D944" location="'A3'!AZ39" display="SUM(AZ39,BC39)"/>
    <hyperlink ref="G944" location="'A3'!BF39" display="BF39"/>
    <hyperlink ref="D945" location="'A3'!AZ40" display="SUM(AZ40,BC40)"/>
    <hyperlink ref="G945" location="'A3'!BF40" display="BF40"/>
    <hyperlink ref="D946" location="'A3'!BF14" display="SUM(BF14:BF40)"/>
    <hyperlink ref="G946" location="'A3'!BF41" display="BF41"/>
    <hyperlink ref="D947" location="'A3'!AZ43" display="SUM(AZ43,BC43)"/>
    <hyperlink ref="G947" location="'A3'!BF43" display="BF43"/>
    <hyperlink ref="D948" location="'A3'!AZ44" display="SUM(AZ44,BC44)"/>
    <hyperlink ref="G948" location="'A3'!BF44" display="BF44"/>
    <hyperlink ref="D949" location="'A3'!AZ45" display="SUM(AZ45,BC45)"/>
    <hyperlink ref="G949" location="'A3'!BF45" display="BF45"/>
    <hyperlink ref="D950" location="'A3'!AZ46" display="SUM(AZ46,BC46)"/>
    <hyperlink ref="G950" location="'A3'!BF46" display="BF46"/>
    <hyperlink ref="D951" location="'A3'!AZ47" display="SUM(AZ47,BC47)"/>
    <hyperlink ref="G951" location="'A3'!BF47" display="BF47"/>
    <hyperlink ref="D952" location="'A3'!AZ48" display="SUM(AZ48,BC48)"/>
    <hyperlink ref="G952" location="'A3'!BF48" display="BF48"/>
    <hyperlink ref="D953" location="'A3'!AZ49" display="SUM(AZ49,BC49)"/>
    <hyperlink ref="G953" location="'A3'!BF49" display="BF49"/>
    <hyperlink ref="D954" location="'A3'!AZ50" display="SUM(AZ50,BC50)"/>
    <hyperlink ref="G954" location="'A3'!BF50" display="BF50"/>
    <hyperlink ref="D955" location="'A3'!AZ51" display="SUM(AZ51,BC51)"/>
    <hyperlink ref="G955" location="'A3'!BF51" display="BF51"/>
    <hyperlink ref="D956" location="'A3'!AZ52" display="SUM(AZ52,BC52)"/>
    <hyperlink ref="G956" location="'A3'!BF52" display="BF52"/>
    <hyperlink ref="D957" location="'A3'!AZ53" display="SUM(AZ53,BC53)"/>
    <hyperlink ref="G957" location="'A3'!BF53" display="BF53"/>
    <hyperlink ref="D958" location="'A3'!AZ54" display="SUM(AZ54,BC54)"/>
    <hyperlink ref="G958" location="'A3'!BF54" display="BF54"/>
    <hyperlink ref="D959" location="'A3'!AZ55" display="SUM(AZ55,BC55)"/>
    <hyperlink ref="G959" location="'A3'!BF55" display="BF55"/>
    <hyperlink ref="D960" location="'A3'!AZ56" display="SUM(AZ56,BC56)"/>
    <hyperlink ref="G960" location="'A3'!BF56" display="BF56"/>
    <hyperlink ref="D961" location="'A3'!AZ57" display="SUM(AZ57,BC57)"/>
    <hyperlink ref="G961" location="'A3'!BF57" display="BF57"/>
    <hyperlink ref="D962" location="'A3'!AZ58" display="SUM(AZ58,BC58)"/>
    <hyperlink ref="G962" location="'A3'!BF58" display="BF58"/>
    <hyperlink ref="D963" location="'A3'!AZ59" display="SUM(AZ59,BC59)"/>
    <hyperlink ref="G963" location="'A3'!BF59" display="BF59"/>
    <hyperlink ref="D964" location="'A3'!AZ60" display="SUM(AZ60,BC60)"/>
    <hyperlink ref="G964" location="'A3'!BF60" display="BF60"/>
    <hyperlink ref="D965" location="'A3'!AZ61" display="SUM(AZ61,BC61)"/>
    <hyperlink ref="G965" location="'A3'!BF61" display="BF61"/>
    <hyperlink ref="D966" location="'A3'!AZ62" display="SUM(AZ62,BC62)"/>
    <hyperlink ref="G966" location="'A3'!BF62" display="BF62"/>
    <hyperlink ref="D967" location="'A3'!AZ63" display="SUM(AZ63,BC63)"/>
    <hyperlink ref="G967" location="'A3'!BF63" display="BF63"/>
    <hyperlink ref="D968" location="'A3'!AZ64" display="SUM(AZ64,BC64)"/>
    <hyperlink ref="G968" location="'A3'!BF64" display="BF64"/>
    <hyperlink ref="D969" location="'A3'!AZ65" display="SUM(AZ65,BC65)"/>
    <hyperlink ref="G969" location="'A3'!BF65" display="BF65"/>
    <hyperlink ref="D970" location="'A3'!AZ66" display="SUM(AZ66,BC66)"/>
    <hyperlink ref="G970" location="'A3'!BF66" display="BF66"/>
    <hyperlink ref="D971" location="'A3'!AZ67" display="SUM(AZ67,BC67)"/>
    <hyperlink ref="G971" location="'A3'!BF67" display="BF67"/>
    <hyperlink ref="D972" location="'A3'!AZ68" display="SUM(AZ68,BC68)"/>
    <hyperlink ref="G972" location="'A3'!BF68" display="BF68"/>
    <hyperlink ref="D973" location="'A3'!AZ69" display="SUM(AZ69,BC69)"/>
    <hyperlink ref="G973" location="'A3'!BF69" display="BF69"/>
    <hyperlink ref="D974" location="'A3'!BF43" display="SUM(BF43:BF69)"/>
    <hyperlink ref="G974" location="'A3'!BF70" display="BF70"/>
    <hyperlink ref="D975" location="'A3'!BF14" display="SUM(BF14,BF43)"/>
    <hyperlink ref="G975" location="'A3'!BF72" display="BF72"/>
    <hyperlink ref="D976" location="'A3'!BF15" display="SUM(BF15,BF44)"/>
    <hyperlink ref="G976" location="'A3'!BF73" display="BF73"/>
    <hyperlink ref="D977" location="'A3'!BF16" display="SUM(BF16,BF45)"/>
    <hyperlink ref="G977" location="'A3'!BF74" display="BF74"/>
    <hyperlink ref="D978" location="'A3'!BF17" display="SUM(BF17,BF46)"/>
    <hyperlink ref="G978" location="'A3'!BF75" display="BF75"/>
    <hyperlink ref="D979" location="'A3'!BF18" display="SUM(BF18,BF47)"/>
    <hyperlink ref="G979" location="'A3'!BF76" display="BF76"/>
    <hyperlink ref="D980" location="'A3'!BF19" display="SUM(BF19,BF48)"/>
    <hyperlink ref="G980" location="'A3'!BF77" display="BF77"/>
    <hyperlink ref="D981" location="'A3'!BF20" display="SUM(BF20,BF49)"/>
    <hyperlink ref="G981" location="'A3'!BF78" display="BF78"/>
    <hyperlink ref="D982" location="'A3'!BF21" display="SUM(BF21,BF50)"/>
    <hyperlink ref="G982" location="'A3'!BF79" display="BF79"/>
    <hyperlink ref="D983" location="'A3'!BF22" display="SUM(BF22,BF51)"/>
    <hyperlink ref="G983" location="'A3'!BF80" display="BF80"/>
    <hyperlink ref="D984" location="'A3'!BF23" display="SUM(BF23,BF52)"/>
    <hyperlink ref="G984" location="'A3'!BF81" display="BF81"/>
    <hyperlink ref="D985" location="'A3'!BF24" display="SUM(BF24,BF53)"/>
    <hyperlink ref="G985" location="'A3'!BF82" display="BF82"/>
    <hyperlink ref="D986" location="'A3'!BF25" display="SUM(BF25,BF54)"/>
    <hyperlink ref="G986" location="'A3'!BF83" display="BF83"/>
    <hyperlink ref="D987" location="'A3'!BF26" display="SUM(BF26,BF55)"/>
    <hyperlink ref="G987" location="'A3'!BF84" display="BF84"/>
    <hyperlink ref="D988" location="'A3'!BF27" display="SUM(BF27,BF56)"/>
    <hyperlink ref="G988" location="'A3'!BF85" display="BF85"/>
    <hyperlink ref="D989" location="'A3'!BF28" display="SUM(BF28,BF57)"/>
    <hyperlink ref="G989" location="'A3'!BF86" display="BF86"/>
    <hyperlink ref="D990" location="'A3'!BF29" display="SUM(BF29,BF58)"/>
    <hyperlink ref="G990" location="'A3'!BF87" display="BF87"/>
    <hyperlink ref="D991" location="'A3'!BF30" display="SUM(BF30,BF59)"/>
    <hyperlink ref="G991" location="'A3'!BF88" display="BF88"/>
    <hyperlink ref="D992" location="'A3'!BF31" display="SUM(BF31,BF60)"/>
    <hyperlink ref="G992" location="'A3'!BF89" display="BF89"/>
    <hyperlink ref="D993" location="'A3'!BF32" display="SUM(BF32,BF61)"/>
    <hyperlink ref="G993" location="'A3'!BF90" display="BF90"/>
    <hyperlink ref="D994" location="'A3'!BF33" display="SUM(BF33,BF62)"/>
    <hyperlink ref="G994" location="'A3'!BF91" display="BF91"/>
    <hyperlink ref="D995" location="'A3'!BF34" display="SUM(BF34,BF63)"/>
    <hyperlink ref="G995" location="'A3'!BF92" display="BF92"/>
    <hyperlink ref="D996" location="'A3'!BF35" display="SUM(BF35,BF64)"/>
    <hyperlink ref="G996" location="'A3'!BF93" display="BF93"/>
    <hyperlink ref="D997" location="'A3'!BF36" display="SUM(BF36,BF65)"/>
    <hyperlink ref="G997" location="'A3'!BF94" display="BF94"/>
    <hyperlink ref="D998" location="'A3'!BF37" display="SUM(BF37,BF66)"/>
    <hyperlink ref="G998" location="'A3'!BF95" display="BF95"/>
    <hyperlink ref="D999" location="'A3'!BF38" display="SUM(BF38,BF67)"/>
    <hyperlink ref="G999" location="'A3'!BF96" display="BF96"/>
    <hyperlink ref="D1000" location="'A3'!BF39" display="SUM(BF39,BF68)"/>
    <hyperlink ref="G1000" location="'A3'!BF97" display="BF97"/>
    <hyperlink ref="D1001" location="'A3'!BF40" display="SUM(BF40,BF69)"/>
    <hyperlink ref="G1001" location="'A3'!BF98" display="BF98"/>
    <hyperlink ref="D1002" location="'A3'!BF41" display="SUM(BF41,BF70)"/>
    <hyperlink ref="G1002" location="'A3'!BF99" display="BF99"/>
    <hyperlink ref="D1586" location="'A9'!V14" display="SUM(V14,V15)"/>
    <hyperlink ref="G1586" location="'A9'!V16" display="V16"/>
    <hyperlink ref="D1587" location="'A9'!V17" display="SUM(V17,V18)"/>
    <hyperlink ref="G1587" location="'A9'!V19" display="V19"/>
    <hyperlink ref="D1588" location="'A9'!V14" display="SUM(V14,V17)"/>
    <hyperlink ref="G1588" location="'A9'!V20" display="V20"/>
    <hyperlink ref="D1589" location="'A9'!V15" display="SUM(V15,V18)"/>
    <hyperlink ref="G1589" location="'A9'!V21" display="V21"/>
    <hyperlink ref="D1590" location="'A9'!V16" display="SUM(V16,V19)"/>
    <hyperlink ref="G1590" location="'A9'!V22" display="V22"/>
    <hyperlink ref="D1591" location="'A9'!V23" display="SUM(V23,V24)"/>
    <hyperlink ref="G1591" location="'A9'!V25" display="V25"/>
    <hyperlink ref="D1592" location="'A9'!Y14" display="SUM(Y14,Y15)"/>
    <hyperlink ref="G1592" location="'A9'!Y16" display="Y16"/>
    <hyperlink ref="D1593" location="'A9'!Y17" display="SUM(Y17,Y18)"/>
    <hyperlink ref="G1593" location="'A9'!Y19" display="Y19"/>
    <hyperlink ref="D1594" location="'A9'!Y14" display="SUM(Y14,Y17)"/>
    <hyperlink ref="G1594" location="'A9'!Y20" display="Y20"/>
    <hyperlink ref="D1595" location="'A9'!Y15" display="SUM(Y15,Y18)"/>
    <hyperlink ref="G1595" location="'A9'!Y21" display="Y21"/>
    <hyperlink ref="D1596" location="'A9'!Y16" display="SUM(Y16,Y19)"/>
    <hyperlink ref="G1596" location="'A9'!Y22" display="Y22"/>
    <hyperlink ref="D1597" location="'A9'!Y23" display="SUM(Y23,Y24)"/>
    <hyperlink ref="G1597" location="'A9'!Y25" display="Y25"/>
    <hyperlink ref="D1598" location="'A9'!V14" display="SUM(V14,Y14)"/>
    <hyperlink ref="G1598" location="'A9'!AB14" display="AB14"/>
    <hyperlink ref="D1599" location="'A9'!V15" display="SUM(V15,Y15)"/>
    <hyperlink ref="G1599" location="'A9'!AB15" display="AB15"/>
    <hyperlink ref="D1600" location="'A9'!AB14" display="SUM(AB14,AB15)"/>
    <hyperlink ref="G1600" location="'A9'!AB16" display="AB16"/>
    <hyperlink ref="D1601" location="'A9'!V17" display="SUM(V17,Y17)"/>
    <hyperlink ref="G1601" location="'A9'!AB17" display="AB17"/>
    <hyperlink ref="D1602" location="'A9'!V18" display="SUM(V18,Y18)"/>
    <hyperlink ref="G1602" location="'A9'!AB18" display="AB18"/>
    <hyperlink ref="D1603" location="'A9'!AB17" display="SUM(AB17,AB18)"/>
    <hyperlink ref="G1603" location="'A9'!AB19" display="AB19"/>
    <hyperlink ref="D1604" location="'A9'!AB14" display="SUM(AB14,AB17)"/>
    <hyperlink ref="G1604" location="'A9'!AB20" display="AB20"/>
    <hyperlink ref="D1605" location="'A9'!AB15" display="SUM(AB15,AB18)"/>
    <hyperlink ref="G1605" location="'A9'!AB21" display="AB21"/>
    <hyperlink ref="D1606" location="'A9'!AB16" display="SUM(AB16,AB19)"/>
    <hyperlink ref="G1606" location="'A9'!AB22" display="AB22"/>
    <hyperlink ref="D1607" location="'A9'!V23" display="SUM(V23,Y23)"/>
    <hyperlink ref="G1607" location="'A9'!AB23" display="AB23"/>
    <hyperlink ref="D1608" location="'A9'!V24" display="SUM(V24,Y24)"/>
    <hyperlink ref="G1608" location="'A9'!AB24" display="AB24"/>
    <hyperlink ref="D1609" location="'A9'!AB23" display="SUM(AB23,AB24)"/>
    <hyperlink ref="G1609" location="'A9'!AB25" display="AB25"/>
    <hyperlink ref="D1610" location="'A9'!V27" display="SUM(V27,Y27)"/>
    <hyperlink ref="G1610" location="'A9'!AB27" display="AB27"/>
    <hyperlink ref="D1611" location="'A9'!V28" display="SUM(V28,Y28)"/>
    <hyperlink ref="G1611" location="'A9'!AB28" display="AB28"/>
    <hyperlink ref="D1612" location="'A9'!V29" display="SUM(V29,Y29)"/>
    <hyperlink ref="G1612" location="'A9'!AB29" display="AB29"/>
    <hyperlink ref="D1613" location="'A9'!AE14" display="SUM(AE14,AE15)"/>
    <hyperlink ref="G1613" location="'A9'!AE16" display="AE16"/>
    <hyperlink ref="D1614" location="'A9'!AE17" display="SUM(AE17,AE18)"/>
    <hyperlink ref="G1614" location="'A9'!AE19" display="AE19"/>
    <hyperlink ref="D1615" location="'A9'!AE14" display="SUM(AE14,AE17)"/>
    <hyperlink ref="G1615" location="'A9'!AE20" display="AE20"/>
    <hyperlink ref="D1616" location="'A9'!AE15" display="SUM(AE15,AE18)"/>
    <hyperlink ref="G1616" location="'A9'!AE21" display="AE21"/>
    <hyperlink ref="D1617" location="'A9'!AE16" display="SUM(AE16,AE19)"/>
    <hyperlink ref="G1617" location="'A9'!AE22" display="AE22"/>
    <hyperlink ref="D1618" location="'A9'!AE23" display="SUM(AE23,AE24)"/>
    <hyperlink ref="G1618" location="'A9'!AE25" display="AE25"/>
    <hyperlink ref="D1619" location="'A9'!AH14" display="SUM(AH14,AH15)"/>
    <hyperlink ref="G1619" location="'A9'!AH16" display="AH16"/>
    <hyperlink ref="D1620" location="'A9'!AH17" display="SUM(AH17,AH18)"/>
    <hyperlink ref="G1620" location="'A9'!AH19" display="AH19"/>
    <hyperlink ref="D1621" location="'A9'!AH14" display="SUM(AH14,AH17)"/>
    <hyperlink ref="G1621" location="'A9'!AH20" display="AH20"/>
    <hyperlink ref="D1622" location="'A9'!AH15" display="SUM(AH15,AH18)"/>
    <hyperlink ref="G1622" location="'A9'!AH21" display="AH21"/>
    <hyperlink ref="D1623" location="'A9'!AH16" display="SUM(AH16,AH19)"/>
    <hyperlink ref="G1623" location="'A9'!AH22" display="AH22"/>
    <hyperlink ref="D1624" location="'A9'!AH23" display="SUM(AH23,AH24)"/>
    <hyperlink ref="G1624" location="'A9'!AH25" display="AH25"/>
    <hyperlink ref="D1625" location="'A9'!AK14" display="SUM(AK14,AK15)"/>
    <hyperlink ref="G1625" location="'A9'!AK16" display="AK16"/>
    <hyperlink ref="D1626" location="'A9'!AK17" display="SUM(AK17,AK18)"/>
    <hyperlink ref="G1626" location="'A9'!AK19" display="AK19"/>
    <hyperlink ref="D1627" location="'A9'!AK14" display="SUM(AK14,AK17)"/>
    <hyperlink ref="G1627" location="'A9'!AK20" display="AK20"/>
    <hyperlink ref="D1628" location="'A9'!AK15" display="SUM(AK15,AK18)"/>
    <hyperlink ref="G1628" location="'A9'!AK21" display="AK21"/>
    <hyperlink ref="D1629" location="'A9'!AK16" display="SUM(AK16,AK19)"/>
    <hyperlink ref="G1629" location="'A9'!AK22" display="AK22"/>
    <hyperlink ref="D1630" location="'A9'!AK23" display="SUM(AK23,AK24)"/>
    <hyperlink ref="G1630" location="'A9'!AK25" display="AK25"/>
    <hyperlink ref="D1631" location="'A9'!AN14" display="SUM(AN14,AN15)"/>
    <hyperlink ref="G1631" location="'A9'!AN16" display="AN16"/>
    <hyperlink ref="D1632" location="'A9'!AN17" display="SUM(AN17,AN18)"/>
    <hyperlink ref="G1632" location="'A9'!AN19" display="AN19"/>
    <hyperlink ref="D1633" location="'A9'!AN14" display="SUM(AN14,AN17)"/>
    <hyperlink ref="G1633" location="'A9'!AN20" display="AN20"/>
    <hyperlink ref="D1634" location="'A9'!AN15" display="SUM(AN15,AN18)"/>
    <hyperlink ref="G1634" location="'A9'!AN21" display="AN21"/>
    <hyperlink ref="D1635" location="'A9'!AN16" display="SUM(AN16,AN19)"/>
    <hyperlink ref="G1635" location="'A9'!AN22" display="AN22"/>
    <hyperlink ref="D1636" location="'A9'!AN23" display="SUM(AN23,AN24)"/>
    <hyperlink ref="G1636" location="'A9'!AN25" display="AN25"/>
    <hyperlink ref="D1637" location="'A9'!AQ14" display="SUM(AQ14,AQ15)"/>
    <hyperlink ref="G1637" location="'A9'!AQ16" display="AQ16"/>
    <hyperlink ref="D1638" location="'A9'!AQ17" display="SUM(AQ17,AQ18)"/>
    <hyperlink ref="G1638" location="'A9'!AQ19" display="AQ19"/>
    <hyperlink ref="D1639" location="'A9'!AQ14" display="SUM(AQ14,AQ17)"/>
    <hyperlink ref="G1639" location="'A9'!AQ20" display="AQ20"/>
    <hyperlink ref="D1640" location="'A9'!AQ15" display="SUM(AQ15,AQ18)"/>
    <hyperlink ref="G1640" location="'A9'!AQ21" display="AQ21"/>
    <hyperlink ref="D1641" location="'A9'!AQ16" display="SUM(AQ16,AQ19)"/>
    <hyperlink ref="G1641" location="'A9'!AQ22" display="AQ22"/>
    <hyperlink ref="D1642" location="'A9'!AQ23" display="SUM(AQ23,AQ24)"/>
    <hyperlink ref="G1642" location="'A9'!AQ25" display="AQ25"/>
    <hyperlink ref="D1643" location="'A9'!AN14" display="SUM(AN14,AQ14)"/>
    <hyperlink ref="G1643" location="'A9'!AT14" display="AT14"/>
    <hyperlink ref="D1644" location="'A9'!AN15" display="SUM(AN15,AQ15)"/>
    <hyperlink ref="G1644" location="'A9'!AT15" display="AT15"/>
    <hyperlink ref="D1645" location="'A9'!AT14" display="SUM(AT14,AT15)"/>
    <hyperlink ref="G1645" location="'A9'!AT16" display="AT16"/>
    <hyperlink ref="D1646" location="'A9'!AN17" display="SUM(AN17,AQ17)"/>
    <hyperlink ref="G1646" location="'A9'!AT17" display="AT17"/>
    <hyperlink ref="D1647" location="'A9'!AN18" display="SUM(AN18,AQ18)"/>
    <hyperlink ref="G1647" location="'A9'!AT18" display="AT18"/>
    <hyperlink ref="D1648" location="'A9'!AT17" display="SUM(AT17,AT18)"/>
    <hyperlink ref="G1648" location="'A9'!AT19" display="AT19"/>
    <hyperlink ref="D1649" location="'A9'!AT14" display="SUM(AT14,AT17)"/>
    <hyperlink ref="G1649" location="'A9'!AT20" display="AT20"/>
    <hyperlink ref="D1650" location="'A9'!AT15" display="SUM(AT15,AT18)"/>
    <hyperlink ref="G1650" location="'A9'!AT21" display="AT21"/>
    <hyperlink ref="D1651" location="'A9'!AT16" display="SUM(AT16,AT19)"/>
    <hyperlink ref="G1651" location="'A9'!AT22" display="AT22"/>
    <hyperlink ref="D1652" location="'A9'!AN23" display="SUM(AN23,AQ23)"/>
    <hyperlink ref="G1652" location="'A9'!AT23" display="AT23"/>
    <hyperlink ref="D1653" location="'A9'!AN24" display="SUM(AN24,AQ24)"/>
    <hyperlink ref="G1653" location="'A9'!AT24" display="AT24"/>
    <hyperlink ref="D1654" location="'A9'!AT23" display="SUM(AT23,AT24)"/>
    <hyperlink ref="G1654" location="'A9'!AT25" display="AT25"/>
    <hyperlink ref="D1655" location="'A9'!AN27" display="SUM(AN27,AQ27)"/>
    <hyperlink ref="G1655" location="'A9'!AT27" display="AT27"/>
    <hyperlink ref="D1656" location="'A9'!AN28" display="SUM(AN28,AQ28)"/>
    <hyperlink ref="G1656" location="'A9'!AT28" display="AT28"/>
    <hyperlink ref="D1657" location="'A9'!AN29" display="SUM(AN29,AQ29)"/>
    <hyperlink ref="G1657" location="'A9'!AT29" display="AT29"/>
    <hyperlink ref="D1658" location="'A9'!AW14" display="SUM(AW14,AW15)"/>
    <hyperlink ref="G1658" location="'A9'!AW16" display="AW16"/>
    <hyperlink ref="D1659" location="'A9'!AW17" display="SUM(AW17,AW18)"/>
    <hyperlink ref="G1659" location="'A9'!AW19" display="AW19"/>
    <hyperlink ref="D1660" location="'A9'!AW14" display="SUM(AW14,AW17)"/>
    <hyperlink ref="G1660" location="'A9'!AW20" display="AW20"/>
    <hyperlink ref="D1661" location="'A9'!AW15" display="SUM(AW15,AW18)"/>
    <hyperlink ref="G1661" location="'A9'!AW21" display="AW21"/>
    <hyperlink ref="D1662" location="'A9'!AW16" display="SUM(AW16,AW19)"/>
    <hyperlink ref="G1662" location="'A9'!AW22" display="AW22"/>
    <hyperlink ref="D1663" location="'A9'!AW23" display="SUM(AW23,AW24)"/>
    <hyperlink ref="G1663" location="'A9'!AW25" display="AW25"/>
    <hyperlink ref="D1782" location="'A10'!AN14" display="SUM(AN14,AQ14)"/>
    <hyperlink ref="G1782" location="'A10'!AT14" display="AT14"/>
    <hyperlink ref="D1783" location="'A10'!AN15" display="SUM(AN15,AQ15)"/>
    <hyperlink ref="G1783" location="'A10'!AT15" display="AT15"/>
    <hyperlink ref="D1784" location="'A10'!AT14" display="SUM(AT14,AT15)"/>
    <hyperlink ref="G1784" location="'A10'!AT16" display="AT16"/>
    <hyperlink ref="D1785" location="'A10'!AN17" display="SUM(AN17,AQ17)"/>
    <hyperlink ref="G1785" location="'A10'!AT17" display="AT17"/>
    <hyperlink ref="D1786" location="'A10'!AN18" display="SUM(AN18,AQ18)"/>
    <hyperlink ref="G1786" location="'A10'!AT18" display="AT18"/>
    <hyperlink ref="D1787" location="'A10'!AT17" display="SUM(AT17,AT18)"/>
    <hyperlink ref="G1787" location="'A10'!AT19" display="AT19"/>
    <hyperlink ref="D1788" location="'A10'!AT14" display="SUM(AT14,AT17)"/>
    <hyperlink ref="G1788" location="'A10'!AT20" display="AT20"/>
    <hyperlink ref="D1789" location="'A10'!AT15" display="SUM(AT15,AT18)"/>
    <hyperlink ref="G1789" location="'A10'!AT21" display="AT21"/>
    <hyperlink ref="D1790" location="'A10'!AT16" display="SUM(AT16,AT19)"/>
    <hyperlink ref="G1790" location="'A10'!AT22" display="AT22"/>
    <hyperlink ref="D1791" location="'A10'!AN24" display="SUM(AN24,AQ24)"/>
    <hyperlink ref="G1791" location="'A10'!AT24" display="AT24"/>
    <hyperlink ref="D1792" location="'A10'!AN25" display="SUM(AN25,AQ25)"/>
    <hyperlink ref="G1792" location="'A10'!AT25" display="AT25"/>
    <hyperlink ref="D1793" location="'A10'!AT24" display="SUM(AT24,AT25)"/>
    <hyperlink ref="G1793" location="'A10'!AT26" display="AT26"/>
    <hyperlink ref="D1794" location="'A10'!AN27" display="SUM(AN27,AQ27)"/>
    <hyperlink ref="G1794" location="'A10'!AT27" display="AT27"/>
    <hyperlink ref="D1795" location="'A10'!AN28" display="SUM(AN28,AQ28)"/>
    <hyperlink ref="G1795" location="'A10'!AT28" display="AT28"/>
    <hyperlink ref="D1796" location="'A10'!AT27" display="SUM(AT27,AT28)"/>
    <hyperlink ref="G1796" location="'A10'!AT29" display="AT29"/>
    <hyperlink ref="D1797" location="'A10'!AT24" display="SUM(AT24,AT27)"/>
    <hyperlink ref="G1797" location="'A10'!AT30" display="AT30"/>
    <hyperlink ref="D1798" location="'A10'!AT25" display="SUM(AT25,AT28)"/>
    <hyperlink ref="G1798" location="'A10'!AT31" display="AT31"/>
    <hyperlink ref="D1799" location="'A10'!AT26" display="SUM(AT26,AT29)"/>
    <hyperlink ref="G1799" location="'A10'!AT32" display="AT32"/>
    <hyperlink ref="D1800" location="'A10'!AN34" display="SUM(AN34,AQ34)"/>
    <hyperlink ref="G1800" location="'A10'!AT34" display="AT34"/>
    <hyperlink ref="D1801" location="'A10'!AN35" display="SUM(AN35,AQ35)"/>
    <hyperlink ref="G1801" location="'A10'!AT35" display="AT35"/>
    <hyperlink ref="D1802" location="'A10'!AT34" display="SUM(AT34,AT35)"/>
    <hyperlink ref="G1802" location="'A10'!AT36" display="AT36"/>
    <hyperlink ref="D1803" location="'A10'!AN38" display="SUM(AN38,AQ38)"/>
    <hyperlink ref="G1803" location="'A10'!AT38" display="AT38"/>
    <hyperlink ref="D1804" location="'A10'!AN39" display="SUM(AN39,AQ39)"/>
    <hyperlink ref="G1804" location="'A10'!AT39" display="AT39"/>
    <hyperlink ref="D1805" location="'A10'!AT38" display="SUM(AT38,AT39)"/>
    <hyperlink ref="G1805" location="'A10'!AT40" display="AT40"/>
    <hyperlink ref="D1806" location="'A10'!AN42" display="SUM(AN42,AQ42)"/>
    <hyperlink ref="G1806" location="'A10'!AT42" display="AT42"/>
    <hyperlink ref="D1807" location="'A10'!AN43" display="SUM(AN43,AQ43)"/>
    <hyperlink ref="G1807" location="'A10'!AT43" display="AT43"/>
    <hyperlink ref="D1808" location="'A10'!AT42" display="SUM(AT42,AT43)"/>
    <hyperlink ref="G1808" location="'A10'!AT44" display="AT44"/>
    <hyperlink ref="D1809" location="'A10'!AW14" display="SUM(AW14,AW15)"/>
    <hyperlink ref="G1809" location="'A10'!AW16" display="AW16"/>
    <hyperlink ref="D1810" location="'A10'!AW17" display="SUM(AW17,AW18)"/>
    <hyperlink ref="G1810" location="'A10'!AW19" display="AW19"/>
    <hyperlink ref="D1811" location="'A10'!AW14" display="SUM(AW14,AW17)"/>
    <hyperlink ref="G1811" location="'A10'!AW20" display="AW20"/>
    <hyperlink ref="D1812" location="'A10'!AW15" display="SUM(AW15,AW18)"/>
    <hyperlink ref="G1812" location="'A10'!AW21" display="AW21"/>
    <hyperlink ref="D1813" location="'A10'!AW16" display="SUM(AW16,AW19)"/>
    <hyperlink ref="G1813" location="'A10'!AW22" display="AW22"/>
    <hyperlink ref="D1814" location="'A10'!AW24" display="SUM(AW24,AW25)"/>
    <hyperlink ref="G1814" location="'A10'!AW26" display="AW26"/>
    <hyperlink ref="D1815" location="'A10'!AW27" display="SUM(AW27,AW28)"/>
    <hyperlink ref="G1815" location="'A10'!AW29" display="AW29"/>
    <hyperlink ref="D1816" location="'A10'!AW24" display="SUM(AW24,AW27)"/>
    <hyperlink ref="G1816" location="'A10'!AW30" display="AW30"/>
    <hyperlink ref="D1817" location="'A10'!AW25" display="SUM(AW25,AW28)"/>
    <hyperlink ref="G1817" location="'A10'!AW31" display="AW31"/>
    <hyperlink ref="D1818" location="'A10'!AW26" display="SUM(AW26,AW29)"/>
    <hyperlink ref="G1818" location="'A10'!AW32" display="AW32"/>
    <hyperlink ref="D1819" location="'A10'!AW34" display="SUM(AW34,AW35)"/>
    <hyperlink ref="G1819" location="'A10'!AW36" display="AW36"/>
    <hyperlink ref="D1820" location="'A10'!AW38" display="SUM(AW38,AW39)"/>
    <hyperlink ref="G1820" location="'A10'!AW40" display="AW40"/>
    <hyperlink ref="D1821" location="'A10'!AW42" display="SUM(AW42,AW43)"/>
    <hyperlink ref="G1821" location="'A10'!AW44" display="AW44"/>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zoomScaleNormal="100" workbookViewId="0"/>
  </sheetViews>
  <sheetFormatPr defaultRowHeight="15" x14ac:dyDescent="0.25"/>
  <cols>
    <col min="1" max="1" width="3.7109375" customWidth="1"/>
    <col min="16" max="16" width="4" customWidth="1"/>
  </cols>
  <sheetData>
    <row r="1" spans="1:16" ht="23.25" x14ac:dyDescent="0.25">
      <c r="A1" s="435"/>
      <c r="B1" s="180" t="s">
        <v>5001</v>
      </c>
      <c r="C1" s="180"/>
      <c r="D1" s="180"/>
      <c r="E1" s="180"/>
      <c r="F1" s="181"/>
      <c r="G1" s="182"/>
      <c r="H1" s="180"/>
      <c r="I1" s="180"/>
      <c r="J1" s="180"/>
      <c r="K1" s="181"/>
      <c r="L1" s="180"/>
      <c r="M1" s="180"/>
      <c r="N1" s="180"/>
      <c r="O1" s="180"/>
      <c r="P1" s="435"/>
    </row>
    <row r="2" spans="1:16" x14ac:dyDescent="0.25">
      <c r="A2" s="435"/>
      <c r="B2" s="183"/>
      <c r="C2" s="183"/>
      <c r="D2" s="183"/>
      <c r="E2" s="184"/>
      <c r="F2" s="185"/>
      <c r="G2" s="186"/>
      <c r="H2" s="183"/>
      <c r="I2" s="183"/>
      <c r="J2" s="184"/>
      <c r="K2" s="185"/>
      <c r="L2" s="183"/>
      <c r="M2" s="183"/>
      <c r="N2" s="183"/>
      <c r="O2" s="183"/>
      <c r="P2" s="435"/>
    </row>
    <row r="3" spans="1:16" x14ac:dyDescent="0.25">
      <c r="A3" s="435"/>
      <c r="B3" s="558" t="s">
        <v>5002</v>
      </c>
      <c r="C3" s="558"/>
      <c r="D3" s="558"/>
      <c r="E3" s="558"/>
      <c r="F3" s="558"/>
      <c r="G3" s="558"/>
      <c r="H3" s="558"/>
      <c r="I3" s="558"/>
      <c r="J3" s="558"/>
      <c r="K3" s="558"/>
      <c r="L3" s="558"/>
      <c r="M3" s="558"/>
      <c r="N3" s="558"/>
      <c r="O3" s="558"/>
      <c r="P3" s="435"/>
    </row>
    <row r="4" spans="1:16" x14ac:dyDescent="0.25">
      <c r="A4" s="435"/>
      <c r="B4" s="183"/>
      <c r="C4" s="183"/>
      <c r="D4" s="183"/>
      <c r="E4" s="184"/>
      <c r="F4" s="185"/>
      <c r="G4" s="186"/>
      <c r="H4" s="183"/>
      <c r="I4" s="183"/>
      <c r="J4" s="184"/>
      <c r="K4" s="185"/>
      <c r="L4" s="183"/>
      <c r="M4" s="183"/>
      <c r="N4" s="183"/>
      <c r="O4" s="183"/>
      <c r="P4" s="435"/>
    </row>
    <row r="5" spans="1:16" x14ac:dyDescent="0.25">
      <c r="A5" s="435"/>
      <c r="B5" s="436" t="s">
        <v>5003</v>
      </c>
      <c r="C5" s="573" t="s">
        <v>5004</v>
      </c>
      <c r="D5" s="573"/>
      <c r="E5" s="573"/>
      <c r="F5" s="573"/>
      <c r="G5" s="573"/>
      <c r="H5" s="573"/>
      <c r="I5" s="573" t="s">
        <v>5005</v>
      </c>
      <c r="J5" s="573"/>
      <c r="K5" s="573"/>
      <c r="L5" s="573"/>
      <c r="M5" s="573"/>
      <c r="N5" s="573"/>
      <c r="O5" s="573"/>
      <c r="P5" s="435"/>
    </row>
    <row r="6" spans="1:16" ht="15" customHeight="1" x14ac:dyDescent="0.25">
      <c r="A6" s="435"/>
      <c r="B6" s="437" t="s">
        <v>110</v>
      </c>
      <c r="C6" s="571" t="s">
        <v>5006</v>
      </c>
      <c r="D6" s="571"/>
      <c r="E6" s="571"/>
      <c r="F6" s="571"/>
      <c r="G6" s="571"/>
      <c r="H6" s="571"/>
      <c r="I6" s="571" t="s">
        <v>5007</v>
      </c>
      <c r="J6" s="571"/>
      <c r="K6" s="571"/>
      <c r="L6" s="571"/>
      <c r="M6" s="571"/>
      <c r="N6" s="571"/>
      <c r="O6" s="571"/>
      <c r="P6" s="435"/>
    </row>
    <row r="7" spans="1:16" ht="31.5" customHeight="1" x14ac:dyDescent="0.25">
      <c r="A7" s="435"/>
      <c r="B7" s="437" t="s">
        <v>120</v>
      </c>
      <c r="C7" s="571" t="s">
        <v>5008</v>
      </c>
      <c r="D7" s="571"/>
      <c r="E7" s="571"/>
      <c r="F7" s="571"/>
      <c r="G7" s="571"/>
      <c r="H7" s="571"/>
      <c r="I7" s="571" t="s">
        <v>5009</v>
      </c>
      <c r="J7" s="571"/>
      <c r="K7" s="571"/>
      <c r="L7" s="571"/>
      <c r="M7" s="571"/>
      <c r="N7" s="571"/>
      <c r="O7" s="571"/>
      <c r="P7" s="435"/>
    </row>
    <row r="8" spans="1:16" ht="68.25" customHeight="1" x14ac:dyDescent="0.25">
      <c r="A8" s="435"/>
      <c r="B8" s="437" t="s">
        <v>122</v>
      </c>
      <c r="C8" s="571" t="s">
        <v>5008</v>
      </c>
      <c r="D8" s="571"/>
      <c r="E8" s="571"/>
      <c r="F8" s="571"/>
      <c r="G8" s="571"/>
      <c r="H8" s="571"/>
      <c r="I8" s="572" t="s">
        <v>5010</v>
      </c>
      <c r="J8" s="572"/>
      <c r="K8" s="572"/>
      <c r="L8" s="572"/>
      <c r="M8" s="572"/>
      <c r="N8" s="572"/>
      <c r="O8" s="572"/>
      <c r="P8" s="435"/>
    </row>
    <row r="9" spans="1:16" ht="48.75" customHeight="1" x14ac:dyDescent="0.25">
      <c r="A9" s="435"/>
      <c r="B9" s="437" t="s">
        <v>388</v>
      </c>
      <c r="C9" s="571" t="s">
        <v>5011</v>
      </c>
      <c r="D9" s="571"/>
      <c r="E9" s="571"/>
      <c r="F9" s="571"/>
      <c r="G9" s="571"/>
      <c r="H9" s="571"/>
      <c r="I9" s="572" t="s">
        <v>5012</v>
      </c>
      <c r="J9" s="572"/>
      <c r="K9" s="572"/>
      <c r="L9" s="572"/>
      <c r="M9" s="572"/>
      <c r="N9" s="572"/>
      <c r="O9" s="572"/>
      <c r="P9" s="435"/>
    </row>
    <row r="10" spans="1:16" ht="15" customHeight="1" x14ac:dyDescent="0.25">
      <c r="A10" s="435"/>
      <c r="B10" s="435"/>
      <c r="C10" s="435"/>
      <c r="D10" s="435"/>
      <c r="E10" s="435"/>
      <c r="F10" s="435"/>
      <c r="G10" s="435"/>
      <c r="H10" s="435"/>
      <c r="I10" s="435"/>
      <c r="J10" s="435"/>
      <c r="K10" s="435"/>
      <c r="L10" s="435"/>
      <c r="M10" s="435"/>
      <c r="N10" s="435"/>
      <c r="O10" s="435"/>
      <c r="P10" s="435"/>
    </row>
  </sheetData>
  <sheetProtection algorithmName="SHA-512" hashValue="2aAhLzpeq7SSd3t7QRJBtItKZlF2n2h9zn5FthS2LCiaWf25EHyqz/4lXMpATCl/FFMSLTW78QbfBcl7ZL95cw==" saltValue="MkfNJp9C0mW9XmgYyoiRwg==" spinCount="100000" sheet="1" objects="1" scenarios="1" formatCells="0" formatColumns="0" formatRows="0" sort="0" autoFilter="0"/>
  <mergeCells count="11">
    <mergeCell ref="C8:H8"/>
    <mergeCell ref="I8:O8"/>
    <mergeCell ref="C9:H9"/>
    <mergeCell ref="I9:O9"/>
    <mergeCell ref="B3:O3"/>
    <mergeCell ref="C5:H5"/>
    <mergeCell ref="I5:O5"/>
    <mergeCell ref="C6:H6"/>
    <mergeCell ref="I6:O6"/>
    <mergeCell ref="C7:H7"/>
    <mergeCell ref="I7:O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29"/>
  <sheetViews>
    <sheetView showGridLines="0" zoomScaleNormal="100" workbookViewId="0"/>
  </sheetViews>
  <sheetFormatPr defaultColWidth="11.42578125" defaultRowHeight="12.75" x14ac:dyDescent="0.2"/>
  <cols>
    <col min="1" max="1" width="22.28515625" style="8" customWidth="1"/>
    <col min="2" max="2" width="11.42578125" style="8" customWidth="1"/>
    <col min="3" max="3" width="11.7109375" style="8" customWidth="1"/>
    <col min="4" max="4" width="7.7109375" style="8" customWidth="1"/>
    <col min="5" max="5" width="9.5703125" style="8" customWidth="1"/>
    <col min="6" max="6" width="14.7109375" style="8" bestFit="1" customWidth="1"/>
    <col min="7" max="16384" width="11.42578125" style="8"/>
  </cols>
  <sheetData>
    <row r="1" spans="1:11" x14ac:dyDescent="0.2">
      <c r="A1" s="5" t="s">
        <v>55</v>
      </c>
      <c r="B1" s="5" t="s">
        <v>56</v>
      </c>
      <c r="C1" s="5" t="s">
        <v>57</v>
      </c>
      <c r="D1" s="6" t="s">
        <v>58</v>
      </c>
      <c r="E1" s="5"/>
      <c r="F1" s="5" t="s">
        <v>59</v>
      </c>
      <c r="G1" s="7" t="s">
        <v>404</v>
      </c>
      <c r="I1" s="8" t="s">
        <v>352</v>
      </c>
      <c r="J1" s="135">
        <v>1</v>
      </c>
    </row>
    <row r="2" spans="1:11" ht="15" x14ac:dyDescent="0.25">
      <c r="A2" s="9" t="s">
        <v>382</v>
      </c>
      <c r="B2" s="5" t="s">
        <v>60</v>
      </c>
      <c r="C2" s="7" t="s">
        <v>383</v>
      </c>
      <c r="D2" s="10" t="s">
        <v>384</v>
      </c>
      <c r="E2" s="5"/>
      <c r="F2" s="5" t="s">
        <v>63</v>
      </c>
      <c r="G2" s="11" t="s">
        <v>131</v>
      </c>
      <c r="I2" s="8" t="s">
        <v>368</v>
      </c>
      <c r="J2" s="12" t="s">
        <v>377</v>
      </c>
    </row>
    <row r="3" spans="1:11" ht="15" x14ac:dyDescent="0.25">
      <c r="A3" s="9" t="s">
        <v>81</v>
      </c>
      <c r="B3" s="5" t="s">
        <v>60</v>
      </c>
      <c r="C3" s="7" t="s">
        <v>61</v>
      </c>
      <c r="D3" s="10" t="s">
        <v>62</v>
      </c>
      <c r="E3" s="5"/>
      <c r="F3" s="5" t="s">
        <v>66</v>
      </c>
      <c r="G3" s="7">
        <v>1</v>
      </c>
    </row>
    <row r="4" spans="1:11" ht="15" x14ac:dyDescent="0.25">
      <c r="A4" s="9" t="s">
        <v>64</v>
      </c>
      <c r="B4" s="5" t="s">
        <v>60</v>
      </c>
      <c r="C4" s="7" t="s">
        <v>61</v>
      </c>
      <c r="D4" s="10" t="s">
        <v>65</v>
      </c>
      <c r="E4" s="5"/>
      <c r="F4" s="5" t="s">
        <v>373</v>
      </c>
      <c r="G4" s="24" t="s">
        <v>374</v>
      </c>
    </row>
    <row r="5" spans="1:11" ht="15" x14ac:dyDescent="0.25">
      <c r="A5" s="9" t="s">
        <v>84</v>
      </c>
      <c r="B5" s="5" t="s">
        <v>70</v>
      </c>
      <c r="C5" s="7" t="s">
        <v>61</v>
      </c>
      <c r="D5" s="10" t="s">
        <v>67</v>
      </c>
      <c r="E5" s="13"/>
      <c r="F5" s="13"/>
      <c r="G5" s="5"/>
    </row>
    <row r="6" spans="1:11" ht="15" x14ac:dyDescent="0.25">
      <c r="A6" s="9" t="s">
        <v>85</v>
      </c>
      <c r="B6" s="5" t="s">
        <v>70</v>
      </c>
      <c r="C6" s="7" t="s">
        <v>61</v>
      </c>
      <c r="D6" s="10" t="s">
        <v>72</v>
      </c>
      <c r="E6" s="5"/>
      <c r="F6" s="5"/>
      <c r="G6" s="5"/>
    </row>
    <row r="7" spans="1:11" ht="15" x14ac:dyDescent="0.25">
      <c r="A7" s="9" t="s">
        <v>138</v>
      </c>
      <c r="B7" s="5" t="s">
        <v>60</v>
      </c>
      <c r="C7" s="7" t="s">
        <v>61</v>
      </c>
      <c r="D7" s="10" t="s">
        <v>102</v>
      </c>
      <c r="E7" s="5"/>
      <c r="F7" s="5"/>
      <c r="G7" s="5"/>
    </row>
    <row r="8" spans="1:11" ht="15" x14ac:dyDescent="0.25">
      <c r="A8" s="9" t="s">
        <v>86</v>
      </c>
      <c r="B8" s="5" t="s">
        <v>70</v>
      </c>
      <c r="C8" s="7" t="s">
        <v>61</v>
      </c>
      <c r="D8" s="10" t="s">
        <v>103</v>
      </c>
      <c r="E8" s="5"/>
      <c r="F8" s="5"/>
      <c r="G8" s="5"/>
      <c r="H8" s="14"/>
      <c r="I8" s="14"/>
      <c r="J8" s="14"/>
      <c r="K8" s="14"/>
    </row>
    <row r="9" spans="1:11" ht="15" x14ac:dyDescent="0.25">
      <c r="A9" s="9" t="s">
        <v>78</v>
      </c>
      <c r="B9" s="5" t="s">
        <v>60</v>
      </c>
      <c r="C9" s="7" t="s">
        <v>61</v>
      </c>
      <c r="D9" s="10" t="s">
        <v>104</v>
      </c>
      <c r="E9" s="5"/>
      <c r="F9" s="5"/>
      <c r="G9" s="5"/>
      <c r="H9" s="14"/>
      <c r="I9" s="14"/>
      <c r="J9" s="14"/>
      <c r="K9" s="14"/>
    </row>
    <row r="10" spans="1:11" ht="15" x14ac:dyDescent="0.25">
      <c r="A10" s="9" t="s">
        <v>82</v>
      </c>
      <c r="B10" s="5" t="s">
        <v>70</v>
      </c>
      <c r="C10" s="7" t="s">
        <v>61</v>
      </c>
      <c r="D10" s="10" t="s">
        <v>105</v>
      </c>
      <c r="E10" s="5"/>
      <c r="F10" s="5"/>
      <c r="G10" s="5"/>
      <c r="H10" s="14"/>
      <c r="I10" s="9"/>
      <c r="J10" s="15"/>
      <c r="K10" s="16"/>
    </row>
    <row r="11" spans="1:11" ht="15" x14ac:dyDescent="0.25">
      <c r="A11" s="9" t="s">
        <v>83</v>
      </c>
      <c r="B11" s="5" t="s">
        <v>70</v>
      </c>
      <c r="C11" s="7" t="s">
        <v>61</v>
      </c>
      <c r="D11" s="10" t="s">
        <v>106</v>
      </c>
      <c r="E11" s="5"/>
      <c r="F11" s="5"/>
      <c r="G11" s="5"/>
      <c r="H11" s="14"/>
      <c r="I11" s="9"/>
      <c r="J11" s="17"/>
      <c r="K11" s="16"/>
    </row>
    <row r="12" spans="1:11" ht="15" x14ac:dyDescent="0.25">
      <c r="A12" s="9" t="s">
        <v>71</v>
      </c>
      <c r="B12" s="5" t="s">
        <v>70</v>
      </c>
      <c r="C12" s="7" t="s">
        <v>61</v>
      </c>
      <c r="D12" s="10" t="s">
        <v>123</v>
      </c>
      <c r="E12" s="5"/>
      <c r="F12" s="5"/>
      <c r="G12" s="5"/>
      <c r="H12" s="14"/>
      <c r="I12" s="9"/>
      <c r="J12" s="17"/>
      <c r="K12" s="16"/>
    </row>
    <row r="13" spans="1:11" ht="15" x14ac:dyDescent="0.25">
      <c r="A13" s="9" t="s">
        <v>73</v>
      </c>
      <c r="B13" s="5" t="s">
        <v>70</v>
      </c>
      <c r="C13" s="7" t="s">
        <v>61</v>
      </c>
      <c r="D13" s="10" t="s">
        <v>107</v>
      </c>
      <c r="E13" s="5"/>
      <c r="F13" s="5"/>
      <c r="H13" s="14"/>
      <c r="I13" s="9"/>
      <c r="J13" s="17"/>
      <c r="K13" s="16"/>
    </row>
    <row r="14" spans="1:11" ht="15" x14ac:dyDescent="0.25">
      <c r="A14" s="9" t="s">
        <v>2</v>
      </c>
      <c r="B14" s="5" t="s">
        <v>60</v>
      </c>
      <c r="C14" s="7" t="s">
        <v>69</v>
      </c>
      <c r="D14" s="11" t="s">
        <v>375</v>
      </c>
      <c r="E14" s="5"/>
      <c r="F14" s="5"/>
      <c r="H14" s="14"/>
      <c r="I14" s="9"/>
      <c r="J14" s="17"/>
      <c r="K14" s="16"/>
    </row>
    <row r="15" spans="1:11" ht="15" x14ac:dyDescent="0.25">
      <c r="A15" s="9" t="s">
        <v>3</v>
      </c>
      <c r="B15" s="5" t="s">
        <v>60</v>
      </c>
      <c r="C15" s="7" t="s">
        <v>69</v>
      </c>
      <c r="D15" s="11" t="s">
        <v>124</v>
      </c>
      <c r="E15" s="5"/>
      <c r="F15" s="5"/>
      <c r="H15" s="14"/>
      <c r="I15" s="9"/>
      <c r="J15" s="17"/>
      <c r="K15" s="16"/>
    </row>
    <row r="16" spans="1:11" ht="15" x14ac:dyDescent="0.25">
      <c r="A16" s="9" t="s">
        <v>79</v>
      </c>
      <c r="B16" s="5" t="s">
        <v>60</v>
      </c>
      <c r="C16" s="7" t="s">
        <v>69</v>
      </c>
      <c r="D16" s="11" t="s">
        <v>125</v>
      </c>
      <c r="E16" s="5"/>
      <c r="F16" s="5"/>
      <c r="H16" s="14"/>
      <c r="I16" s="9"/>
      <c r="J16" s="17"/>
      <c r="K16" s="16"/>
    </row>
    <row r="17" spans="1:11" ht="15" x14ac:dyDescent="0.25">
      <c r="A17" s="9" t="s">
        <v>4</v>
      </c>
      <c r="B17" s="5" t="s">
        <v>60</v>
      </c>
      <c r="C17" s="7" t="s">
        <v>69</v>
      </c>
      <c r="D17" s="11" t="s">
        <v>126</v>
      </c>
      <c r="H17" s="14"/>
      <c r="I17" s="9"/>
      <c r="J17" s="17"/>
      <c r="K17" s="16"/>
    </row>
    <row r="18" spans="1:11" ht="15" x14ac:dyDescent="0.25">
      <c r="A18" s="9" t="s">
        <v>80</v>
      </c>
      <c r="B18" s="5" t="s">
        <v>60</v>
      </c>
      <c r="C18" s="7" t="s">
        <v>69</v>
      </c>
      <c r="D18" s="11" t="s">
        <v>127</v>
      </c>
      <c r="H18" s="14"/>
      <c r="I18" s="9"/>
      <c r="J18" s="17"/>
      <c r="K18" s="16"/>
    </row>
    <row r="19" spans="1:11" ht="15" x14ac:dyDescent="0.25">
      <c r="A19" s="9" t="s">
        <v>5</v>
      </c>
      <c r="B19" s="5" t="s">
        <v>60</v>
      </c>
      <c r="C19" s="7" t="s">
        <v>69</v>
      </c>
      <c r="D19" s="11" t="s">
        <v>128</v>
      </c>
      <c r="H19" s="14"/>
      <c r="I19" s="9"/>
      <c r="J19" s="17"/>
      <c r="K19" s="16"/>
    </row>
    <row r="20" spans="1:11" ht="15" x14ac:dyDescent="0.25">
      <c r="A20" s="9" t="s">
        <v>6</v>
      </c>
      <c r="B20" s="5" t="s">
        <v>60</v>
      </c>
      <c r="C20" s="7" t="s">
        <v>69</v>
      </c>
      <c r="D20" s="11" t="s">
        <v>129</v>
      </c>
      <c r="H20" s="14"/>
      <c r="I20" s="9"/>
      <c r="J20" s="17"/>
      <c r="K20" s="16"/>
    </row>
    <row r="21" spans="1:11" ht="15" x14ac:dyDescent="0.25">
      <c r="A21" s="9" t="s">
        <v>77</v>
      </c>
      <c r="B21" s="5" t="s">
        <v>60</v>
      </c>
      <c r="C21" s="7" t="s">
        <v>69</v>
      </c>
      <c r="D21" s="11" t="s">
        <v>132</v>
      </c>
      <c r="H21" s="14"/>
      <c r="I21" s="14"/>
      <c r="J21" s="14"/>
      <c r="K21" s="16"/>
    </row>
    <row r="22" spans="1:11" ht="15" x14ac:dyDescent="0.25">
      <c r="A22" s="9" t="s">
        <v>397</v>
      </c>
      <c r="B22" s="5" t="s">
        <v>60</v>
      </c>
      <c r="C22" s="125" t="s">
        <v>69</v>
      </c>
      <c r="D22" s="126" t="s">
        <v>133</v>
      </c>
      <c r="H22" s="14"/>
      <c r="I22" s="14"/>
      <c r="J22" s="14"/>
      <c r="K22" s="14"/>
    </row>
    <row r="23" spans="1:11" ht="15" x14ac:dyDescent="0.25">
      <c r="A23" s="9" t="s">
        <v>398</v>
      </c>
      <c r="B23" s="5" t="s">
        <v>60</v>
      </c>
      <c r="C23" s="125" t="s">
        <v>69</v>
      </c>
      <c r="D23" s="126" t="s">
        <v>403</v>
      </c>
      <c r="H23" s="14"/>
      <c r="I23" s="14"/>
      <c r="J23" s="14"/>
      <c r="K23" s="14"/>
    </row>
    <row r="24" spans="1:11" ht="15" x14ac:dyDescent="0.25">
      <c r="A24" s="9" t="s">
        <v>76</v>
      </c>
      <c r="B24" s="5" t="s">
        <v>60</v>
      </c>
      <c r="C24" s="7" t="s">
        <v>68</v>
      </c>
      <c r="D24" s="11" t="s">
        <v>376</v>
      </c>
      <c r="H24" s="14"/>
      <c r="I24" s="14"/>
      <c r="J24" s="14"/>
      <c r="K24" s="14"/>
    </row>
    <row r="25" spans="1:11" ht="15" x14ac:dyDescent="0.25">
      <c r="A25" s="9" t="s">
        <v>136</v>
      </c>
      <c r="B25" s="5" t="s">
        <v>60</v>
      </c>
      <c r="C25" s="7" t="s">
        <v>68</v>
      </c>
      <c r="D25" s="11" t="s">
        <v>375</v>
      </c>
      <c r="H25" s="14"/>
      <c r="I25" s="14"/>
      <c r="J25" s="14"/>
      <c r="K25" s="14"/>
    </row>
    <row r="26" spans="1:11" ht="15" x14ac:dyDescent="0.25">
      <c r="A26" s="9" t="s">
        <v>137</v>
      </c>
      <c r="B26" s="5" t="s">
        <v>60</v>
      </c>
      <c r="C26" s="7" t="s">
        <v>68</v>
      </c>
      <c r="D26" s="11" t="s">
        <v>124</v>
      </c>
      <c r="H26" s="14"/>
      <c r="I26" s="14"/>
      <c r="J26" s="14"/>
      <c r="K26" s="14"/>
    </row>
    <row r="27" spans="1:11" ht="15" x14ac:dyDescent="0.25">
      <c r="A27" s="9" t="s">
        <v>1</v>
      </c>
      <c r="B27" s="5" t="s">
        <v>60</v>
      </c>
      <c r="C27" s="7" t="s">
        <v>68</v>
      </c>
      <c r="D27" s="11" t="s">
        <v>125</v>
      </c>
      <c r="H27" s="14"/>
      <c r="I27" s="14"/>
      <c r="J27" s="14"/>
      <c r="K27" s="14"/>
    </row>
    <row r="28" spans="1:11" ht="15" x14ac:dyDescent="0.25">
      <c r="A28" s="30" t="s">
        <v>74</v>
      </c>
      <c r="B28" s="30" t="s">
        <v>70</v>
      </c>
      <c r="C28" s="30" t="s">
        <v>75</v>
      </c>
      <c r="D28" s="30">
        <v>1</v>
      </c>
      <c r="K28" s="14"/>
    </row>
    <row r="29" spans="1:11" ht="15" x14ac:dyDescent="0.25">
      <c r="A29" s="30" t="s">
        <v>134</v>
      </c>
      <c r="B29" s="30" t="s">
        <v>70</v>
      </c>
      <c r="C29" s="30" t="s">
        <v>75</v>
      </c>
      <c r="D29" s="30">
        <v>2</v>
      </c>
    </row>
  </sheetData>
  <sheetProtection algorithmName="SHA-512" hashValue="z3ir1K5qQvR8q1FO+mcN1IBM+MkI4zIeVs2so90eyKtbaDbZbW94xG98lTW/wPRhdvqaLxmQv998mie9jdT8TA==" saltValue="sN44xBG/snObTaH8Awihbg==" spinCount="100000" sheet="1" objects="1" scenarios="1" formatCells="0" formatColumns="0" formatRows="0" sort="0" autoFilter="0"/>
  <phoneticPr fontId="14" type="noConversion"/>
  <pageMargins left="0.78749999999999998" right="0.78749999999999998" top="1.05277777777778" bottom="1.05277777777778" header="0.78749999999999998" footer="0.78749999999999998"/>
  <pageSetup paperSize="9" firstPageNumber="0" orientation="portrait" horizontalDpi="4294967292" verticalDpi="4294967292" r:id="rId1"/>
  <headerFooter>
    <oddHeader>&amp;C&amp;"Times New Roman,Normal"&amp;12&amp;A</oddHeader>
    <oddFooter>&amp;C&amp;P&amp;R&amp;F</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14"/>
  <sheetViews>
    <sheetView showGridLines="0" zoomScaleNormal="100" workbookViewId="0">
      <selection sqref="A1:C1"/>
    </sheetView>
  </sheetViews>
  <sheetFormatPr defaultColWidth="9.140625" defaultRowHeight="15" x14ac:dyDescent="0.25"/>
  <cols>
    <col min="1" max="1" width="9.140625" style="2"/>
    <col min="2" max="3" width="20.5703125" style="4" customWidth="1"/>
    <col min="4" max="4" width="13.42578125" style="2" customWidth="1"/>
    <col min="5" max="7" width="9.140625" style="2"/>
    <col min="8" max="8" width="19" style="2" bestFit="1" customWidth="1"/>
    <col min="9" max="9" width="25.140625" style="2" bestFit="1" customWidth="1"/>
    <col min="10" max="16384" width="9.140625" style="2"/>
  </cols>
  <sheetData>
    <row r="1" spans="1:11" x14ac:dyDescent="0.25">
      <c r="A1" s="574" t="s">
        <v>139</v>
      </c>
      <c r="B1" s="574"/>
      <c r="C1" s="574"/>
      <c r="D1" s="18"/>
      <c r="K1" s="2" t="s">
        <v>377</v>
      </c>
    </row>
    <row r="2" spans="1:11" x14ac:dyDescent="0.25">
      <c r="A2" s="19" t="s">
        <v>356</v>
      </c>
      <c r="B2" s="19" t="s">
        <v>348</v>
      </c>
      <c r="C2" s="19" t="s">
        <v>349</v>
      </c>
      <c r="D2" s="18"/>
      <c r="F2" s="2" t="s">
        <v>389</v>
      </c>
      <c r="G2" s="2" t="s">
        <v>356</v>
      </c>
      <c r="H2" s="2" t="s">
        <v>391</v>
      </c>
      <c r="I2" s="2" t="s">
        <v>390</v>
      </c>
    </row>
    <row r="3" spans="1:11" x14ac:dyDescent="0.25">
      <c r="A3" s="20">
        <v>1</v>
      </c>
      <c r="B3" s="21" t="s">
        <v>108</v>
      </c>
      <c r="C3" s="21" t="s">
        <v>4340</v>
      </c>
      <c r="D3" s="18"/>
      <c r="G3" s="20">
        <v>1</v>
      </c>
      <c r="H3" s="99" t="s">
        <v>108</v>
      </c>
      <c r="I3" s="100" t="s">
        <v>4552</v>
      </c>
    </row>
    <row r="4" spans="1:11" x14ac:dyDescent="0.25">
      <c r="A4" s="2">
        <v>2</v>
      </c>
      <c r="B4" s="22" t="s">
        <v>140</v>
      </c>
      <c r="C4" s="23" t="s">
        <v>4341</v>
      </c>
      <c r="D4" s="18"/>
      <c r="G4" s="2">
        <v>2</v>
      </c>
      <c r="H4" s="2">
        <v>1</v>
      </c>
      <c r="I4" s="98" t="s">
        <v>4553</v>
      </c>
    </row>
    <row r="5" spans="1:11" x14ac:dyDescent="0.25">
      <c r="A5" s="2">
        <v>3</v>
      </c>
      <c r="B5" s="22" t="s">
        <v>141</v>
      </c>
      <c r="C5" s="23" t="s">
        <v>4342</v>
      </c>
      <c r="D5" s="18"/>
      <c r="G5" s="2">
        <v>3</v>
      </c>
      <c r="H5" s="2">
        <v>100</v>
      </c>
      <c r="I5" s="98" t="s">
        <v>4554</v>
      </c>
    </row>
    <row r="6" spans="1:11" x14ac:dyDescent="0.25">
      <c r="A6" s="2">
        <v>4</v>
      </c>
      <c r="B6" s="22" t="s">
        <v>142</v>
      </c>
      <c r="C6" s="23" t="s">
        <v>4343</v>
      </c>
      <c r="D6" s="18"/>
      <c r="G6" s="2">
        <v>4</v>
      </c>
      <c r="H6" s="2">
        <v>1000</v>
      </c>
      <c r="I6" s="98" t="s">
        <v>4555</v>
      </c>
    </row>
    <row r="7" spans="1:11" x14ac:dyDescent="0.25">
      <c r="A7" s="2">
        <v>5</v>
      </c>
      <c r="B7" s="22" t="s">
        <v>143</v>
      </c>
      <c r="C7" s="23" t="s">
        <v>4344</v>
      </c>
      <c r="D7" s="18"/>
      <c r="G7" s="2">
        <v>5</v>
      </c>
      <c r="H7" s="2">
        <v>1000000</v>
      </c>
      <c r="I7" s="98" t="s">
        <v>4556</v>
      </c>
    </row>
    <row r="8" spans="1:11" x14ac:dyDescent="0.25">
      <c r="A8" s="2">
        <v>6</v>
      </c>
      <c r="B8" s="22" t="s">
        <v>144</v>
      </c>
      <c r="C8" s="23" t="s">
        <v>4345</v>
      </c>
      <c r="D8" s="18"/>
      <c r="G8" s="2">
        <v>6</v>
      </c>
      <c r="H8" s="2">
        <v>1000000000</v>
      </c>
      <c r="I8" s="2" t="s">
        <v>4557</v>
      </c>
    </row>
    <row r="9" spans="1:11" x14ac:dyDescent="0.25">
      <c r="A9" s="2">
        <v>7</v>
      </c>
      <c r="B9" s="22" t="s">
        <v>145</v>
      </c>
      <c r="C9" s="23" t="s">
        <v>4346</v>
      </c>
      <c r="D9" s="18"/>
    </row>
    <row r="10" spans="1:11" x14ac:dyDescent="0.25">
      <c r="A10" s="2">
        <v>8</v>
      </c>
      <c r="B10" s="22" t="s">
        <v>146</v>
      </c>
      <c r="C10" s="23" t="s">
        <v>4347</v>
      </c>
      <c r="D10" s="18"/>
    </row>
    <row r="11" spans="1:11" x14ac:dyDescent="0.25">
      <c r="A11" s="2">
        <v>9</v>
      </c>
      <c r="B11" s="22" t="s">
        <v>147</v>
      </c>
      <c r="C11" s="23" t="s">
        <v>4348</v>
      </c>
      <c r="D11" s="18"/>
    </row>
    <row r="12" spans="1:11" x14ac:dyDescent="0.25">
      <c r="A12" s="2">
        <v>10</v>
      </c>
      <c r="B12" s="22" t="s">
        <v>148</v>
      </c>
      <c r="C12" s="23" t="s">
        <v>4349</v>
      </c>
      <c r="D12" s="18"/>
    </row>
    <row r="13" spans="1:11" x14ac:dyDescent="0.25">
      <c r="A13" s="2">
        <v>11</v>
      </c>
      <c r="B13" s="22" t="s">
        <v>149</v>
      </c>
      <c r="C13" s="23" t="s">
        <v>4350</v>
      </c>
      <c r="D13" s="18"/>
    </row>
    <row r="14" spans="1:11" x14ac:dyDescent="0.25">
      <c r="A14" s="2">
        <v>12</v>
      </c>
      <c r="B14" s="22" t="s">
        <v>150</v>
      </c>
      <c r="C14" s="23" t="s">
        <v>4351</v>
      </c>
      <c r="D14" s="18"/>
    </row>
    <row r="15" spans="1:11" x14ac:dyDescent="0.25">
      <c r="A15" s="2">
        <v>13</v>
      </c>
      <c r="B15" s="22" t="s">
        <v>135</v>
      </c>
      <c r="C15" s="23" t="s">
        <v>4352</v>
      </c>
      <c r="D15" s="18"/>
    </row>
    <row r="16" spans="1:11" x14ac:dyDescent="0.25">
      <c r="A16" s="2">
        <v>14</v>
      </c>
      <c r="B16" s="22" t="s">
        <v>151</v>
      </c>
      <c r="C16" s="23" t="s">
        <v>4353</v>
      </c>
      <c r="D16" s="18"/>
    </row>
    <row r="17" spans="1:4" x14ac:dyDescent="0.25">
      <c r="A17" s="2">
        <v>15</v>
      </c>
      <c r="B17" s="22" t="s">
        <v>152</v>
      </c>
      <c r="C17" s="23" t="s">
        <v>4354</v>
      </c>
      <c r="D17" s="18"/>
    </row>
    <row r="18" spans="1:4" x14ac:dyDescent="0.25">
      <c r="A18" s="2">
        <v>16</v>
      </c>
      <c r="B18" s="22" t="s">
        <v>153</v>
      </c>
      <c r="C18" s="23" t="s">
        <v>4355</v>
      </c>
      <c r="D18" s="18"/>
    </row>
    <row r="19" spans="1:4" x14ac:dyDescent="0.25">
      <c r="A19" s="2">
        <v>17</v>
      </c>
      <c r="B19" s="22" t="s">
        <v>154</v>
      </c>
      <c r="C19" s="23" t="s">
        <v>4356</v>
      </c>
      <c r="D19" s="18"/>
    </row>
    <row r="20" spans="1:4" x14ac:dyDescent="0.25">
      <c r="A20" s="2">
        <v>18</v>
      </c>
      <c r="B20" s="22" t="s">
        <v>155</v>
      </c>
      <c r="C20" s="23" t="s">
        <v>4357</v>
      </c>
      <c r="D20" s="18"/>
    </row>
    <row r="21" spans="1:4" x14ac:dyDescent="0.25">
      <c r="A21" s="2">
        <v>19</v>
      </c>
      <c r="B21" s="22" t="s">
        <v>156</v>
      </c>
      <c r="C21" s="23" t="s">
        <v>4358</v>
      </c>
      <c r="D21" s="18"/>
    </row>
    <row r="22" spans="1:4" x14ac:dyDescent="0.25">
      <c r="A22" s="2">
        <v>20</v>
      </c>
      <c r="B22" s="22" t="s">
        <v>157</v>
      </c>
      <c r="C22" s="23" t="s">
        <v>4359</v>
      </c>
      <c r="D22" s="18"/>
    </row>
    <row r="23" spans="1:4" x14ac:dyDescent="0.25">
      <c r="A23" s="2">
        <v>21</v>
      </c>
      <c r="B23" s="22" t="s">
        <v>158</v>
      </c>
      <c r="C23" s="23" t="s">
        <v>4360</v>
      </c>
      <c r="D23" s="18"/>
    </row>
    <row r="24" spans="1:4" x14ac:dyDescent="0.25">
      <c r="A24" s="2">
        <v>22</v>
      </c>
      <c r="B24" s="22" t="s">
        <v>159</v>
      </c>
      <c r="C24" s="23" t="s">
        <v>4361</v>
      </c>
      <c r="D24" s="18"/>
    </row>
    <row r="25" spans="1:4" x14ac:dyDescent="0.25">
      <c r="A25" s="2">
        <v>23</v>
      </c>
      <c r="B25" s="22" t="s">
        <v>160</v>
      </c>
      <c r="C25" s="23" t="s">
        <v>4362</v>
      </c>
      <c r="D25" s="18"/>
    </row>
    <row r="26" spans="1:4" x14ac:dyDescent="0.25">
      <c r="A26" s="2">
        <v>24</v>
      </c>
      <c r="B26" s="22" t="s">
        <v>161</v>
      </c>
      <c r="C26" s="23" t="s">
        <v>4363</v>
      </c>
      <c r="D26" s="18"/>
    </row>
    <row r="27" spans="1:4" x14ac:dyDescent="0.25">
      <c r="A27" s="2">
        <v>25</v>
      </c>
      <c r="B27" s="22" t="s">
        <v>162</v>
      </c>
      <c r="C27" s="23" t="s">
        <v>4364</v>
      </c>
      <c r="D27" s="18"/>
    </row>
    <row r="28" spans="1:4" x14ac:dyDescent="0.25">
      <c r="A28" s="2">
        <v>26</v>
      </c>
      <c r="B28" s="22" t="s">
        <v>163</v>
      </c>
      <c r="C28" s="23" t="s">
        <v>4365</v>
      </c>
      <c r="D28" s="18"/>
    </row>
    <row r="29" spans="1:4" x14ac:dyDescent="0.25">
      <c r="A29" s="2">
        <v>27</v>
      </c>
      <c r="B29" s="22" t="s">
        <v>164</v>
      </c>
      <c r="C29" s="23" t="s">
        <v>4366</v>
      </c>
      <c r="D29" s="18"/>
    </row>
    <row r="30" spans="1:4" x14ac:dyDescent="0.25">
      <c r="A30" s="2">
        <v>28</v>
      </c>
      <c r="B30" s="22" t="s">
        <v>165</v>
      </c>
      <c r="C30" s="23" t="s">
        <v>4367</v>
      </c>
      <c r="D30" s="18"/>
    </row>
    <row r="31" spans="1:4" x14ac:dyDescent="0.25">
      <c r="A31" s="2">
        <v>29</v>
      </c>
      <c r="B31" s="22" t="s">
        <v>166</v>
      </c>
      <c r="C31" s="23" t="s">
        <v>4368</v>
      </c>
      <c r="D31" s="18"/>
    </row>
    <row r="32" spans="1:4" x14ac:dyDescent="0.25">
      <c r="A32" s="2">
        <v>30</v>
      </c>
      <c r="B32" s="22" t="s">
        <v>167</v>
      </c>
      <c r="C32" s="23" t="s">
        <v>4369</v>
      </c>
      <c r="D32" s="18"/>
    </row>
    <row r="33" spans="1:4" x14ac:dyDescent="0.25">
      <c r="A33" s="2">
        <v>31</v>
      </c>
      <c r="B33" s="22" t="s">
        <v>168</v>
      </c>
      <c r="C33" s="23" t="s">
        <v>4370</v>
      </c>
      <c r="D33" s="18"/>
    </row>
    <row r="34" spans="1:4" x14ac:dyDescent="0.25">
      <c r="A34" s="2">
        <v>32</v>
      </c>
      <c r="B34" s="22" t="s">
        <v>169</v>
      </c>
      <c r="C34" s="23" t="s">
        <v>4371</v>
      </c>
      <c r="D34" s="18"/>
    </row>
    <row r="35" spans="1:4" x14ac:dyDescent="0.25">
      <c r="A35" s="2">
        <v>33</v>
      </c>
      <c r="B35" s="22" t="s">
        <v>170</v>
      </c>
      <c r="C35" s="23" t="s">
        <v>4372</v>
      </c>
      <c r="D35" s="18"/>
    </row>
    <row r="36" spans="1:4" x14ac:dyDescent="0.25">
      <c r="A36" s="2">
        <v>34</v>
      </c>
      <c r="B36" s="22" t="s">
        <v>171</v>
      </c>
      <c r="C36" s="23" t="s">
        <v>4373</v>
      </c>
      <c r="D36" s="18"/>
    </row>
    <row r="37" spans="1:4" x14ac:dyDescent="0.25">
      <c r="A37" s="2">
        <v>35</v>
      </c>
      <c r="B37" s="22" t="s">
        <v>172</v>
      </c>
      <c r="C37" s="23" t="s">
        <v>4374</v>
      </c>
      <c r="D37" s="18"/>
    </row>
    <row r="38" spans="1:4" x14ac:dyDescent="0.25">
      <c r="A38" s="2">
        <v>36</v>
      </c>
      <c r="B38" s="22" t="s">
        <v>173</v>
      </c>
      <c r="C38" s="23" t="s">
        <v>4375</v>
      </c>
      <c r="D38" s="18"/>
    </row>
    <row r="39" spans="1:4" x14ac:dyDescent="0.25">
      <c r="A39" s="2">
        <v>37</v>
      </c>
      <c r="B39" s="22" t="s">
        <v>174</v>
      </c>
      <c r="C39" s="23" t="s">
        <v>4376</v>
      </c>
      <c r="D39" s="18"/>
    </row>
    <row r="40" spans="1:4" x14ac:dyDescent="0.25">
      <c r="A40" s="2">
        <v>38</v>
      </c>
      <c r="B40" s="22" t="s">
        <v>175</v>
      </c>
      <c r="C40" s="23" t="s">
        <v>4377</v>
      </c>
      <c r="D40" s="18"/>
    </row>
    <row r="41" spans="1:4" x14ac:dyDescent="0.25">
      <c r="A41" s="2">
        <v>39</v>
      </c>
      <c r="B41" s="22" t="s">
        <v>176</v>
      </c>
      <c r="C41" s="23" t="s">
        <v>4378</v>
      </c>
      <c r="D41" s="18"/>
    </row>
    <row r="42" spans="1:4" x14ac:dyDescent="0.25">
      <c r="A42" s="2">
        <v>40</v>
      </c>
      <c r="B42" s="22" t="s">
        <v>177</v>
      </c>
      <c r="C42" s="23" t="s">
        <v>4379</v>
      </c>
      <c r="D42" s="18"/>
    </row>
    <row r="43" spans="1:4" x14ac:dyDescent="0.25">
      <c r="A43" s="2">
        <v>41</v>
      </c>
      <c r="B43" s="22" t="s">
        <v>178</v>
      </c>
      <c r="C43" s="23" t="s">
        <v>4380</v>
      </c>
      <c r="D43" s="18"/>
    </row>
    <row r="44" spans="1:4" x14ac:dyDescent="0.25">
      <c r="A44" s="2">
        <v>42</v>
      </c>
      <c r="B44" s="22" t="s">
        <v>179</v>
      </c>
      <c r="C44" s="23" t="s">
        <v>4381</v>
      </c>
      <c r="D44" s="18"/>
    </row>
    <row r="45" spans="1:4" x14ac:dyDescent="0.25">
      <c r="A45" s="2">
        <v>43</v>
      </c>
      <c r="B45" s="22" t="s">
        <v>180</v>
      </c>
      <c r="C45" s="23" t="s">
        <v>4382</v>
      </c>
      <c r="D45" s="18"/>
    </row>
    <row r="46" spans="1:4" x14ac:dyDescent="0.25">
      <c r="A46" s="2">
        <v>44</v>
      </c>
      <c r="B46" s="22" t="s">
        <v>181</v>
      </c>
      <c r="C46" s="23" t="s">
        <v>4383</v>
      </c>
      <c r="D46" s="18"/>
    </row>
    <row r="47" spans="1:4" x14ac:dyDescent="0.25">
      <c r="A47" s="2">
        <v>45</v>
      </c>
      <c r="B47" s="22" t="s">
        <v>182</v>
      </c>
      <c r="C47" s="23" t="s">
        <v>4384</v>
      </c>
      <c r="D47" s="18"/>
    </row>
    <row r="48" spans="1:4" x14ac:dyDescent="0.25">
      <c r="A48" s="2">
        <v>46</v>
      </c>
      <c r="B48" s="22" t="s">
        <v>183</v>
      </c>
      <c r="C48" s="23" t="s">
        <v>4385</v>
      </c>
      <c r="D48" s="18"/>
    </row>
    <row r="49" spans="1:4" x14ac:dyDescent="0.25">
      <c r="A49" s="2">
        <v>47</v>
      </c>
      <c r="B49" s="22" t="s">
        <v>184</v>
      </c>
      <c r="C49" s="23" t="s">
        <v>4386</v>
      </c>
      <c r="D49" s="18"/>
    </row>
    <row r="50" spans="1:4" x14ac:dyDescent="0.25">
      <c r="A50" s="2">
        <v>48</v>
      </c>
      <c r="B50" s="22" t="s">
        <v>185</v>
      </c>
      <c r="C50" s="23" t="s">
        <v>4387</v>
      </c>
      <c r="D50" s="18"/>
    </row>
    <row r="51" spans="1:4" x14ac:dyDescent="0.25">
      <c r="A51" s="2">
        <v>49</v>
      </c>
      <c r="B51" s="22" t="s">
        <v>186</v>
      </c>
      <c r="C51" s="23" t="s">
        <v>4388</v>
      </c>
      <c r="D51" s="18"/>
    </row>
    <row r="52" spans="1:4" x14ac:dyDescent="0.25">
      <c r="A52" s="2">
        <v>50</v>
      </c>
      <c r="B52" s="22" t="s">
        <v>187</v>
      </c>
      <c r="C52" s="23" t="s">
        <v>4389</v>
      </c>
      <c r="D52" s="18"/>
    </row>
    <row r="53" spans="1:4" x14ac:dyDescent="0.25">
      <c r="A53" s="2">
        <v>51</v>
      </c>
      <c r="B53" s="22" t="s">
        <v>188</v>
      </c>
      <c r="C53" s="23" t="s">
        <v>4390</v>
      </c>
      <c r="D53" s="18"/>
    </row>
    <row r="54" spans="1:4" x14ac:dyDescent="0.25">
      <c r="A54" s="2">
        <v>52</v>
      </c>
      <c r="B54" s="22" t="s">
        <v>189</v>
      </c>
      <c r="C54" s="23" t="s">
        <v>4391</v>
      </c>
      <c r="D54" s="18"/>
    </row>
    <row r="55" spans="1:4" x14ac:dyDescent="0.25">
      <c r="A55" s="2">
        <v>53</v>
      </c>
      <c r="B55" s="22" t="s">
        <v>190</v>
      </c>
      <c r="C55" s="23" t="s">
        <v>4392</v>
      </c>
      <c r="D55" s="18"/>
    </row>
    <row r="56" spans="1:4" x14ac:dyDescent="0.25">
      <c r="A56" s="2">
        <v>54</v>
      </c>
      <c r="B56" s="22" t="s">
        <v>191</v>
      </c>
      <c r="C56" s="23" t="s">
        <v>4393</v>
      </c>
      <c r="D56" s="18"/>
    </row>
    <row r="57" spans="1:4" x14ac:dyDescent="0.25">
      <c r="A57" s="2">
        <v>55</v>
      </c>
      <c r="B57" s="22" t="s">
        <v>192</v>
      </c>
      <c r="C57" s="133" t="s">
        <v>4550</v>
      </c>
      <c r="D57" s="18"/>
    </row>
    <row r="58" spans="1:4" x14ac:dyDescent="0.25">
      <c r="A58" s="2">
        <v>56</v>
      </c>
      <c r="B58" s="22" t="s">
        <v>193</v>
      </c>
      <c r="C58" s="23" t="s">
        <v>4394</v>
      </c>
      <c r="D58" s="18"/>
    </row>
    <row r="59" spans="1:4" x14ac:dyDescent="0.25">
      <c r="A59" s="2">
        <v>57</v>
      </c>
      <c r="B59" s="22" t="s">
        <v>194</v>
      </c>
      <c r="C59" s="23" t="s">
        <v>4395</v>
      </c>
      <c r="D59" s="18"/>
    </row>
    <row r="60" spans="1:4" x14ac:dyDescent="0.25">
      <c r="A60" s="2">
        <v>58</v>
      </c>
      <c r="B60" s="22" t="s">
        <v>195</v>
      </c>
      <c r="C60" s="23" t="s">
        <v>4396</v>
      </c>
      <c r="D60" s="18"/>
    </row>
    <row r="61" spans="1:4" x14ac:dyDescent="0.25">
      <c r="A61" s="2">
        <v>59</v>
      </c>
      <c r="B61" s="22" t="s">
        <v>196</v>
      </c>
      <c r="C61" s="23" t="s">
        <v>4397</v>
      </c>
      <c r="D61" s="18"/>
    </row>
    <row r="62" spans="1:4" x14ac:dyDescent="0.25">
      <c r="A62" s="2">
        <v>60</v>
      </c>
      <c r="B62" s="22" t="s">
        <v>197</v>
      </c>
      <c r="C62" s="23" t="s">
        <v>4398</v>
      </c>
      <c r="D62" s="18"/>
    </row>
    <row r="63" spans="1:4" x14ac:dyDescent="0.25">
      <c r="A63" s="2">
        <v>61</v>
      </c>
      <c r="B63" s="22" t="s">
        <v>198</v>
      </c>
      <c r="C63" s="23" t="s">
        <v>4399</v>
      </c>
      <c r="D63" s="18"/>
    </row>
    <row r="64" spans="1:4" x14ac:dyDescent="0.25">
      <c r="A64" s="2">
        <v>62</v>
      </c>
      <c r="B64" s="22" t="s">
        <v>199</v>
      </c>
      <c r="C64" s="23" t="s">
        <v>4400</v>
      </c>
      <c r="D64" s="18"/>
    </row>
    <row r="65" spans="1:4" x14ac:dyDescent="0.25">
      <c r="A65" s="2">
        <v>63</v>
      </c>
      <c r="B65" s="22" t="s">
        <v>200</v>
      </c>
      <c r="C65" s="23" t="s">
        <v>4401</v>
      </c>
      <c r="D65" s="18"/>
    </row>
    <row r="66" spans="1:4" x14ac:dyDescent="0.25">
      <c r="A66" s="2">
        <v>64</v>
      </c>
      <c r="B66" s="22" t="s">
        <v>201</v>
      </c>
      <c r="C66" s="23" t="s">
        <v>4402</v>
      </c>
      <c r="D66" s="18"/>
    </row>
    <row r="67" spans="1:4" x14ac:dyDescent="0.25">
      <c r="A67" s="2">
        <v>65</v>
      </c>
      <c r="B67" s="22" t="s">
        <v>202</v>
      </c>
      <c r="C67" s="23" t="s">
        <v>4403</v>
      </c>
      <c r="D67" s="18"/>
    </row>
    <row r="68" spans="1:4" x14ac:dyDescent="0.25">
      <c r="A68" s="2">
        <v>66</v>
      </c>
      <c r="B68" s="22" t="s">
        <v>203</v>
      </c>
      <c r="C68" s="23" t="s">
        <v>4404</v>
      </c>
      <c r="D68" s="18"/>
    </row>
    <row r="69" spans="1:4" x14ac:dyDescent="0.25">
      <c r="A69" s="2">
        <v>67</v>
      </c>
      <c r="B69" s="22" t="s">
        <v>204</v>
      </c>
      <c r="C69" s="23" t="s">
        <v>4405</v>
      </c>
      <c r="D69" s="18"/>
    </row>
    <row r="70" spans="1:4" x14ac:dyDescent="0.25">
      <c r="A70" s="2">
        <v>68</v>
      </c>
      <c r="B70" s="22" t="s">
        <v>317</v>
      </c>
      <c r="C70" s="23" t="s">
        <v>4519</v>
      </c>
      <c r="D70" s="18"/>
    </row>
    <row r="71" spans="1:4" x14ac:dyDescent="0.25">
      <c r="A71" s="2">
        <v>69</v>
      </c>
      <c r="B71" s="22" t="s">
        <v>205</v>
      </c>
      <c r="C71" s="23" t="s">
        <v>4406</v>
      </c>
      <c r="D71" s="18"/>
    </row>
    <row r="72" spans="1:4" x14ac:dyDescent="0.25">
      <c r="A72" s="2">
        <v>70</v>
      </c>
      <c r="B72" s="22" t="s">
        <v>206</v>
      </c>
      <c r="C72" s="23" t="s">
        <v>4407</v>
      </c>
      <c r="D72" s="18"/>
    </row>
    <row r="73" spans="1:4" x14ac:dyDescent="0.25">
      <c r="A73" s="2">
        <v>71</v>
      </c>
      <c r="B73" s="22" t="s">
        <v>207</v>
      </c>
      <c r="C73" s="23" t="s">
        <v>4408</v>
      </c>
      <c r="D73" s="18"/>
    </row>
    <row r="74" spans="1:4" x14ac:dyDescent="0.25">
      <c r="A74" s="2">
        <v>72</v>
      </c>
      <c r="B74" s="22" t="s">
        <v>208</v>
      </c>
      <c r="C74" s="23" t="s">
        <v>4409</v>
      </c>
      <c r="D74" s="18"/>
    </row>
    <row r="75" spans="1:4" x14ac:dyDescent="0.25">
      <c r="A75" s="2">
        <v>73</v>
      </c>
      <c r="B75" s="22" t="s">
        <v>209</v>
      </c>
      <c r="C75" s="23" t="s">
        <v>4410</v>
      </c>
      <c r="D75" s="18"/>
    </row>
    <row r="76" spans="1:4" x14ac:dyDescent="0.25">
      <c r="A76" s="2">
        <v>74</v>
      </c>
      <c r="B76" s="22" t="s">
        <v>210</v>
      </c>
      <c r="C76" s="23" t="s">
        <v>4411</v>
      </c>
      <c r="D76" s="18"/>
    </row>
    <row r="77" spans="1:4" x14ac:dyDescent="0.25">
      <c r="A77" s="2">
        <v>75</v>
      </c>
      <c r="B77" s="22" t="s">
        <v>211</v>
      </c>
      <c r="C77" s="23" t="s">
        <v>4412</v>
      </c>
      <c r="D77" s="18"/>
    </row>
    <row r="78" spans="1:4" x14ac:dyDescent="0.25">
      <c r="A78" s="2">
        <v>76</v>
      </c>
      <c r="B78" s="22" t="s">
        <v>212</v>
      </c>
      <c r="C78" s="23" t="s">
        <v>4413</v>
      </c>
      <c r="D78" s="18"/>
    </row>
    <row r="79" spans="1:4" x14ac:dyDescent="0.25">
      <c r="A79" s="2">
        <v>77</v>
      </c>
      <c r="B79" s="22" t="s">
        <v>213</v>
      </c>
      <c r="C79" s="23" t="s">
        <v>4414</v>
      </c>
      <c r="D79" s="18"/>
    </row>
    <row r="80" spans="1:4" x14ac:dyDescent="0.25">
      <c r="A80" s="2">
        <v>78</v>
      </c>
      <c r="B80" s="22" t="s">
        <v>214</v>
      </c>
      <c r="C80" s="23" t="s">
        <v>4415</v>
      </c>
      <c r="D80" s="18"/>
    </row>
    <row r="81" spans="1:4" x14ac:dyDescent="0.25">
      <c r="A81" s="2">
        <v>79</v>
      </c>
      <c r="B81" s="22" t="s">
        <v>215</v>
      </c>
      <c r="C81" s="23" t="s">
        <v>4416</v>
      </c>
      <c r="D81" s="18"/>
    </row>
    <row r="82" spans="1:4" x14ac:dyDescent="0.25">
      <c r="A82" s="2">
        <v>80</v>
      </c>
      <c r="B82" s="22" t="s">
        <v>216</v>
      </c>
      <c r="C82" s="23" t="s">
        <v>4417</v>
      </c>
      <c r="D82" s="18"/>
    </row>
    <row r="83" spans="1:4" x14ac:dyDescent="0.25">
      <c r="A83" s="2">
        <v>81</v>
      </c>
      <c r="B83" s="22" t="s">
        <v>217</v>
      </c>
      <c r="C83" s="23" t="s">
        <v>4418</v>
      </c>
      <c r="D83" s="18"/>
    </row>
    <row r="84" spans="1:4" x14ac:dyDescent="0.25">
      <c r="A84" s="2">
        <v>82</v>
      </c>
      <c r="B84" s="22" t="s">
        <v>218</v>
      </c>
      <c r="C84" s="23" t="s">
        <v>4419</v>
      </c>
      <c r="D84" s="18"/>
    </row>
    <row r="85" spans="1:4" x14ac:dyDescent="0.25">
      <c r="A85" s="2">
        <v>83</v>
      </c>
      <c r="B85" s="22" t="s">
        <v>219</v>
      </c>
      <c r="C85" s="23" t="s">
        <v>4420</v>
      </c>
      <c r="D85" s="18"/>
    </row>
    <row r="86" spans="1:4" x14ac:dyDescent="0.25">
      <c r="A86" s="2">
        <v>84</v>
      </c>
      <c r="B86" s="22" t="s">
        <v>220</v>
      </c>
      <c r="C86" s="23" t="s">
        <v>4421</v>
      </c>
      <c r="D86" s="18"/>
    </row>
    <row r="87" spans="1:4" x14ac:dyDescent="0.25">
      <c r="A87" s="2">
        <v>85</v>
      </c>
      <c r="B87" s="22" t="s">
        <v>221</v>
      </c>
      <c r="C87" s="23" t="s">
        <v>4422</v>
      </c>
      <c r="D87" s="18"/>
    </row>
    <row r="88" spans="1:4" x14ac:dyDescent="0.25">
      <c r="A88" s="2">
        <v>86</v>
      </c>
      <c r="B88" s="22" t="s">
        <v>222</v>
      </c>
      <c r="C88" s="23" t="s">
        <v>4423</v>
      </c>
      <c r="D88" s="18"/>
    </row>
    <row r="89" spans="1:4" x14ac:dyDescent="0.25">
      <c r="A89" s="2">
        <v>87</v>
      </c>
      <c r="B89" s="22" t="s">
        <v>223</v>
      </c>
      <c r="C89" s="23" t="s">
        <v>4424</v>
      </c>
      <c r="D89" s="18"/>
    </row>
    <row r="90" spans="1:4" x14ac:dyDescent="0.25">
      <c r="A90" s="2">
        <v>88</v>
      </c>
      <c r="B90" s="22" t="s">
        <v>224</v>
      </c>
      <c r="C90" s="23" t="s">
        <v>4425</v>
      </c>
      <c r="D90" s="18"/>
    </row>
    <row r="91" spans="1:4" x14ac:dyDescent="0.25">
      <c r="A91" s="2">
        <v>89</v>
      </c>
      <c r="B91" s="22" t="s">
        <v>225</v>
      </c>
      <c r="C91" s="23" t="s">
        <v>4426</v>
      </c>
      <c r="D91" s="18"/>
    </row>
    <row r="92" spans="1:4" x14ac:dyDescent="0.25">
      <c r="A92" s="2">
        <v>90</v>
      </c>
      <c r="B92" s="22" t="s">
        <v>226</v>
      </c>
      <c r="C92" s="23" t="s">
        <v>4427</v>
      </c>
      <c r="D92" s="18"/>
    </row>
    <row r="93" spans="1:4" x14ac:dyDescent="0.25">
      <c r="A93" s="2">
        <v>91</v>
      </c>
      <c r="B93" s="22" t="s">
        <v>227</v>
      </c>
      <c r="C93" s="23" t="s">
        <v>4428</v>
      </c>
      <c r="D93" s="18"/>
    </row>
    <row r="94" spans="1:4" x14ac:dyDescent="0.25">
      <c r="A94" s="2">
        <v>92</v>
      </c>
      <c r="B94" s="22" t="s">
        <v>228</v>
      </c>
      <c r="C94" s="23" t="s">
        <v>4429</v>
      </c>
      <c r="D94" s="18"/>
    </row>
    <row r="95" spans="1:4" x14ac:dyDescent="0.25">
      <c r="A95" s="2">
        <v>93</v>
      </c>
      <c r="B95" s="22" t="s">
        <v>229</v>
      </c>
      <c r="C95" s="23" t="s">
        <v>4430</v>
      </c>
      <c r="D95" s="18"/>
    </row>
    <row r="96" spans="1:4" x14ac:dyDescent="0.25">
      <c r="A96" s="2">
        <v>94</v>
      </c>
      <c r="B96" s="22" t="s">
        <v>230</v>
      </c>
      <c r="C96" s="23" t="s">
        <v>4431</v>
      </c>
      <c r="D96" s="18"/>
    </row>
    <row r="97" spans="1:4" x14ac:dyDescent="0.25">
      <c r="A97" s="2">
        <v>95</v>
      </c>
      <c r="B97" s="22" t="s">
        <v>231</v>
      </c>
      <c r="C97" s="23" t="s">
        <v>4432</v>
      </c>
      <c r="D97" s="18"/>
    </row>
    <row r="98" spans="1:4" x14ac:dyDescent="0.25">
      <c r="A98" s="2">
        <v>96</v>
      </c>
      <c r="B98" s="22" t="s">
        <v>232</v>
      </c>
      <c r="C98" s="23" t="s">
        <v>4433</v>
      </c>
      <c r="D98" s="18"/>
    </row>
    <row r="99" spans="1:4" x14ac:dyDescent="0.25">
      <c r="A99" s="2">
        <v>97</v>
      </c>
      <c r="B99" s="22" t="s">
        <v>233</v>
      </c>
      <c r="C99" s="23" t="s">
        <v>4434</v>
      </c>
      <c r="D99" s="18"/>
    </row>
    <row r="100" spans="1:4" x14ac:dyDescent="0.25">
      <c r="A100" s="2">
        <v>98</v>
      </c>
      <c r="B100" s="22" t="s">
        <v>234</v>
      </c>
      <c r="C100" s="23" t="s">
        <v>4435</v>
      </c>
      <c r="D100" s="18"/>
    </row>
    <row r="101" spans="1:4" x14ac:dyDescent="0.25">
      <c r="A101" s="2">
        <v>99</v>
      </c>
      <c r="B101" s="22" t="s">
        <v>235</v>
      </c>
      <c r="C101" s="23" t="s">
        <v>4436</v>
      </c>
      <c r="D101" s="18"/>
    </row>
    <row r="102" spans="1:4" x14ac:dyDescent="0.25">
      <c r="A102" s="2">
        <v>100</v>
      </c>
      <c r="B102" s="22" t="s">
        <v>236</v>
      </c>
      <c r="C102" s="23" t="s">
        <v>4437</v>
      </c>
      <c r="D102" s="18"/>
    </row>
    <row r="103" spans="1:4" x14ac:dyDescent="0.25">
      <c r="A103" s="2">
        <v>101</v>
      </c>
      <c r="B103" s="22" t="s">
        <v>237</v>
      </c>
      <c r="C103" s="23" t="s">
        <v>4438</v>
      </c>
      <c r="D103" s="18"/>
    </row>
    <row r="104" spans="1:4" x14ac:dyDescent="0.25">
      <c r="A104" s="2">
        <v>102</v>
      </c>
      <c r="B104" s="22" t="s">
        <v>238</v>
      </c>
      <c r="C104" s="23" t="s">
        <v>4439</v>
      </c>
      <c r="D104" s="18"/>
    </row>
    <row r="105" spans="1:4" x14ac:dyDescent="0.25">
      <c r="A105" s="2">
        <v>103</v>
      </c>
      <c r="B105" s="22" t="s">
        <v>239</v>
      </c>
      <c r="C105" s="23" t="s">
        <v>4440</v>
      </c>
      <c r="D105" s="18"/>
    </row>
    <row r="106" spans="1:4" x14ac:dyDescent="0.25">
      <c r="A106" s="2">
        <v>104</v>
      </c>
      <c r="B106" s="22" t="s">
        <v>240</v>
      </c>
      <c r="C106" s="23" t="s">
        <v>4441</v>
      </c>
      <c r="D106" s="18"/>
    </row>
    <row r="107" spans="1:4" x14ac:dyDescent="0.25">
      <c r="A107" s="2">
        <v>105</v>
      </c>
      <c r="B107" s="22" t="s">
        <v>241</v>
      </c>
      <c r="C107" s="23" t="s">
        <v>4442</v>
      </c>
      <c r="D107" s="18"/>
    </row>
    <row r="108" spans="1:4" x14ac:dyDescent="0.25">
      <c r="A108" s="2">
        <v>106</v>
      </c>
      <c r="B108" s="22" t="s">
        <v>242</v>
      </c>
      <c r="C108" s="23" t="s">
        <v>4443</v>
      </c>
      <c r="D108" s="18"/>
    </row>
    <row r="109" spans="1:4" x14ac:dyDescent="0.25">
      <c r="A109" s="2">
        <v>107</v>
      </c>
      <c r="B109" s="22" t="s">
        <v>243</v>
      </c>
      <c r="C109" s="23" t="s">
        <v>4444</v>
      </c>
      <c r="D109" s="18"/>
    </row>
    <row r="110" spans="1:4" x14ac:dyDescent="0.25">
      <c r="A110" s="2">
        <v>108</v>
      </c>
      <c r="B110" s="22" t="s">
        <v>244</v>
      </c>
      <c r="C110" s="23" t="s">
        <v>4445</v>
      </c>
      <c r="D110" s="18"/>
    </row>
    <row r="111" spans="1:4" x14ac:dyDescent="0.25">
      <c r="A111" s="2">
        <v>109</v>
      </c>
      <c r="B111" s="22" t="s">
        <v>245</v>
      </c>
      <c r="C111" s="23" t="s">
        <v>4446</v>
      </c>
      <c r="D111" s="18"/>
    </row>
    <row r="112" spans="1:4" x14ac:dyDescent="0.25">
      <c r="A112" s="2">
        <v>110</v>
      </c>
      <c r="B112" s="22" t="s">
        <v>246</v>
      </c>
      <c r="C112" s="23" t="s">
        <v>4447</v>
      </c>
      <c r="D112" s="18"/>
    </row>
    <row r="113" spans="1:4" x14ac:dyDescent="0.25">
      <c r="A113" s="2">
        <v>111</v>
      </c>
      <c r="B113" s="19" t="s">
        <v>522</v>
      </c>
      <c r="C113" s="133" t="s">
        <v>4551</v>
      </c>
      <c r="D113" s="18"/>
    </row>
    <row r="114" spans="1:4" x14ac:dyDescent="0.25">
      <c r="A114" s="2">
        <v>112</v>
      </c>
      <c r="B114" s="22" t="s">
        <v>247</v>
      </c>
      <c r="C114" s="23" t="s">
        <v>4448</v>
      </c>
      <c r="D114" s="18"/>
    </row>
    <row r="115" spans="1:4" x14ac:dyDescent="0.25">
      <c r="A115" s="2">
        <v>113</v>
      </c>
      <c r="B115" s="22" t="s">
        <v>248</v>
      </c>
      <c r="C115" s="23" t="s">
        <v>4449</v>
      </c>
      <c r="D115" s="18"/>
    </row>
    <row r="116" spans="1:4" x14ac:dyDescent="0.25">
      <c r="A116" s="2">
        <v>114</v>
      </c>
      <c r="B116" s="22" t="s">
        <v>249</v>
      </c>
      <c r="C116" s="23" t="s">
        <v>4450</v>
      </c>
      <c r="D116" s="18"/>
    </row>
    <row r="117" spans="1:4" x14ac:dyDescent="0.25">
      <c r="A117" s="2">
        <v>115</v>
      </c>
      <c r="B117" s="22" t="s">
        <v>250</v>
      </c>
      <c r="C117" s="23" t="s">
        <v>4451</v>
      </c>
      <c r="D117" s="18"/>
    </row>
    <row r="118" spans="1:4" x14ac:dyDescent="0.25">
      <c r="A118" s="2">
        <v>116</v>
      </c>
      <c r="B118" s="22" t="s">
        <v>251</v>
      </c>
      <c r="C118" s="23" t="s">
        <v>4452</v>
      </c>
      <c r="D118" s="18"/>
    </row>
    <row r="119" spans="1:4" x14ac:dyDescent="0.25">
      <c r="A119" s="2">
        <v>117</v>
      </c>
      <c r="B119" s="22" t="s">
        <v>252</v>
      </c>
      <c r="C119" s="23" t="s">
        <v>4453</v>
      </c>
      <c r="D119" s="18"/>
    </row>
    <row r="120" spans="1:4" x14ac:dyDescent="0.25">
      <c r="A120" s="2">
        <v>118</v>
      </c>
      <c r="B120" s="22" t="s">
        <v>253</v>
      </c>
      <c r="C120" s="23" t="s">
        <v>4454</v>
      </c>
      <c r="D120" s="18"/>
    </row>
    <row r="121" spans="1:4" x14ac:dyDescent="0.25">
      <c r="A121" s="2">
        <v>119</v>
      </c>
      <c r="B121" s="22" t="s">
        <v>254</v>
      </c>
      <c r="C121" s="23" t="s">
        <v>4455</v>
      </c>
      <c r="D121" s="18"/>
    </row>
    <row r="122" spans="1:4" x14ac:dyDescent="0.25">
      <c r="A122" s="2">
        <v>120</v>
      </c>
      <c r="B122" s="22" t="s">
        <v>255</v>
      </c>
      <c r="C122" s="23" t="s">
        <v>4456</v>
      </c>
      <c r="D122" s="18"/>
    </row>
    <row r="123" spans="1:4" x14ac:dyDescent="0.25">
      <c r="A123" s="2">
        <v>121</v>
      </c>
      <c r="B123" s="22" t="s">
        <v>256</v>
      </c>
      <c r="C123" s="23" t="s">
        <v>4457</v>
      </c>
      <c r="D123" s="18"/>
    </row>
    <row r="124" spans="1:4" x14ac:dyDescent="0.25">
      <c r="A124" s="2">
        <v>122</v>
      </c>
      <c r="B124" s="22" t="s">
        <v>257</v>
      </c>
      <c r="C124" s="23" t="s">
        <v>4458</v>
      </c>
      <c r="D124" s="18"/>
    </row>
    <row r="125" spans="1:4" x14ac:dyDescent="0.25">
      <c r="A125" s="2">
        <v>123</v>
      </c>
      <c r="B125" s="22" t="s">
        <v>258</v>
      </c>
      <c r="C125" s="23" t="s">
        <v>4459</v>
      </c>
      <c r="D125" s="18"/>
    </row>
    <row r="126" spans="1:4" x14ac:dyDescent="0.25">
      <c r="A126" s="2">
        <v>124</v>
      </c>
      <c r="B126" s="22" t="s">
        <v>259</v>
      </c>
      <c r="C126" s="23" t="s">
        <v>4460</v>
      </c>
      <c r="D126" s="18"/>
    </row>
    <row r="127" spans="1:4" x14ac:dyDescent="0.25">
      <c r="A127" s="2">
        <v>125</v>
      </c>
      <c r="B127" s="22" t="s">
        <v>260</v>
      </c>
      <c r="C127" s="23" t="s">
        <v>4461</v>
      </c>
      <c r="D127" s="18"/>
    </row>
    <row r="128" spans="1:4" x14ac:dyDescent="0.25">
      <c r="A128" s="2">
        <v>126</v>
      </c>
      <c r="B128" s="22" t="s">
        <v>261</v>
      </c>
      <c r="C128" s="23" t="s">
        <v>4462</v>
      </c>
      <c r="D128" s="18"/>
    </row>
    <row r="129" spans="1:4" x14ac:dyDescent="0.25">
      <c r="A129" s="2">
        <v>127</v>
      </c>
      <c r="B129" s="22" t="s">
        <v>262</v>
      </c>
      <c r="C129" s="23" t="s">
        <v>4463</v>
      </c>
      <c r="D129" s="18"/>
    </row>
    <row r="130" spans="1:4" x14ac:dyDescent="0.25">
      <c r="A130" s="2">
        <v>128</v>
      </c>
      <c r="B130" s="22" t="s">
        <v>263</v>
      </c>
      <c r="C130" s="23" t="s">
        <v>4464</v>
      </c>
      <c r="D130" s="18"/>
    </row>
    <row r="131" spans="1:4" x14ac:dyDescent="0.25">
      <c r="A131" s="2">
        <v>129</v>
      </c>
      <c r="B131" s="22" t="s">
        <v>264</v>
      </c>
      <c r="C131" s="23" t="s">
        <v>4465</v>
      </c>
      <c r="D131" s="18"/>
    </row>
    <row r="132" spans="1:4" x14ac:dyDescent="0.25">
      <c r="A132" s="2">
        <v>130</v>
      </c>
      <c r="B132" s="22" t="s">
        <v>265</v>
      </c>
      <c r="C132" s="23" t="s">
        <v>4466</v>
      </c>
      <c r="D132" s="18"/>
    </row>
    <row r="133" spans="1:4" x14ac:dyDescent="0.25">
      <c r="A133" s="2">
        <v>131</v>
      </c>
      <c r="B133" s="22" t="s">
        <v>266</v>
      </c>
      <c r="C133" s="23" t="s">
        <v>4467</v>
      </c>
      <c r="D133" s="18"/>
    </row>
    <row r="134" spans="1:4" x14ac:dyDescent="0.25">
      <c r="A134" s="2">
        <v>132</v>
      </c>
      <c r="B134" s="22" t="s">
        <v>267</v>
      </c>
      <c r="C134" s="23" t="s">
        <v>4468</v>
      </c>
      <c r="D134" s="18"/>
    </row>
    <row r="135" spans="1:4" x14ac:dyDescent="0.25">
      <c r="A135" s="2">
        <v>133</v>
      </c>
      <c r="B135" s="22" t="s">
        <v>268</v>
      </c>
      <c r="C135" s="23" t="s">
        <v>4469</v>
      </c>
      <c r="D135" s="18"/>
    </row>
    <row r="136" spans="1:4" x14ac:dyDescent="0.25">
      <c r="A136" s="2">
        <v>134</v>
      </c>
      <c r="B136" s="22" t="s">
        <v>269</v>
      </c>
      <c r="C136" s="23" t="s">
        <v>4470</v>
      </c>
      <c r="D136" s="18"/>
    </row>
    <row r="137" spans="1:4" x14ac:dyDescent="0.25">
      <c r="A137" s="2">
        <v>135</v>
      </c>
      <c r="B137" s="22" t="s">
        <v>270</v>
      </c>
      <c r="C137" s="23" t="s">
        <v>4471</v>
      </c>
      <c r="D137" s="18"/>
    </row>
    <row r="138" spans="1:4" x14ac:dyDescent="0.25">
      <c r="A138" s="2">
        <v>136</v>
      </c>
      <c r="B138" s="22" t="s">
        <v>271</v>
      </c>
      <c r="C138" s="23" t="s">
        <v>4472</v>
      </c>
      <c r="D138" s="18"/>
    </row>
    <row r="139" spans="1:4" x14ac:dyDescent="0.25">
      <c r="A139" s="2">
        <v>137</v>
      </c>
      <c r="B139" s="22" t="s">
        <v>272</v>
      </c>
      <c r="C139" s="23" t="s">
        <v>4473</v>
      </c>
      <c r="D139" s="18"/>
    </row>
    <row r="140" spans="1:4" x14ac:dyDescent="0.25">
      <c r="A140" s="2">
        <v>138</v>
      </c>
      <c r="B140" s="22" t="s">
        <v>273</v>
      </c>
      <c r="C140" s="23" t="s">
        <v>4474</v>
      </c>
      <c r="D140" s="18"/>
    </row>
    <row r="141" spans="1:4" x14ac:dyDescent="0.25">
      <c r="A141" s="2">
        <v>139</v>
      </c>
      <c r="B141" s="22" t="s">
        <v>274</v>
      </c>
      <c r="C141" s="23" t="s">
        <v>4475</v>
      </c>
      <c r="D141" s="18"/>
    </row>
    <row r="142" spans="1:4" x14ac:dyDescent="0.25">
      <c r="A142" s="2">
        <v>140</v>
      </c>
      <c r="B142" s="22" t="s">
        <v>275</v>
      </c>
      <c r="C142" s="23" t="s">
        <v>4476</v>
      </c>
      <c r="D142" s="18"/>
    </row>
    <row r="143" spans="1:4" x14ac:dyDescent="0.25">
      <c r="A143" s="2">
        <v>141</v>
      </c>
      <c r="B143" s="22" t="s">
        <v>276</v>
      </c>
      <c r="C143" s="23" t="s">
        <v>4477</v>
      </c>
      <c r="D143" s="18"/>
    </row>
    <row r="144" spans="1:4" x14ac:dyDescent="0.25">
      <c r="A144" s="2">
        <v>142</v>
      </c>
      <c r="B144" s="22" t="s">
        <v>277</v>
      </c>
      <c r="C144" s="23" t="s">
        <v>4478</v>
      </c>
      <c r="D144" s="18"/>
    </row>
    <row r="145" spans="1:4" x14ac:dyDescent="0.25">
      <c r="A145" s="2">
        <v>143</v>
      </c>
      <c r="B145" s="22" t="s">
        <v>278</v>
      </c>
      <c r="C145" s="23" t="s">
        <v>4479</v>
      </c>
      <c r="D145" s="18"/>
    </row>
    <row r="146" spans="1:4" x14ac:dyDescent="0.25">
      <c r="A146" s="2">
        <v>144</v>
      </c>
      <c r="B146" s="22" t="s">
        <v>279</v>
      </c>
      <c r="C146" s="23" t="s">
        <v>4480</v>
      </c>
      <c r="D146" s="18"/>
    </row>
    <row r="147" spans="1:4" x14ac:dyDescent="0.25">
      <c r="A147" s="2">
        <v>145</v>
      </c>
      <c r="B147" s="22" t="s">
        <v>280</v>
      </c>
      <c r="C147" s="23" t="s">
        <v>4481</v>
      </c>
      <c r="D147" s="18"/>
    </row>
    <row r="148" spans="1:4" x14ac:dyDescent="0.25">
      <c r="A148" s="2">
        <v>146</v>
      </c>
      <c r="B148" s="22" t="s">
        <v>281</v>
      </c>
      <c r="C148" s="23" t="s">
        <v>4482</v>
      </c>
      <c r="D148" s="18"/>
    </row>
    <row r="149" spans="1:4" x14ac:dyDescent="0.25">
      <c r="A149" s="2">
        <v>147</v>
      </c>
      <c r="B149" s="22" t="s">
        <v>282</v>
      </c>
      <c r="C149" s="23" t="s">
        <v>4483</v>
      </c>
      <c r="D149" s="18"/>
    </row>
    <row r="150" spans="1:4" x14ac:dyDescent="0.25">
      <c r="A150" s="2">
        <v>148</v>
      </c>
      <c r="B150" s="22" t="s">
        <v>283</v>
      </c>
      <c r="C150" s="23" t="s">
        <v>4484</v>
      </c>
      <c r="D150" s="18"/>
    </row>
    <row r="151" spans="1:4" x14ac:dyDescent="0.25">
      <c r="A151" s="2">
        <v>149</v>
      </c>
      <c r="B151" s="22" t="s">
        <v>284</v>
      </c>
      <c r="C151" s="23" t="s">
        <v>4485</v>
      </c>
      <c r="D151" s="18"/>
    </row>
    <row r="152" spans="1:4" x14ac:dyDescent="0.25">
      <c r="A152" s="2">
        <v>150</v>
      </c>
      <c r="B152" s="22" t="s">
        <v>285</v>
      </c>
      <c r="C152" s="23" t="s">
        <v>4486</v>
      </c>
      <c r="D152" s="18"/>
    </row>
    <row r="153" spans="1:4" x14ac:dyDescent="0.25">
      <c r="A153" s="2">
        <v>151</v>
      </c>
      <c r="B153" s="22" t="s">
        <v>286</v>
      </c>
      <c r="C153" s="23" t="s">
        <v>4487</v>
      </c>
      <c r="D153" s="18"/>
    </row>
    <row r="154" spans="1:4" x14ac:dyDescent="0.25">
      <c r="A154" s="2">
        <v>152</v>
      </c>
      <c r="B154" s="22" t="s">
        <v>88</v>
      </c>
      <c r="C154" s="23" t="s">
        <v>4488</v>
      </c>
      <c r="D154" s="18"/>
    </row>
    <row r="155" spans="1:4" x14ac:dyDescent="0.25">
      <c r="A155" s="2">
        <v>153</v>
      </c>
      <c r="B155" s="22" t="s">
        <v>287</v>
      </c>
      <c r="C155" s="23" t="s">
        <v>4489</v>
      </c>
      <c r="D155" s="18"/>
    </row>
    <row r="156" spans="1:4" x14ac:dyDescent="0.25">
      <c r="A156" s="2">
        <v>154</v>
      </c>
      <c r="B156" s="22" t="s">
        <v>288</v>
      </c>
      <c r="C156" s="23" t="s">
        <v>4490</v>
      </c>
      <c r="D156" s="18"/>
    </row>
    <row r="157" spans="1:4" x14ac:dyDescent="0.25">
      <c r="A157" s="2">
        <v>155</v>
      </c>
      <c r="B157" s="22" t="s">
        <v>289</v>
      </c>
      <c r="C157" s="23" t="s">
        <v>4491</v>
      </c>
      <c r="D157" s="18"/>
    </row>
    <row r="158" spans="1:4" x14ac:dyDescent="0.25">
      <c r="A158" s="2">
        <v>156</v>
      </c>
      <c r="B158" s="22" t="s">
        <v>290</v>
      </c>
      <c r="C158" s="23" t="s">
        <v>4492</v>
      </c>
      <c r="D158" s="18"/>
    </row>
    <row r="159" spans="1:4" x14ac:dyDescent="0.25">
      <c r="A159" s="2">
        <v>157</v>
      </c>
      <c r="B159" s="22" t="s">
        <v>291</v>
      </c>
      <c r="C159" s="23" t="s">
        <v>4493</v>
      </c>
      <c r="D159" s="18"/>
    </row>
    <row r="160" spans="1:4" x14ac:dyDescent="0.25">
      <c r="A160" s="2">
        <v>158</v>
      </c>
      <c r="B160" s="22" t="s">
        <v>292</v>
      </c>
      <c r="C160" s="23" t="s">
        <v>4494</v>
      </c>
      <c r="D160" s="18"/>
    </row>
    <row r="161" spans="1:4" x14ac:dyDescent="0.25">
      <c r="A161" s="2">
        <v>159</v>
      </c>
      <c r="B161" s="22" t="s">
        <v>293</v>
      </c>
      <c r="C161" s="23" t="s">
        <v>4495</v>
      </c>
      <c r="D161" s="18"/>
    </row>
    <row r="162" spans="1:4" x14ac:dyDescent="0.25">
      <c r="A162" s="2">
        <v>160</v>
      </c>
      <c r="B162" s="22" t="s">
        <v>294</v>
      </c>
      <c r="C162" s="23" t="s">
        <v>4496</v>
      </c>
      <c r="D162" s="18"/>
    </row>
    <row r="163" spans="1:4" x14ac:dyDescent="0.25">
      <c r="A163" s="2">
        <v>161</v>
      </c>
      <c r="B163" s="22" t="s">
        <v>295</v>
      </c>
      <c r="C163" s="23" t="s">
        <v>4497</v>
      </c>
      <c r="D163" s="18"/>
    </row>
    <row r="164" spans="1:4" x14ac:dyDescent="0.25">
      <c r="A164" s="2">
        <v>162</v>
      </c>
      <c r="B164" s="22" t="s">
        <v>296</v>
      </c>
      <c r="C164" s="23" t="s">
        <v>4498</v>
      </c>
      <c r="D164" s="18"/>
    </row>
    <row r="165" spans="1:4" x14ac:dyDescent="0.25">
      <c r="A165" s="2">
        <v>163</v>
      </c>
      <c r="B165" s="22" t="s">
        <v>297</v>
      </c>
      <c r="C165" s="23" t="s">
        <v>4499</v>
      </c>
      <c r="D165" s="18"/>
    </row>
    <row r="166" spans="1:4" x14ac:dyDescent="0.25">
      <c r="A166" s="2">
        <v>164</v>
      </c>
      <c r="B166" s="22" t="s">
        <v>298</v>
      </c>
      <c r="C166" s="23" t="s">
        <v>4500</v>
      </c>
      <c r="D166" s="18"/>
    </row>
    <row r="167" spans="1:4" x14ac:dyDescent="0.25">
      <c r="A167" s="2">
        <v>165</v>
      </c>
      <c r="B167" s="22" t="s">
        <v>299</v>
      </c>
      <c r="C167" s="23" t="s">
        <v>4501</v>
      </c>
      <c r="D167" s="18"/>
    </row>
    <row r="168" spans="1:4" x14ac:dyDescent="0.25">
      <c r="A168" s="2">
        <v>166</v>
      </c>
      <c r="B168" s="22" t="s">
        <v>300</v>
      </c>
      <c r="C168" s="23" t="s">
        <v>4502</v>
      </c>
      <c r="D168" s="18"/>
    </row>
    <row r="169" spans="1:4" x14ac:dyDescent="0.25">
      <c r="A169" s="2">
        <v>167</v>
      </c>
      <c r="B169" s="22" t="s">
        <v>301</v>
      </c>
      <c r="C169" s="23" t="s">
        <v>4503</v>
      </c>
      <c r="D169" s="18"/>
    </row>
    <row r="170" spans="1:4" x14ac:dyDescent="0.25">
      <c r="A170" s="2">
        <v>168</v>
      </c>
      <c r="B170" s="22" t="s">
        <v>302</v>
      </c>
      <c r="C170" s="23" t="s">
        <v>4504</v>
      </c>
      <c r="D170" s="18"/>
    </row>
    <row r="171" spans="1:4" x14ac:dyDescent="0.25">
      <c r="A171" s="2">
        <v>169</v>
      </c>
      <c r="B171" s="22" t="s">
        <v>303</v>
      </c>
      <c r="C171" s="23" t="s">
        <v>4505</v>
      </c>
      <c r="D171" s="18"/>
    </row>
    <row r="172" spans="1:4" x14ac:dyDescent="0.25">
      <c r="A172" s="2">
        <v>170</v>
      </c>
      <c r="B172" s="22" t="s">
        <v>304</v>
      </c>
      <c r="C172" s="23" t="s">
        <v>4506</v>
      </c>
      <c r="D172" s="18"/>
    </row>
    <row r="173" spans="1:4" x14ac:dyDescent="0.25">
      <c r="A173" s="2">
        <v>171</v>
      </c>
      <c r="B173" s="22" t="s">
        <v>305</v>
      </c>
      <c r="C173" s="23" t="s">
        <v>4507</v>
      </c>
      <c r="D173" s="18"/>
    </row>
    <row r="174" spans="1:4" x14ac:dyDescent="0.25">
      <c r="A174" s="2">
        <v>172</v>
      </c>
      <c r="B174" s="22" t="s">
        <v>306</v>
      </c>
      <c r="C174" s="23" t="s">
        <v>4508</v>
      </c>
      <c r="D174" s="18"/>
    </row>
    <row r="175" spans="1:4" x14ac:dyDescent="0.25">
      <c r="A175" s="2">
        <v>173</v>
      </c>
      <c r="B175" s="22" t="s">
        <v>307</v>
      </c>
      <c r="C175" s="23" t="s">
        <v>4509</v>
      </c>
      <c r="D175" s="18"/>
    </row>
    <row r="176" spans="1:4" x14ac:dyDescent="0.25">
      <c r="A176" s="2">
        <v>174</v>
      </c>
      <c r="B176" s="22" t="s">
        <v>308</v>
      </c>
      <c r="C176" s="23" t="s">
        <v>4510</v>
      </c>
      <c r="D176" s="18"/>
    </row>
    <row r="177" spans="1:4" x14ac:dyDescent="0.25">
      <c r="A177" s="2">
        <v>175</v>
      </c>
      <c r="B177" s="22" t="s">
        <v>309</v>
      </c>
      <c r="C177" s="23" t="s">
        <v>4511</v>
      </c>
      <c r="D177" s="18"/>
    </row>
    <row r="178" spans="1:4" x14ac:dyDescent="0.25">
      <c r="A178" s="2">
        <v>176</v>
      </c>
      <c r="B178" s="22" t="s">
        <v>310</v>
      </c>
      <c r="C178" s="23" t="s">
        <v>4512</v>
      </c>
      <c r="D178" s="18"/>
    </row>
    <row r="179" spans="1:4" x14ac:dyDescent="0.25">
      <c r="A179" s="2">
        <v>177</v>
      </c>
      <c r="B179" s="22" t="s">
        <v>311</v>
      </c>
      <c r="C179" s="23" t="s">
        <v>4513</v>
      </c>
      <c r="D179" s="18"/>
    </row>
    <row r="180" spans="1:4" x14ac:dyDescent="0.25">
      <c r="A180" s="2">
        <v>178</v>
      </c>
      <c r="B180" s="22" t="s">
        <v>312</v>
      </c>
      <c r="C180" s="23" t="s">
        <v>4514</v>
      </c>
      <c r="D180" s="18"/>
    </row>
    <row r="181" spans="1:4" x14ac:dyDescent="0.25">
      <c r="A181" s="2">
        <v>179</v>
      </c>
      <c r="B181" s="22" t="s">
        <v>313</v>
      </c>
      <c r="C181" s="23" t="s">
        <v>4515</v>
      </c>
      <c r="D181" s="18"/>
    </row>
    <row r="182" spans="1:4" x14ac:dyDescent="0.25">
      <c r="A182" s="2">
        <v>180</v>
      </c>
      <c r="B182" s="22" t="s">
        <v>314</v>
      </c>
      <c r="C182" s="23" t="s">
        <v>4516</v>
      </c>
      <c r="D182" s="18"/>
    </row>
    <row r="183" spans="1:4" x14ac:dyDescent="0.25">
      <c r="A183" s="2">
        <v>181</v>
      </c>
      <c r="B183" s="22" t="s">
        <v>315</v>
      </c>
      <c r="C183" s="23" t="s">
        <v>4517</v>
      </c>
      <c r="D183" s="18"/>
    </row>
    <row r="184" spans="1:4" x14ac:dyDescent="0.25">
      <c r="A184" s="2">
        <v>182</v>
      </c>
      <c r="B184" s="22" t="s">
        <v>316</v>
      </c>
      <c r="C184" s="23" t="s">
        <v>4518</v>
      </c>
      <c r="D184" s="18"/>
    </row>
    <row r="185" spans="1:4" x14ac:dyDescent="0.25">
      <c r="A185" s="2">
        <v>183</v>
      </c>
      <c r="B185" s="22" t="s">
        <v>318</v>
      </c>
      <c r="C185" s="23" t="s">
        <v>4520</v>
      </c>
      <c r="D185" s="18"/>
    </row>
    <row r="186" spans="1:4" x14ac:dyDescent="0.25">
      <c r="A186" s="2">
        <v>184</v>
      </c>
      <c r="B186" s="22" t="s">
        <v>319</v>
      </c>
      <c r="C186" s="23" t="s">
        <v>4521</v>
      </c>
      <c r="D186" s="18"/>
    </row>
    <row r="187" spans="1:4" x14ac:dyDescent="0.25">
      <c r="A187" s="2">
        <v>185</v>
      </c>
      <c r="B187" s="22" t="s">
        <v>320</v>
      </c>
      <c r="C187" s="23" t="s">
        <v>4522</v>
      </c>
      <c r="D187" s="18"/>
    </row>
    <row r="188" spans="1:4" x14ac:dyDescent="0.25">
      <c r="A188" s="2">
        <v>186</v>
      </c>
      <c r="B188" s="22" t="s">
        <v>321</v>
      </c>
      <c r="C188" s="23" t="s">
        <v>4523</v>
      </c>
      <c r="D188" s="18"/>
    </row>
    <row r="189" spans="1:4" x14ac:dyDescent="0.25">
      <c r="A189" s="2">
        <v>187</v>
      </c>
      <c r="B189" s="22" t="s">
        <v>322</v>
      </c>
      <c r="C189" s="23" t="s">
        <v>4524</v>
      </c>
      <c r="D189" s="18"/>
    </row>
    <row r="190" spans="1:4" x14ac:dyDescent="0.25">
      <c r="A190" s="2">
        <v>188</v>
      </c>
      <c r="B190" s="22" t="s">
        <v>323</v>
      </c>
      <c r="C190" s="23" t="s">
        <v>4525</v>
      </c>
      <c r="D190" s="18"/>
    </row>
    <row r="191" spans="1:4" x14ac:dyDescent="0.25">
      <c r="A191" s="2">
        <v>189</v>
      </c>
      <c r="B191" s="22" t="s">
        <v>324</v>
      </c>
      <c r="C191" s="23" t="s">
        <v>4526</v>
      </c>
      <c r="D191" s="18"/>
    </row>
    <row r="192" spans="1:4" x14ac:dyDescent="0.25">
      <c r="A192" s="2">
        <v>190</v>
      </c>
      <c r="B192" s="22" t="s">
        <v>325</v>
      </c>
      <c r="C192" s="23" t="s">
        <v>4527</v>
      </c>
      <c r="D192" s="18"/>
    </row>
    <row r="193" spans="1:4" x14ac:dyDescent="0.25">
      <c r="A193" s="2">
        <v>191</v>
      </c>
      <c r="B193" s="22" t="s">
        <v>326</v>
      </c>
      <c r="C193" s="23" t="s">
        <v>4528</v>
      </c>
      <c r="D193" s="18"/>
    </row>
    <row r="194" spans="1:4" x14ac:dyDescent="0.25">
      <c r="A194" s="2">
        <v>192</v>
      </c>
      <c r="B194" s="22" t="s">
        <v>327</v>
      </c>
      <c r="C194" s="23" t="s">
        <v>4529</v>
      </c>
      <c r="D194" s="18"/>
    </row>
    <row r="195" spans="1:4" x14ac:dyDescent="0.25">
      <c r="A195" s="2">
        <v>193</v>
      </c>
      <c r="B195" s="22" t="s">
        <v>328</v>
      </c>
      <c r="C195" s="23" t="s">
        <v>4530</v>
      </c>
      <c r="D195" s="18"/>
    </row>
    <row r="196" spans="1:4" x14ac:dyDescent="0.25">
      <c r="A196" s="2">
        <v>194</v>
      </c>
      <c r="B196" s="22" t="s">
        <v>329</v>
      </c>
      <c r="C196" s="23" t="s">
        <v>4531</v>
      </c>
      <c r="D196" s="18"/>
    </row>
    <row r="197" spans="1:4" x14ac:dyDescent="0.25">
      <c r="A197" s="2">
        <v>195</v>
      </c>
      <c r="B197" s="22" t="s">
        <v>330</v>
      </c>
      <c r="C197" s="23" t="s">
        <v>4532</v>
      </c>
      <c r="D197" s="18"/>
    </row>
    <row r="198" spans="1:4" x14ac:dyDescent="0.25">
      <c r="A198" s="2">
        <v>196</v>
      </c>
      <c r="B198" s="22" t="s">
        <v>331</v>
      </c>
      <c r="C198" s="23" t="s">
        <v>4533</v>
      </c>
      <c r="D198" s="18"/>
    </row>
    <row r="199" spans="1:4" x14ac:dyDescent="0.25">
      <c r="A199" s="2">
        <v>197</v>
      </c>
      <c r="B199" s="22" t="s">
        <v>332</v>
      </c>
      <c r="C199" s="23" t="s">
        <v>4534</v>
      </c>
      <c r="D199" s="18"/>
    </row>
    <row r="200" spans="1:4" x14ac:dyDescent="0.25">
      <c r="A200" s="2">
        <v>198</v>
      </c>
      <c r="B200" s="22" t="s">
        <v>333</v>
      </c>
      <c r="C200" s="23" t="s">
        <v>4535</v>
      </c>
      <c r="D200" s="18"/>
    </row>
    <row r="201" spans="1:4" x14ac:dyDescent="0.25">
      <c r="A201" s="2">
        <v>199</v>
      </c>
      <c r="B201" s="22" t="s">
        <v>334</v>
      </c>
      <c r="C201" s="23" t="s">
        <v>4536</v>
      </c>
      <c r="D201" s="18"/>
    </row>
    <row r="202" spans="1:4" x14ac:dyDescent="0.25">
      <c r="A202" s="2">
        <v>200</v>
      </c>
      <c r="B202" s="22" t="s">
        <v>335</v>
      </c>
      <c r="C202" s="23" t="s">
        <v>4537</v>
      </c>
      <c r="D202" s="18"/>
    </row>
    <row r="203" spans="1:4" x14ac:dyDescent="0.25">
      <c r="A203" s="2">
        <v>201</v>
      </c>
      <c r="B203" s="22" t="s">
        <v>336</v>
      </c>
      <c r="C203" s="23" t="s">
        <v>4538</v>
      </c>
      <c r="D203" s="18"/>
    </row>
    <row r="204" spans="1:4" x14ac:dyDescent="0.25">
      <c r="A204" s="2">
        <v>202</v>
      </c>
      <c r="B204" s="22" t="s">
        <v>337</v>
      </c>
      <c r="C204" s="23" t="s">
        <v>4539</v>
      </c>
      <c r="D204" s="18"/>
    </row>
    <row r="205" spans="1:4" x14ac:dyDescent="0.25">
      <c r="A205" s="2">
        <v>203</v>
      </c>
      <c r="B205" s="22" t="s">
        <v>338</v>
      </c>
      <c r="C205" s="23" t="s">
        <v>4540</v>
      </c>
      <c r="D205" s="18"/>
    </row>
    <row r="206" spans="1:4" x14ac:dyDescent="0.25">
      <c r="A206" s="2">
        <v>204</v>
      </c>
      <c r="B206" s="22" t="s">
        <v>339</v>
      </c>
      <c r="C206" s="23" t="s">
        <v>4541</v>
      </c>
      <c r="D206" s="18"/>
    </row>
    <row r="207" spans="1:4" x14ac:dyDescent="0.25">
      <c r="A207" s="2">
        <v>205</v>
      </c>
      <c r="B207" s="22" t="s">
        <v>340</v>
      </c>
      <c r="C207" s="23" t="s">
        <v>4542</v>
      </c>
      <c r="D207" s="18"/>
    </row>
    <row r="208" spans="1:4" x14ac:dyDescent="0.25">
      <c r="A208" s="2">
        <v>206</v>
      </c>
      <c r="B208" s="22" t="s">
        <v>341</v>
      </c>
      <c r="C208" s="23" t="s">
        <v>4543</v>
      </c>
      <c r="D208" s="18"/>
    </row>
    <row r="209" spans="1:4" x14ac:dyDescent="0.25">
      <c r="A209" s="2">
        <v>207</v>
      </c>
      <c r="B209" s="22" t="s">
        <v>342</v>
      </c>
      <c r="C209" s="23" t="s">
        <v>4544</v>
      </c>
      <c r="D209" s="18"/>
    </row>
    <row r="210" spans="1:4" x14ac:dyDescent="0.25">
      <c r="A210" s="2">
        <v>208</v>
      </c>
      <c r="B210" s="22" t="s">
        <v>343</v>
      </c>
      <c r="C210" s="23" t="s">
        <v>4545</v>
      </c>
      <c r="D210" s="18"/>
    </row>
    <row r="211" spans="1:4" x14ac:dyDescent="0.25">
      <c r="A211" s="2">
        <v>209</v>
      </c>
      <c r="B211" s="22" t="s">
        <v>344</v>
      </c>
      <c r="C211" s="23" t="s">
        <v>4546</v>
      </c>
      <c r="D211" s="18"/>
    </row>
    <row r="212" spans="1:4" x14ac:dyDescent="0.25">
      <c r="A212" s="2">
        <v>210</v>
      </c>
      <c r="B212" s="22" t="s">
        <v>345</v>
      </c>
      <c r="C212" s="23" t="s">
        <v>4547</v>
      </c>
      <c r="D212" s="18"/>
    </row>
    <row r="213" spans="1:4" x14ac:dyDescent="0.25">
      <c r="A213" s="2">
        <v>211</v>
      </c>
      <c r="B213" s="22" t="s">
        <v>346</v>
      </c>
      <c r="C213" s="23" t="s">
        <v>4548</v>
      </c>
      <c r="D213" s="18"/>
    </row>
    <row r="214" spans="1:4" x14ac:dyDescent="0.25">
      <c r="A214" s="2">
        <v>212</v>
      </c>
      <c r="B214" s="22" t="s">
        <v>347</v>
      </c>
      <c r="C214" s="23" t="s">
        <v>4549</v>
      </c>
    </row>
  </sheetData>
  <sheetProtection algorithmName="SHA-512" hashValue="98qTexMQhVyMqc2uFzykWiis+LLF+noBnhEoV0ckBOvNafSP2UYFqYcDOEcc9NX4RDx2RPd3rYARy33B3Qf8Pw==" saltValue="zPsejj7c8wBoK9vlx53XLw==" spinCount="100000"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52"/>
  <sheetViews>
    <sheetView showGridLines="0" zoomScaleNormal="100" zoomScalePageLayoutView="150" workbookViewId="0">
      <pane ySplit="1" topLeftCell="A2" activePane="bottomLeft" state="frozen"/>
      <selection activeCell="B15" sqref="B15:I15"/>
      <selection pane="bottomLeft"/>
    </sheetView>
  </sheetViews>
  <sheetFormatPr defaultColWidth="8.7109375" defaultRowHeight="15" x14ac:dyDescent="0.25"/>
  <cols>
    <col min="1" max="1" width="17" style="139" hidden="1" customWidth="1"/>
    <col min="2" max="2" width="7.7109375" style="139" hidden="1" customWidth="1"/>
    <col min="3" max="3" width="5.7109375" style="139" customWidth="1"/>
    <col min="4" max="4" width="26.85546875" style="139" customWidth="1"/>
    <col min="5" max="5" width="31.5703125" style="139" customWidth="1"/>
    <col min="6" max="6" width="8.7109375" style="139" hidden="1" customWidth="1"/>
    <col min="7" max="7" width="6.140625" style="139" hidden="1" customWidth="1"/>
    <col min="8" max="12" width="9.28515625" style="139" customWidth="1"/>
    <col min="13" max="13" width="5.7109375" style="152" customWidth="1"/>
    <col min="14" max="16384" width="8.7109375" style="139"/>
  </cols>
  <sheetData>
    <row r="1" spans="1:13" ht="45" customHeight="1" x14ac:dyDescent="0.25">
      <c r="A1" s="136" t="s">
        <v>81</v>
      </c>
      <c r="B1" s="137" t="s">
        <v>355</v>
      </c>
      <c r="C1" s="138"/>
      <c r="D1" s="471" t="s">
        <v>4214</v>
      </c>
      <c r="E1" s="471"/>
      <c r="F1" s="471"/>
      <c r="G1" s="471"/>
      <c r="H1" s="471"/>
      <c r="I1" s="471"/>
      <c r="J1" s="471"/>
      <c r="K1" s="471"/>
      <c r="L1" s="471"/>
      <c r="M1" s="471"/>
    </row>
    <row r="2" spans="1:13" ht="15.6" customHeight="1" x14ac:dyDescent="0.25">
      <c r="A2" s="136" t="s">
        <v>64</v>
      </c>
      <c r="B2" s="1">
        <v>1</v>
      </c>
      <c r="C2" s="140"/>
      <c r="D2" s="140"/>
      <c r="E2" s="140"/>
      <c r="F2" s="140"/>
      <c r="G2" s="140"/>
      <c r="H2" s="140"/>
      <c r="I2" s="140"/>
      <c r="J2" s="140"/>
      <c r="K2" s="140"/>
      <c r="L2" s="140"/>
      <c r="M2" s="141"/>
    </row>
    <row r="3" spans="1:13" ht="21" customHeight="1" x14ac:dyDescent="0.25">
      <c r="C3" s="140"/>
      <c r="D3" s="475" t="s">
        <v>4215</v>
      </c>
      <c r="E3" s="476"/>
      <c r="F3" s="142"/>
      <c r="G3" s="142"/>
      <c r="H3" s="472" t="s">
        <v>4589</v>
      </c>
      <c r="I3" s="473"/>
      <c r="J3" s="474"/>
      <c r="K3" s="143" t="s">
        <v>292</v>
      </c>
      <c r="L3" s="143">
        <v>1</v>
      </c>
      <c r="M3" s="141"/>
    </row>
    <row r="4" spans="1:13" ht="21" customHeight="1" x14ac:dyDescent="0.25">
      <c r="C4" s="140"/>
      <c r="D4" s="141"/>
      <c r="E4" s="141"/>
      <c r="F4" s="140"/>
      <c r="G4" s="140"/>
      <c r="H4" s="140"/>
      <c r="I4" s="140"/>
      <c r="J4" s="140"/>
      <c r="K4" s="140"/>
      <c r="L4" s="140"/>
      <c r="M4" s="141"/>
    </row>
    <row r="5" spans="1:13" ht="21" customHeight="1" x14ac:dyDescent="0.25">
      <c r="C5" s="140"/>
      <c r="D5" s="475" t="s">
        <v>4216</v>
      </c>
      <c r="E5" s="476"/>
      <c r="F5" s="142"/>
      <c r="G5" s="142"/>
      <c r="H5" s="463"/>
      <c r="I5" s="463"/>
      <c r="J5" s="463"/>
      <c r="K5" s="463"/>
      <c r="L5" s="3"/>
      <c r="M5" s="141"/>
    </row>
    <row r="6" spans="1:13" ht="21" customHeight="1" x14ac:dyDescent="0.25">
      <c r="C6" s="140"/>
      <c r="D6" s="141"/>
      <c r="E6" s="141"/>
      <c r="F6" s="140"/>
      <c r="G6" s="140"/>
      <c r="H6" s="140"/>
      <c r="I6" s="140"/>
      <c r="J6" s="140"/>
      <c r="K6" s="140"/>
      <c r="L6" s="140"/>
      <c r="M6" s="141"/>
    </row>
    <row r="7" spans="1:13" ht="21" customHeight="1" x14ac:dyDescent="0.25">
      <c r="C7" s="140"/>
      <c r="D7" s="140"/>
      <c r="E7" s="140"/>
      <c r="F7" s="140"/>
      <c r="G7" s="140"/>
      <c r="H7" s="140"/>
      <c r="I7" s="140"/>
      <c r="J7" s="140"/>
      <c r="K7" s="140"/>
      <c r="L7" s="140"/>
      <c r="M7" s="141"/>
    </row>
    <row r="8" spans="1:13" ht="27.75" customHeight="1" x14ac:dyDescent="0.25">
      <c r="C8" s="140"/>
      <c r="D8" s="466" t="s">
        <v>4217</v>
      </c>
      <c r="E8" s="466"/>
      <c r="F8" s="466"/>
      <c r="G8" s="466"/>
      <c r="H8" s="466"/>
      <c r="I8" s="466"/>
      <c r="J8" s="466"/>
      <c r="K8" s="466"/>
      <c r="L8" s="466"/>
      <c r="M8" s="141"/>
    </row>
    <row r="9" spans="1:13" ht="21" x14ac:dyDescent="0.25">
      <c r="C9" s="140"/>
      <c r="D9" s="470" t="s">
        <v>4218</v>
      </c>
      <c r="E9" s="470"/>
      <c r="F9" s="470"/>
      <c r="G9" s="470"/>
      <c r="H9" s="470"/>
      <c r="I9" s="470"/>
      <c r="J9" s="470"/>
      <c r="K9" s="470"/>
      <c r="L9" s="470"/>
      <c r="M9" s="141"/>
    </row>
    <row r="10" spans="1:13" ht="21" customHeight="1" x14ac:dyDescent="0.25">
      <c r="C10" s="140"/>
      <c r="D10" s="467" t="s">
        <v>4219</v>
      </c>
      <c r="E10" s="467"/>
      <c r="F10" s="142"/>
      <c r="G10" s="142"/>
      <c r="H10" s="463"/>
      <c r="I10" s="463"/>
      <c r="J10" s="463"/>
      <c r="K10" s="463"/>
      <c r="L10" s="463"/>
      <c r="M10" s="141"/>
    </row>
    <row r="11" spans="1:13" ht="21" customHeight="1" x14ac:dyDescent="0.25">
      <c r="C11" s="140"/>
      <c r="D11" s="467" t="s">
        <v>4220</v>
      </c>
      <c r="E11" s="467"/>
      <c r="F11" s="142"/>
      <c r="G11" s="142"/>
      <c r="H11" s="463"/>
      <c r="I11" s="463"/>
      <c r="J11" s="463"/>
      <c r="K11" s="463"/>
      <c r="L11" s="463"/>
      <c r="M11" s="141"/>
    </row>
    <row r="12" spans="1:13" ht="21" customHeight="1" x14ac:dyDescent="0.25">
      <c r="C12" s="140"/>
      <c r="D12" s="467" t="s">
        <v>4221</v>
      </c>
      <c r="E12" s="467"/>
      <c r="F12" s="142"/>
      <c r="G12" s="142"/>
      <c r="H12" s="463"/>
      <c r="I12" s="463"/>
      <c r="J12" s="463"/>
      <c r="K12" s="463"/>
      <c r="L12" s="463"/>
      <c r="M12" s="141"/>
    </row>
    <row r="13" spans="1:13" ht="21" customHeight="1" x14ac:dyDescent="0.25">
      <c r="C13" s="140"/>
      <c r="D13" s="467" t="s">
        <v>4222</v>
      </c>
      <c r="E13" s="467"/>
      <c r="F13" s="142"/>
      <c r="G13" s="142"/>
      <c r="H13" s="463"/>
      <c r="I13" s="463"/>
      <c r="J13" s="463"/>
      <c r="K13" s="463"/>
      <c r="L13" s="463"/>
      <c r="M13" s="141"/>
    </row>
    <row r="14" spans="1:13" ht="21" customHeight="1" x14ac:dyDescent="0.25">
      <c r="C14" s="140"/>
      <c r="D14" s="467" t="s">
        <v>4209</v>
      </c>
      <c r="E14" s="467"/>
      <c r="F14" s="142"/>
      <c r="G14" s="142"/>
      <c r="H14" s="463"/>
      <c r="I14" s="463"/>
      <c r="J14" s="463"/>
      <c r="K14" s="463"/>
      <c r="L14" s="463"/>
      <c r="M14" s="141"/>
    </row>
    <row r="15" spans="1:13" ht="21" customHeight="1" x14ac:dyDescent="0.25">
      <c r="C15" s="140"/>
      <c r="D15" s="467" t="s">
        <v>4223</v>
      </c>
      <c r="E15" s="467"/>
      <c r="F15" s="142"/>
      <c r="G15" s="142"/>
      <c r="H15" s="463"/>
      <c r="I15" s="463"/>
      <c r="J15" s="463"/>
      <c r="K15" s="463"/>
      <c r="L15" s="463"/>
      <c r="M15" s="141"/>
    </row>
    <row r="16" spans="1:13" ht="21" customHeight="1" x14ac:dyDescent="0.25">
      <c r="C16" s="140"/>
      <c r="D16" s="467" t="s">
        <v>4224</v>
      </c>
      <c r="E16" s="467"/>
      <c r="F16" s="142"/>
      <c r="G16" s="142"/>
      <c r="H16" s="463"/>
      <c r="I16" s="463"/>
      <c r="J16" s="463"/>
      <c r="K16" s="463"/>
      <c r="L16" s="463"/>
      <c r="M16" s="141"/>
    </row>
    <row r="17" spans="3:13" ht="11.45" customHeight="1" x14ac:dyDescent="0.25">
      <c r="C17" s="140"/>
      <c r="D17" s="140"/>
      <c r="E17" s="140"/>
      <c r="F17" s="140"/>
      <c r="G17" s="140"/>
      <c r="H17" s="140"/>
      <c r="I17" s="140"/>
      <c r="J17" s="140"/>
      <c r="K17" s="140"/>
      <c r="L17" s="140"/>
      <c r="M17" s="141"/>
    </row>
    <row r="18" spans="3:13" ht="21" x14ac:dyDescent="0.25">
      <c r="C18" s="140"/>
      <c r="D18" s="470" t="s">
        <v>4225</v>
      </c>
      <c r="E18" s="470"/>
      <c r="F18" s="470"/>
      <c r="G18" s="470"/>
      <c r="H18" s="470"/>
      <c r="I18" s="470"/>
      <c r="J18" s="470"/>
      <c r="K18" s="470"/>
      <c r="L18" s="470"/>
      <c r="M18" s="141"/>
    </row>
    <row r="19" spans="3:13" ht="21" customHeight="1" x14ac:dyDescent="0.25">
      <c r="C19" s="140"/>
      <c r="D19" s="467" t="s">
        <v>4219</v>
      </c>
      <c r="E19" s="467"/>
      <c r="F19" s="142"/>
      <c r="G19" s="142"/>
      <c r="H19" s="463"/>
      <c r="I19" s="463"/>
      <c r="J19" s="463"/>
      <c r="K19" s="463"/>
      <c r="L19" s="463"/>
      <c r="M19" s="141"/>
    </row>
    <row r="20" spans="3:13" ht="21" customHeight="1" x14ac:dyDescent="0.25">
      <c r="C20" s="140"/>
      <c r="D20" s="467" t="s">
        <v>4220</v>
      </c>
      <c r="E20" s="467"/>
      <c r="F20" s="142"/>
      <c r="G20" s="142"/>
      <c r="H20" s="463"/>
      <c r="I20" s="463"/>
      <c r="J20" s="463"/>
      <c r="K20" s="463"/>
      <c r="L20" s="463"/>
      <c r="M20" s="141"/>
    </row>
    <row r="21" spans="3:13" ht="21" customHeight="1" x14ac:dyDescent="0.25">
      <c r="C21" s="140"/>
      <c r="D21" s="467" t="s">
        <v>4221</v>
      </c>
      <c r="E21" s="467"/>
      <c r="F21" s="142"/>
      <c r="G21" s="142"/>
      <c r="H21" s="463"/>
      <c r="I21" s="463"/>
      <c r="J21" s="463"/>
      <c r="K21" s="463"/>
      <c r="L21" s="463"/>
      <c r="M21" s="141"/>
    </row>
    <row r="22" spans="3:13" ht="21" customHeight="1" x14ac:dyDescent="0.25">
      <c r="C22" s="140"/>
      <c r="D22" s="467" t="s">
        <v>4222</v>
      </c>
      <c r="E22" s="467"/>
      <c r="F22" s="142"/>
      <c r="G22" s="142"/>
      <c r="H22" s="463"/>
      <c r="I22" s="463"/>
      <c r="J22" s="463"/>
      <c r="K22" s="463"/>
      <c r="L22" s="463"/>
      <c r="M22" s="141"/>
    </row>
    <row r="23" spans="3:13" ht="21" customHeight="1" x14ac:dyDescent="0.25">
      <c r="C23" s="140"/>
      <c r="D23" s="467" t="s">
        <v>4209</v>
      </c>
      <c r="E23" s="467"/>
      <c r="F23" s="142"/>
      <c r="G23" s="142"/>
      <c r="H23" s="463"/>
      <c r="I23" s="463"/>
      <c r="J23" s="463"/>
      <c r="K23" s="463"/>
      <c r="L23" s="463"/>
      <c r="M23" s="141"/>
    </row>
    <row r="24" spans="3:13" ht="21" customHeight="1" x14ac:dyDescent="0.25">
      <c r="C24" s="140"/>
      <c r="D24" s="467" t="s">
        <v>4223</v>
      </c>
      <c r="E24" s="467"/>
      <c r="F24" s="142"/>
      <c r="G24" s="142"/>
      <c r="H24" s="463"/>
      <c r="I24" s="463"/>
      <c r="J24" s="463"/>
      <c r="K24" s="463"/>
      <c r="L24" s="463"/>
      <c r="M24" s="141"/>
    </row>
    <row r="25" spans="3:13" ht="21" customHeight="1" x14ac:dyDescent="0.25">
      <c r="C25" s="140"/>
      <c r="D25" s="467" t="s">
        <v>4224</v>
      </c>
      <c r="E25" s="467"/>
      <c r="F25" s="142"/>
      <c r="G25" s="142"/>
      <c r="H25" s="463"/>
      <c r="I25" s="463"/>
      <c r="J25" s="463"/>
      <c r="K25" s="463"/>
      <c r="L25" s="463"/>
      <c r="M25" s="141"/>
    </row>
    <row r="26" spans="3:13" ht="21" customHeight="1" x14ac:dyDescent="0.25">
      <c r="C26" s="140"/>
      <c r="D26" s="140"/>
      <c r="E26" s="140"/>
      <c r="F26" s="140"/>
      <c r="G26" s="140"/>
      <c r="H26" s="140"/>
      <c r="I26" s="140"/>
      <c r="J26" s="140"/>
      <c r="K26" s="140"/>
      <c r="L26" s="140"/>
      <c r="M26" s="141"/>
    </row>
    <row r="27" spans="3:13" ht="32.450000000000003" customHeight="1" x14ac:dyDescent="0.25">
      <c r="C27" s="140"/>
      <c r="D27" s="466" t="s">
        <v>4226</v>
      </c>
      <c r="E27" s="466"/>
      <c r="F27" s="466"/>
      <c r="G27" s="466"/>
      <c r="H27" s="466"/>
      <c r="I27" s="466"/>
      <c r="J27" s="466"/>
      <c r="K27" s="466"/>
      <c r="L27" s="466"/>
      <c r="M27" s="141"/>
    </row>
    <row r="28" spans="3:13" ht="21" customHeight="1" x14ac:dyDescent="0.25">
      <c r="C28" s="140"/>
      <c r="D28" s="467" t="s">
        <v>4227</v>
      </c>
      <c r="E28" s="467"/>
      <c r="F28" s="142"/>
      <c r="G28" s="142"/>
      <c r="H28" s="463"/>
      <c r="I28" s="463"/>
      <c r="J28" s="463"/>
      <c r="K28" s="463"/>
      <c r="L28" s="463"/>
      <c r="M28" s="141"/>
    </row>
    <row r="29" spans="3:13" ht="21" customHeight="1" x14ac:dyDescent="0.25">
      <c r="C29" s="140"/>
      <c r="D29" s="467" t="s">
        <v>4228</v>
      </c>
      <c r="E29" s="467"/>
      <c r="F29" s="142"/>
      <c r="G29" s="142"/>
      <c r="H29" s="463"/>
      <c r="I29" s="463"/>
      <c r="J29" s="463"/>
      <c r="K29" s="463"/>
      <c r="L29" s="463"/>
      <c r="M29" s="141"/>
    </row>
    <row r="30" spans="3:13" ht="21" customHeight="1" x14ac:dyDescent="0.25">
      <c r="C30" s="140"/>
      <c r="D30" s="140"/>
      <c r="E30" s="140"/>
      <c r="F30" s="140"/>
      <c r="G30" s="140"/>
      <c r="H30" s="140"/>
      <c r="I30" s="140"/>
      <c r="J30" s="140"/>
      <c r="K30" s="140"/>
      <c r="L30" s="140"/>
      <c r="M30" s="141"/>
    </row>
    <row r="31" spans="3:13" ht="40.9" customHeight="1" x14ac:dyDescent="0.25">
      <c r="C31" s="140"/>
      <c r="D31" s="466" t="s">
        <v>4229</v>
      </c>
      <c r="E31" s="466"/>
      <c r="F31" s="466"/>
      <c r="G31" s="466"/>
      <c r="H31" s="466"/>
      <c r="I31" s="466"/>
      <c r="J31" s="466"/>
      <c r="K31" s="466"/>
      <c r="L31" s="466"/>
      <c r="M31" s="141"/>
    </row>
    <row r="32" spans="3:13" ht="32.450000000000003" customHeight="1" x14ac:dyDescent="0.25">
      <c r="C32" s="140"/>
      <c r="D32" s="140"/>
      <c r="E32" s="140"/>
      <c r="F32" s="144"/>
      <c r="G32" s="144"/>
      <c r="H32" s="468" t="s">
        <v>4230</v>
      </c>
      <c r="I32" s="469"/>
      <c r="J32" s="468" t="s">
        <v>4231</v>
      </c>
      <c r="K32" s="469"/>
      <c r="L32" s="140"/>
      <c r="M32" s="141"/>
    </row>
    <row r="33" spans="3:13" ht="21" customHeight="1" x14ac:dyDescent="0.25">
      <c r="C33" s="140"/>
      <c r="D33" s="467" t="s">
        <v>4232</v>
      </c>
      <c r="E33" s="467"/>
      <c r="F33" s="145"/>
      <c r="G33" s="144"/>
      <c r="H33" s="464"/>
      <c r="I33" s="465"/>
      <c r="J33" s="464"/>
      <c r="K33" s="465"/>
      <c r="L33" s="140"/>
      <c r="M33" s="141"/>
    </row>
    <row r="34" spans="3:13" ht="21" customHeight="1" x14ac:dyDescent="0.25">
      <c r="C34" s="140"/>
      <c r="D34" s="467" t="s">
        <v>4233</v>
      </c>
      <c r="E34" s="467"/>
      <c r="F34" s="145"/>
      <c r="G34" s="144"/>
      <c r="H34" s="464"/>
      <c r="I34" s="465"/>
      <c r="J34" s="464"/>
      <c r="K34" s="465"/>
      <c r="L34" s="140"/>
      <c r="M34" s="141"/>
    </row>
    <row r="35" spans="3:13" ht="21" customHeight="1" x14ac:dyDescent="0.25">
      <c r="C35" s="140"/>
      <c r="D35" s="467" t="s">
        <v>4234</v>
      </c>
      <c r="E35" s="467"/>
      <c r="F35" s="145"/>
      <c r="G35" s="144"/>
      <c r="H35" s="464"/>
      <c r="I35" s="465"/>
      <c r="J35" s="464"/>
      <c r="K35" s="465"/>
      <c r="L35" s="140"/>
      <c r="M35" s="141"/>
    </row>
    <row r="36" spans="3:13" ht="21" customHeight="1" x14ac:dyDescent="0.25">
      <c r="C36" s="140"/>
      <c r="D36" s="467" t="s">
        <v>4235</v>
      </c>
      <c r="E36" s="467"/>
      <c r="F36" s="145"/>
      <c r="G36" s="144"/>
      <c r="H36" s="463"/>
      <c r="I36" s="463"/>
      <c r="J36" s="463"/>
      <c r="K36" s="463"/>
      <c r="L36" s="140"/>
      <c r="M36" s="141"/>
    </row>
    <row r="37" spans="3:13" ht="21" x14ac:dyDescent="0.25">
      <c r="C37" s="140"/>
      <c r="D37" s="140"/>
      <c r="E37" s="140"/>
      <c r="F37" s="140"/>
      <c r="G37" s="140"/>
      <c r="H37" s="140"/>
      <c r="I37" s="140"/>
      <c r="J37" s="140"/>
      <c r="K37" s="140"/>
      <c r="L37" s="140"/>
      <c r="M37" s="141"/>
    </row>
    <row r="38" spans="3:13" ht="30" customHeight="1" x14ac:dyDescent="0.25">
      <c r="C38" s="140"/>
      <c r="D38" s="455" t="s">
        <v>4236</v>
      </c>
      <c r="E38" s="455"/>
      <c r="F38" s="455"/>
      <c r="G38" s="455"/>
      <c r="H38" s="455"/>
      <c r="I38" s="455"/>
      <c r="J38" s="455"/>
      <c r="K38" s="455"/>
      <c r="L38" s="455"/>
      <c r="M38" s="146"/>
    </row>
    <row r="39" spans="3:13" ht="21" x14ac:dyDescent="0.25">
      <c r="C39" s="140"/>
      <c r="D39" s="147"/>
      <c r="E39" s="147"/>
      <c r="F39" s="147"/>
      <c r="G39" s="147"/>
      <c r="H39" s="147"/>
      <c r="I39" s="147"/>
      <c r="J39" s="147"/>
      <c r="K39" s="147"/>
      <c r="L39" s="148"/>
      <c r="M39" s="146"/>
    </row>
    <row r="40" spans="3:13" ht="21" customHeight="1" x14ac:dyDescent="0.25">
      <c r="C40" s="140"/>
      <c r="D40" s="456" t="s">
        <v>4237</v>
      </c>
      <c r="E40" s="456"/>
      <c r="F40" s="149"/>
      <c r="G40" s="150"/>
      <c r="H40" s="457"/>
      <c r="I40" s="458"/>
      <c r="J40" s="458"/>
      <c r="K40" s="459"/>
      <c r="L40" s="151"/>
      <c r="M40" s="146"/>
    </row>
    <row r="41" spans="3:13" ht="21" customHeight="1" x14ac:dyDescent="0.25">
      <c r="C41" s="140"/>
      <c r="D41" s="456" t="s">
        <v>4238</v>
      </c>
      <c r="E41" s="456"/>
      <c r="F41" s="149"/>
      <c r="G41" s="150"/>
      <c r="H41" s="460"/>
      <c r="I41" s="461"/>
      <c r="J41" s="461"/>
      <c r="K41" s="462"/>
      <c r="L41" s="151"/>
      <c r="M41" s="146"/>
    </row>
    <row r="42" spans="3:13" ht="21" customHeight="1" x14ac:dyDescent="0.25">
      <c r="C42" s="151"/>
      <c r="D42" s="151"/>
      <c r="E42" s="151"/>
      <c r="F42" s="151"/>
      <c r="G42" s="151"/>
      <c r="H42" s="151"/>
      <c r="I42" s="151"/>
      <c r="J42" s="151"/>
      <c r="K42" s="151"/>
      <c r="L42" s="151"/>
      <c r="M42" s="146"/>
    </row>
    <row r="43" spans="3:13" hidden="1" x14ac:dyDescent="0.25"/>
    <row r="44" spans="3:13" hidden="1" x14ac:dyDescent="0.25">
      <c r="E44" s="34">
        <v>1</v>
      </c>
      <c r="F44" s="34"/>
      <c r="G44" s="34"/>
      <c r="H44" s="34"/>
    </row>
    <row r="45" spans="3:13" hidden="1" x14ac:dyDescent="0.25"/>
    <row r="46" spans="3:13" hidden="1" x14ac:dyDescent="0.25"/>
    <row r="47" spans="3:13" hidden="1" x14ac:dyDescent="0.25"/>
    <row r="48" spans="3:13" hidden="1" x14ac:dyDescent="0.25"/>
    <row r="49" hidden="1" x14ac:dyDescent="0.25"/>
    <row r="50" hidden="1" x14ac:dyDescent="0.25"/>
    <row r="51" hidden="1" x14ac:dyDescent="0.25"/>
    <row r="52" hidden="1" x14ac:dyDescent="0.25"/>
  </sheetData>
  <sheetProtection algorithmName="SHA-512" hashValue="mKN9ng3EvtVghWKqCwJ8AoPKaqpZoYY0sxYZTaO4b/OSI04lRmBmKHhgWb4/Zq4iCPHEa8Sem3hWgiWSGXuUDw==" saltValue="r4UreCHnqLBWEAbsRYMDzg==" spinCount="100000" sheet="1" objects="1" scenarios="1" formatCells="0" formatColumns="0" formatRows="0" sort="0" autoFilter="0"/>
  <mergeCells count="61">
    <mergeCell ref="D34:E34"/>
    <mergeCell ref="D35:E35"/>
    <mergeCell ref="D36:E36"/>
    <mergeCell ref="D3:E3"/>
    <mergeCell ref="D5:E5"/>
    <mergeCell ref="D10:E10"/>
    <mergeCell ref="D11:E11"/>
    <mergeCell ref="D12:E12"/>
    <mergeCell ref="D13:E13"/>
    <mergeCell ref="D14:E14"/>
    <mergeCell ref="D15:E15"/>
    <mergeCell ref="D16:E16"/>
    <mergeCell ref="D19:E19"/>
    <mergeCell ref="D20:E20"/>
    <mergeCell ref="D21:E21"/>
    <mergeCell ref="D9:L9"/>
    <mergeCell ref="D1:M1"/>
    <mergeCell ref="H15:L15"/>
    <mergeCell ref="H16:L16"/>
    <mergeCell ref="H19:L19"/>
    <mergeCell ref="D22:E22"/>
    <mergeCell ref="H10:L10"/>
    <mergeCell ref="H11:L11"/>
    <mergeCell ref="H12:L12"/>
    <mergeCell ref="H13:L13"/>
    <mergeCell ref="H14:L14"/>
    <mergeCell ref="H20:L20"/>
    <mergeCell ref="H21:L21"/>
    <mergeCell ref="H22:L22"/>
    <mergeCell ref="D8:L8"/>
    <mergeCell ref="H5:K5"/>
    <mergeCell ref="H3:J3"/>
    <mergeCell ref="D23:E23"/>
    <mergeCell ref="H23:L23"/>
    <mergeCell ref="D28:E28"/>
    <mergeCell ref="D29:E29"/>
    <mergeCell ref="D18:L18"/>
    <mergeCell ref="H33:I33"/>
    <mergeCell ref="J33:K33"/>
    <mergeCell ref="D27:L27"/>
    <mergeCell ref="D24:E24"/>
    <mergeCell ref="D25:E25"/>
    <mergeCell ref="H32:I32"/>
    <mergeCell ref="J32:K32"/>
    <mergeCell ref="H25:L25"/>
    <mergeCell ref="H28:L28"/>
    <mergeCell ref="H29:L29"/>
    <mergeCell ref="H24:L24"/>
    <mergeCell ref="D31:L31"/>
    <mergeCell ref="D33:E33"/>
    <mergeCell ref="H36:I36"/>
    <mergeCell ref="J36:K36"/>
    <mergeCell ref="H34:I34"/>
    <mergeCell ref="J34:K34"/>
    <mergeCell ref="H35:I35"/>
    <mergeCell ref="J35:K35"/>
    <mergeCell ref="D38:L38"/>
    <mergeCell ref="D40:E40"/>
    <mergeCell ref="D41:E41"/>
    <mergeCell ref="H40:K40"/>
    <mergeCell ref="H41:K41"/>
  </mergeCells>
  <dataValidations count="5">
    <dataValidation type="textLength" allowBlank="1" showInputMessage="1" showErrorMessage="1" errorTitle="Invalid input" error="The length of the text should be between 2 and 500 characters" sqref="L41">
      <formula1>2</formula1>
      <formula2>500</formula2>
    </dataValidation>
    <dataValidation allowBlank="1" showInputMessage="1" showErrorMessage="1" sqref="A1:B2"/>
    <dataValidation type="textLength" allowBlank="1" showInputMessage="1" showErrorMessage="1" errorTitle="Неверный ввод" error="Длина введённого текста должна быть между 2 и 500 символами" sqref="H10:L16 H19:L25 H28:L29 H36:L36 H41:K41">
      <formula1>2</formula1>
      <formula2>500</formula2>
    </dataValidation>
    <dataValidation type="date" operator="greaterThan" allowBlank="1" showInputMessage="1" showErrorMessage="1" errorTitle="Введённое значение не разрешено" error="Пожалуйста, используйте формат дд/мм/гггг для ввода даты. Дата должна быть позже, чем дата начала учебного года." sqref="H34:K34">
      <formula1>H33</formula1>
    </dataValidation>
    <dataValidation type="date" operator="greaterThan" allowBlank="1" showInputMessage="1" showErrorMessage="1" errorTitle="Введённое значение не разрешено" error="Пожалуйста, используйте формат дд/мм/гггг для ввода даты. Дата должна быть позже, чем 01/01/2000." sqref="H35:K35 H33:K33">
      <formula1>36526</formula1>
    </dataValidation>
  </dataValidations>
  <pageMargins left="0.23622047244094491" right="0.23622047244094491" top="0.74803149606299213" bottom="0.74803149606299213" header="0.31496062992125984" footer="0.31496062992125984"/>
  <pageSetup scale="74"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6" r:id="rId4" name="Drop Down 4">
              <controlPr defaultSize="0" autoLine="0" autoPict="0">
                <anchor moveWithCells="1">
                  <from>
                    <xdr:col>4</xdr:col>
                    <xdr:colOff>581025</xdr:colOff>
                    <xdr:row>4</xdr:row>
                    <xdr:rowOff>0</xdr:rowOff>
                  </from>
                  <to>
                    <xdr:col>11</xdr:col>
                    <xdr:colOff>0</xdr:colOff>
                    <xdr:row>5</xdr:row>
                    <xdr:rowOff>0</xdr:rowOff>
                  </to>
                </anchor>
              </controlPr>
            </control>
          </mc:Choice>
        </mc:AlternateContent>
        <mc:AlternateContent xmlns:mc="http://schemas.openxmlformats.org/markup-compatibility/2006">
          <mc:Choice Requires="x14">
            <control shapeId="3083" r:id="rId5" name="Group Box 11">
              <controlPr defaultSize="0" autoFill="0" autoPict="0">
                <anchor moveWithCells="1">
                  <from>
                    <xdr:col>3</xdr:col>
                    <xdr:colOff>2228850</xdr:colOff>
                    <xdr:row>38</xdr:row>
                    <xdr:rowOff>133350</xdr:rowOff>
                  </from>
                  <to>
                    <xdr:col>9</xdr:col>
                    <xdr:colOff>409575</xdr:colOff>
                    <xdr:row>40</xdr:row>
                    <xdr:rowOff>38100</xdr:rowOff>
                  </to>
                </anchor>
              </controlPr>
            </control>
          </mc:Choice>
        </mc:AlternateContent>
        <mc:AlternateContent xmlns:mc="http://schemas.openxmlformats.org/markup-compatibility/2006">
          <mc:Choice Requires="x14">
            <control shapeId="3085" r:id="rId6" name="Drop Down 13">
              <controlPr defaultSize="0" autoLine="0" autoPict="0">
                <anchor moveWithCells="1">
                  <from>
                    <xdr:col>7</xdr:col>
                    <xdr:colOff>9525</xdr:colOff>
                    <xdr:row>39</xdr:row>
                    <xdr:rowOff>9525</xdr:rowOff>
                  </from>
                  <to>
                    <xdr:col>11</xdr:col>
                    <xdr:colOff>9525</xdr:colOff>
                    <xdr:row>40</xdr:row>
                    <xdr:rowOff>9525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W41"/>
  <sheetViews>
    <sheetView showGridLines="0" topLeftCell="C1" zoomScaleNormal="100" zoomScalePageLayoutView="70" workbookViewId="0">
      <pane xSplit="19" ySplit="13" topLeftCell="V14" activePane="bottomRight" state="frozen"/>
      <selection activeCell="B15" sqref="B15:I15"/>
      <selection pane="topRight" activeCell="B15" sqref="B15:I15"/>
      <selection pane="bottomLeft" activeCell="B15" sqref="B15:I15"/>
      <selection pane="bottomRight"/>
    </sheetView>
  </sheetViews>
  <sheetFormatPr defaultColWidth="8.7109375" defaultRowHeight="15" x14ac:dyDescent="0.25"/>
  <cols>
    <col min="1" max="1" width="18.28515625" style="139" hidden="1" customWidth="1"/>
    <col min="2" max="2" width="10.140625" style="236" hidden="1" customWidth="1"/>
    <col min="3" max="3" width="5.7109375" style="139" customWidth="1"/>
    <col min="4" max="5" width="7.85546875" style="139" customWidth="1"/>
    <col min="6" max="6" width="22" style="139" customWidth="1"/>
    <col min="7" max="7" width="3.85546875"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1" width="5.7109375" style="139" customWidth="1"/>
    <col min="52" max="52" width="12.7109375" style="139" customWidth="1"/>
    <col min="53" max="53" width="2.7109375" style="139" customWidth="1"/>
    <col min="54" max="54" width="5.7109375" style="139" customWidth="1"/>
    <col min="55" max="55" width="12.7109375" style="139" customWidth="1"/>
    <col min="56" max="56" width="2.7109375" style="139" customWidth="1"/>
    <col min="57" max="57" width="5.7109375" style="139" customWidth="1"/>
    <col min="58" max="58" width="12.7109375" style="139" customWidth="1"/>
    <col min="59" max="59" width="2.7109375" style="139" customWidth="1"/>
    <col min="60" max="60" width="5.7109375" style="139" customWidth="1"/>
    <col min="61" max="61" width="12.7109375" style="139" customWidth="1"/>
    <col min="62" max="62" width="2.7109375" style="139" customWidth="1"/>
    <col min="63" max="63" width="5.7109375" style="139" customWidth="1"/>
    <col min="64" max="64" width="12.7109375" style="139" customWidth="1"/>
    <col min="65" max="65" width="2.7109375" style="139" customWidth="1"/>
    <col min="66" max="66" width="5.7109375" style="139" customWidth="1"/>
    <col min="67" max="67" width="12.7109375" style="139" customWidth="1"/>
    <col min="68" max="68" width="2.7109375" style="139" customWidth="1"/>
    <col min="69" max="70" width="5.7109375" style="139" customWidth="1"/>
    <col min="71" max="16384" width="8.7109375" style="139"/>
  </cols>
  <sheetData>
    <row r="1" spans="1:75" ht="45" customHeight="1" x14ac:dyDescent="0.25">
      <c r="A1" s="221" t="s">
        <v>81</v>
      </c>
      <c r="B1" s="222" t="s">
        <v>109</v>
      </c>
      <c r="C1" s="223"/>
      <c r="D1" s="224" t="s">
        <v>4239</v>
      </c>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36"/>
      <c r="BJ1" s="36"/>
      <c r="BK1" s="36"/>
      <c r="BL1" s="36"/>
      <c r="BM1" s="36"/>
      <c r="BN1" s="36"/>
      <c r="BO1" s="36"/>
      <c r="BP1" s="36"/>
      <c r="BQ1" s="36"/>
      <c r="BR1" s="36"/>
      <c r="BS1" s="2"/>
      <c r="BT1" s="2"/>
      <c r="BU1" s="2"/>
      <c r="BV1" s="2"/>
      <c r="BW1" s="2"/>
    </row>
    <row r="2" spans="1:75" ht="15" customHeight="1" x14ac:dyDescent="0.25">
      <c r="A2" s="221" t="s">
        <v>64</v>
      </c>
      <c r="B2" s="222" t="str">
        <f>VLOOKUP(VAL_A1!$B$2,VAL_Drop_Down_Lists!$A$3:$B$214,2,FALSE)</f>
        <v>_X</v>
      </c>
      <c r="C2" s="140"/>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37"/>
      <c r="BJ2" s="37"/>
      <c r="BK2" s="37"/>
      <c r="BL2" s="37"/>
      <c r="BM2" s="37"/>
      <c r="BN2" s="37"/>
      <c r="BO2" s="37"/>
      <c r="BP2" s="37"/>
      <c r="BQ2" s="37"/>
      <c r="BR2" s="37"/>
      <c r="BS2" s="2"/>
      <c r="BT2" s="2"/>
      <c r="BU2" s="2"/>
      <c r="BV2" s="2"/>
      <c r="BW2" s="2"/>
    </row>
    <row r="3" spans="1:75" ht="21" customHeight="1" x14ac:dyDescent="0.25">
      <c r="A3" s="221" t="s">
        <v>84</v>
      </c>
      <c r="B3" s="226" t="str">
        <f>IF(VAL_A1!$H$33&lt;&gt;"", YEAR(VAL_A1!$H$33),"")</f>
        <v/>
      </c>
      <c r="C3" s="140"/>
      <c r="D3" s="486" t="s">
        <v>4240</v>
      </c>
      <c r="E3" s="487"/>
      <c r="F3" s="488"/>
      <c r="G3" s="227"/>
      <c r="H3" s="227"/>
      <c r="I3" s="227"/>
      <c r="J3" s="227"/>
      <c r="K3" s="227"/>
      <c r="L3" s="227"/>
      <c r="M3" s="227"/>
      <c r="N3" s="227"/>
      <c r="O3" s="227"/>
      <c r="P3" s="227"/>
      <c r="Q3" s="227"/>
      <c r="R3" s="227"/>
      <c r="S3" s="227"/>
      <c r="T3" s="227"/>
      <c r="U3" s="227"/>
      <c r="V3" s="482" t="s">
        <v>4241</v>
      </c>
      <c r="W3" s="483"/>
      <c r="X3" s="483"/>
      <c r="Y3" s="483"/>
      <c r="Z3" s="483"/>
      <c r="AA3" s="483"/>
      <c r="AB3" s="483"/>
      <c r="AC3" s="483"/>
      <c r="AD3" s="483"/>
      <c r="AE3" s="484" t="s">
        <v>4242</v>
      </c>
      <c r="AF3" s="484"/>
      <c r="AG3" s="484"/>
      <c r="AH3" s="483" t="s">
        <v>4243</v>
      </c>
      <c r="AI3" s="483"/>
      <c r="AJ3" s="483"/>
      <c r="AK3" s="483"/>
      <c r="AL3" s="483"/>
      <c r="AM3" s="483"/>
      <c r="AN3" s="483"/>
      <c r="AO3" s="483"/>
      <c r="AP3" s="483"/>
      <c r="AQ3" s="483" t="s">
        <v>4244</v>
      </c>
      <c r="AR3" s="483"/>
      <c r="AS3" s="483"/>
      <c r="AT3" s="483"/>
      <c r="AU3" s="483"/>
      <c r="AV3" s="483"/>
      <c r="AW3" s="483"/>
      <c r="AX3" s="483"/>
      <c r="AY3" s="483"/>
      <c r="AZ3" s="481" t="s">
        <v>4245</v>
      </c>
      <c r="BA3" s="481"/>
      <c r="BB3" s="481"/>
      <c r="BC3" s="481"/>
      <c r="BD3" s="481"/>
      <c r="BE3" s="481"/>
      <c r="BF3" s="481"/>
      <c r="BG3" s="481"/>
      <c r="BH3" s="481"/>
      <c r="BI3" s="499" t="s">
        <v>4246</v>
      </c>
      <c r="BJ3" s="499"/>
      <c r="BK3" s="499"/>
      <c r="BL3" s="499"/>
      <c r="BM3" s="499"/>
      <c r="BN3" s="499"/>
      <c r="BO3" s="499"/>
      <c r="BP3" s="499"/>
      <c r="BQ3" s="499"/>
      <c r="BR3" s="37"/>
      <c r="BS3" s="2"/>
      <c r="BT3" s="2"/>
      <c r="BU3" s="2"/>
      <c r="BV3" s="2"/>
      <c r="BW3" s="2"/>
    </row>
    <row r="4" spans="1:75" ht="53.25" customHeight="1" x14ac:dyDescent="0.25">
      <c r="A4" s="221" t="s">
        <v>85</v>
      </c>
      <c r="B4" s="226" t="str">
        <f>IF(VAL_A1!$H$34&lt;&gt;"", YEAR(VAL_A1!$H$34),"")</f>
        <v/>
      </c>
      <c r="C4" s="140"/>
      <c r="D4" s="489"/>
      <c r="E4" s="490"/>
      <c r="F4" s="491"/>
      <c r="G4" s="227"/>
      <c r="H4" s="227"/>
      <c r="I4" s="227"/>
      <c r="J4" s="227"/>
      <c r="K4" s="227"/>
      <c r="L4" s="227"/>
      <c r="M4" s="227"/>
      <c r="N4" s="227"/>
      <c r="O4" s="227"/>
      <c r="P4" s="227"/>
      <c r="Q4" s="227"/>
      <c r="R4" s="227"/>
      <c r="S4" s="227"/>
      <c r="T4" s="227"/>
      <c r="U4" s="227"/>
      <c r="V4" s="500" t="s">
        <v>4247</v>
      </c>
      <c r="W4" s="484"/>
      <c r="X4" s="484"/>
      <c r="Y4" s="484" t="s">
        <v>4248</v>
      </c>
      <c r="Z4" s="484"/>
      <c r="AA4" s="484"/>
      <c r="AB4" s="485" t="s">
        <v>4249</v>
      </c>
      <c r="AC4" s="485"/>
      <c r="AD4" s="485"/>
      <c r="AE4" s="484" t="s">
        <v>4249</v>
      </c>
      <c r="AF4" s="484"/>
      <c r="AG4" s="484"/>
      <c r="AH4" s="484" t="s">
        <v>4250</v>
      </c>
      <c r="AI4" s="484"/>
      <c r="AJ4" s="484"/>
      <c r="AK4" s="484" t="s">
        <v>4251</v>
      </c>
      <c r="AL4" s="484"/>
      <c r="AM4" s="484"/>
      <c r="AN4" s="485" t="s">
        <v>4249</v>
      </c>
      <c r="AO4" s="485"/>
      <c r="AP4" s="485"/>
      <c r="AQ4" s="484" t="s">
        <v>4250</v>
      </c>
      <c r="AR4" s="484"/>
      <c r="AS4" s="484"/>
      <c r="AT4" s="484" t="s">
        <v>4251</v>
      </c>
      <c r="AU4" s="484"/>
      <c r="AV4" s="484"/>
      <c r="AW4" s="485" t="s">
        <v>4249</v>
      </c>
      <c r="AX4" s="485"/>
      <c r="AY4" s="485"/>
      <c r="AZ4" s="485" t="s">
        <v>4250</v>
      </c>
      <c r="BA4" s="485"/>
      <c r="BB4" s="485"/>
      <c r="BC4" s="485" t="s">
        <v>4251</v>
      </c>
      <c r="BD4" s="485"/>
      <c r="BE4" s="485"/>
      <c r="BF4" s="481" t="s">
        <v>4249</v>
      </c>
      <c r="BG4" s="481"/>
      <c r="BH4" s="481"/>
      <c r="BI4" s="495" t="s">
        <v>4250</v>
      </c>
      <c r="BJ4" s="495"/>
      <c r="BK4" s="495"/>
      <c r="BL4" s="495" t="s">
        <v>4251</v>
      </c>
      <c r="BM4" s="495"/>
      <c r="BN4" s="495"/>
      <c r="BO4" s="501" t="s">
        <v>4249</v>
      </c>
      <c r="BP4" s="501"/>
      <c r="BQ4" s="501"/>
      <c r="BR4" s="37"/>
      <c r="BS4" s="2"/>
      <c r="BT4" s="2"/>
      <c r="BU4" s="2"/>
      <c r="BV4" s="2"/>
      <c r="BW4" s="2"/>
    </row>
    <row r="5" spans="1:75" ht="21" x14ac:dyDescent="0.25">
      <c r="A5" s="221" t="s">
        <v>138</v>
      </c>
      <c r="B5" s="222" t="s">
        <v>0</v>
      </c>
      <c r="C5" s="140"/>
      <c r="D5" s="492"/>
      <c r="E5" s="493"/>
      <c r="F5" s="494"/>
      <c r="G5" s="227"/>
      <c r="H5" s="227"/>
      <c r="I5" s="227"/>
      <c r="J5" s="227"/>
      <c r="K5" s="227"/>
      <c r="L5" s="227"/>
      <c r="M5" s="227"/>
      <c r="N5" s="227"/>
      <c r="O5" s="227"/>
      <c r="P5" s="227"/>
      <c r="Q5" s="227"/>
      <c r="R5" s="227"/>
      <c r="S5" s="227"/>
      <c r="T5" s="227"/>
      <c r="U5" s="227"/>
      <c r="V5" s="500" t="s">
        <v>4252</v>
      </c>
      <c r="W5" s="484"/>
      <c r="X5" s="484"/>
      <c r="Y5" s="484" t="s">
        <v>4253</v>
      </c>
      <c r="Z5" s="484"/>
      <c r="AA5" s="484"/>
      <c r="AB5" s="485" t="s">
        <v>4254</v>
      </c>
      <c r="AC5" s="485"/>
      <c r="AD5" s="485"/>
      <c r="AE5" s="484" t="s">
        <v>4255</v>
      </c>
      <c r="AF5" s="484"/>
      <c r="AG5" s="484"/>
      <c r="AH5" s="484" t="s">
        <v>4256</v>
      </c>
      <c r="AI5" s="484"/>
      <c r="AJ5" s="484"/>
      <c r="AK5" s="484" t="s">
        <v>4257</v>
      </c>
      <c r="AL5" s="484"/>
      <c r="AM5" s="484"/>
      <c r="AN5" s="485" t="s">
        <v>4258</v>
      </c>
      <c r="AO5" s="485"/>
      <c r="AP5" s="485"/>
      <c r="AQ5" s="484" t="s">
        <v>4259</v>
      </c>
      <c r="AR5" s="484"/>
      <c r="AS5" s="484"/>
      <c r="AT5" s="484" t="s">
        <v>4260</v>
      </c>
      <c r="AU5" s="484"/>
      <c r="AV5" s="484"/>
      <c r="AW5" s="485" t="s">
        <v>4261</v>
      </c>
      <c r="AX5" s="485"/>
      <c r="AY5" s="485"/>
      <c r="AZ5" s="485" t="s">
        <v>4262</v>
      </c>
      <c r="BA5" s="485"/>
      <c r="BB5" s="485"/>
      <c r="BC5" s="485" t="s">
        <v>4263</v>
      </c>
      <c r="BD5" s="485"/>
      <c r="BE5" s="485"/>
      <c r="BF5" s="481" t="s">
        <v>4264</v>
      </c>
      <c r="BG5" s="481"/>
      <c r="BH5" s="481"/>
      <c r="BI5" s="495" t="s">
        <v>4265</v>
      </c>
      <c r="BJ5" s="495"/>
      <c r="BK5" s="495"/>
      <c r="BL5" s="495" t="s">
        <v>4266</v>
      </c>
      <c r="BM5" s="495"/>
      <c r="BN5" s="495"/>
      <c r="BO5" s="501" t="s">
        <v>4267</v>
      </c>
      <c r="BP5" s="501"/>
      <c r="BQ5" s="501"/>
      <c r="BR5" s="37"/>
      <c r="BS5" s="2"/>
      <c r="BT5" s="2"/>
      <c r="BU5" s="2"/>
      <c r="BV5" s="2"/>
      <c r="BW5" s="2"/>
    </row>
    <row r="6" spans="1:75" ht="21" hidden="1" x14ac:dyDescent="0.25">
      <c r="A6" s="221" t="s">
        <v>86</v>
      </c>
      <c r="B6" s="222"/>
      <c r="C6" s="140"/>
      <c r="D6" s="225"/>
      <c r="E6" s="225"/>
      <c r="F6" s="225"/>
      <c r="G6" s="228"/>
      <c r="H6" s="228"/>
      <c r="I6" s="229"/>
      <c r="J6" s="229"/>
      <c r="K6" s="229"/>
      <c r="L6" s="229"/>
      <c r="M6" s="229"/>
      <c r="N6" s="229"/>
      <c r="O6" s="229"/>
      <c r="P6" s="229"/>
      <c r="Q6" s="229"/>
      <c r="R6" s="229"/>
      <c r="S6" s="229"/>
      <c r="T6" s="229"/>
      <c r="U6" s="230" t="s">
        <v>76</v>
      </c>
      <c r="V6" s="230" t="s">
        <v>94</v>
      </c>
      <c r="W6" s="230"/>
      <c r="X6" s="230"/>
      <c r="Y6" s="230" t="s">
        <v>94</v>
      </c>
      <c r="Z6" s="230"/>
      <c r="AA6" s="230"/>
      <c r="AB6" s="230" t="s">
        <v>94</v>
      </c>
      <c r="AC6" s="230"/>
      <c r="AD6" s="230"/>
      <c r="AE6" s="230" t="s">
        <v>95</v>
      </c>
      <c r="AF6" s="230"/>
      <c r="AG6" s="230"/>
      <c r="AH6" s="230" t="s">
        <v>96</v>
      </c>
      <c r="AI6" s="230"/>
      <c r="AJ6" s="230"/>
      <c r="AK6" s="230" t="s">
        <v>96</v>
      </c>
      <c r="AL6" s="230"/>
      <c r="AM6" s="230"/>
      <c r="AN6" s="230" t="s">
        <v>96</v>
      </c>
      <c r="AO6" s="230"/>
      <c r="AP6" s="230"/>
      <c r="AQ6" s="230" t="s">
        <v>97</v>
      </c>
      <c r="AR6" s="230"/>
      <c r="AS6" s="230"/>
      <c r="AT6" s="230" t="s">
        <v>97</v>
      </c>
      <c r="AU6" s="230"/>
      <c r="AV6" s="230"/>
      <c r="AW6" s="230" t="s">
        <v>97</v>
      </c>
      <c r="AX6" s="230"/>
      <c r="AY6" s="230"/>
      <c r="AZ6" s="230" t="s">
        <v>98</v>
      </c>
      <c r="BA6" s="230"/>
      <c r="BB6" s="230"/>
      <c r="BC6" s="230" t="s">
        <v>98</v>
      </c>
      <c r="BD6" s="230"/>
      <c r="BE6" s="230"/>
      <c r="BF6" s="230" t="s">
        <v>98</v>
      </c>
      <c r="BG6" s="230"/>
      <c r="BH6" s="230"/>
      <c r="BI6" s="38" t="s">
        <v>99</v>
      </c>
      <c r="BJ6" s="38"/>
      <c r="BK6" s="38"/>
      <c r="BL6" s="38" t="s">
        <v>99</v>
      </c>
      <c r="BM6" s="38"/>
      <c r="BN6" s="38"/>
      <c r="BO6" s="38" t="s">
        <v>99</v>
      </c>
      <c r="BP6" s="38"/>
      <c r="BQ6" s="38"/>
      <c r="BR6" s="37"/>
      <c r="BS6" s="2"/>
      <c r="BT6" s="2"/>
      <c r="BU6" s="2"/>
      <c r="BV6" s="2"/>
      <c r="BW6" s="2"/>
    </row>
    <row r="7" spans="1:75" ht="21" hidden="1" x14ac:dyDescent="0.25">
      <c r="A7" s="221" t="s">
        <v>78</v>
      </c>
      <c r="B7" s="226" t="str">
        <f>IF(VAL_A1!$H$34&lt;&gt;"", YEAR(VAL_A1!$H$34),"")</f>
        <v/>
      </c>
      <c r="C7" s="140"/>
      <c r="D7" s="225"/>
      <c r="E7" s="225"/>
      <c r="F7" s="225"/>
      <c r="G7" s="231"/>
      <c r="H7" s="231"/>
      <c r="I7" s="231"/>
      <c r="J7" s="231"/>
      <c r="K7" s="231"/>
      <c r="L7" s="231"/>
      <c r="M7" s="231"/>
      <c r="N7" s="216"/>
      <c r="O7" s="216"/>
      <c r="P7" s="216"/>
      <c r="Q7" s="216"/>
      <c r="R7" s="216"/>
      <c r="S7" s="216"/>
      <c r="T7" s="216"/>
      <c r="U7" s="39" t="s">
        <v>136</v>
      </c>
      <c r="V7" s="230" t="s">
        <v>92</v>
      </c>
      <c r="W7" s="230"/>
      <c r="X7" s="230"/>
      <c r="Y7" s="233" t="s">
        <v>93</v>
      </c>
      <c r="Z7" s="233"/>
      <c r="AA7" s="233"/>
      <c r="AB7" s="233" t="s">
        <v>0</v>
      </c>
      <c r="AC7" s="233"/>
      <c r="AD7" s="233"/>
      <c r="AE7" s="233" t="s">
        <v>0</v>
      </c>
      <c r="AF7" s="233"/>
      <c r="AG7" s="233"/>
      <c r="AH7" s="233" t="s">
        <v>100</v>
      </c>
      <c r="AI7" s="233"/>
      <c r="AJ7" s="233"/>
      <c r="AK7" s="233" t="s">
        <v>101</v>
      </c>
      <c r="AL7" s="233"/>
      <c r="AM7" s="233"/>
      <c r="AN7" s="233" t="s">
        <v>0</v>
      </c>
      <c r="AO7" s="233"/>
      <c r="AP7" s="233"/>
      <c r="AQ7" s="233" t="s">
        <v>100</v>
      </c>
      <c r="AR7" s="233"/>
      <c r="AS7" s="233"/>
      <c r="AT7" s="233" t="s">
        <v>101</v>
      </c>
      <c r="AU7" s="233"/>
      <c r="AV7" s="233"/>
      <c r="AW7" s="233" t="s">
        <v>0</v>
      </c>
      <c r="AX7" s="233"/>
      <c r="AY7" s="233"/>
      <c r="AZ7" s="233" t="s">
        <v>100</v>
      </c>
      <c r="BA7" s="233"/>
      <c r="BB7" s="233"/>
      <c r="BC7" s="233" t="s">
        <v>101</v>
      </c>
      <c r="BD7" s="233"/>
      <c r="BE7" s="233"/>
      <c r="BF7" s="233" t="s">
        <v>0</v>
      </c>
      <c r="BG7" s="233"/>
      <c r="BH7" s="233"/>
      <c r="BI7" s="40" t="s">
        <v>100</v>
      </c>
      <c r="BJ7" s="40"/>
      <c r="BK7" s="40"/>
      <c r="BL7" s="40" t="s">
        <v>101</v>
      </c>
      <c r="BM7" s="40"/>
      <c r="BN7" s="40"/>
      <c r="BO7" s="40" t="s">
        <v>0</v>
      </c>
      <c r="BP7" s="40"/>
      <c r="BQ7" s="40"/>
      <c r="BR7" s="37"/>
      <c r="BS7" s="2"/>
      <c r="BT7" s="2"/>
      <c r="BU7" s="2"/>
      <c r="BV7" s="2"/>
      <c r="BW7" s="2"/>
    </row>
    <row r="8" spans="1:75" ht="21" hidden="1" x14ac:dyDescent="0.25">
      <c r="A8" s="221" t="s">
        <v>82</v>
      </c>
      <c r="B8" s="226" t="str">
        <f>IF(VAL_A1!$H$35&lt;&gt;"", YEAR(VAL_A1!$H$35),"")</f>
        <v/>
      </c>
      <c r="C8" s="140"/>
      <c r="D8" s="234"/>
      <c r="E8" s="234"/>
      <c r="F8" s="234"/>
      <c r="G8" s="231"/>
      <c r="H8" s="231"/>
      <c r="I8" s="231"/>
      <c r="J8" s="231"/>
      <c r="K8" s="231"/>
      <c r="L8" s="231"/>
      <c r="M8" s="231"/>
      <c r="N8" s="216"/>
      <c r="O8" s="216"/>
      <c r="P8" s="216"/>
      <c r="Q8" s="216"/>
      <c r="R8" s="216"/>
      <c r="S8" s="216"/>
      <c r="T8" s="216"/>
      <c r="U8" s="39" t="s">
        <v>137</v>
      </c>
      <c r="V8" s="230" t="s">
        <v>0</v>
      </c>
      <c r="W8" s="230"/>
      <c r="X8" s="230"/>
      <c r="Y8" s="233" t="s">
        <v>0</v>
      </c>
      <c r="Z8" s="233"/>
      <c r="AA8" s="233"/>
      <c r="AB8" s="233" t="s">
        <v>0</v>
      </c>
      <c r="AC8" s="233"/>
      <c r="AD8" s="233"/>
      <c r="AE8" s="233" t="s">
        <v>0</v>
      </c>
      <c r="AF8" s="233"/>
      <c r="AG8" s="233"/>
      <c r="AH8" s="233" t="s">
        <v>0</v>
      </c>
      <c r="AI8" s="233"/>
      <c r="AJ8" s="233"/>
      <c r="AK8" s="233" t="s">
        <v>0</v>
      </c>
      <c r="AL8" s="233"/>
      <c r="AM8" s="233"/>
      <c r="AN8" s="233" t="s">
        <v>0</v>
      </c>
      <c r="AO8" s="233"/>
      <c r="AP8" s="233"/>
      <c r="AQ8" s="233" t="s">
        <v>0</v>
      </c>
      <c r="AR8" s="233"/>
      <c r="AS8" s="233"/>
      <c r="AT8" s="233" t="s">
        <v>0</v>
      </c>
      <c r="AU8" s="233"/>
      <c r="AV8" s="233"/>
      <c r="AW8" s="233" t="s">
        <v>0</v>
      </c>
      <c r="AX8" s="233"/>
      <c r="AY8" s="233"/>
      <c r="AZ8" s="233" t="s">
        <v>0</v>
      </c>
      <c r="BA8" s="233"/>
      <c r="BB8" s="233"/>
      <c r="BC8" s="233" t="s">
        <v>0</v>
      </c>
      <c r="BD8" s="233"/>
      <c r="BE8" s="233"/>
      <c r="BF8" s="233" t="s">
        <v>0</v>
      </c>
      <c r="BG8" s="233"/>
      <c r="BH8" s="233"/>
      <c r="BI8" s="40" t="s">
        <v>0</v>
      </c>
      <c r="BJ8" s="40"/>
      <c r="BK8" s="40"/>
      <c r="BL8" s="40" t="s">
        <v>0</v>
      </c>
      <c r="BM8" s="40"/>
      <c r="BN8" s="40"/>
      <c r="BO8" s="40" t="s">
        <v>0</v>
      </c>
      <c r="BP8" s="40"/>
      <c r="BQ8" s="40"/>
      <c r="BR8" s="37"/>
      <c r="BS8" s="2"/>
      <c r="BT8" s="2"/>
      <c r="BU8" s="2"/>
      <c r="BV8" s="2"/>
      <c r="BW8" s="2"/>
    </row>
    <row r="9" spans="1:75" ht="21" hidden="1" x14ac:dyDescent="0.25">
      <c r="A9" s="221" t="s">
        <v>83</v>
      </c>
      <c r="B9" s="222" t="s">
        <v>381</v>
      </c>
      <c r="C9" s="140"/>
      <c r="D9" s="234"/>
      <c r="E9" s="234"/>
      <c r="F9" s="234"/>
      <c r="G9" s="231"/>
      <c r="H9" s="231"/>
      <c r="I9" s="231"/>
      <c r="J9" s="231"/>
      <c r="K9" s="231"/>
      <c r="L9" s="231"/>
      <c r="M9" s="231"/>
      <c r="N9" s="216"/>
      <c r="O9" s="216"/>
      <c r="P9" s="216"/>
      <c r="Q9" s="216"/>
      <c r="R9" s="216"/>
      <c r="S9" s="216"/>
      <c r="T9" s="216"/>
      <c r="U9" s="39" t="s">
        <v>1</v>
      </c>
      <c r="V9" s="230" t="s">
        <v>0</v>
      </c>
      <c r="W9" s="230"/>
      <c r="X9" s="230"/>
      <c r="Y9" s="230" t="s">
        <v>0</v>
      </c>
      <c r="Z9" s="233"/>
      <c r="AA9" s="233"/>
      <c r="AB9" s="230" t="s">
        <v>0</v>
      </c>
      <c r="AC9" s="233"/>
      <c r="AD9" s="233"/>
      <c r="AE9" s="233" t="s">
        <v>0</v>
      </c>
      <c r="AF9" s="233"/>
      <c r="AG9" s="233"/>
      <c r="AH9" s="233" t="s">
        <v>0</v>
      </c>
      <c r="AI9" s="233"/>
      <c r="AJ9" s="233"/>
      <c r="AK9" s="233" t="s">
        <v>0</v>
      </c>
      <c r="AL9" s="233"/>
      <c r="AM9" s="233"/>
      <c r="AN9" s="233" t="s">
        <v>0</v>
      </c>
      <c r="AO9" s="233"/>
      <c r="AP9" s="233"/>
      <c r="AQ9" s="233" t="s">
        <v>0</v>
      </c>
      <c r="AR9" s="233"/>
      <c r="AS9" s="233"/>
      <c r="AT9" s="233" t="s">
        <v>0</v>
      </c>
      <c r="AU9" s="233"/>
      <c r="AV9" s="233"/>
      <c r="AW9" s="233" t="s">
        <v>0</v>
      </c>
      <c r="AX9" s="233"/>
      <c r="AY9" s="233"/>
      <c r="AZ9" s="233" t="s">
        <v>0</v>
      </c>
      <c r="BA9" s="233"/>
      <c r="BB9" s="233"/>
      <c r="BC9" s="233" t="s">
        <v>0</v>
      </c>
      <c r="BD9" s="233"/>
      <c r="BE9" s="233"/>
      <c r="BF9" s="233" t="s">
        <v>0</v>
      </c>
      <c r="BG9" s="233"/>
      <c r="BH9" s="233"/>
      <c r="BI9" s="40" t="s">
        <v>0</v>
      </c>
      <c r="BJ9" s="40"/>
      <c r="BK9" s="40"/>
      <c r="BL9" s="40" t="s">
        <v>0</v>
      </c>
      <c r="BM9" s="40"/>
      <c r="BN9" s="40"/>
      <c r="BO9" s="40" t="s">
        <v>0</v>
      </c>
      <c r="BP9" s="40"/>
      <c r="BQ9" s="40"/>
      <c r="BR9" s="37"/>
      <c r="BS9" s="2"/>
      <c r="BT9" s="2"/>
      <c r="BU9" s="2"/>
      <c r="BV9" s="2"/>
      <c r="BW9" s="2"/>
    </row>
    <row r="10" spans="1:75" ht="21" hidden="1" x14ac:dyDescent="0.25">
      <c r="A10" s="221" t="s">
        <v>71</v>
      </c>
      <c r="B10" s="222">
        <v>0</v>
      </c>
      <c r="C10" s="140"/>
      <c r="D10" s="234"/>
      <c r="E10" s="234"/>
      <c r="F10" s="234"/>
      <c r="G10" s="235"/>
      <c r="H10" s="235"/>
      <c r="I10" s="235"/>
      <c r="J10" s="235"/>
      <c r="K10" s="235"/>
      <c r="L10" s="235"/>
      <c r="M10" s="235"/>
      <c r="N10" s="34"/>
      <c r="O10" s="34"/>
      <c r="P10" s="34"/>
      <c r="Q10" s="34"/>
      <c r="R10" s="34"/>
      <c r="S10" s="34"/>
      <c r="T10" s="34"/>
      <c r="U10" s="34"/>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34"/>
      <c r="BJ10" s="34"/>
      <c r="BK10" s="34"/>
      <c r="BL10" s="34"/>
      <c r="BM10" s="34"/>
      <c r="BN10" s="34"/>
      <c r="BO10" s="34"/>
      <c r="BP10" s="34"/>
      <c r="BQ10" s="34"/>
      <c r="BR10" s="37"/>
      <c r="BS10" s="2"/>
      <c r="BT10" s="2"/>
      <c r="BU10" s="2"/>
      <c r="BV10" s="2"/>
      <c r="BW10" s="2"/>
    </row>
    <row r="11" spans="1:75" ht="21" hidden="1" x14ac:dyDescent="0.25">
      <c r="A11" s="221" t="s">
        <v>73</v>
      </c>
      <c r="B11" s="222">
        <v>0</v>
      </c>
      <c r="C11" s="140"/>
      <c r="D11" s="234"/>
      <c r="E11" s="234"/>
      <c r="F11" s="234"/>
      <c r="G11" s="231"/>
      <c r="H11" s="231"/>
      <c r="I11" s="231"/>
      <c r="J11" s="231"/>
      <c r="K11" s="231"/>
      <c r="L11" s="231"/>
      <c r="M11" s="231"/>
      <c r="N11" s="216"/>
      <c r="O11" s="216"/>
      <c r="P11" s="216"/>
      <c r="Q11" s="216"/>
      <c r="R11" s="216"/>
      <c r="S11" s="216"/>
      <c r="T11" s="216"/>
      <c r="U11" s="39"/>
      <c r="V11" s="230"/>
      <c r="W11" s="230"/>
      <c r="X11" s="230"/>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40"/>
      <c r="BJ11" s="40"/>
      <c r="BK11" s="40"/>
      <c r="BL11" s="40"/>
      <c r="BM11" s="40"/>
      <c r="BN11" s="40"/>
      <c r="BO11" s="40"/>
      <c r="BP11" s="40"/>
      <c r="BQ11" s="40"/>
      <c r="BR11" s="37"/>
      <c r="BS11" s="2"/>
      <c r="BT11" s="2"/>
      <c r="BU11" s="2"/>
      <c r="BV11" s="2"/>
      <c r="BW11" s="2"/>
    </row>
    <row r="12" spans="1:75" ht="73.5" hidden="1" customHeight="1" x14ac:dyDescent="0.25">
      <c r="C12" s="140"/>
      <c r="D12" s="234"/>
      <c r="E12" s="234"/>
      <c r="F12" s="234"/>
      <c r="G12" s="237" t="s">
        <v>2</v>
      </c>
      <c r="H12" s="237" t="s">
        <v>3</v>
      </c>
      <c r="I12" s="237" t="s">
        <v>79</v>
      </c>
      <c r="J12" s="237" t="s">
        <v>4</v>
      </c>
      <c r="K12" s="237" t="s">
        <v>80</v>
      </c>
      <c r="L12" s="237" t="s">
        <v>5</v>
      </c>
      <c r="M12" s="237" t="s">
        <v>6</v>
      </c>
      <c r="N12" s="82" t="s">
        <v>77</v>
      </c>
      <c r="O12" s="118" t="s">
        <v>397</v>
      </c>
      <c r="P12" s="118" t="s">
        <v>398</v>
      </c>
      <c r="Q12" s="216"/>
      <c r="R12" s="216"/>
      <c r="S12" s="216"/>
      <c r="T12" s="216"/>
      <c r="U12" s="216"/>
      <c r="V12" s="230"/>
      <c r="W12" s="230"/>
      <c r="X12" s="230"/>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40"/>
      <c r="BJ12" s="40"/>
      <c r="BK12" s="40"/>
      <c r="BL12" s="40"/>
      <c r="BM12" s="40"/>
      <c r="BN12" s="40"/>
      <c r="BO12" s="40"/>
      <c r="BP12" s="40"/>
      <c r="BQ12" s="40"/>
      <c r="BR12" s="37"/>
      <c r="BS12" s="2"/>
      <c r="BT12" s="2"/>
      <c r="BU12" s="2"/>
      <c r="BV12" s="2"/>
      <c r="BW12" s="2"/>
    </row>
    <row r="13" spans="1:75" ht="3" customHeight="1" x14ac:dyDescent="0.25">
      <c r="C13" s="140"/>
      <c r="D13" s="234"/>
      <c r="E13" s="234"/>
      <c r="F13" s="234"/>
      <c r="G13" s="239"/>
      <c r="H13" s="239"/>
      <c r="I13" s="239"/>
      <c r="J13" s="239"/>
      <c r="K13" s="239"/>
      <c r="L13" s="239"/>
      <c r="M13" s="239"/>
      <c r="N13" s="42"/>
      <c r="O13" s="128"/>
      <c r="P13" s="128"/>
      <c r="Q13" s="42"/>
      <c r="R13" s="42"/>
      <c r="S13" s="42"/>
      <c r="T13" s="42"/>
      <c r="U13" s="43"/>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41"/>
      <c r="BJ13" s="41"/>
      <c r="BK13" s="41"/>
      <c r="BL13" s="41"/>
      <c r="BM13" s="41"/>
      <c r="BN13" s="41"/>
      <c r="BO13" s="41"/>
      <c r="BP13" s="41"/>
      <c r="BQ13" s="41"/>
      <c r="BR13" s="37"/>
      <c r="BS13" s="2"/>
      <c r="BT13" s="2"/>
      <c r="BU13" s="2"/>
      <c r="BV13" s="2"/>
      <c r="BW13" s="2"/>
    </row>
    <row r="14" spans="1:75" ht="21" customHeight="1" x14ac:dyDescent="0.25">
      <c r="B14" s="139"/>
      <c r="C14" s="140"/>
      <c r="D14" s="486" t="s">
        <v>4268</v>
      </c>
      <c r="E14" s="496"/>
      <c r="F14" s="241" t="s">
        <v>4269</v>
      </c>
      <c r="G14" s="242" t="s">
        <v>350</v>
      </c>
      <c r="H14" s="242" t="s">
        <v>7</v>
      </c>
      <c r="I14" s="242" t="s">
        <v>89</v>
      </c>
      <c r="J14" s="243" t="s">
        <v>0</v>
      </c>
      <c r="K14" s="243" t="s">
        <v>87</v>
      </c>
      <c r="L14" s="243" t="s">
        <v>0</v>
      </c>
      <c r="M14" s="243" t="s">
        <v>353</v>
      </c>
      <c r="N14" s="45" t="s">
        <v>353</v>
      </c>
      <c r="O14" s="54" t="s">
        <v>0</v>
      </c>
      <c r="P14" s="54" t="s">
        <v>381</v>
      </c>
      <c r="Q14" s="45"/>
      <c r="R14" s="45"/>
      <c r="S14" s="45"/>
      <c r="T14" s="45"/>
      <c r="U14" s="46"/>
      <c r="V14" s="104"/>
      <c r="W14" s="105"/>
      <c r="X14" s="106"/>
      <c r="Y14" s="104"/>
      <c r="Z14" s="105"/>
      <c r="AA14" s="106"/>
      <c r="AB14" s="25" t="str">
        <f>IF(OR(EXACT(V14,W14),EXACT(Y14,Z14),AND(W14="X",Z14="X"),OR(W14="M",Z14="M")),"",SUM(V14,Y14))</f>
        <v/>
      </c>
      <c r="AC14" s="26" t="str">
        <f>IF(AND(AND(W14="X",Z14="X"),SUM(V14,Y14)=0,ISNUMBER(AB14)),"",IF(OR(W14="M",Z14="M"),"M",IF(AND(W14=Z14,OR(W14="X",W14="W",W14="Z")),UPPER(W14),"")))</f>
        <v/>
      </c>
      <c r="AD14" s="27"/>
      <c r="AE14" s="104"/>
      <c r="AF14" s="105"/>
      <c r="AG14" s="106"/>
      <c r="AH14" s="104"/>
      <c r="AI14" s="105"/>
      <c r="AJ14" s="106"/>
      <c r="AK14" s="104"/>
      <c r="AL14" s="105"/>
      <c r="AM14" s="106"/>
      <c r="AN14" s="25" t="str">
        <f>IF(OR(EXACT(AH14,AI14),EXACT(AK14,AL14),AND(AI14="X",AL14="X"),OR(AI14="M",AL14="M")),"",SUM(AH14,AK14))</f>
        <v/>
      </c>
      <c r="AO14" s="26" t="str">
        <f>IF(AND(AND(AI14="X",AL14="X"),SUM(AH14,AK14)=0,ISNUMBER(AN14)),"",IF(OR(AI14="M",AL14="M"),"M",IF(AND(AI14=AL14,OR(AI14="X",AI14="W",AI14="Z")),UPPER(AI14),"")))</f>
        <v/>
      </c>
      <c r="AP14" s="27"/>
      <c r="AQ14" s="104"/>
      <c r="AR14" s="105"/>
      <c r="AS14" s="106"/>
      <c r="AT14" s="104"/>
      <c r="AU14" s="105"/>
      <c r="AV14" s="106"/>
      <c r="AW14" s="25" t="str">
        <f>IF(OR(EXACT(AQ14,AR14),EXACT(AT14,AU14),AND(AR14="X",AU14="X"),OR(AR14="M",AU14="M")),"",SUM(AQ14,AT14))</f>
        <v/>
      </c>
      <c r="AX14" s="26" t="str">
        <f>IF(AND(AND(AR14="X",AU14="X"),SUM(AQ14,AT14)=0,ISNUMBER(AW14)),"",IF(OR(AR14="M",AU14="M"),"M",IF(AND(AR14=AU14,OR(AR14="X",AR14="W",AR14="Z")),UPPER(AR14),"")))</f>
        <v/>
      </c>
      <c r="AY14" s="27"/>
      <c r="AZ14" s="25" t="str">
        <f>IF(OR(EXACT(AH14,AI14),EXACT(AQ14,AR14),AND(AI14="X",AR14="X"),OR(AI14="M",AR14="M")),"",SUM(AH14,AQ14))</f>
        <v/>
      </c>
      <c r="BA14" s="26" t="str">
        <f>IF(AND(AND(AI14="X",AR14="X"),SUM(AH14,AQ14)=0,ISNUMBER(AZ14)),"",IF(OR(AI14="M",AR14="M"),"M",IF(AND(AI14=AR14,OR(AI14="X",AI14="W",AI14="Z")),UPPER(AI14),"")))</f>
        <v/>
      </c>
      <c r="BB14" s="27"/>
      <c r="BC14" s="25" t="str">
        <f>IF(OR(EXACT(AK14,AL14),EXACT(AT14,AU14),AND(AL14="X",AU14="X"),OR(AL14="M",AU14="M")),"",SUM(AK14,AT14))</f>
        <v/>
      </c>
      <c r="BD14" s="26" t="str">
        <f>IF(AND(AND(AL14="X",AU14="X"),SUM(AK14,AT14)=0,ISNUMBER(BC14)),"",IF(OR(AL14="M",AU14="M"),"M",IF(AND(AL14=AU14,OR(AL14="X",AL14="W",AL14="Z")),UPPER(AL14),"")))</f>
        <v/>
      </c>
      <c r="BE14" s="27"/>
      <c r="BF14" s="25" t="str">
        <f>IF(OR(EXACT(AZ14,BA14),EXACT(BC14,BD14),AND(BA14="X",BD14="X"),OR(BA14="M",BD14="M")),"",SUM(AZ14,BC14))</f>
        <v/>
      </c>
      <c r="BG14" s="26" t="str">
        <f>IF(AND(AND(BA14="X",BD14="X"),SUM(AZ14,BC14)=0,ISNUMBER(BF14)),"",IF(OR(BA14="M",BD14="M"),"M",IF(AND(BA14=BD14,OR(BA14="X",BA14="W",BA14="Z")),UPPER(BA14),"")))</f>
        <v/>
      </c>
      <c r="BH14" s="27"/>
      <c r="BI14" s="104"/>
      <c r="BJ14" s="105"/>
      <c r="BK14" s="106"/>
      <c r="BL14" s="104"/>
      <c r="BM14" s="105"/>
      <c r="BN14" s="106"/>
      <c r="BO14" s="25" t="str">
        <f>IF(OR(EXACT(BI14,BJ14),EXACT(BL14,BM14),AND(BJ14="X",BM14="X"),OR(BJ14="M",BM14="M")),"",SUM(BI14,BL14))</f>
        <v/>
      </c>
      <c r="BP14" s="26" t="str">
        <f>IF(AND(AND(BJ14="X",BM14="X"),SUM(BI14,BL14)=0,ISNUMBER(BO14)),"",IF(OR(BJ14="M",BM14="M"),"M",IF(AND(BJ14=BM14,OR(BJ14="X",BJ14="W",BJ14="Z")),UPPER(BJ14),"")))</f>
        <v/>
      </c>
      <c r="BQ14" s="27"/>
      <c r="BR14" s="47"/>
      <c r="BS14" s="2"/>
      <c r="BT14" s="2"/>
      <c r="BU14" s="2"/>
      <c r="BV14" s="2"/>
      <c r="BW14" s="2"/>
    </row>
    <row r="15" spans="1:75" ht="21" customHeight="1" x14ac:dyDescent="0.25">
      <c r="B15" s="139"/>
      <c r="C15" s="140"/>
      <c r="D15" s="477"/>
      <c r="E15" s="478"/>
      <c r="F15" s="241" t="s">
        <v>4270</v>
      </c>
      <c r="G15" s="242" t="s">
        <v>350</v>
      </c>
      <c r="H15" s="242" t="s">
        <v>8</v>
      </c>
      <c r="I15" s="242" t="s">
        <v>89</v>
      </c>
      <c r="J15" s="243" t="s">
        <v>0</v>
      </c>
      <c r="K15" s="243" t="s">
        <v>87</v>
      </c>
      <c r="L15" s="243" t="s">
        <v>0</v>
      </c>
      <c r="M15" s="243" t="s">
        <v>353</v>
      </c>
      <c r="N15" s="45" t="s">
        <v>353</v>
      </c>
      <c r="O15" s="45" t="s">
        <v>0</v>
      </c>
      <c r="P15" s="45" t="s">
        <v>381</v>
      </c>
      <c r="Q15" s="45"/>
      <c r="R15" s="45"/>
      <c r="S15" s="45"/>
      <c r="T15" s="45"/>
      <c r="U15" s="46"/>
      <c r="V15" s="104"/>
      <c r="W15" s="105"/>
      <c r="X15" s="106"/>
      <c r="Y15" s="104"/>
      <c r="Z15" s="105"/>
      <c r="AA15" s="106"/>
      <c r="AB15" s="25" t="str">
        <f>IF(OR(EXACT(V15,W15),EXACT(Y15,Z15),AND(W15="X",Z15="X"),OR(W15="M",Z15="M")),"",SUM(V15,Y15))</f>
        <v/>
      </c>
      <c r="AC15" s="26" t="str">
        <f>IF(AND(AND(W15="X",Z15="X"),SUM(V15,Y15)=0,ISNUMBER(AB15)),"",IF(OR(W15="M",Z15="M"),"M",IF(AND(W15=Z15,OR(W15="X",W15="W",W15="Z")),UPPER(W15),"")))</f>
        <v/>
      </c>
      <c r="AD15" s="27"/>
      <c r="AE15" s="104"/>
      <c r="AF15" s="105"/>
      <c r="AG15" s="106"/>
      <c r="AH15" s="104"/>
      <c r="AI15" s="105"/>
      <c r="AJ15" s="106"/>
      <c r="AK15" s="104"/>
      <c r="AL15" s="105"/>
      <c r="AM15" s="106"/>
      <c r="AN15" s="25" t="str">
        <f>IF(OR(EXACT(AH15,AI15),EXACT(AK15,AL15),AND(AI15="X",AL15="X"),OR(AI15="M",AL15="M")),"",SUM(AH15,AK15))</f>
        <v/>
      </c>
      <c r="AO15" s="26" t="str">
        <f>IF(AND(AND(AI15="X",AL15="X"),SUM(AH15,AK15)=0,ISNUMBER(AN15)),"",IF(OR(AI15="M",AL15="M"),"M",IF(AND(AI15=AL15,OR(AI15="X",AI15="W",AI15="Z")),UPPER(AI15),"")))</f>
        <v/>
      </c>
      <c r="AP15" s="27"/>
      <c r="AQ15" s="104"/>
      <c r="AR15" s="105"/>
      <c r="AS15" s="106"/>
      <c r="AT15" s="104"/>
      <c r="AU15" s="105"/>
      <c r="AV15" s="106"/>
      <c r="AW15" s="25" t="str">
        <f>IF(OR(EXACT(AQ15,AR15),EXACT(AT15,AU15),AND(AR15="X",AU15="X"),OR(AR15="M",AU15="M")),"",SUM(AQ15,AT15))</f>
        <v/>
      </c>
      <c r="AX15" s="26" t="str">
        <f>IF(AND(AND(AR15="X",AU15="X"),SUM(AQ15,AT15)=0,ISNUMBER(AW15)),"",IF(OR(AR15="M",AU15="M"),"M",IF(AND(AR15=AU15,OR(AR15="X",AR15="W",AR15="Z")),UPPER(AR15),"")))</f>
        <v/>
      </c>
      <c r="AY15" s="27"/>
      <c r="AZ15" s="25" t="str">
        <f>IF(OR(EXACT(AH15,AI15),EXACT(AQ15,AR15),AND(AI15="X",AR15="X"),OR(AI15="M",AR15="M")),"",SUM(AH15,AQ15))</f>
        <v/>
      </c>
      <c r="BA15" s="26" t="str">
        <f>IF(AND(AND(AI15="X",AR15="X"),SUM(AH15,AQ15)=0,ISNUMBER(AZ15)),"",IF(OR(AI15="M",AR15="M"),"M",IF(AND(AI15=AR15,OR(AI15="X",AI15="W",AI15="Z")),UPPER(AI15),"")))</f>
        <v/>
      </c>
      <c r="BB15" s="27"/>
      <c r="BC15" s="25" t="str">
        <f>IF(OR(EXACT(AK15,AL15),EXACT(AT15,AU15),AND(AL15="X",AU15="X"),OR(AL15="M",AU15="M")),"",SUM(AK15,AT15))</f>
        <v/>
      </c>
      <c r="BD15" s="26" t="str">
        <f>IF(AND(AND(AL15="X",AU15="X"),SUM(AK15,AT15)=0,ISNUMBER(BC15)),"",IF(OR(AL15="M",AU15="M"),"M",IF(AND(AL15=AU15,OR(AL15="X",AL15="W",AL15="Z")),UPPER(AL15),"")))</f>
        <v/>
      </c>
      <c r="BE15" s="27"/>
      <c r="BF15" s="25" t="str">
        <f>IF(OR(EXACT(AZ15,BA15),EXACT(BC15,BD15),AND(BA15="X",BD15="X"),OR(BA15="M",BD15="M")),"",SUM(AZ15,BC15))</f>
        <v/>
      </c>
      <c r="BG15" s="26" t="str">
        <f>IF(AND(AND(BA15="X",BD15="X"),SUM(AZ15,BC15)=0,ISNUMBER(BF15)),"",IF(OR(BA15="M",BD15="M"),"M",IF(AND(BA15=BD15,OR(BA15="X",BA15="W",BA15="Z")),UPPER(BA15),"")))</f>
        <v/>
      </c>
      <c r="BH15" s="27"/>
      <c r="BI15" s="104"/>
      <c r="BJ15" s="105"/>
      <c r="BK15" s="106"/>
      <c r="BL15" s="104"/>
      <c r="BM15" s="105"/>
      <c r="BN15" s="106"/>
      <c r="BO15" s="25" t="str">
        <f>IF(OR(EXACT(BI15,BJ15),EXACT(BL15,BM15),AND(BJ15="X",BM15="X"),OR(BJ15="M",BM15="M")),"",SUM(BI15,BL15))</f>
        <v/>
      </c>
      <c r="BP15" s="26" t="str">
        <f>IF(AND(AND(BJ15="X",BM15="X"),SUM(BI15,BL15)=0,ISNUMBER(BO15)),"",IF(OR(BJ15="M",BM15="M"),"M",IF(AND(BJ15=BM15,OR(BJ15="X",BJ15="W",BJ15="Z")),UPPER(BJ15),"")))</f>
        <v/>
      </c>
      <c r="BQ15" s="27"/>
      <c r="BR15" s="47"/>
      <c r="BS15" s="2"/>
      <c r="BT15" s="2"/>
      <c r="BU15" s="2"/>
      <c r="BV15" s="2"/>
      <c r="BW15" s="2"/>
    </row>
    <row r="16" spans="1:75" ht="21" customHeight="1" x14ac:dyDescent="0.25">
      <c r="B16" s="139"/>
      <c r="C16" s="140"/>
      <c r="D16" s="497"/>
      <c r="E16" s="498"/>
      <c r="F16" s="246" t="s">
        <v>4271</v>
      </c>
      <c r="G16" s="242" t="s">
        <v>350</v>
      </c>
      <c r="H16" s="242" t="s">
        <v>0</v>
      </c>
      <c r="I16" s="242" t="s">
        <v>89</v>
      </c>
      <c r="J16" s="243" t="s">
        <v>0</v>
      </c>
      <c r="K16" s="243" t="s">
        <v>87</v>
      </c>
      <c r="L16" s="243" t="s">
        <v>0</v>
      </c>
      <c r="M16" s="243" t="s">
        <v>353</v>
      </c>
      <c r="N16" s="45" t="s">
        <v>353</v>
      </c>
      <c r="O16" s="45" t="s">
        <v>0</v>
      </c>
      <c r="P16" s="45" t="s">
        <v>381</v>
      </c>
      <c r="Q16" s="45"/>
      <c r="R16" s="45"/>
      <c r="S16" s="45"/>
      <c r="T16" s="45"/>
      <c r="U16" s="46"/>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5" t="str">
        <f>IF(OR(AND(AN14="",AO14=""),AND(AN15="",AO15=""),AND(AO14="X",AO15="X"),OR(AO14="M",AO15="M")),"",SUM(AN14,AN15))</f>
        <v/>
      </c>
      <c r="AO16" s="26" t="str">
        <f>IF(AND(AND(AO14="X",AO15="X"),SUM(AN14,AN15)=0,ISNUMBER(AN16)),"",IF(OR(AO14="M",AO15="M"),"M",IF(AND(AO14=AO15,OR(AO14="X",AO14="W",AO14="Z")),UPPER(AO14),"")))</f>
        <v/>
      </c>
      <c r="AP16" s="27"/>
      <c r="AQ16" s="25" t="str">
        <f>IF(OR(AND(AQ14="",AR14=""),AND(AQ15="",AR15=""),AND(AR14="X",AR15="X"),OR(AR14="M",AR15="M")),"",SUM(AQ14,AQ15))</f>
        <v/>
      </c>
      <c r="AR16" s="26" t="str">
        <f>IF(AND(AND(AR14="X",AR15="X"),SUM(AQ14,AQ15)=0,ISNUMBER(AQ16)),"",IF(OR(AR14="M",AR15="M"),"M",IF(AND(AR14=AR15,OR(AR14="X",AR14="W",AR14="Z")),UPPER(AR14),"")))</f>
        <v/>
      </c>
      <c r="AS16" s="27"/>
      <c r="AT16" s="25" t="str">
        <f>IF(OR(AND(AT14="",AU14=""),AND(AT15="",AU15=""),AND(AU14="X",AU15="X"),OR(AU14="M",AU15="M")),"",SUM(AT14,AT15))</f>
        <v/>
      </c>
      <c r="AU16" s="26" t="str">
        <f>IF(AND(AND(AU14="X",AU15="X"),SUM(AT14,AT15)=0,ISNUMBER(AT16)),"",IF(OR(AU14="M",AU15="M"),"M",IF(AND(AU14=AU15,OR(AU14="X",AU14="W",AU14="Z")),UPPER(AU14),"")))</f>
        <v/>
      </c>
      <c r="AV16" s="27"/>
      <c r="AW16" s="25" t="str">
        <f>IF(OR(AND(AW14="",AX14=""),AND(AW15="",AX15=""),AND(AX14="X",AX15="X"),OR(AX14="M",AX15="M")),"",SUM(AW14,AW15))</f>
        <v/>
      </c>
      <c r="AX16" s="26" t="str">
        <f>IF(AND(AND(AX14="X",AX15="X"),SUM(AW14,AW15)=0,ISNUMBER(AW16)),"",IF(OR(AX14="M",AX15="M"),"M",IF(AND(AX14=AX15,OR(AX14="X",AX14="W",AX14="Z")),UPPER(AX14),"")))</f>
        <v/>
      </c>
      <c r="AY16" s="27"/>
      <c r="AZ16" s="25" t="str">
        <f>IF(OR(AND(AZ14="",BA14=""),AND(AZ15="",BA15=""),AND(BA14="X",BA15="X"),OR(BA14="M",BA15="M")),"",SUM(AZ14,AZ15))</f>
        <v/>
      </c>
      <c r="BA16" s="26" t="str">
        <f>IF(AND(AND(BA14="X",BA15="X"),SUM(AZ14,AZ15)=0,ISNUMBER(AZ16)),"",IF(OR(BA14="M",BA15="M"),"M",IF(AND(BA14=BA15,OR(BA14="X",BA14="W",BA14="Z")),UPPER(BA14),"")))</f>
        <v/>
      </c>
      <c r="BB16" s="27"/>
      <c r="BC16" s="25" t="str">
        <f>IF(OR(AND(BC14="",BD14=""),AND(BC15="",BD15=""),AND(BD14="X",BD15="X"),OR(BD14="M",BD15="M")),"",SUM(BC14,BC15))</f>
        <v/>
      </c>
      <c r="BD16" s="26" t="str">
        <f>IF(AND(AND(BD14="X",BD15="X"),SUM(BC14,BC15)=0,ISNUMBER(BC16)),"",IF(OR(BD14="M",BD15="M"),"M",IF(AND(BD14=BD15,OR(BD14="X",BD14="W",BD14="Z")),UPPER(BD14),"")))</f>
        <v/>
      </c>
      <c r="BE16" s="27"/>
      <c r="BF16" s="25" t="str">
        <f>IF(OR(AND(BF14="",BG14=""),AND(BF15="",BG15=""),AND(BG14="X",BG15="X"),OR(BG14="M",BG15="M")),"",SUM(BF14,BF15))</f>
        <v/>
      </c>
      <c r="BG16" s="26" t="str">
        <f>IF(AND(AND(BG14="X",BG15="X"),SUM(BF14,BF15)=0,ISNUMBER(BF16)),"",IF(OR(BG14="M",BG15="M"),"M",IF(AND(BG14=BG15,OR(BG14="X",BG14="W",BG14="Z")),UPPER(BG14),"")))</f>
        <v/>
      </c>
      <c r="BH16" s="27"/>
      <c r="BI16" s="25" t="str">
        <f>IF(OR(AND(BI14="",BJ14=""),AND(BI15="",BJ15=""),AND(BJ14="X",BJ15="X"),OR(BJ14="M",BJ15="M")),"",SUM(BI14,BI15))</f>
        <v/>
      </c>
      <c r="BJ16" s="26" t="str">
        <f>IF(AND(AND(BJ14="X",BJ15="X"),SUM(BI14,BI15)=0,ISNUMBER(BI16)),"",IF(OR(BJ14="M",BJ15="M"),"M",IF(AND(BJ14=BJ15,OR(BJ14="X",BJ14="W",BJ14="Z")),UPPER(BJ14),"")))</f>
        <v/>
      </c>
      <c r="BK16" s="27"/>
      <c r="BL16" s="25" t="str">
        <f>IF(OR(AND(BL14="",BM14=""),AND(BL15="",BM15=""),AND(BM14="X",BM15="X"),OR(BM14="M",BM15="M")),"",SUM(BL14,BL15))</f>
        <v/>
      </c>
      <c r="BM16" s="26" t="str">
        <f>IF(AND(AND(BM14="X",BM15="X"),SUM(BL14,BL15)=0,ISNUMBER(BL16)),"",IF(OR(BM14="M",BM15="M"),"M",IF(AND(BM14=BM15,OR(BM14="X",BM14="W",BM14="Z")),UPPER(BM14),"")))</f>
        <v/>
      </c>
      <c r="BN16" s="27"/>
      <c r="BO16" s="25" t="str">
        <f>IF(OR(AND(BO14="",BP14=""),AND(BO15="",BP15=""),AND(BP14="X",BP15="X"),OR(BP14="M",BP15="M")),"",SUM(BO14,BO15))</f>
        <v/>
      </c>
      <c r="BP16" s="26" t="str">
        <f>IF(AND(AND(BP14="X",BP15="X"),SUM(BO14,BO15)=0,ISNUMBER(BO16)),"",IF(OR(BP14="M",BP15="M"),"M",IF(AND(BP14=BP15,OR(BP14="X",BP14="W",BP14="Z")),UPPER(BP14),"")))</f>
        <v/>
      </c>
      <c r="BQ16" s="27"/>
      <c r="BR16" s="47"/>
      <c r="BS16" s="2"/>
      <c r="BT16" s="2"/>
      <c r="BU16" s="2"/>
      <c r="BV16" s="2"/>
      <c r="BW16" s="2"/>
    </row>
    <row r="17" spans="2:75" ht="21" customHeight="1" x14ac:dyDescent="0.25">
      <c r="B17" s="139"/>
      <c r="C17" s="140"/>
      <c r="D17" s="477" t="s">
        <v>4272</v>
      </c>
      <c r="E17" s="478"/>
      <c r="F17" s="241" t="s">
        <v>4269</v>
      </c>
      <c r="G17" s="242" t="s">
        <v>350</v>
      </c>
      <c r="H17" s="242" t="s">
        <v>7</v>
      </c>
      <c r="I17" s="242" t="s">
        <v>90</v>
      </c>
      <c r="J17" s="243" t="s">
        <v>0</v>
      </c>
      <c r="K17" s="243" t="s">
        <v>87</v>
      </c>
      <c r="L17" s="243" t="s">
        <v>0</v>
      </c>
      <c r="M17" s="243" t="s">
        <v>353</v>
      </c>
      <c r="N17" s="45" t="s">
        <v>353</v>
      </c>
      <c r="O17" s="45" t="s">
        <v>0</v>
      </c>
      <c r="P17" s="45" t="s">
        <v>381</v>
      </c>
      <c r="Q17" s="45"/>
      <c r="R17" s="45"/>
      <c r="S17" s="45"/>
      <c r="T17" s="45"/>
      <c r="U17" s="46"/>
      <c r="V17" s="104"/>
      <c r="W17" s="105"/>
      <c r="X17" s="106"/>
      <c r="Y17" s="104"/>
      <c r="Z17" s="105"/>
      <c r="AA17" s="106"/>
      <c r="AB17" s="25" t="str">
        <f>IF(OR(EXACT(V17,W17),EXACT(Y17,Z17),AND(W17="X",Z17="X"),OR(W17="M",Z17="M")),"",SUM(V17,Y17))</f>
        <v/>
      </c>
      <c r="AC17" s="26" t="str">
        <f>IF(AND(AND(W17="X",Z17="X"),SUM(V17,Y17)=0,ISNUMBER(AB17)),"",IF(OR(W17="M",Z17="M"),"M",IF(AND(W17=Z17,OR(W17="X",W17="W",W17="Z")),UPPER(W17),"")))</f>
        <v/>
      </c>
      <c r="AD17" s="27"/>
      <c r="AE17" s="104"/>
      <c r="AF17" s="105"/>
      <c r="AG17" s="106"/>
      <c r="AH17" s="104"/>
      <c r="AI17" s="105"/>
      <c r="AJ17" s="106"/>
      <c r="AK17" s="104"/>
      <c r="AL17" s="105"/>
      <c r="AM17" s="106"/>
      <c r="AN17" s="25" t="str">
        <f>IF(OR(EXACT(AH17,AI17),EXACT(AK17,AL17),AND(AI17="X",AL17="X"),OR(AI17="M",AL17="M")),"",SUM(AH17,AK17))</f>
        <v/>
      </c>
      <c r="AO17" s="26" t="str">
        <f>IF(AND(AND(AI17="X",AL17="X"),SUM(AH17,AK17)=0,ISNUMBER(AN17)),"",IF(OR(AI17="M",AL17="M"),"M",IF(AND(AI17=AL17,OR(AI17="X",AI17="W",AI17="Z")),UPPER(AI17),"")))</f>
        <v/>
      </c>
      <c r="AP17" s="27"/>
      <c r="AQ17" s="104"/>
      <c r="AR17" s="105"/>
      <c r="AS17" s="106"/>
      <c r="AT17" s="104"/>
      <c r="AU17" s="105"/>
      <c r="AV17" s="106"/>
      <c r="AW17" s="25" t="str">
        <f>IF(OR(EXACT(AQ17,AR17),EXACT(AT17,AU17),AND(AR17="X",AU17="X"),OR(AR17="M",AU17="M")),"",SUM(AQ17,AT17))</f>
        <v/>
      </c>
      <c r="AX17" s="26" t="str">
        <f>IF(AND(AND(AR17="X",AU17="X"),SUM(AQ17,AT17)=0,ISNUMBER(AW17)),"",IF(OR(AR17="M",AU17="M"),"M",IF(AND(AR17=AU17,OR(AR17="X",AR17="W",AR17="Z")),UPPER(AR17),"")))</f>
        <v/>
      </c>
      <c r="AY17" s="27"/>
      <c r="AZ17" s="25" t="str">
        <f>IF(OR(EXACT(AH17,AI17),EXACT(AQ17,AR17),AND(AI17="X",AR17="X"),OR(AI17="M",AR17="M")),"",SUM(AH17,AQ17))</f>
        <v/>
      </c>
      <c r="BA17" s="26" t="str">
        <f>IF(AND(AND(AI17="X",AR17="X"),SUM(AH17,AQ17)=0,ISNUMBER(AZ17)),"",IF(OR(AI17="M",AR17="M"),"M",IF(AND(AI17=AR17,OR(AI17="X",AI17="W",AI17="Z")),UPPER(AI17),"")))</f>
        <v/>
      </c>
      <c r="BB17" s="27"/>
      <c r="BC17" s="25" t="str">
        <f>IF(OR(EXACT(AK17,AL17),EXACT(AT17,AU17),AND(AL17="X",AU17="X"),OR(AL17="M",AU17="M")),"",SUM(AK17,AT17))</f>
        <v/>
      </c>
      <c r="BD17" s="26" t="str">
        <f>IF(AND(AND(AL17="X",AU17="X"),SUM(AK17,AT17)=0,ISNUMBER(BC17)),"",IF(OR(AL17="M",AU17="M"),"M",IF(AND(AL17=AU17,OR(AL17="X",AL17="W",AL17="Z")),UPPER(AL17),"")))</f>
        <v/>
      </c>
      <c r="BE17" s="27"/>
      <c r="BF17" s="25" t="str">
        <f>IF(OR(EXACT(AZ17,BA17),EXACT(BC17,BD17),AND(BA17="X",BD17="X"),OR(BA17="M",BD17="M")),"",SUM(AZ17,BC17))</f>
        <v/>
      </c>
      <c r="BG17" s="26" t="str">
        <f>IF(AND(AND(BA17="X",BD17="X"),SUM(AZ17,BC17)=0,ISNUMBER(BF17)),"",IF(OR(BA17="M",BD17="M"),"M",IF(AND(BA17=BD17,OR(BA17="X",BA17="W",BA17="Z")),UPPER(BA17),"")))</f>
        <v/>
      </c>
      <c r="BH17" s="27"/>
      <c r="BI17" s="104"/>
      <c r="BJ17" s="105"/>
      <c r="BK17" s="106"/>
      <c r="BL17" s="104"/>
      <c r="BM17" s="105"/>
      <c r="BN17" s="106"/>
      <c r="BO17" s="25" t="str">
        <f>IF(OR(EXACT(BI17,BJ17),EXACT(BL17,BM17),AND(BJ17="X",BM17="X"),OR(BJ17="M",BM17="M")),"",SUM(BI17,BL17))</f>
        <v/>
      </c>
      <c r="BP17" s="26" t="str">
        <f>IF(AND(AND(BJ17="X",BM17="X"),SUM(BI17,BL17)=0,ISNUMBER(BO17)),"",IF(OR(BJ17="M",BM17="M"),"M",IF(AND(BJ17=BM17,OR(BJ17="X",BJ17="W",BJ17="Z")),UPPER(BJ17),"")))</f>
        <v/>
      </c>
      <c r="BQ17" s="27"/>
      <c r="BR17" s="47"/>
      <c r="BS17" s="2"/>
      <c r="BT17" s="2"/>
      <c r="BU17" s="2"/>
      <c r="BV17" s="2"/>
      <c r="BW17" s="2"/>
    </row>
    <row r="18" spans="2:75" ht="21" customHeight="1" x14ac:dyDescent="0.25">
      <c r="B18" s="139"/>
      <c r="C18" s="140"/>
      <c r="D18" s="477"/>
      <c r="E18" s="478"/>
      <c r="F18" s="241" t="s">
        <v>4270</v>
      </c>
      <c r="G18" s="242" t="s">
        <v>350</v>
      </c>
      <c r="H18" s="242" t="s">
        <v>8</v>
      </c>
      <c r="I18" s="242" t="s">
        <v>90</v>
      </c>
      <c r="J18" s="243" t="s">
        <v>0</v>
      </c>
      <c r="K18" s="243" t="s">
        <v>87</v>
      </c>
      <c r="L18" s="243" t="s">
        <v>0</v>
      </c>
      <c r="M18" s="243" t="s">
        <v>353</v>
      </c>
      <c r="N18" s="45" t="s">
        <v>353</v>
      </c>
      <c r="O18" s="45" t="s">
        <v>0</v>
      </c>
      <c r="P18" s="45" t="s">
        <v>381</v>
      </c>
      <c r="Q18" s="45"/>
      <c r="R18" s="45"/>
      <c r="S18" s="45"/>
      <c r="T18" s="45"/>
      <c r="U18" s="46"/>
      <c r="V18" s="104"/>
      <c r="W18" s="105"/>
      <c r="X18" s="106"/>
      <c r="Y18" s="104"/>
      <c r="Z18" s="105"/>
      <c r="AA18" s="106"/>
      <c r="AB18" s="25" t="str">
        <f>IF(OR(EXACT(V18,W18),EXACT(Y18,Z18),AND(W18="X",Z18="X"),OR(W18="M",Z18="M")),"",SUM(V18,Y18))</f>
        <v/>
      </c>
      <c r="AC18" s="26" t="str">
        <f>IF(AND(AND(W18="X",Z18="X"),SUM(V18,Y18)=0,ISNUMBER(AB18)),"",IF(OR(W18="M",Z18="M"),"M",IF(AND(W18=Z18,OR(W18="X",W18="W",W18="Z")),UPPER(W18),"")))</f>
        <v/>
      </c>
      <c r="AD18" s="27"/>
      <c r="AE18" s="104"/>
      <c r="AF18" s="105"/>
      <c r="AG18" s="106"/>
      <c r="AH18" s="104"/>
      <c r="AI18" s="105"/>
      <c r="AJ18" s="106"/>
      <c r="AK18" s="104"/>
      <c r="AL18" s="105"/>
      <c r="AM18" s="106"/>
      <c r="AN18" s="25" t="str">
        <f>IF(OR(EXACT(AH18,AI18),EXACT(AK18,AL18),AND(AI18="X",AL18="X"),OR(AI18="M",AL18="M")),"",SUM(AH18,AK18))</f>
        <v/>
      </c>
      <c r="AO18" s="26" t="str">
        <f>IF(AND(AND(AI18="X",AL18="X"),SUM(AH18,AK18)=0,ISNUMBER(AN18)),"",IF(OR(AI18="M",AL18="M"),"M",IF(AND(AI18=AL18,OR(AI18="X",AI18="W",AI18="Z")),UPPER(AI18),"")))</f>
        <v/>
      </c>
      <c r="AP18" s="27"/>
      <c r="AQ18" s="104"/>
      <c r="AR18" s="105"/>
      <c r="AS18" s="106"/>
      <c r="AT18" s="104"/>
      <c r="AU18" s="105"/>
      <c r="AV18" s="106"/>
      <c r="AW18" s="25" t="str">
        <f>IF(OR(EXACT(AQ18,AR18),EXACT(AT18,AU18),AND(AR18="X",AU18="X"),OR(AR18="M",AU18="M")),"",SUM(AQ18,AT18))</f>
        <v/>
      </c>
      <c r="AX18" s="26" t="str">
        <f>IF(AND(AND(AR18="X",AU18="X"),SUM(AQ18,AT18)=0,ISNUMBER(AW18)),"",IF(OR(AR18="M",AU18="M"),"M",IF(AND(AR18=AU18,OR(AR18="X",AR18="W",AR18="Z")),UPPER(AR18),"")))</f>
        <v/>
      </c>
      <c r="AY18" s="27"/>
      <c r="AZ18" s="25" t="str">
        <f>IF(OR(EXACT(AH18,AI18),EXACT(AQ18,AR18),AND(AI18="X",AR18="X"),OR(AI18="M",AR18="M")),"",SUM(AH18,AQ18))</f>
        <v/>
      </c>
      <c r="BA18" s="26" t="str">
        <f>IF(AND(AND(AI18="X",AR18="X"),SUM(AH18,AQ18)=0,ISNUMBER(AZ18)),"",IF(OR(AI18="M",AR18="M"),"M",IF(AND(AI18=AR18,OR(AI18="X",AI18="W",AI18="Z")),UPPER(AI18),"")))</f>
        <v/>
      </c>
      <c r="BB18" s="27"/>
      <c r="BC18" s="25" t="str">
        <f>IF(OR(EXACT(AK18,AL18),EXACT(AT18,AU18),AND(AL18="X",AU18="X"),OR(AL18="M",AU18="M")),"",SUM(AK18,AT18))</f>
        <v/>
      </c>
      <c r="BD18" s="26" t="str">
        <f>IF(AND(AND(AL18="X",AU18="X"),SUM(AK18,AT18)=0,ISNUMBER(BC18)),"",IF(OR(AL18="M",AU18="M"),"M",IF(AND(AL18=AU18,OR(AL18="X",AL18="W",AL18="Z")),UPPER(AL18),"")))</f>
        <v/>
      </c>
      <c r="BE18" s="27"/>
      <c r="BF18" s="25" t="str">
        <f>IF(OR(EXACT(AZ18,BA18),EXACT(BC18,BD18),AND(BA18="X",BD18="X"),OR(BA18="M",BD18="M")),"",SUM(AZ18,BC18))</f>
        <v/>
      </c>
      <c r="BG18" s="26" t="str">
        <f>IF(AND(AND(BA18="X",BD18="X"),SUM(AZ18,BC18)=0,ISNUMBER(BF18)),"",IF(OR(BA18="M",BD18="M"),"M",IF(AND(BA18=BD18,OR(BA18="X",BA18="W",BA18="Z")),UPPER(BA18),"")))</f>
        <v/>
      </c>
      <c r="BH18" s="27"/>
      <c r="BI18" s="104"/>
      <c r="BJ18" s="105"/>
      <c r="BK18" s="106"/>
      <c r="BL18" s="104"/>
      <c r="BM18" s="105"/>
      <c r="BN18" s="106"/>
      <c r="BO18" s="25" t="str">
        <f>IF(OR(EXACT(BI18,BJ18),EXACT(BL18,BM18),AND(BJ18="X",BM18="X"),OR(BJ18="M",BM18="M")),"",SUM(BI18,BL18))</f>
        <v/>
      </c>
      <c r="BP18" s="26" t="str">
        <f>IF(AND(AND(BJ18="X",BM18="X"),SUM(BI18,BL18)=0,ISNUMBER(BO18)),"",IF(OR(BJ18="M",BM18="M"),"M",IF(AND(BJ18=BM18,OR(BJ18="X",BJ18="W",BJ18="Z")),UPPER(BJ18),"")))</f>
        <v/>
      </c>
      <c r="BQ18" s="27"/>
      <c r="BR18" s="47"/>
      <c r="BS18" s="2"/>
      <c r="BT18" s="2"/>
      <c r="BU18" s="2"/>
      <c r="BV18" s="2"/>
      <c r="BW18" s="2"/>
    </row>
    <row r="19" spans="2:75" ht="21" customHeight="1" x14ac:dyDescent="0.25">
      <c r="B19" s="139"/>
      <c r="C19" s="140"/>
      <c r="D19" s="477"/>
      <c r="E19" s="478"/>
      <c r="F19" s="246" t="s">
        <v>4271</v>
      </c>
      <c r="G19" s="242" t="s">
        <v>350</v>
      </c>
      <c r="H19" s="242" t="s">
        <v>0</v>
      </c>
      <c r="I19" s="242" t="s">
        <v>90</v>
      </c>
      <c r="J19" s="243" t="s">
        <v>0</v>
      </c>
      <c r="K19" s="243" t="s">
        <v>87</v>
      </c>
      <c r="L19" s="243" t="s">
        <v>0</v>
      </c>
      <c r="M19" s="243" t="s">
        <v>353</v>
      </c>
      <c r="N19" s="45" t="s">
        <v>353</v>
      </c>
      <c r="O19" s="45" t="s">
        <v>0</v>
      </c>
      <c r="P19" s="45" t="s">
        <v>381</v>
      </c>
      <c r="Q19" s="45"/>
      <c r="R19" s="45"/>
      <c r="S19" s="45"/>
      <c r="T19" s="45"/>
      <c r="U19" s="46"/>
      <c r="V19" s="25" t="str">
        <f>IF(OR(AND(V17="",W17=""),AND(V18="",W18=""),AND(W17="X",W18="X"),OR(W17="M",W18="M")),"",SUM(V17,V18))</f>
        <v/>
      </c>
      <c r="W19" s="26" t="str">
        <f>IF(AND(AND(W17="X",W18="X"),SUM(V17,V18)=0,ISNUMBER(V19)),"",IF(OR(W17="M",W18="M"),"M",IF(AND(W17=W18,OR(W17="X",W17="W",W17="Z")),UPPER(W17),"")))</f>
        <v/>
      </c>
      <c r="X19" s="27"/>
      <c r="Y19" s="25" t="str">
        <f>IF(OR(AND(Y17="",Z17=""),AND(Y18="",Z18=""),AND(Z17="X",Z18="X"),OR(Z17="M",Z18="M")),"",SUM(Y17,Y18))</f>
        <v/>
      </c>
      <c r="Z19" s="26" t="str">
        <f>IF(AND(AND(Z17="X",Z18="X"),SUM(Y17,Y18)=0,ISNUMBER(Y19)),"",IF(OR(Z17="M",Z18="M"),"M",IF(AND(Z17=Z18,OR(Z17="X",Z17="W",Z17="Z")),UPPER(Z17),"")))</f>
        <v/>
      </c>
      <c r="AA19" s="27"/>
      <c r="AB19" s="25" t="str">
        <f>IF(OR(AND(AB17="",AC17=""),AND(AB18="",AC18=""),AND(AC17="X",AC18="X"),OR(AC17="M",AC18="M")),"",SUM(AB17,AB18))</f>
        <v/>
      </c>
      <c r="AC19" s="26" t="str">
        <f>IF(AND(AND(AC17="X",AC18="X"),SUM(AB17,AB18)=0,ISNUMBER(AB19)),"",IF(OR(AC17="M",AC18="M"),"M",IF(AND(AC17=AC18,OR(AC17="X",AC17="W",AC17="Z")),UPPER(AC17),"")))</f>
        <v/>
      </c>
      <c r="AD19" s="27"/>
      <c r="AE19" s="25" t="str">
        <f>IF(OR(AND(AE17="",AF17=""),AND(AE18="",AF18=""),AND(AF17="X",AF18="X"),OR(AF17="M",AF18="M")),"",SUM(AE17,AE18))</f>
        <v/>
      </c>
      <c r="AF19" s="26" t="str">
        <f>IF(AND(AND(AF17="X",AF18="X"),SUM(AE17,AE18)=0,ISNUMBER(AE19)),"",IF(OR(AF17="M",AF18="M"),"M",IF(AND(AF17=AF18,OR(AF17="X",AF17="W",AF17="Z")),UPPER(AF17),"")))</f>
        <v/>
      </c>
      <c r="AG19" s="27"/>
      <c r="AH19" s="25" t="str">
        <f>IF(OR(AND(AH17="",AI17=""),AND(AH18="",AI18=""),AND(AI17="X",AI18="X"),OR(AI17="M",AI18="M")),"",SUM(AH17,AH18))</f>
        <v/>
      </c>
      <c r="AI19" s="26" t="str">
        <f>IF(AND(AND(AI17="X",AI18="X"),SUM(AH17,AH18)=0,ISNUMBER(AH19)),"",IF(OR(AI17="M",AI18="M"),"M",IF(AND(AI17=AI18,OR(AI17="X",AI17="W",AI17="Z")),UPPER(AI17),"")))</f>
        <v/>
      </c>
      <c r="AJ19" s="27"/>
      <c r="AK19" s="25" t="str">
        <f>IF(OR(AND(AK17="",AL17=""),AND(AK18="",AL18=""),AND(AL17="X",AL18="X"),OR(AL17="M",AL18="M")),"",SUM(AK17,AK18))</f>
        <v/>
      </c>
      <c r="AL19" s="26" t="str">
        <f>IF(AND(AND(AL17="X",AL18="X"),SUM(AK17,AK18)=0,ISNUMBER(AK19)),"",IF(OR(AL17="M",AL18="M"),"M",IF(AND(AL17=AL18,OR(AL17="X",AL17="W",AL17="Z")),UPPER(AL17),"")))</f>
        <v/>
      </c>
      <c r="AM19" s="27"/>
      <c r="AN19" s="25" t="str">
        <f>IF(OR(AND(AN17="",AO17=""),AND(AN18="",AO18=""),AND(AO17="X",AO18="X"),OR(AO17="M",AO18="M")),"",SUM(AN17,AN18))</f>
        <v/>
      </c>
      <c r="AO19" s="26" t="str">
        <f>IF(AND(AND(AO17="X",AO18="X"),SUM(AN17,AN18)=0,ISNUMBER(AN19)),"",IF(OR(AO17="M",AO18="M"),"M",IF(AND(AO17=AO18,OR(AO17="X",AO17="W",AO17="Z")),UPPER(AO17),"")))</f>
        <v/>
      </c>
      <c r="AP19" s="27"/>
      <c r="AQ19" s="25" t="str">
        <f>IF(OR(AND(AQ17="",AR17=""),AND(AQ18="",AR18=""),AND(AR17="X",AR18="X"),OR(AR17="M",AR18="M")),"",SUM(AQ17,AQ18))</f>
        <v/>
      </c>
      <c r="AR19" s="26" t="str">
        <f>IF(AND(AND(AR17="X",AR18="X"),SUM(AQ17,AQ18)=0,ISNUMBER(AQ19)),"",IF(OR(AR17="M",AR18="M"),"M",IF(AND(AR17=AR18,OR(AR17="X",AR17="W",AR17="Z")),UPPER(AR17),"")))</f>
        <v/>
      </c>
      <c r="AS19" s="27"/>
      <c r="AT19" s="25" t="str">
        <f>IF(OR(AND(AT17="",AU17=""),AND(AT18="",AU18=""),AND(AU17="X",AU18="X"),OR(AU17="M",AU18="M")),"",SUM(AT17,AT18))</f>
        <v/>
      </c>
      <c r="AU19" s="26" t="str">
        <f>IF(AND(AND(AU17="X",AU18="X"),SUM(AT17,AT18)=0,ISNUMBER(AT19)),"",IF(OR(AU17="M",AU18="M"),"M",IF(AND(AU17=AU18,OR(AU17="X",AU17="W",AU17="Z")),UPPER(AU17),"")))</f>
        <v/>
      </c>
      <c r="AV19" s="27"/>
      <c r="AW19" s="25" t="str">
        <f>IF(OR(AND(AW17="",AX17=""),AND(AW18="",AX18=""),AND(AX17="X",AX18="X"),OR(AX17="M",AX18="M")),"",SUM(AW17,AW18))</f>
        <v/>
      </c>
      <c r="AX19" s="26" t="str">
        <f>IF(AND(AND(AX17="X",AX18="X"),SUM(AW17,AW18)=0,ISNUMBER(AW19)),"",IF(OR(AX17="M",AX18="M"),"M",IF(AND(AX17=AX18,OR(AX17="X",AX17="W",AX17="Z")),UPPER(AX17),"")))</f>
        <v/>
      </c>
      <c r="AY19" s="27"/>
      <c r="AZ19" s="25" t="str">
        <f>IF(OR(AND(AZ17="",BA17=""),AND(AZ18="",BA18=""),AND(BA17="X",BA18="X"),OR(BA17="M",BA18="M")),"",SUM(AZ17,AZ18))</f>
        <v/>
      </c>
      <c r="BA19" s="26" t="str">
        <f>IF(AND(AND(BA17="X",BA18="X"),SUM(AZ17,AZ18)=0,ISNUMBER(AZ19)),"",IF(OR(BA17="M",BA18="M"),"M",IF(AND(BA17=BA18,OR(BA17="X",BA17="W",BA17="Z")),UPPER(BA17),"")))</f>
        <v/>
      </c>
      <c r="BB19" s="27"/>
      <c r="BC19" s="25" t="str">
        <f>IF(OR(AND(BC17="",BD17=""),AND(BC18="",BD18=""),AND(BD17="X",BD18="X"),OR(BD17="M",BD18="M")),"",SUM(BC17,BC18))</f>
        <v/>
      </c>
      <c r="BD19" s="26" t="str">
        <f>IF(AND(AND(BD17="X",BD18="X"),SUM(BC17,BC18)=0,ISNUMBER(BC19)),"",IF(OR(BD17="M",BD18="M"),"M",IF(AND(BD17=BD18,OR(BD17="X",BD17="W",BD17="Z")),UPPER(BD17),"")))</f>
        <v/>
      </c>
      <c r="BE19" s="27"/>
      <c r="BF19" s="25" t="str">
        <f>IF(OR(AND(BF17="",BG17=""),AND(BF18="",BG18=""),AND(BG17="X",BG18="X"),OR(BG17="M",BG18="M")),"",SUM(BF17,BF18))</f>
        <v/>
      </c>
      <c r="BG19" s="26" t="str">
        <f>IF(AND(AND(BG17="X",BG18="X"),SUM(BF17,BF18)=0,ISNUMBER(BF19)),"",IF(OR(BG17="M",BG18="M"),"M",IF(AND(BG17=BG18,OR(BG17="X",BG17="W",BG17="Z")),UPPER(BG17),"")))</f>
        <v/>
      </c>
      <c r="BH19" s="27"/>
      <c r="BI19" s="25" t="str">
        <f>IF(OR(AND(BI17="",BJ17=""),AND(BI18="",BJ18=""),AND(BJ17="X",BJ18="X"),OR(BJ17="M",BJ18="M")),"",SUM(BI17,BI18))</f>
        <v/>
      </c>
      <c r="BJ19" s="26" t="str">
        <f>IF(AND(AND(BJ17="X",BJ18="X"),SUM(BI17,BI18)=0,ISNUMBER(BI19)),"",IF(OR(BJ17="M",BJ18="M"),"M",IF(AND(BJ17=BJ18,OR(BJ17="X",BJ17="W",BJ17="Z")),UPPER(BJ17),"")))</f>
        <v/>
      </c>
      <c r="BK19" s="27"/>
      <c r="BL19" s="25" t="str">
        <f>IF(OR(AND(BL17="",BM17=""),AND(BL18="",BM18=""),AND(BM17="X",BM18="X"),OR(BM17="M",BM18="M")),"",SUM(BL17,BL18))</f>
        <v/>
      </c>
      <c r="BM19" s="26" t="str">
        <f>IF(AND(AND(BM17="X",BM18="X"),SUM(BL17,BL18)=0,ISNUMBER(BL19)),"",IF(OR(BM17="M",BM18="M"),"M",IF(AND(BM17=BM18,OR(BM17="X",BM17="W",BM17="Z")),UPPER(BM17),"")))</f>
        <v/>
      </c>
      <c r="BN19" s="27"/>
      <c r="BO19" s="25" t="str">
        <f>IF(OR(AND(BO17="",BP17=""),AND(BO18="",BP18=""),AND(BP17="X",BP18="X"),OR(BP17="M",BP18="M")),"",SUM(BO17,BO18))</f>
        <v/>
      </c>
      <c r="BP19" s="26" t="str">
        <f>IF(AND(AND(BP17="X",BP18="X"),SUM(BO17,BO18)=0,ISNUMBER(BO19)),"",IF(OR(BP17="M",BP18="M"),"M",IF(AND(BP17=BP18,OR(BP17="X",BP17="W",BP17="Z")),UPPER(BP17),"")))</f>
        <v/>
      </c>
      <c r="BQ19" s="27"/>
      <c r="BR19" s="47"/>
      <c r="BS19" s="2"/>
      <c r="BT19" s="2"/>
      <c r="BU19" s="2"/>
      <c r="BV19" s="2"/>
      <c r="BW19" s="2"/>
    </row>
    <row r="20" spans="2:75" ht="21" customHeight="1" x14ac:dyDescent="0.25">
      <c r="B20" s="139"/>
      <c r="C20" s="140"/>
      <c r="D20" s="479" t="s">
        <v>4273</v>
      </c>
      <c r="E20" s="480"/>
      <c r="F20" s="246" t="s">
        <v>4269</v>
      </c>
      <c r="G20" s="242" t="s">
        <v>350</v>
      </c>
      <c r="H20" s="242" t="s">
        <v>7</v>
      </c>
      <c r="I20" s="242" t="s">
        <v>91</v>
      </c>
      <c r="J20" s="243" t="s">
        <v>0</v>
      </c>
      <c r="K20" s="243" t="s">
        <v>87</v>
      </c>
      <c r="L20" s="243" t="s">
        <v>0</v>
      </c>
      <c r="M20" s="243" t="s">
        <v>353</v>
      </c>
      <c r="N20" s="45" t="s">
        <v>353</v>
      </c>
      <c r="O20" s="45" t="s">
        <v>0</v>
      </c>
      <c r="P20" s="45" t="s">
        <v>381</v>
      </c>
      <c r="Q20" s="45"/>
      <c r="R20" s="45"/>
      <c r="S20" s="45"/>
      <c r="T20" s="45"/>
      <c r="U20" s="46"/>
      <c r="V20" s="25" t="str">
        <f>IF(OR(AND(V14="",W14=""),AND(V17="",W17=""),AND(W14="X",W17="X"),OR(W14="M",W17="M")),"",SUM(V14,V17))</f>
        <v/>
      </c>
      <c r="W20" s="26" t="str">
        <f>IF(AND(AND(W14="X",W17="X"),SUM(V14,V17)=0,ISNUMBER(V20)),"",IF(OR(W14="M",W17="M"),"M",IF(AND(W14=W17,OR(W14="X",W14="W",W14="Z")),UPPER(W14),"")))</f>
        <v/>
      </c>
      <c r="X20" s="27"/>
      <c r="Y20" s="25" t="str">
        <f>IF(OR(AND(Y14="",Z14=""),AND(Y17="",Z17=""),AND(Z14="X",Z17="X"),OR(Z14="M",Z17="M")),"",SUM(Y14,Y17))</f>
        <v/>
      </c>
      <c r="Z20" s="26" t="str">
        <f>IF(AND(AND(Z14="X",Z17="X"),SUM(Y14,Y17)=0,ISNUMBER(Y20)),"",IF(OR(Z14="M",Z17="M"),"M",IF(AND(Z14=Z17,OR(Z14="X",Z14="W",Z14="Z")),UPPER(Z14),"")))</f>
        <v/>
      </c>
      <c r="AA20" s="27"/>
      <c r="AB20" s="25" t="str">
        <f>IF(OR(AND(AB14="",AC14=""),AND(AB17="",AC17=""),AND(AC14="X",AC17="X"),OR(AC14="M",AC17="M")),"",SUM(AB14,AB17))</f>
        <v/>
      </c>
      <c r="AC20" s="26" t="str">
        <f>IF(AND(AND(AC14="X",AC17="X"),SUM(AB14,AB17)=0,ISNUMBER(AB20)),"",IF(OR(AC14="M",AC17="M"),"M",IF(AND(AC14=AC17,OR(AC14="X",AC14="W",AC14="Z")),UPPER(AC14),"")))</f>
        <v/>
      </c>
      <c r="AD20" s="27"/>
      <c r="AE20" s="25" t="str">
        <f>IF(OR(AND(AE14="",AF14=""),AND(AE17="",AF17=""),AND(AF14="X",AF17="X"),OR(AF14="M",AF17="M")),"",SUM(AE14,AE17))</f>
        <v/>
      </c>
      <c r="AF20" s="26" t="str">
        <f>IF(AND(AND(AF14="X",AF17="X"),SUM(AE14,AE17)=0,ISNUMBER(AE20)),"",IF(OR(AF14="M",AF17="M"),"M",IF(AND(AF14=AF17,OR(AF14="X",AF14="W",AF14="Z")),UPPER(AF14),"")))</f>
        <v/>
      </c>
      <c r="AG20" s="27"/>
      <c r="AH20" s="25" t="str">
        <f>IF(OR(AND(AH14="",AI14=""),AND(AH17="",AI17=""),AND(AI14="X",AI17="X"),OR(AI14="M",AI17="M")),"",SUM(AH14,AH17))</f>
        <v/>
      </c>
      <c r="AI20" s="26" t="str">
        <f>IF(AND(AND(AI14="X",AI17="X"),SUM(AH14,AH17)=0,ISNUMBER(AH20)),"",IF(OR(AI14="M",AI17="M"),"M",IF(AND(AI14=AI17,OR(AI14="X",AI14="W",AI14="Z")),UPPER(AI14),"")))</f>
        <v/>
      </c>
      <c r="AJ20" s="27"/>
      <c r="AK20" s="25" t="str">
        <f>IF(OR(AND(AK14="",AL14=""),AND(AK17="",AL17=""),AND(AL14="X",AL17="X"),OR(AL14="M",AL17="M")),"",SUM(AK14,AK17))</f>
        <v/>
      </c>
      <c r="AL20" s="26" t="str">
        <f>IF(AND(AND(AL14="X",AL17="X"),SUM(AK14,AK17)=0,ISNUMBER(AK20)),"",IF(OR(AL14="M",AL17="M"),"M",IF(AND(AL14=AL17,OR(AL14="X",AL14="W",AL14="Z")),UPPER(AL14),"")))</f>
        <v/>
      </c>
      <c r="AM20" s="27"/>
      <c r="AN20" s="25" t="str">
        <f>IF(OR(AND(AN14="",AO14=""),AND(AN17="",AO17=""),AND(AO14="X",AO17="X"),OR(AO14="M",AO17="M")),"",SUM(AN14,AN17))</f>
        <v/>
      </c>
      <c r="AO20" s="26" t="str">
        <f>IF(AND(AND(AO14="X",AO17="X"),SUM(AN14,AN17)=0,ISNUMBER(AN20)),"",IF(OR(AO14="M",AO17="M"),"M",IF(AND(AO14=AO17,OR(AO14="X",AO14="W",AO14="Z")),UPPER(AO14),"")))</f>
        <v/>
      </c>
      <c r="AP20" s="27"/>
      <c r="AQ20" s="25" t="str">
        <f>IF(OR(AND(AQ14="",AR14=""),AND(AQ17="",AR17=""),AND(AR14="X",AR17="X"),OR(AR14="M",AR17="M")),"",SUM(AQ14,AQ17))</f>
        <v/>
      </c>
      <c r="AR20" s="26" t="str">
        <f>IF(AND(AND(AR14="X",AR17="X"),SUM(AQ14,AQ17)=0,ISNUMBER(AQ20)),"",IF(OR(AR14="M",AR17="M"),"M",IF(AND(AR14=AR17,OR(AR14="X",AR14="W",AR14="Z")),UPPER(AR14),"")))</f>
        <v/>
      </c>
      <c r="AS20" s="27"/>
      <c r="AT20" s="25" t="str">
        <f>IF(OR(AND(AT14="",AU14=""),AND(AT17="",AU17=""),AND(AU14="X",AU17="X"),OR(AU14="M",AU17="M")),"",SUM(AT14,AT17))</f>
        <v/>
      </c>
      <c r="AU20" s="26" t="str">
        <f>IF(AND(AND(AU14="X",AU17="X"),SUM(AT14,AT17)=0,ISNUMBER(AT20)),"",IF(OR(AU14="M",AU17="M"),"M",IF(AND(AU14=AU17,OR(AU14="X",AU14="W",AU14="Z")),UPPER(AU14),"")))</f>
        <v/>
      </c>
      <c r="AV20" s="27"/>
      <c r="AW20" s="25" t="str">
        <f>IF(OR(AND(AW14="",AX14=""),AND(AW17="",AX17=""),AND(AX14="X",AX17="X"),OR(AX14="M",AX17="M")),"",SUM(AW14,AW17))</f>
        <v/>
      </c>
      <c r="AX20" s="26" t="str">
        <f>IF(AND(AND(AX14="X",AX17="X"),SUM(AW14,AW17)=0,ISNUMBER(AW20)),"",IF(OR(AX14="M",AX17="M"),"M",IF(AND(AX14=AX17,OR(AX14="X",AX14="W",AX14="Z")),UPPER(AX14),"")))</f>
        <v/>
      </c>
      <c r="AY20" s="27"/>
      <c r="AZ20" s="25" t="str">
        <f>IF(OR(AND(AZ14="",BA14=""),AND(AZ17="",BA17=""),AND(BA14="X",BA17="X"),OR(BA14="M",BA17="M")),"",SUM(AZ14,AZ17))</f>
        <v/>
      </c>
      <c r="BA20" s="26" t="str">
        <f>IF(AND(AND(BA14="X",BA17="X"),SUM(AZ14,AZ17)=0,ISNUMBER(AZ20)),"",IF(OR(BA14="M",BA17="M"),"M",IF(AND(BA14=BA17,OR(BA14="X",BA14="W",BA14="Z")),UPPER(BA14),"")))</f>
        <v/>
      </c>
      <c r="BB20" s="27"/>
      <c r="BC20" s="25" t="str">
        <f>IF(OR(AND(BC14="",BD14=""),AND(BC17="",BD17=""),AND(BD14="X",BD17="X"),OR(BD14="M",BD17="M")),"",SUM(BC14,BC17))</f>
        <v/>
      </c>
      <c r="BD20" s="26" t="str">
        <f>IF(AND(AND(BD14="X",BD17="X"),SUM(BC14,BC17)=0,ISNUMBER(BC20)),"",IF(OR(BD14="M",BD17="M"),"M",IF(AND(BD14=BD17,OR(BD14="X",BD14="W",BD14="Z")),UPPER(BD14),"")))</f>
        <v/>
      </c>
      <c r="BE20" s="27"/>
      <c r="BF20" s="25" t="str">
        <f>IF(OR(AND(BF14="",BG14=""),AND(BF17="",BG17=""),AND(BG14="X",BG17="X"),OR(BG14="M",BG17="M")),"",SUM(BF14,BF17))</f>
        <v/>
      </c>
      <c r="BG20" s="26" t="str">
        <f>IF(AND(AND(BG14="X",BG17="X"),SUM(BF14,BF17)=0,ISNUMBER(BF20)),"",IF(OR(BG14="M",BG17="M"),"M",IF(AND(BG14=BG17,OR(BG14="X",BG14="W",BG14="Z")),UPPER(BG14),"")))</f>
        <v/>
      </c>
      <c r="BH20" s="27"/>
      <c r="BI20" s="25" t="str">
        <f>IF(OR(AND(BI14="",BJ14=""),AND(BI17="",BJ17=""),AND(BJ14="X",BJ17="X"),OR(BJ14="M",BJ17="M")),"",SUM(BI14,BI17))</f>
        <v/>
      </c>
      <c r="BJ20" s="26" t="str">
        <f>IF(AND(AND(BJ14="X",BJ17="X"),SUM(BI14,BI17)=0,ISNUMBER(BI20)),"",IF(OR(BJ14="M",BJ17="M"),"M",IF(AND(BJ14=BJ17,OR(BJ14="X",BJ14="W",BJ14="Z")),UPPER(BJ14),"")))</f>
        <v/>
      </c>
      <c r="BK20" s="27"/>
      <c r="BL20" s="25" t="str">
        <f>IF(OR(AND(BL14="",BM14=""),AND(BL17="",BM17=""),AND(BM14="X",BM17="X"),OR(BM14="M",BM17="M")),"",SUM(BL14,BL17))</f>
        <v/>
      </c>
      <c r="BM20" s="26" t="str">
        <f>IF(AND(AND(BM14="X",BM17="X"),SUM(BL14,BL17)=0,ISNUMBER(BL20)),"",IF(OR(BM14="M",BM17="M"),"M",IF(AND(BM14=BM17,OR(BM14="X",BM14="W",BM14="Z")),UPPER(BM14),"")))</f>
        <v/>
      </c>
      <c r="BN20" s="27"/>
      <c r="BO20" s="25" t="str">
        <f>IF(OR(AND(BO14="",BP14=""),AND(BO17="",BP17=""),AND(BP14="X",BP17="X"),OR(BP14="M",BP17="M")),"",SUM(BO14,BO17))</f>
        <v/>
      </c>
      <c r="BP20" s="26" t="str">
        <f>IF(AND(AND(BP14="X",BP17="X"),SUM(BO14,BO17)=0,ISNUMBER(BO20)),"",IF(OR(BP14="M",BP17="M"),"M",IF(AND(BP14=BP17,OR(BP14="X",BP14="W",BP14="Z")),UPPER(BP14),"")))</f>
        <v/>
      </c>
      <c r="BQ20" s="27"/>
      <c r="BR20" s="47"/>
      <c r="BS20" s="2"/>
      <c r="BT20" s="2"/>
      <c r="BU20" s="2"/>
      <c r="BV20" s="2"/>
      <c r="BW20" s="2"/>
    </row>
    <row r="21" spans="2:75" ht="21" customHeight="1" x14ac:dyDescent="0.25">
      <c r="B21" s="139"/>
      <c r="C21" s="140"/>
      <c r="D21" s="479"/>
      <c r="E21" s="480"/>
      <c r="F21" s="246" t="s">
        <v>4270</v>
      </c>
      <c r="G21" s="242" t="s">
        <v>350</v>
      </c>
      <c r="H21" s="242" t="s">
        <v>8</v>
      </c>
      <c r="I21" s="242" t="s">
        <v>91</v>
      </c>
      <c r="J21" s="243" t="s">
        <v>0</v>
      </c>
      <c r="K21" s="243" t="s">
        <v>87</v>
      </c>
      <c r="L21" s="243" t="s">
        <v>0</v>
      </c>
      <c r="M21" s="243" t="s">
        <v>353</v>
      </c>
      <c r="N21" s="45" t="s">
        <v>353</v>
      </c>
      <c r="O21" s="45" t="s">
        <v>0</v>
      </c>
      <c r="P21" s="45" t="s">
        <v>381</v>
      </c>
      <c r="Q21" s="45"/>
      <c r="R21" s="45"/>
      <c r="S21" s="45"/>
      <c r="T21" s="45"/>
      <c r="U21" s="46"/>
      <c r="V21" s="25" t="str">
        <f>IF(OR(AND(V15="",W15=""),AND(V18="",W18=""),AND(W15="X",W18="X"),OR(W15="M",W18="M")),"",SUM(V15,V18))</f>
        <v/>
      </c>
      <c r="W21" s="26" t="str">
        <f>IF(AND(AND(W15="X",W18="X"),SUM(V15,V18)=0,ISNUMBER(V21)),"",IF(OR(W15="M",W18="M"),"M",IF(AND(W15=W18,OR(W15="X",W15="W",W15="Z")),UPPER(W15),"")))</f>
        <v/>
      </c>
      <c r="X21" s="27"/>
      <c r="Y21" s="25" t="str">
        <f>IF(OR(AND(Y15="",Z15=""),AND(Y18="",Z18=""),AND(Z15="X",Z18="X"),OR(Z15="M",Z18="M")),"",SUM(Y15,Y18))</f>
        <v/>
      </c>
      <c r="Z21" s="26" t="str">
        <f>IF(AND(AND(Z15="X",Z18="X"),SUM(Y15,Y18)=0,ISNUMBER(Y21)),"",IF(OR(Z15="M",Z18="M"),"M",IF(AND(Z15=Z18,OR(Z15="X",Z15="W",Z15="Z")),UPPER(Z15),"")))</f>
        <v/>
      </c>
      <c r="AA21" s="27"/>
      <c r="AB21" s="25" t="str">
        <f>IF(OR(AND(AB15="",AC15=""),AND(AB18="",AC18=""),AND(AC15="X",AC18="X"),OR(AC15="M",AC18="M")),"",SUM(AB15,AB18))</f>
        <v/>
      </c>
      <c r="AC21" s="26" t="str">
        <f>IF(AND(AND(AC15="X",AC18="X"),SUM(AB15,AB18)=0,ISNUMBER(AB21)),"",IF(OR(AC15="M",AC18="M"),"M",IF(AND(AC15=AC18,OR(AC15="X",AC15="W",AC15="Z")),UPPER(AC15),"")))</f>
        <v/>
      </c>
      <c r="AD21" s="27"/>
      <c r="AE21" s="25" t="str">
        <f>IF(OR(AND(AE15="",AF15=""),AND(AE18="",AF18=""),AND(AF15="X",AF18="X"),OR(AF15="M",AF18="M")),"",SUM(AE15,AE18))</f>
        <v/>
      </c>
      <c r="AF21" s="26" t="str">
        <f>IF(AND(AND(AF15="X",AF18="X"),SUM(AE15,AE18)=0,ISNUMBER(AE21)),"",IF(OR(AF15="M",AF18="M"),"M",IF(AND(AF15=AF18,OR(AF15="X",AF15="W",AF15="Z")),UPPER(AF15),"")))</f>
        <v/>
      </c>
      <c r="AG21" s="27"/>
      <c r="AH21" s="25" t="str">
        <f>IF(OR(AND(AH15="",AI15=""),AND(AH18="",AI18=""),AND(AI15="X",AI18="X"),OR(AI15="M",AI18="M")),"",SUM(AH15,AH18))</f>
        <v/>
      </c>
      <c r="AI21" s="26" t="str">
        <f>IF(AND(AND(AI15="X",AI18="X"),SUM(AH15,AH18)=0,ISNUMBER(AH21)),"",IF(OR(AI15="M",AI18="M"),"M",IF(AND(AI15=AI18,OR(AI15="X",AI15="W",AI15="Z")),UPPER(AI15),"")))</f>
        <v/>
      </c>
      <c r="AJ21" s="27"/>
      <c r="AK21" s="25" t="str">
        <f>IF(OR(AND(AK15="",AL15=""),AND(AK18="",AL18=""),AND(AL15="X",AL18="X"),OR(AL15="M",AL18="M")),"",SUM(AK15,AK18))</f>
        <v/>
      </c>
      <c r="AL21" s="26" t="str">
        <f>IF(AND(AND(AL15="X",AL18="X"),SUM(AK15,AK18)=0,ISNUMBER(AK21)),"",IF(OR(AL15="M",AL18="M"),"M",IF(AND(AL15=AL18,OR(AL15="X",AL15="W",AL15="Z")),UPPER(AL15),"")))</f>
        <v/>
      </c>
      <c r="AM21" s="27"/>
      <c r="AN21" s="25" t="str">
        <f>IF(OR(AND(AN15="",AO15=""),AND(AN18="",AO18=""),AND(AO15="X",AO18="X"),OR(AO15="M",AO18="M")),"",SUM(AN15,AN18))</f>
        <v/>
      </c>
      <c r="AO21" s="26" t="str">
        <f>IF(AND(AND(AO15="X",AO18="X"),SUM(AN15,AN18)=0,ISNUMBER(AN21)),"",IF(OR(AO15="M",AO18="M"),"M",IF(AND(AO15=AO18,OR(AO15="X",AO15="W",AO15="Z")),UPPER(AO15),"")))</f>
        <v/>
      </c>
      <c r="AP21" s="27"/>
      <c r="AQ21" s="25" t="str">
        <f>IF(OR(AND(AQ15="",AR15=""),AND(AQ18="",AR18=""),AND(AR15="X",AR18="X"),OR(AR15="M",AR18="M")),"",SUM(AQ15,AQ18))</f>
        <v/>
      </c>
      <c r="AR21" s="26" t="str">
        <f>IF(AND(AND(AR15="X",AR18="X"),SUM(AQ15,AQ18)=0,ISNUMBER(AQ21)),"",IF(OR(AR15="M",AR18="M"),"M",IF(AND(AR15=AR18,OR(AR15="X",AR15="W",AR15="Z")),UPPER(AR15),"")))</f>
        <v/>
      </c>
      <c r="AS21" s="27"/>
      <c r="AT21" s="25" t="str">
        <f>IF(OR(AND(AT15="",AU15=""),AND(AT18="",AU18=""),AND(AU15="X",AU18="X"),OR(AU15="M",AU18="M")),"",SUM(AT15,AT18))</f>
        <v/>
      </c>
      <c r="AU21" s="26" t="str">
        <f>IF(AND(AND(AU15="X",AU18="X"),SUM(AT15,AT18)=0,ISNUMBER(AT21)),"",IF(OR(AU15="M",AU18="M"),"M",IF(AND(AU15=AU18,OR(AU15="X",AU15="W",AU15="Z")),UPPER(AU15),"")))</f>
        <v/>
      </c>
      <c r="AV21" s="27"/>
      <c r="AW21" s="25" t="str">
        <f>IF(OR(AND(AW15="",AX15=""),AND(AW18="",AX18=""),AND(AX15="X",AX18="X"),OR(AX15="M",AX18="M")),"",SUM(AW15,AW18))</f>
        <v/>
      </c>
      <c r="AX21" s="26" t="str">
        <f>IF(AND(AND(AX15="X",AX18="X"),SUM(AW15,AW18)=0,ISNUMBER(AW21)),"",IF(OR(AX15="M",AX18="M"),"M",IF(AND(AX15=AX18,OR(AX15="X",AX15="W",AX15="Z")),UPPER(AX15),"")))</f>
        <v/>
      </c>
      <c r="AY21" s="27"/>
      <c r="AZ21" s="25" t="str">
        <f>IF(OR(AND(AZ15="",BA15=""),AND(AZ18="",BA18=""),AND(BA15="X",BA18="X"),OR(BA15="M",BA18="M")),"",SUM(AZ15,AZ18))</f>
        <v/>
      </c>
      <c r="BA21" s="26" t="str">
        <f>IF(AND(AND(BA15="X",BA18="X"),SUM(AZ15,AZ18)=0,ISNUMBER(AZ21)),"",IF(OR(BA15="M",BA18="M"),"M",IF(AND(BA15=BA18,OR(BA15="X",BA15="W",BA15="Z")),UPPER(BA15),"")))</f>
        <v/>
      </c>
      <c r="BB21" s="27"/>
      <c r="BC21" s="25" t="str">
        <f>IF(OR(AND(BC15="",BD15=""),AND(BC18="",BD18=""),AND(BD15="X",BD18="X"),OR(BD15="M",BD18="M")),"",SUM(BC15,BC18))</f>
        <v/>
      </c>
      <c r="BD21" s="26" t="str">
        <f>IF(AND(AND(BD15="X",BD18="X"),SUM(BC15,BC18)=0,ISNUMBER(BC21)),"",IF(OR(BD15="M",BD18="M"),"M",IF(AND(BD15=BD18,OR(BD15="X",BD15="W",BD15="Z")),UPPER(BD15),"")))</f>
        <v/>
      </c>
      <c r="BE21" s="27"/>
      <c r="BF21" s="25" t="str">
        <f>IF(OR(AND(BF15="",BG15=""),AND(BF18="",BG18=""),AND(BG15="X",BG18="X"),OR(BG15="M",BG18="M")),"",SUM(BF15,BF18))</f>
        <v/>
      </c>
      <c r="BG21" s="26" t="str">
        <f>IF(AND(AND(BG15="X",BG18="X"),SUM(BF15,BF18)=0,ISNUMBER(BF21)),"",IF(OR(BG15="M",BG18="M"),"M",IF(AND(BG15=BG18,OR(BG15="X",BG15="W",BG15="Z")),UPPER(BG15),"")))</f>
        <v/>
      </c>
      <c r="BH21" s="27"/>
      <c r="BI21" s="25" t="str">
        <f>IF(OR(AND(BI15="",BJ15=""),AND(BI18="",BJ18=""),AND(BJ15="X",BJ18="X"),OR(BJ15="M",BJ18="M")),"",SUM(BI15,BI18))</f>
        <v/>
      </c>
      <c r="BJ21" s="26" t="str">
        <f>IF(AND(AND(BJ15="X",BJ18="X"),SUM(BI15,BI18)=0,ISNUMBER(BI21)),"",IF(OR(BJ15="M",BJ18="M"),"M",IF(AND(BJ15=BJ18,OR(BJ15="X",BJ15="W",BJ15="Z")),UPPER(BJ15),"")))</f>
        <v/>
      </c>
      <c r="BK21" s="27"/>
      <c r="BL21" s="25" t="str">
        <f>IF(OR(AND(BL15="",BM15=""),AND(BL18="",BM18=""),AND(BM15="X",BM18="X"),OR(BM15="M",BM18="M")),"",SUM(BL15,BL18))</f>
        <v/>
      </c>
      <c r="BM21" s="26" t="str">
        <f>IF(AND(AND(BM15="X",BM18="X"),SUM(BL15,BL18)=0,ISNUMBER(BL21)),"",IF(OR(BM15="M",BM18="M"),"M",IF(AND(BM15=BM18,OR(BM15="X",BM15="W",BM15="Z")),UPPER(BM15),"")))</f>
        <v/>
      </c>
      <c r="BN21" s="27"/>
      <c r="BO21" s="25" t="str">
        <f>IF(OR(AND(BO15="",BP15=""),AND(BO18="",BP18=""),AND(BP15="X",BP18="X"),OR(BP15="M",BP18="M")),"",SUM(BO15,BO18))</f>
        <v/>
      </c>
      <c r="BP21" s="26" t="str">
        <f>IF(AND(AND(BP15="X",BP18="X"),SUM(BO15,BO18)=0,ISNUMBER(BO21)),"",IF(OR(BP15="M",BP18="M"),"M",IF(AND(BP15=BP18,OR(BP15="X",BP15="W",BP15="Z")),UPPER(BP15),"")))</f>
        <v/>
      </c>
      <c r="BQ21" s="27"/>
      <c r="BR21" s="47"/>
      <c r="BS21" s="2"/>
      <c r="BT21" s="2"/>
      <c r="BU21" s="2"/>
      <c r="BV21" s="2"/>
      <c r="BW21" s="2"/>
    </row>
    <row r="22" spans="2:75" ht="21" customHeight="1" x14ac:dyDescent="0.25">
      <c r="B22" s="139"/>
      <c r="C22" s="247"/>
      <c r="D22" s="479"/>
      <c r="E22" s="480"/>
      <c r="F22" s="248" t="s">
        <v>4271</v>
      </c>
      <c r="G22" s="249" t="s">
        <v>350</v>
      </c>
      <c r="H22" s="242" t="s">
        <v>0</v>
      </c>
      <c r="I22" s="242" t="s">
        <v>91</v>
      </c>
      <c r="J22" s="243" t="s">
        <v>0</v>
      </c>
      <c r="K22" s="243" t="s">
        <v>87</v>
      </c>
      <c r="L22" s="243" t="s">
        <v>0</v>
      </c>
      <c r="M22" s="243" t="s">
        <v>353</v>
      </c>
      <c r="N22" s="45" t="s">
        <v>353</v>
      </c>
      <c r="O22" s="45" t="s">
        <v>0</v>
      </c>
      <c r="P22" s="45" t="s">
        <v>381</v>
      </c>
      <c r="Q22" s="45"/>
      <c r="R22" s="45"/>
      <c r="S22" s="45"/>
      <c r="T22" s="45"/>
      <c r="U22" s="115"/>
      <c r="V22" s="25" t="str">
        <f>IF(OR(AND(V16="",W16=""),AND(V19="",W19=""),AND(W16="X",W19="X"),OR(W16="M",W19="M")),"",SUM(V16,V19))</f>
        <v/>
      </c>
      <c r="W22" s="26" t="str">
        <f>IF(AND(AND(W16="X",W19="X"),SUM(V16,V19)=0,ISNUMBER(V22)),"",IF(OR(W16="M",W19="M"),"M",IF(AND(W16=W19,OR(W16="X",W16="W",W16="Z")),UPPER(W16),"")))</f>
        <v/>
      </c>
      <c r="X22" s="27"/>
      <c r="Y22" s="25" t="str">
        <f>IF(OR(AND(Y16="",Z16=""),AND(Y19="",Z19=""),AND(Z16="X",Z19="X"),OR(Z16="M",Z19="M")),"",SUM(Y16,Y19))</f>
        <v/>
      </c>
      <c r="Z22" s="26" t="str">
        <f>IF(AND(AND(Z16="X",Z19="X"),SUM(Y16,Y19)=0,ISNUMBER(Y22)),"",IF(OR(Z16="M",Z19="M"),"M",IF(AND(Z16=Z19,OR(Z16="X",Z16="W",Z16="Z")),UPPER(Z16),"")))</f>
        <v/>
      </c>
      <c r="AA22" s="27"/>
      <c r="AB22" s="25" t="str">
        <f>IF(OR(AND(AB16="",AC16=""),AND(AB19="",AC19=""),AND(AC16="X",AC19="X"),OR(AC16="M",AC19="M")),"",SUM(AB16,AB19))</f>
        <v/>
      </c>
      <c r="AC22" s="26" t="str">
        <f>IF(AND(AND(AC16="X",AC19="X"),SUM(AB16,AB19)=0,ISNUMBER(AB22)),"",IF(OR(AC16="M",AC19="M"),"M",IF(AND(AC16=AC19,OR(AC16="X",AC16="W",AC16="Z")),UPPER(AC16),"")))</f>
        <v/>
      </c>
      <c r="AD22" s="27"/>
      <c r="AE22" s="25" t="str">
        <f>IF(OR(AND(AE16="",AF16=""),AND(AE19="",AF19=""),AND(AF16="X",AF19="X"),OR(AF16="M",AF19="M")),"",SUM(AE16,AE19))</f>
        <v/>
      </c>
      <c r="AF22" s="26" t="str">
        <f>IF(AND(AND(AF16="X",AF19="X"),SUM(AE16,AE19)=0,ISNUMBER(AE22)),"",IF(OR(AF16="M",AF19="M"),"M",IF(AND(AF16=AF19,OR(AF16="X",AF16="W",AF16="Z")),UPPER(AF16),"")))</f>
        <v/>
      </c>
      <c r="AG22" s="27"/>
      <c r="AH22" s="25" t="str">
        <f>IF(OR(AND(AH16="",AI16=""),AND(AH19="",AI19=""),AND(AI16="X",AI19="X"),OR(AI16="M",AI19="M")),"",SUM(AH16,AH19))</f>
        <v/>
      </c>
      <c r="AI22" s="26" t="str">
        <f>IF(AND(AND(AI16="X",AI19="X"),SUM(AH16,AH19)=0,ISNUMBER(AH22)),"",IF(OR(AI16="M",AI19="M"),"M",IF(AND(AI16=AI19,OR(AI16="X",AI16="W",AI16="Z")),UPPER(AI16),"")))</f>
        <v/>
      </c>
      <c r="AJ22" s="27"/>
      <c r="AK22" s="25" t="str">
        <f>IF(OR(AND(AK16="",AL16=""),AND(AK19="",AL19=""),AND(AL16="X",AL19="X"),OR(AL16="M",AL19="M")),"",SUM(AK16,AK19))</f>
        <v/>
      </c>
      <c r="AL22" s="26" t="str">
        <f>IF(AND(AND(AL16="X",AL19="X"),SUM(AK16,AK19)=0,ISNUMBER(AK22)),"",IF(OR(AL16="M",AL19="M"),"M",IF(AND(AL16=AL19,OR(AL16="X",AL16="W",AL16="Z")),UPPER(AL16),"")))</f>
        <v/>
      </c>
      <c r="AM22" s="27"/>
      <c r="AN22" s="25" t="str">
        <f>IF(OR(AND(AN16="",AO16=""),AND(AN19="",AO19=""),AND(AO16="X",AO19="X"),OR(AO16="M",AO19="M")),"",SUM(AN16,AN19))</f>
        <v/>
      </c>
      <c r="AO22" s="26" t="str">
        <f>IF(AND(AND(AO16="X",AO19="X"),SUM(AN16,AN19)=0,ISNUMBER(AN22)),"",IF(OR(AO16="M",AO19="M"),"M",IF(AND(AO16=AO19,OR(AO16="X",AO16="W",AO16="Z")),UPPER(AO16),"")))</f>
        <v/>
      </c>
      <c r="AP22" s="27"/>
      <c r="AQ22" s="25" t="str">
        <f>IF(OR(AND(AQ16="",AR16=""),AND(AQ19="",AR19=""),AND(AR16="X",AR19="X"),OR(AR16="M",AR19="M")),"",SUM(AQ16,AQ19))</f>
        <v/>
      </c>
      <c r="AR22" s="26" t="str">
        <f>IF(AND(AND(AR16="X",AR19="X"),SUM(AQ16,AQ19)=0,ISNUMBER(AQ22)),"",IF(OR(AR16="M",AR19="M"),"M",IF(AND(AR16=AR19,OR(AR16="X",AR16="W",AR16="Z")),UPPER(AR16),"")))</f>
        <v/>
      </c>
      <c r="AS22" s="27"/>
      <c r="AT22" s="25" t="str">
        <f>IF(OR(AND(AT16="",AU16=""),AND(AT19="",AU19=""),AND(AU16="X",AU19="X"),OR(AU16="M",AU19="M")),"",SUM(AT16,AT19))</f>
        <v/>
      </c>
      <c r="AU22" s="26" t="str">
        <f>IF(AND(AND(AU16="X",AU19="X"),SUM(AT16,AT19)=0,ISNUMBER(AT22)),"",IF(OR(AU16="M",AU19="M"),"M",IF(AND(AU16=AU19,OR(AU16="X",AU16="W",AU16="Z")),UPPER(AU16),"")))</f>
        <v/>
      </c>
      <c r="AV22" s="27"/>
      <c r="AW22" s="25" t="str">
        <f>IF(OR(AND(AW16="",AX16=""),AND(AW19="",AX19=""),AND(AX16="X",AX19="X"),OR(AX16="M",AX19="M")),"",SUM(AW16,AW19))</f>
        <v/>
      </c>
      <c r="AX22" s="26" t="str">
        <f>IF(AND(AND(AX16="X",AX19="X"),SUM(AW16,AW19)=0,ISNUMBER(AW22)),"",IF(OR(AX16="M",AX19="M"),"M",IF(AND(AX16=AX19,OR(AX16="X",AX16="W",AX16="Z")),UPPER(AX16),"")))</f>
        <v/>
      </c>
      <c r="AY22" s="27"/>
      <c r="AZ22" s="25" t="str">
        <f>IF(OR(AND(AZ16="",BA16=""),AND(AZ19="",BA19=""),AND(BA16="X",BA19="X"),OR(BA16="M",BA19="M")),"",SUM(AZ16,AZ19))</f>
        <v/>
      </c>
      <c r="BA22" s="26" t="str">
        <f>IF(AND(AND(BA16="X",BA19="X"),SUM(AZ16,AZ19)=0,ISNUMBER(AZ22)),"",IF(OR(BA16="M",BA19="M"),"M",IF(AND(BA16=BA19,OR(BA16="X",BA16="W",BA16="Z")),UPPER(BA16),"")))</f>
        <v/>
      </c>
      <c r="BB22" s="27"/>
      <c r="BC22" s="25" t="str">
        <f>IF(OR(AND(BC16="",BD16=""),AND(BC19="",BD19=""),AND(BD16="X",BD19="X"),OR(BD16="M",BD19="M")),"",SUM(BC16,BC19))</f>
        <v/>
      </c>
      <c r="BD22" s="26" t="str">
        <f>IF(AND(AND(BD16="X",BD19="X"),SUM(BC16,BC19)=0,ISNUMBER(BC22)),"",IF(OR(BD16="M",BD19="M"),"M",IF(AND(BD16=BD19,OR(BD16="X",BD16="W",BD16="Z")),UPPER(BD16),"")))</f>
        <v/>
      </c>
      <c r="BE22" s="27"/>
      <c r="BF22" s="25" t="str">
        <f>IF(OR(AND(BF16="",BG16=""),AND(BF19="",BG19=""),AND(BG16="X",BG19="X"),OR(BG16="M",BG19="M")),"",SUM(BF16,BF19))</f>
        <v/>
      </c>
      <c r="BG22" s="26" t="str">
        <f>IF(AND(AND(BG16="X",BG19="X"),SUM(BF16,BF19)=0,ISNUMBER(BF22)),"",IF(OR(BG16="M",BG19="M"),"M",IF(AND(BG16=BG19,OR(BG16="X",BG16="W",BG16="Z")),UPPER(BG16),"")))</f>
        <v/>
      </c>
      <c r="BH22" s="27"/>
      <c r="BI22" s="25" t="str">
        <f>IF(OR(AND(BI16="",BJ16=""),AND(BI19="",BJ19=""),AND(BJ16="X",BJ19="X"),OR(BJ16="M",BJ19="M")),"",SUM(BI16,BI19))</f>
        <v/>
      </c>
      <c r="BJ22" s="26" t="str">
        <f>IF(AND(AND(BJ16="X",BJ19="X"),SUM(BI16,BI19)=0,ISNUMBER(BI22)),"",IF(OR(BJ16="M",BJ19="M"),"M",IF(AND(BJ16=BJ19,OR(BJ16="X",BJ16="W",BJ16="Z")),UPPER(BJ16),"")))</f>
        <v/>
      </c>
      <c r="BK22" s="27"/>
      <c r="BL22" s="25" t="str">
        <f>IF(OR(AND(BL16="",BM16=""),AND(BL19="",BM19=""),AND(BM16="X",BM19="X"),OR(BM16="M",BM19="M")),"",SUM(BL16,BL19))</f>
        <v/>
      </c>
      <c r="BM22" s="26" t="str">
        <f>IF(AND(AND(BM16="X",BM19="X"),SUM(BL16,BL19)=0,ISNUMBER(BL22)),"",IF(OR(BM16="M",BM19="M"),"M",IF(AND(BM16=BM19,OR(BM16="X",BM16="W",BM16="Z")),UPPER(BM16),"")))</f>
        <v/>
      </c>
      <c r="BN22" s="27"/>
      <c r="BO22" s="25" t="str">
        <f>IF(OR(AND(BO16="",BP16=""),AND(BO19="",BP19=""),AND(BP16="X",BP19="X"),OR(BP16="M",BP19="M")),"",SUM(BO16,BO19))</f>
        <v/>
      </c>
      <c r="BP22" s="26" t="str">
        <f>IF(AND(AND(BP16="X",BP19="X"),SUM(BO16,BO19)=0,ISNUMBER(BO22)),"",IF(OR(BP16="M",BP19="M"),"M",IF(AND(BP16=BP19,OR(BP16="X",BP16="W",BP16="Z")),UPPER(BP16),"")))</f>
        <v/>
      </c>
      <c r="BQ22" s="27"/>
      <c r="BR22" s="114"/>
      <c r="BS22" s="2"/>
      <c r="BT22" s="2"/>
      <c r="BU22" s="2"/>
      <c r="BV22" s="2"/>
      <c r="BW22" s="2"/>
    </row>
    <row r="23" spans="2:75" x14ac:dyDescent="0.25">
      <c r="B23" s="139"/>
      <c r="C23" s="250"/>
      <c r="D23" s="251"/>
      <c r="E23" s="251"/>
      <c r="F23" s="251"/>
      <c r="G23" s="250"/>
      <c r="H23" s="250"/>
      <c r="I23" s="250"/>
      <c r="J23" s="250"/>
      <c r="K23" s="250"/>
      <c r="L23" s="250"/>
      <c r="M23" s="250"/>
      <c r="N23" s="250"/>
      <c r="O23" s="250"/>
      <c r="P23" s="250"/>
      <c r="Q23" s="250"/>
      <c r="R23" s="250"/>
      <c r="S23" s="250"/>
      <c r="T23" s="250"/>
      <c r="U23" s="250"/>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0"/>
    </row>
    <row r="24" spans="2:75" hidden="1" x14ac:dyDescent="0.25">
      <c r="B24" s="139"/>
    </row>
    <row r="25" spans="2:75" hidden="1" x14ac:dyDescent="0.25">
      <c r="B25" s="139"/>
      <c r="V25" s="235">
        <f>SUMPRODUCT(--(V14:V22=0),--(V14:V22&lt;&gt;""),--(W14:W22="Z"))+SUMPRODUCT(--(V14:V22=0),--(V14:V22&lt;&gt;""),--(W14:W22=""))+SUMPRODUCT(--(V14:V22&gt;0),--(W14:W22="W"))+SUMPRODUCT(--(V14:V22&gt;0), --(V14:V22&lt;&gt;""),--(W14:W22=""))+SUMPRODUCT(--(V14:V22=""),--(W14:W22="Z"))</f>
        <v>0</v>
      </c>
      <c r="W25" s="235"/>
      <c r="X25" s="235"/>
      <c r="Y25" s="235">
        <f>SUMPRODUCT(--(Y14:Y22=0),--(Y14:Y22&lt;&gt;""),--(Z14:Z22="Z"))+SUMPRODUCT(--(Y14:Y22=0),--(Y14:Y22&lt;&gt;""),--(Z14:Z22=""))+SUMPRODUCT(--(Y14:Y22&gt;0),--(Z14:Z22="W"))+SUMPRODUCT(--(Y14:Y22&gt;0), --(Y14:Y22&lt;&gt;""),--(Z14:Z22=""))+SUMPRODUCT(--(Y14:Y22=""),--(Z14:Z22="Z"))</f>
        <v>0</v>
      </c>
      <c r="Z25" s="235"/>
      <c r="AA25" s="235"/>
      <c r="AB25" s="235">
        <f>SUMPRODUCT(--(AB14:AB22=0),--(AB14:AB22&lt;&gt;""),--(AC14:AC22="Z"))+SUMPRODUCT(--(AB14:AB22=0),--(AB14:AB22&lt;&gt;""),--(AC14:AC22=""))+SUMPRODUCT(--(AB14:AB22&gt;0),--(AC14:AC22="W"))+SUMPRODUCT(--(AB14:AB22&gt;0), --(AB14:AB22&lt;&gt;""),--(AC14:AC22=""))+SUMPRODUCT(--(AB14:AB22=""),--(AC14:AC22="Z"))</f>
        <v>0</v>
      </c>
      <c r="AC25" s="235"/>
      <c r="AD25" s="235"/>
      <c r="AE25" s="235">
        <f>SUMPRODUCT(--(AE14:AE22=0),--(AE14:AE22&lt;&gt;""),--(AF14:AF22="Z"))+SUMPRODUCT(--(AE14:AE22=0),--(AE14:AE22&lt;&gt;""),--(AF14:AF22=""))+SUMPRODUCT(--(AE14:AE22&gt;0),--(AF14:AF22="W"))+SUMPRODUCT(--(AE14:AE22&gt;0), --(AE14:AE22&lt;&gt;""),--(AF14:AF22=""))+SUMPRODUCT(--(AE14:AE22=""),--(AF14:AF22="Z"))</f>
        <v>0</v>
      </c>
      <c r="AF25" s="235"/>
      <c r="AG25" s="235"/>
      <c r="AH25" s="235">
        <f>SUMPRODUCT(--(AH14:AH22=0),--(AH14:AH22&lt;&gt;""),--(AI14:AI22="Z"))+SUMPRODUCT(--(AH14:AH22=0),--(AH14:AH22&lt;&gt;""),--(AI14:AI22=""))+SUMPRODUCT(--(AH14:AH22&gt;0),--(AI14:AI22="W"))+SUMPRODUCT(--(AH14:AH22&gt;0), --(AH14:AH22&lt;&gt;""),--(AI14:AI22=""))+SUMPRODUCT(--(AH14:AH22=""),--(AI14:AI22="Z"))</f>
        <v>0</v>
      </c>
      <c r="AI25" s="235"/>
      <c r="AJ25" s="235"/>
      <c r="AK25" s="235">
        <f>SUMPRODUCT(--(AK14:AK22=0),--(AK14:AK22&lt;&gt;""),--(AL14:AL22="Z"))+SUMPRODUCT(--(AK14:AK22=0),--(AK14:AK22&lt;&gt;""),--(AL14:AL22=""))+SUMPRODUCT(--(AK14:AK22&gt;0),--(AL14:AL22="W"))+SUMPRODUCT(--(AK14:AK22&gt;0), --(AK14:AK22&lt;&gt;""),--(AL14:AL22=""))+SUMPRODUCT(--(AK14:AK22=""),--(AL14:AL22="Z"))</f>
        <v>0</v>
      </c>
      <c r="AL25" s="235"/>
      <c r="AM25" s="235"/>
      <c r="AN25" s="235">
        <f>SUMPRODUCT(--(AN14:AN22=0),--(AN14:AN22&lt;&gt;""),--(AO14:AO22="Z"))+SUMPRODUCT(--(AN14:AN22=0),--(AN14:AN22&lt;&gt;""),--(AO14:AO22=""))+SUMPRODUCT(--(AN14:AN22&gt;0),--(AO14:AO22="W"))+SUMPRODUCT(--(AN14:AN22&gt;0), --(AN14:AN22&lt;&gt;""),--(AO14:AO22=""))+SUMPRODUCT(--(AN14:AN22=""),--(AO14:AO22="Z"))</f>
        <v>0</v>
      </c>
      <c r="AO25" s="235"/>
      <c r="AP25" s="235"/>
      <c r="AQ25" s="235">
        <f>SUMPRODUCT(--(AQ14:AQ22=0),--(AQ14:AQ22&lt;&gt;""),--(AR14:AR22="Z"))+SUMPRODUCT(--(AQ14:AQ22=0),--(AQ14:AQ22&lt;&gt;""),--(AR14:AR22=""))+SUMPRODUCT(--(AQ14:AQ22&gt;0),--(AR14:AR22="W"))+SUMPRODUCT(--(AQ14:AQ22&gt;0), --(AQ14:AQ22&lt;&gt;""),--(AR14:AR22=""))+SUMPRODUCT(--(AQ14:AQ22=""),--(AR14:AR22="Z"))</f>
        <v>0</v>
      </c>
      <c r="AR25" s="235"/>
      <c r="AS25" s="235"/>
      <c r="AT25" s="235">
        <f>SUMPRODUCT(--(AT14:AT22=0),--(AT14:AT22&lt;&gt;""),--(AU14:AU22="Z"))+SUMPRODUCT(--(AT14:AT22=0),--(AT14:AT22&lt;&gt;""),--(AU14:AU22=""))+SUMPRODUCT(--(AT14:AT22&gt;0),--(AU14:AU22="W"))+SUMPRODUCT(--(AT14:AT22&gt;0), --(AT14:AT22&lt;&gt;""),--(AU14:AU22=""))+SUMPRODUCT(--(AT14:AT22=""),--(AU14:AU22="Z"))</f>
        <v>0</v>
      </c>
      <c r="AU25" s="235"/>
      <c r="AV25" s="235"/>
      <c r="AW25" s="235">
        <f>SUMPRODUCT(--(AW14:AW22=0),--(AW14:AW22&lt;&gt;""),--(AX14:AX22="Z"))+SUMPRODUCT(--(AW14:AW22=0),--(AW14:AW22&lt;&gt;""),--(AX14:AX22=""))+SUMPRODUCT(--(AW14:AW22&gt;0),--(AX14:AX22="W"))+SUMPRODUCT(--(AW14:AW22&gt;0), --(AW14:AW22&lt;&gt;""),--(AX14:AX22=""))+SUMPRODUCT(--(AW14:AW22=""),--(AX14:AX22="Z"))</f>
        <v>0</v>
      </c>
      <c r="AX25" s="235"/>
      <c r="AY25" s="235"/>
      <c r="AZ25" s="235">
        <f>SUMPRODUCT(--(AZ14:AZ22=0),--(AZ14:AZ22&lt;&gt;""),--(BA14:BA22="Z"))+SUMPRODUCT(--(AZ14:AZ22=0),--(AZ14:AZ22&lt;&gt;""),--(BA14:BA22=""))+SUMPRODUCT(--(AZ14:AZ22&gt;0),--(BA14:BA22="W"))+SUMPRODUCT(--(AZ14:AZ22&gt;0), --(AZ14:AZ22&lt;&gt;""),--(BA14:BA22=""))+SUMPRODUCT(--(AZ14:AZ22=""),--(BA14:BA22="Z"))</f>
        <v>0</v>
      </c>
      <c r="BA25" s="235"/>
      <c r="BB25" s="235"/>
      <c r="BC25" s="235">
        <f>SUMPRODUCT(--(BC14:BC22=0),--(BC14:BC22&lt;&gt;""),--(BD14:BD22="Z"))+SUMPRODUCT(--(BC14:BC22=0),--(BC14:BC22&lt;&gt;""),--(BD14:BD22=""))+SUMPRODUCT(--(BC14:BC22&gt;0),--(BD14:BD22="W"))+SUMPRODUCT(--(BC14:BC22&gt;0), --(BC14:BC22&lt;&gt;""),--(BD14:BD22=""))+SUMPRODUCT(--(BC14:BC22=""),--(BD14:BD22="Z"))</f>
        <v>0</v>
      </c>
      <c r="BD25" s="235"/>
      <c r="BE25" s="235"/>
      <c r="BF25" s="235">
        <f>SUMPRODUCT(--(BF14:BF22=0),--(BF14:BF22&lt;&gt;""),--(BG14:BG22="Z"))+SUMPRODUCT(--(BF14:BF22=0),--(BF14:BF22&lt;&gt;""),--(BG14:BG22=""))+SUMPRODUCT(--(BF14:BF22&gt;0),--(BG14:BG22="W"))+SUMPRODUCT(--(BF14:BF22&gt;0), --(BF14:BF22&lt;&gt;""),--(BG14:BG22=""))+SUMPRODUCT(--(BF14:BF22=""),--(BG14:BG22="Z"))</f>
        <v>0</v>
      </c>
      <c r="BG25" s="235"/>
      <c r="BH25" s="235"/>
      <c r="BI25" s="235">
        <f>SUMPRODUCT(--(BI14:BI22=0),--(BI14:BI22&lt;&gt;""),--(BJ14:BJ22="Z"))+SUMPRODUCT(--(BI14:BI22=0),--(BI14:BI22&lt;&gt;""),--(BJ14:BJ22=""))+SUMPRODUCT(--(BI14:BI22&gt;0),--(BJ14:BJ22="W"))+SUMPRODUCT(--(BI14:BI22&gt;0), --(BI14:BI22&lt;&gt;""),--(BJ14:BJ22=""))+SUMPRODUCT(--(BI14:BI22=""),--(BJ14:BJ22="Z"))</f>
        <v>0</v>
      </c>
      <c r="BJ25" s="235"/>
      <c r="BK25" s="235"/>
      <c r="BL25" s="235">
        <f>SUMPRODUCT(--(BL14:BL22=0),--(BL14:BL22&lt;&gt;""),--(BM14:BM22="Z"))+SUMPRODUCT(--(BL14:BL22=0),--(BL14:BL22&lt;&gt;""),--(BM14:BM22=""))+SUMPRODUCT(--(BL14:BL22&gt;0),--(BM14:BM22="W"))+SUMPRODUCT(--(BL14:BL22&gt;0), --(BL14:BL22&lt;&gt;""),--(BM14:BM22=""))+SUMPRODUCT(--(BL14:BL22=""),--(BM14:BM22="Z"))</f>
        <v>0</v>
      </c>
      <c r="BM25" s="235"/>
      <c r="BN25" s="235"/>
      <c r="BO25" s="235">
        <f>SUMPRODUCT(--(BO14:BO22=0),--(BO14:BO22&lt;&gt;""),--(BP14:BP22="Z"))+SUMPRODUCT(--(BO14:BO22=0),--(BO14:BO22&lt;&gt;""),--(BP14:BP22=""))+SUMPRODUCT(--(BO14:BO22&gt;0),--(BP14:BP22="W"))+SUMPRODUCT(--(BO14:BO22&gt;0), --(BO14:BO22&lt;&gt;""),--(BP14:BP22=""))+SUMPRODUCT(--(BO14:BO22=""),--(BP14:BP22="Z"))</f>
        <v>0</v>
      </c>
      <c r="BP25" s="235"/>
      <c r="BQ25" s="235"/>
    </row>
    <row r="26" spans="2:75" hidden="1" x14ac:dyDescent="0.25">
      <c r="B26" s="139"/>
    </row>
    <row r="27" spans="2:75" hidden="1" x14ac:dyDescent="0.25">
      <c r="B27" s="139"/>
    </row>
    <row r="28" spans="2:75" hidden="1" x14ac:dyDescent="0.25">
      <c r="B28" s="139"/>
    </row>
    <row r="29" spans="2:75" hidden="1" x14ac:dyDescent="0.25">
      <c r="B29" s="139"/>
    </row>
    <row r="30" spans="2:75" hidden="1" x14ac:dyDescent="0.25">
      <c r="B30" s="139"/>
    </row>
    <row r="31" spans="2:75" hidden="1" x14ac:dyDescent="0.25">
      <c r="B31" s="139"/>
    </row>
    <row r="32" spans="2:75" hidden="1" x14ac:dyDescent="0.25">
      <c r="B32" s="139"/>
    </row>
    <row r="33" spans="2:2" hidden="1" x14ac:dyDescent="0.25">
      <c r="B33" s="139"/>
    </row>
    <row r="34" spans="2:2" x14ac:dyDescent="0.25">
      <c r="B34" s="139"/>
    </row>
    <row r="35" spans="2:2" x14ac:dyDescent="0.25">
      <c r="B35" s="139"/>
    </row>
    <row r="36" spans="2:2" x14ac:dyDescent="0.25">
      <c r="B36" s="139"/>
    </row>
    <row r="37" spans="2:2" x14ac:dyDescent="0.25">
      <c r="B37" s="139"/>
    </row>
    <row r="38" spans="2:2" x14ac:dyDescent="0.25">
      <c r="B38" s="139"/>
    </row>
    <row r="39" spans="2:2" x14ac:dyDescent="0.25">
      <c r="B39" s="139"/>
    </row>
    <row r="41" spans="2:2" x14ac:dyDescent="0.25">
      <c r="B41" s="139"/>
    </row>
  </sheetData>
  <sheetProtection algorithmName="SHA-512" hashValue="6vVF3ObGzxoABYLlpN5aOkrYdoODtYqdsSholHC5qCYrmPorztAAHDo4XRwR+tU1WcYV44bDFG5IAkA67YfHgQ==" saltValue="qvVSc6JdSuV9C/5ukJKUIw==" spinCount="100000" sheet="1" objects="1" scenarios="1" formatCells="0" formatColumns="0" formatRows="0" sort="0" autoFilter="0"/>
  <mergeCells count="42">
    <mergeCell ref="BI3:BQ3"/>
    <mergeCell ref="V4:X4"/>
    <mergeCell ref="Y4:AA4"/>
    <mergeCell ref="V5:X5"/>
    <mergeCell ref="Y5:AA5"/>
    <mergeCell ref="AB5:AD5"/>
    <mergeCell ref="AE5:AG5"/>
    <mergeCell ref="AH5:AJ5"/>
    <mergeCell ref="BO4:BQ4"/>
    <mergeCell ref="BO5:BQ5"/>
    <mergeCell ref="AQ5:AS5"/>
    <mergeCell ref="BI4:BK4"/>
    <mergeCell ref="BL4:BN4"/>
    <mergeCell ref="AW5:AY5"/>
    <mergeCell ref="BI5:BK5"/>
    <mergeCell ref="AQ4:AS4"/>
    <mergeCell ref="AZ4:BB4"/>
    <mergeCell ref="BC4:BE4"/>
    <mergeCell ref="BF4:BH4"/>
    <mergeCell ref="AK5:AM5"/>
    <mergeCell ref="AN5:AP5"/>
    <mergeCell ref="BL5:BN5"/>
    <mergeCell ref="D14:E16"/>
    <mergeCell ref="AZ5:BB5"/>
    <mergeCell ref="BC5:BE5"/>
    <mergeCell ref="BF5:BH5"/>
    <mergeCell ref="D17:E19"/>
    <mergeCell ref="D20:E22"/>
    <mergeCell ref="AZ3:BH3"/>
    <mergeCell ref="V3:AD3"/>
    <mergeCell ref="AE3:AG3"/>
    <mergeCell ref="AH3:AP3"/>
    <mergeCell ref="AQ3:AY3"/>
    <mergeCell ref="AB4:AD4"/>
    <mergeCell ref="AE4:AG4"/>
    <mergeCell ref="AH4:AJ4"/>
    <mergeCell ref="AK4:AM4"/>
    <mergeCell ref="AN4:AP4"/>
    <mergeCell ref="AT5:AV5"/>
    <mergeCell ref="D3:F5"/>
    <mergeCell ref="AT4:AV4"/>
    <mergeCell ref="AW4:AY4"/>
  </mergeCells>
  <conditionalFormatting sqref="V14:V18 V20:V22 Y14:Y22 AB14 AE14:AE22 AH14:AH22 AK14:AK22 AN16 AQ14:AQ22 AT14:AT22 AW16 AZ14 BF14 BI14:BI22 BL14:BL22 AB16 AB19:AB22 AN19:AN22 AW19:AW22 AZ16 AZ19:AZ22 BF16 BF19:BF22">
    <cfRule type="expression" dxfId="1019" priority="218">
      <formula xml:space="preserve"> OR(AND(V14=0,V14&lt;&gt;"",W14&lt;&gt;"Z",W14&lt;&gt;""),AND(V14&gt;0,V14&lt;&gt;"",W14&lt;&gt;"W",W14&lt;&gt;""),AND(V14="", W14="W"))</formula>
    </cfRule>
  </conditionalFormatting>
  <conditionalFormatting sqref="W14:W18 W20:W22 Z14:Z22 AC14 AF14:AF22 AI14:AI22 AL14:AL22 AO16 AR14:AR22 AU14:AU22 AX16 BA14 BG14 BJ14:BJ22 BM14:BM22 AC16 AC19:AC22 AO19:AO22 AX19:AX22 BA16 BA19:BA22 BG16 BG19:BG22">
    <cfRule type="expression" dxfId="1018" priority="217">
      <formula xml:space="preserve"> OR(AND(V14=0,V14&lt;&gt;"",W14&lt;&gt;"Z",W14&lt;&gt;""),AND(V14&gt;0,V14&lt;&gt;"",W14&lt;&gt;"W",W14&lt;&gt;""),AND(V14="", W14="W"))</formula>
    </cfRule>
  </conditionalFormatting>
  <conditionalFormatting sqref="X14:X18 X20:X22 AA14:AA22 AD14 AG14:AG22 AJ14:AJ22 AM14:AM22 AP16 AS14:AS22 AV14:AV22 AY16 BB14 BH14 BK14:BK22 BN14:BN22 AD16 AD19:AD22 AP19:AP22 AY19:AY22 BB16 BB19:BB22 BH16 BH19:BH22">
    <cfRule type="expression" dxfId="1017" priority="216">
      <formula xml:space="preserve"> AND(OR(W14="X",W14="W"),X14="")</formula>
    </cfRule>
  </conditionalFormatting>
  <conditionalFormatting sqref="AB19 AN19 AW19 AZ19 BF19 Y19 AE19 AH19 AK19 AQ19 AT19 BI19 BL19 V16 Y16 AB16 AE16 AH16 AK16 AN16 AQ16 AT16 AW16 AZ16 BF16 BI16 BL16">
    <cfRule type="expression" dxfId="1016" priority="219">
      <formula>OR(AND(W14="X",W15="X"),AND(W14="M",W15="M"))</formula>
    </cfRule>
    <cfRule type="expression" dxfId="1015" priority="220">
      <formula>IF(OR(AND(V14="",W14=""),AND(V15="",W15=""),AND(W14="X",W15="X"),OR(W14="M",W15="M")),"",SUM(V14,V15)) &lt;&gt; V16</formula>
    </cfRule>
  </conditionalFormatting>
  <conditionalFormatting sqref="AC19 AO19 AX19 BA19 BG19 Z19 AF19 AI19 AL19 AR19 AU19 BJ19 BM19 W16 Z16 AC16 AF16 AI16 AL16 AO16 AR16 AU16 AX16 BA16 BG16 BJ16 BM16">
    <cfRule type="expression" dxfId="1014" priority="221">
      <formula>OR(AND(W14="X",W15="X"),AND(W14="M",W15="M"))</formula>
    </cfRule>
    <cfRule type="expression" dxfId="1013" priority="222">
      <formula>IF(AND(OR(AND(W14="M",W15="M"),AND(W14="X",W15="X")),SUM(V14,V15)=0,ISNUMBER(V16)),"",IF(OR(W14="M",W15="M"),"M",IF(AND(W14=W15,OR(W14="X",W14="W",W14="Z")),UPPER(W14),""))) &lt;&gt; W16</formula>
    </cfRule>
  </conditionalFormatting>
  <conditionalFormatting sqref="AB14 BF14">
    <cfRule type="expression" dxfId="1012" priority="223">
      <formula>OR(AND(W14="X",Z14="X"),AND(W14="M",Z14="M"))</formula>
    </cfRule>
    <cfRule type="expression" dxfId="1011" priority="224">
      <formula>IF(OR(EXACT(V14,W14),EXACT(Y14,Z14),AND(W14="X",Z14="X"),OR(W14="M",Z14="M")),"",SUM(V14,Y14)) &lt;&gt; AB14</formula>
    </cfRule>
  </conditionalFormatting>
  <conditionalFormatting sqref="AC14 BG14">
    <cfRule type="expression" dxfId="1010" priority="225">
      <formula>OR(AND(W14="X",Z14="X"),AND(W14="M",Z14="M"))</formula>
    </cfRule>
    <cfRule type="expression" dxfId="1009" priority="226">
      <formula>IF(AND(OR(AND(W14="M",Z14="M"),AND(W14="X",Z14="X")),SUM(V14,Y14)=0,ISNUMBER(AB14)),"",IF(OR(W14="M",Z14="M"),"M",IF(AND(W14=Z14,OR(W14="X",W14="W",W14="Z")),UPPER(W14),""))) &lt;&gt; AC14</formula>
    </cfRule>
  </conditionalFormatting>
  <conditionalFormatting sqref="AZ14">
    <cfRule type="expression" dxfId="1008" priority="227">
      <formula>OR(AND(AI14="X",AR14="X"),AND(AI14="M",AR14="M"))</formula>
    </cfRule>
  </conditionalFormatting>
  <conditionalFormatting sqref="AZ14">
    <cfRule type="expression" dxfId="1007" priority="228">
      <formula>IF(OR(EXACT(AH14,AI14),EXACT(AQ14,AR14),AND(AI14="X",AR14="X"),OR(AI14="M",AR14="M")),"",SUM(AH14,AQ14)) &lt;&gt; AZ14</formula>
    </cfRule>
  </conditionalFormatting>
  <conditionalFormatting sqref="BA14">
    <cfRule type="expression" dxfId="1006" priority="229">
      <formula>OR(AND(AI14="X",AR14="X"),AND(AI14="M",AR14="M"))</formula>
    </cfRule>
  </conditionalFormatting>
  <conditionalFormatting sqref="BA14">
    <cfRule type="expression" dxfId="1005" priority="230">
      <formula>IF(AND(OR(AND(AI14="M",AR14="M"),AND(AI14="X",AR14="X")),SUM(AH14,AQ14)=0,ISNUMBER(AZ14)),"",IF(OR(AI14="M",AR14="M"),"M",IF(AND(AI14=AR14,OR(AI14="X",AI14="W",AI14="Z")),UPPER(AI14),""))) &lt;&gt; BA14</formula>
    </cfRule>
  </conditionalFormatting>
  <conditionalFormatting sqref="V20:V22 Y20:Y22 AB20:AB22 AE20:AE22 AH20:AH22 AK20:AK22 AN20:AN22 AQ20:AQ22 AT20:AT22 AW20:AW22 AZ20:AZ22 BF20:BF22 BI20:BI22 BL20:BL22">
    <cfRule type="expression" dxfId="1004" priority="231">
      <formula>OR(AND(W14="X",W17="X"),AND(W14="M",W17="M"))</formula>
    </cfRule>
  </conditionalFormatting>
  <conditionalFormatting sqref="V20:V22 Y20:Y22 AB20:AB22 AE20:AE22 AH20:AH22 AK20:AK22 AN20:AN22 AQ20:AQ22 AT20:AT22 AW20:AW22 AZ20:AZ22 BF20:BF22 BI20:BI22 BL20:BL22">
    <cfRule type="expression" dxfId="1003" priority="232">
      <formula>IF(OR(AND(V14="",W14=""),AND(V17="",W17=""),AND(W14="X",W17="X"),OR(W14="M",W17="M")),"",SUM(V14,V17)) &lt;&gt; V20</formula>
    </cfRule>
  </conditionalFormatting>
  <conditionalFormatting sqref="W20:W22 Z20:Z22 AC20:AC22 AF20:AF22 AI20:AI22 AL20:AL22 AO20:AO22 AR20:AR22 AU20:AU22 AX20:AX22 BA20:BA22 BG20:BG22 BJ20:BJ22 BM20:BM22">
    <cfRule type="expression" dxfId="1002" priority="233">
      <formula>OR(AND(W14="X",W17="X"),AND(W14="M",W17="M"))</formula>
    </cfRule>
  </conditionalFormatting>
  <conditionalFormatting sqref="W20:W22 Z20:Z22 AC20:AC22 AF20:AF22 AI20:AI22 AL20:AL22 AO20:AO22 AR20:AR22 AU20:AU22 AX20:AX22 BA20:BA22 BG20:BG22 BJ20:BJ22 BM20:BM22">
    <cfRule type="expression" dxfId="1001" priority="234">
      <formula>IF(AND(OR(AND(W14="M",W17="M"),AND(W14="X",W17="X")),SUM(V14,V17)=0,ISNUMBER(V20)),"",IF(OR(W14="M",W17="M"),"M",IF(AND(W14=W17,OR(W14="X",W14="W",W14="Z")),UPPER(W14),""))) &lt;&gt; W20</formula>
    </cfRule>
  </conditionalFormatting>
  <conditionalFormatting sqref="V19 Y19 AB19 AE19 AH19 AK19 AN19 AQ19 AT19 AW19 AZ19 BF19 BI19 BL19">
    <cfRule type="expression" dxfId="1000" priority="211">
      <formula xml:space="preserve"> OR(AND(V19=0,V19&lt;&gt;"",W19&lt;&gt;"Z",W19&lt;&gt;""),AND(V19&gt;0,V19&lt;&gt;"",W19&lt;&gt;"W",W19&lt;&gt;""),AND(V19="", W19="W"))</formula>
    </cfRule>
  </conditionalFormatting>
  <conditionalFormatting sqref="W19 Z19 AC19 AF19 AI19 AL19 AO19 AR19 AU19 AX19 BA19 BG19 BJ19 BM19">
    <cfRule type="expression" dxfId="999" priority="210">
      <formula xml:space="preserve"> OR(AND(V19=0,V19&lt;&gt;"",W19&lt;&gt;"Z",W19&lt;&gt;""),AND(V19&gt;0,V19&lt;&gt;"",W19&lt;&gt;"W",W19&lt;&gt;""),AND(V19="", W19="W"))</formula>
    </cfRule>
  </conditionalFormatting>
  <conditionalFormatting sqref="X19 AA19 AD19 AG19 AJ19 AM19 AP19 AS19 AV19 AY19 BB19 BH19 BK19 BN19">
    <cfRule type="expression" dxfId="998" priority="209">
      <formula xml:space="preserve"> AND(OR(W19="X",W19="W"),X19="")</formula>
    </cfRule>
  </conditionalFormatting>
  <conditionalFormatting sqref="V19 Y19 AB19 AE19 AH19 AK19 AN19 AQ19 AT19 AW19 AZ19 BF19 BI19 BL19">
    <cfRule type="expression" dxfId="997" priority="212">
      <formula>OR(AND(W17="X",W18="X"),AND(W17="M",W18="M"))</formula>
    </cfRule>
    <cfRule type="expression" dxfId="996" priority="213">
      <formula>IF(OR(AND(V17="",W17=""),AND(V18="",W18=""),AND(W17="X",W18="X"),OR(W17="M",W18="M")),"",SUM(V17,V18)) &lt;&gt; V19</formula>
    </cfRule>
  </conditionalFormatting>
  <conditionalFormatting sqref="W19 Z19 AC19 AF19 AI19 AL19 AO19 AR19 AU19 AX19 BA19 BG19 BJ19 BM19">
    <cfRule type="expression" dxfId="995" priority="214">
      <formula>OR(AND(W17="X",W18="X"),AND(W17="M",W18="M"))</formula>
    </cfRule>
    <cfRule type="expression" dxfId="994" priority="215">
      <formula>IF(AND(OR(AND(W17="M",W18="M"),AND(W17="X",W18="X")),SUM(V17,V18)=0,ISNUMBER(V19)),"",IF(OR(W17="M",W18="M"),"M",IF(AND(W17=W18,OR(W17="X",W17="W",W17="Z")),UPPER(W17),""))) &lt;&gt; W19</formula>
    </cfRule>
  </conditionalFormatting>
  <conditionalFormatting sqref="AB15">
    <cfRule type="expression" dxfId="993" priority="204">
      <formula xml:space="preserve"> OR(AND(AB15=0,AB15&lt;&gt;"",AC15&lt;&gt;"Z",AC15&lt;&gt;""),AND(AB15&gt;0,AB15&lt;&gt;"",AC15&lt;&gt;"W",AC15&lt;&gt;""),AND(AB15="", AC15="W"))</formula>
    </cfRule>
  </conditionalFormatting>
  <conditionalFormatting sqref="AC15">
    <cfRule type="expression" dxfId="992" priority="203">
      <formula xml:space="preserve"> OR(AND(AB15=0,AB15&lt;&gt;"",AC15&lt;&gt;"Z",AC15&lt;&gt;""),AND(AB15&gt;0,AB15&lt;&gt;"",AC15&lt;&gt;"W",AC15&lt;&gt;""),AND(AB15="", AC15="W"))</formula>
    </cfRule>
  </conditionalFormatting>
  <conditionalFormatting sqref="AD15">
    <cfRule type="expression" dxfId="991" priority="202">
      <formula xml:space="preserve"> AND(OR(AC15="X",AC15="W"),AD15="")</formula>
    </cfRule>
  </conditionalFormatting>
  <conditionalFormatting sqref="AB15">
    <cfRule type="expression" dxfId="990" priority="205">
      <formula>OR(AND(W15="X",Z15="X"),AND(W15="M",Z15="M"))</formula>
    </cfRule>
    <cfRule type="expression" dxfId="989" priority="206">
      <formula>IF(OR(EXACT(V15,W15),EXACT(Y15,Z15),AND(W15="X",Z15="X"),OR(W15="M",Z15="M")),"",SUM(V15,Y15)) &lt;&gt; AB15</formula>
    </cfRule>
  </conditionalFormatting>
  <conditionalFormatting sqref="AC15">
    <cfRule type="expression" dxfId="988" priority="207">
      <formula>OR(AND(W15="X",Z15="X"),AND(W15="M",Z15="M"))</formula>
    </cfRule>
    <cfRule type="expression" dxfId="987" priority="208">
      <formula>IF(AND(OR(AND(W15="M",Z15="M"),AND(W15="X",Z15="X")),SUM(V15,Y15)=0,ISNUMBER(AB15)),"",IF(OR(W15="M",Z15="M"),"M",IF(AND(W15=Z15,OR(W15="X",W15="W",W15="Z")),UPPER(W15),""))) &lt;&gt; AC15</formula>
    </cfRule>
  </conditionalFormatting>
  <conditionalFormatting sqref="AB17">
    <cfRule type="expression" dxfId="986" priority="197">
      <formula xml:space="preserve"> OR(AND(AB17=0,AB17&lt;&gt;"",AC17&lt;&gt;"Z",AC17&lt;&gt;""),AND(AB17&gt;0,AB17&lt;&gt;"",AC17&lt;&gt;"W",AC17&lt;&gt;""),AND(AB17="", AC17="W"))</formula>
    </cfRule>
  </conditionalFormatting>
  <conditionalFormatting sqref="AC17">
    <cfRule type="expression" dxfId="985" priority="196">
      <formula xml:space="preserve"> OR(AND(AB17=0,AB17&lt;&gt;"",AC17&lt;&gt;"Z",AC17&lt;&gt;""),AND(AB17&gt;0,AB17&lt;&gt;"",AC17&lt;&gt;"W",AC17&lt;&gt;""),AND(AB17="", AC17="W"))</formula>
    </cfRule>
  </conditionalFormatting>
  <conditionalFormatting sqref="AD17">
    <cfRule type="expression" dxfId="984" priority="195">
      <formula xml:space="preserve"> AND(OR(AC17="X",AC17="W"),AD17="")</formula>
    </cfRule>
  </conditionalFormatting>
  <conditionalFormatting sqref="AB17">
    <cfRule type="expression" dxfId="983" priority="198">
      <formula>OR(AND(W17="X",Z17="X"),AND(W17="M",Z17="M"))</formula>
    </cfRule>
    <cfRule type="expression" dxfId="982" priority="199">
      <formula>IF(OR(EXACT(V17,W17),EXACT(Y17,Z17),AND(W17="X",Z17="X"),OR(W17="M",Z17="M")),"",SUM(V17,Y17)) &lt;&gt; AB17</formula>
    </cfRule>
  </conditionalFormatting>
  <conditionalFormatting sqref="AC17">
    <cfRule type="expression" dxfId="981" priority="200">
      <formula>OR(AND(W17="X",Z17="X"),AND(W17="M",Z17="M"))</formula>
    </cfRule>
    <cfRule type="expression" dxfId="980" priority="201">
      <formula>IF(AND(OR(AND(W17="M",Z17="M"),AND(W17="X",Z17="X")),SUM(V17,Y17)=0,ISNUMBER(AB17)),"",IF(OR(W17="M",Z17="M"),"M",IF(AND(W17=Z17,OR(W17="X",W17="W",W17="Z")),UPPER(W17),""))) &lt;&gt; AC17</formula>
    </cfRule>
  </conditionalFormatting>
  <conditionalFormatting sqref="AB18">
    <cfRule type="expression" dxfId="979" priority="190">
      <formula xml:space="preserve"> OR(AND(AB18=0,AB18&lt;&gt;"",AC18&lt;&gt;"Z",AC18&lt;&gt;""),AND(AB18&gt;0,AB18&lt;&gt;"",AC18&lt;&gt;"W",AC18&lt;&gt;""),AND(AB18="", AC18="W"))</formula>
    </cfRule>
  </conditionalFormatting>
  <conditionalFormatting sqref="AC18">
    <cfRule type="expression" dxfId="978" priority="189">
      <formula xml:space="preserve"> OR(AND(AB18=0,AB18&lt;&gt;"",AC18&lt;&gt;"Z",AC18&lt;&gt;""),AND(AB18&gt;0,AB18&lt;&gt;"",AC18&lt;&gt;"W",AC18&lt;&gt;""),AND(AB18="", AC18="W"))</formula>
    </cfRule>
  </conditionalFormatting>
  <conditionalFormatting sqref="AD18">
    <cfRule type="expression" dxfId="977" priority="188">
      <formula xml:space="preserve"> AND(OR(AC18="X",AC18="W"),AD18="")</formula>
    </cfRule>
  </conditionalFormatting>
  <conditionalFormatting sqref="AB18">
    <cfRule type="expression" dxfId="976" priority="191">
      <formula>OR(AND(W18="X",Z18="X"),AND(W18="M",Z18="M"))</formula>
    </cfRule>
    <cfRule type="expression" dxfId="975" priority="192">
      <formula>IF(OR(EXACT(V18,W18),EXACT(Y18,Z18),AND(W18="X",Z18="X"),OR(W18="M",Z18="M")),"",SUM(V18,Y18)) &lt;&gt; AB18</formula>
    </cfRule>
  </conditionalFormatting>
  <conditionalFormatting sqref="AC18">
    <cfRule type="expression" dxfId="974" priority="193">
      <formula>OR(AND(W18="X",Z18="X"),AND(W18="M",Z18="M"))</formula>
    </cfRule>
    <cfRule type="expression" dxfId="973" priority="194">
      <formula>IF(AND(OR(AND(W18="M",Z18="M"),AND(W18="X",Z18="X")),SUM(V18,Y18)=0,ISNUMBER(AB18)),"",IF(OR(W18="M",Z18="M"),"M",IF(AND(W18=Z18,OR(W18="X",W18="W",W18="Z")),UPPER(W18),""))) &lt;&gt; AC18</formula>
    </cfRule>
  </conditionalFormatting>
  <conditionalFormatting sqref="AN14">
    <cfRule type="expression" dxfId="972" priority="183">
      <formula xml:space="preserve"> OR(AND(AN14=0,AN14&lt;&gt;"",AO14&lt;&gt;"Z",AO14&lt;&gt;""),AND(AN14&gt;0,AN14&lt;&gt;"",AO14&lt;&gt;"W",AO14&lt;&gt;""),AND(AN14="", AO14="W"))</formula>
    </cfRule>
  </conditionalFormatting>
  <conditionalFormatting sqref="AO14">
    <cfRule type="expression" dxfId="971" priority="182">
      <formula xml:space="preserve"> OR(AND(AN14=0,AN14&lt;&gt;"",AO14&lt;&gt;"Z",AO14&lt;&gt;""),AND(AN14&gt;0,AN14&lt;&gt;"",AO14&lt;&gt;"W",AO14&lt;&gt;""),AND(AN14="", AO14="W"))</formula>
    </cfRule>
  </conditionalFormatting>
  <conditionalFormatting sqref="AP14">
    <cfRule type="expression" dxfId="970" priority="181">
      <formula xml:space="preserve"> AND(OR(AO14="X",AO14="W"),AP14="")</formula>
    </cfRule>
  </conditionalFormatting>
  <conditionalFormatting sqref="AN14">
    <cfRule type="expression" dxfId="969" priority="184">
      <formula>OR(AND(AI14="X",AL14="X"),AND(AI14="M",AL14="M"))</formula>
    </cfRule>
    <cfRule type="expression" dxfId="968" priority="185">
      <formula>IF(OR(EXACT(AH14,AI14),EXACT(AK14,AL14),AND(AI14="X",AL14="X"),OR(AI14="M",AL14="M")),"",SUM(AH14,AK14)) &lt;&gt; AN14</formula>
    </cfRule>
  </conditionalFormatting>
  <conditionalFormatting sqref="AO14">
    <cfRule type="expression" dxfId="967" priority="186">
      <formula>OR(AND(AI14="X",AL14="X"),AND(AI14="M",AL14="M"))</formula>
    </cfRule>
    <cfRule type="expression" dxfId="966" priority="187">
      <formula>IF(AND(OR(AND(AI14="M",AL14="M"),AND(AI14="X",AL14="X")),SUM(AH14,AK14)=0,ISNUMBER(AN14)),"",IF(OR(AI14="M",AL14="M"),"M",IF(AND(AI14=AL14,OR(AI14="X",AI14="W",AI14="Z")),UPPER(AI14),""))) &lt;&gt; AO14</formula>
    </cfRule>
  </conditionalFormatting>
  <conditionalFormatting sqref="AN15">
    <cfRule type="expression" dxfId="965" priority="176">
      <formula xml:space="preserve"> OR(AND(AN15=0,AN15&lt;&gt;"",AO15&lt;&gt;"Z",AO15&lt;&gt;""),AND(AN15&gt;0,AN15&lt;&gt;"",AO15&lt;&gt;"W",AO15&lt;&gt;""),AND(AN15="", AO15="W"))</formula>
    </cfRule>
  </conditionalFormatting>
  <conditionalFormatting sqref="AO15">
    <cfRule type="expression" dxfId="964" priority="175">
      <formula xml:space="preserve"> OR(AND(AN15=0,AN15&lt;&gt;"",AO15&lt;&gt;"Z",AO15&lt;&gt;""),AND(AN15&gt;0,AN15&lt;&gt;"",AO15&lt;&gt;"W",AO15&lt;&gt;""),AND(AN15="", AO15="W"))</formula>
    </cfRule>
  </conditionalFormatting>
  <conditionalFormatting sqref="AP15">
    <cfRule type="expression" dxfId="963" priority="174">
      <formula xml:space="preserve"> AND(OR(AO15="X",AO15="W"),AP15="")</formula>
    </cfRule>
  </conditionalFormatting>
  <conditionalFormatting sqref="AN15">
    <cfRule type="expression" dxfId="962" priority="177">
      <formula>OR(AND(AI15="X",AL15="X"),AND(AI15="M",AL15="M"))</formula>
    </cfRule>
    <cfRule type="expression" dxfId="961" priority="178">
      <formula>IF(OR(EXACT(AH15,AI15),EXACT(AK15,AL15),AND(AI15="X",AL15="X"),OR(AI15="M",AL15="M")),"",SUM(AH15,AK15)) &lt;&gt; AN15</formula>
    </cfRule>
  </conditionalFormatting>
  <conditionalFormatting sqref="AO15">
    <cfRule type="expression" dxfId="960" priority="179">
      <formula>OR(AND(AI15="X",AL15="X"),AND(AI15="M",AL15="M"))</formula>
    </cfRule>
    <cfRule type="expression" dxfId="959" priority="180">
      <formula>IF(AND(OR(AND(AI15="M",AL15="M"),AND(AI15="X",AL15="X")),SUM(AH15,AK15)=0,ISNUMBER(AN15)),"",IF(OR(AI15="M",AL15="M"),"M",IF(AND(AI15=AL15,OR(AI15="X",AI15="W",AI15="Z")),UPPER(AI15),""))) &lt;&gt; AO15</formula>
    </cfRule>
  </conditionalFormatting>
  <conditionalFormatting sqref="AN17">
    <cfRule type="expression" dxfId="958" priority="169">
      <formula xml:space="preserve"> OR(AND(AN17=0,AN17&lt;&gt;"",AO17&lt;&gt;"Z",AO17&lt;&gt;""),AND(AN17&gt;0,AN17&lt;&gt;"",AO17&lt;&gt;"W",AO17&lt;&gt;""),AND(AN17="", AO17="W"))</formula>
    </cfRule>
  </conditionalFormatting>
  <conditionalFormatting sqref="AO17">
    <cfRule type="expression" dxfId="957" priority="168">
      <formula xml:space="preserve"> OR(AND(AN17=0,AN17&lt;&gt;"",AO17&lt;&gt;"Z",AO17&lt;&gt;""),AND(AN17&gt;0,AN17&lt;&gt;"",AO17&lt;&gt;"W",AO17&lt;&gt;""),AND(AN17="", AO17="W"))</formula>
    </cfRule>
  </conditionalFormatting>
  <conditionalFormatting sqref="AP17">
    <cfRule type="expression" dxfId="956" priority="167">
      <formula xml:space="preserve"> AND(OR(AO17="X",AO17="W"),AP17="")</formula>
    </cfRule>
  </conditionalFormatting>
  <conditionalFormatting sqref="AN17">
    <cfRule type="expression" dxfId="955" priority="170">
      <formula>OR(AND(AI17="X",AL17="X"),AND(AI17="M",AL17="M"))</formula>
    </cfRule>
    <cfRule type="expression" dxfId="954" priority="171">
      <formula>IF(OR(EXACT(AH17,AI17),EXACT(AK17,AL17),AND(AI17="X",AL17="X"),OR(AI17="M",AL17="M")),"",SUM(AH17,AK17)) &lt;&gt; AN17</formula>
    </cfRule>
  </conditionalFormatting>
  <conditionalFormatting sqref="AO17">
    <cfRule type="expression" dxfId="953" priority="172">
      <formula>OR(AND(AI17="X",AL17="X"),AND(AI17="M",AL17="M"))</formula>
    </cfRule>
    <cfRule type="expression" dxfId="952" priority="173">
      <formula>IF(AND(OR(AND(AI17="M",AL17="M"),AND(AI17="X",AL17="X")),SUM(AH17,AK17)=0,ISNUMBER(AN17)),"",IF(OR(AI17="M",AL17="M"),"M",IF(AND(AI17=AL17,OR(AI17="X",AI17="W",AI17="Z")),UPPER(AI17),""))) &lt;&gt; AO17</formula>
    </cfRule>
  </conditionalFormatting>
  <conditionalFormatting sqref="AN18">
    <cfRule type="expression" dxfId="951" priority="162">
      <formula xml:space="preserve"> OR(AND(AN18=0,AN18&lt;&gt;"",AO18&lt;&gt;"Z",AO18&lt;&gt;""),AND(AN18&gt;0,AN18&lt;&gt;"",AO18&lt;&gt;"W",AO18&lt;&gt;""),AND(AN18="", AO18="W"))</formula>
    </cfRule>
  </conditionalFormatting>
  <conditionalFormatting sqref="AO18">
    <cfRule type="expression" dxfId="950" priority="161">
      <formula xml:space="preserve"> OR(AND(AN18=0,AN18&lt;&gt;"",AO18&lt;&gt;"Z",AO18&lt;&gt;""),AND(AN18&gt;0,AN18&lt;&gt;"",AO18&lt;&gt;"W",AO18&lt;&gt;""),AND(AN18="", AO18="W"))</formula>
    </cfRule>
  </conditionalFormatting>
  <conditionalFormatting sqref="AP18">
    <cfRule type="expression" dxfId="949" priority="160">
      <formula xml:space="preserve"> AND(OR(AO18="X",AO18="W"),AP18="")</formula>
    </cfRule>
  </conditionalFormatting>
  <conditionalFormatting sqref="AN18">
    <cfRule type="expression" dxfId="948" priority="163">
      <formula>OR(AND(AI18="X",AL18="X"),AND(AI18="M",AL18="M"))</formula>
    </cfRule>
    <cfRule type="expression" dxfId="947" priority="164">
      <formula>IF(OR(EXACT(AH18,AI18),EXACT(AK18,AL18),AND(AI18="X",AL18="X"),OR(AI18="M",AL18="M")),"",SUM(AH18,AK18)) &lt;&gt; AN18</formula>
    </cfRule>
  </conditionalFormatting>
  <conditionalFormatting sqref="AO18">
    <cfRule type="expression" dxfId="946" priority="165">
      <formula>OR(AND(AI18="X",AL18="X"),AND(AI18="M",AL18="M"))</formula>
    </cfRule>
    <cfRule type="expression" dxfId="945" priority="166">
      <formula>IF(AND(OR(AND(AI18="M",AL18="M"),AND(AI18="X",AL18="X")),SUM(AH18,AK18)=0,ISNUMBER(AN18)),"",IF(OR(AI18="M",AL18="M"),"M",IF(AND(AI18=AL18,OR(AI18="X",AI18="W",AI18="Z")),UPPER(AI18),""))) &lt;&gt; AO18</formula>
    </cfRule>
  </conditionalFormatting>
  <conditionalFormatting sqref="AW14">
    <cfRule type="expression" dxfId="944" priority="155">
      <formula xml:space="preserve"> OR(AND(AW14=0,AW14&lt;&gt;"",AX14&lt;&gt;"Z",AX14&lt;&gt;""),AND(AW14&gt;0,AW14&lt;&gt;"",AX14&lt;&gt;"W",AX14&lt;&gt;""),AND(AW14="", AX14="W"))</formula>
    </cfRule>
  </conditionalFormatting>
  <conditionalFormatting sqref="AX14">
    <cfRule type="expression" dxfId="943" priority="154">
      <formula xml:space="preserve"> OR(AND(AW14=0,AW14&lt;&gt;"",AX14&lt;&gt;"Z",AX14&lt;&gt;""),AND(AW14&gt;0,AW14&lt;&gt;"",AX14&lt;&gt;"W",AX14&lt;&gt;""),AND(AW14="", AX14="W"))</formula>
    </cfRule>
  </conditionalFormatting>
  <conditionalFormatting sqref="AY14">
    <cfRule type="expression" dxfId="942" priority="153">
      <formula xml:space="preserve"> AND(OR(AX14="X",AX14="W"),AY14="")</formula>
    </cfRule>
  </conditionalFormatting>
  <conditionalFormatting sqref="AW14">
    <cfRule type="expression" dxfId="941" priority="156">
      <formula>OR(AND(AR14="X",AU14="X"),AND(AR14="M",AU14="M"))</formula>
    </cfRule>
    <cfRule type="expression" dxfId="940" priority="157">
      <formula>IF(OR(EXACT(AQ14,AR14),EXACT(AT14,AU14),AND(AR14="X",AU14="X"),OR(AR14="M",AU14="M")),"",SUM(AQ14,AT14)) &lt;&gt; AW14</formula>
    </cfRule>
  </conditionalFormatting>
  <conditionalFormatting sqref="AX14">
    <cfRule type="expression" dxfId="939" priority="158">
      <formula>OR(AND(AR14="X",AU14="X"),AND(AR14="M",AU14="M"))</formula>
    </cfRule>
    <cfRule type="expression" dxfId="938" priority="159">
      <formula>IF(AND(OR(AND(AR14="M",AU14="M"),AND(AR14="X",AU14="X")),SUM(AQ14,AT14)=0,ISNUMBER(AW14)),"",IF(OR(AR14="M",AU14="M"),"M",IF(AND(AR14=AU14,OR(AR14="X",AR14="W",AR14="Z")),UPPER(AR14),""))) &lt;&gt; AX14</formula>
    </cfRule>
  </conditionalFormatting>
  <conditionalFormatting sqref="AW15">
    <cfRule type="expression" dxfId="937" priority="148">
      <formula xml:space="preserve"> OR(AND(AW15=0,AW15&lt;&gt;"",AX15&lt;&gt;"Z",AX15&lt;&gt;""),AND(AW15&gt;0,AW15&lt;&gt;"",AX15&lt;&gt;"W",AX15&lt;&gt;""),AND(AW15="", AX15="W"))</formula>
    </cfRule>
  </conditionalFormatting>
  <conditionalFormatting sqref="AX15">
    <cfRule type="expression" dxfId="936" priority="147">
      <formula xml:space="preserve"> OR(AND(AW15=0,AW15&lt;&gt;"",AX15&lt;&gt;"Z",AX15&lt;&gt;""),AND(AW15&gt;0,AW15&lt;&gt;"",AX15&lt;&gt;"W",AX15&lt;&gt;""),AND(AW15="", AX15="W"))</formula>
    </cfRule>
  </conditionalFormatting>
  <conditionalFormatting sqref="AY15">
    <cfRule type="expression" dxfId="935" priority="146">
      <formula xml:space="preserve"> AND(OR(AX15="X",AX15="W"),AY15="")</formula>
    </cfRule>
  </conditionalFormatting>
  <conditionalFormatting sqref="AW15">
    <cfRule type="expression" dxfId="934" priority="149">
      <formula>OR(AND(AR15="X",AU15="X"),AND(AR15="M",AU15="M"))</formula>
    </cfRule>
    <cfRule type="expression" dxfId="933" priority="150">
      <formula>IF(OR(EXACT(AQ15,AR15),EXACT(AT15,AU15),AND(AR15="X",AU15="X"),OR(AR15="M",AU15="M")),"",SUM(AQ15,AT15)) &lt;&gt; AW15</formula>
    </cfRule>
  </conditionalFormatting>
  <conditionalFormatting sqref="AX15">
    <cfRule type="expression" dxfId="932" priority="151">
      <formula>OR(AND(AR15="X",AU15="X"),AND(AR15="M",AU15="M"))</formula>
    </cfRule>
    <cfRule type="expression" dxfId="931" priority="152">
      <formula>IF(AND(OR(AND(AR15="M",AU15="M"),AND(AR15="X",AU15="X")),SUM(AQ15,AT15)=0,ISNUMBER(AW15)),"",IF(OR(AR15="M",AU15="M"),"M",IF(AND(AR15=AU15,OR(AR15="X",AR15="W",AR15="Z")),UPPER(AR15),""))) &lt;&gt; AX15</formula>
    </cfRule>
  </conditionalFormatting>
  <conditionalFormatting sqref="AW17">
    <cfRule type="expression" dxfId="930" priority="141">
      <formula xml:space="preserve"> OR(AND(AW17=0,AW17&lt;&gt;"",AX17&lt;&gt;"Z",AX17&lt;&gt;""),AND(AW17&gt;0,AW17&lt;&gt;"",AX17&lt;&gt;"W",AX17&lt;&gt;""),AND(AW17="", AX17="W"))</formula>
    </cfRule>
  </conditionalFormatting>
  <conditionalFormatting sqref="AX17">
    <cfRule type="expression" dxfId="929" priority="140">
      <formula xml:space="preserve"> OR(AND(AW17=0,AW17&lt;&gt;"",AX17&lt;&gt;"Z",AX17&lt;&gt;""),AND(AW17&gt;0,AW17&lt;&gt;"",AX17&lt;&gt;"W",AX17&lt;&gt;""),AND(AW17="", AX17="W"))</formula>
    </cfRule>
  </conditionalFormatting>
  <conditionalFormatting sqref="AY17">
    <cfRule type="expression" dxfId="928" priority="139">
      <formula xml:space="preserve"> AND(OR(AX17="X",AX17="W"),AY17="")</formula>
    </cfRule>
  </conditionalFormatting>
  <conditionalFormatting sqref="AW17">
    <cfRule type="expression" dxfId="927" priority="142">
      <formula>OR(AND(AR17="X",AU17="X"),AND(AR17="M",AU17="M"))</formula>
    </cfRule>
    <cfRule type="expression" dxfId="926" priority="143">
      <formula>IF(OR(EXACT(AQ17,AR17),EXACT(AT17,AU17),AND(AR17="X",AU17="X"),OR(AR17="M",AU17="M")),"",SUM(AQ17,AT17)) &lt;&gt; AW17</formula>
    </cfRule>
  </conditionalFormatting>
  <conditionalFormatting sqref="AX17">
    <cfRule type="expression" dxfId="925" priority="144">
      <formula>OR(AND(AR17="X",AU17="X"),AND(AR17="M",AU17="M"))</formula>
    </cfRule>
    <cfRule type="expression" dxfId="924" priority="145">
      <formula>IF(AND(OR(AND(AR17="M",AU17="M"),AND(AR17="X",AU17="X")),SUM(AQ17,AT17)=0,ISNUMBER(AW17)),"",IF(OR(AR17="M",AU17="M"),"M",IF(AND(AR17=AU17,OR(AR17="X",AR17="W",AR17="Z")),UPPER(AR17),""))) &lt;&gt; AX17</formula>
    </cfRule>
  </conditionalFormatting>
  <conditionalFormatting sqref="AW18">
    <cfRule type="expression" dxfId="923" priority="134">
      <formula xml:space="preserve"> OR(AND(AW18=0,AW18&lt;&gt;"",AX18&lt;&gt;"Z",AX18&lt;&gt;""),AND(AW18&gt;0,AW18&lt;&gt;"",AX18&lt;&gt;"W",AX18&lt;&gt;""),AND(AW18="", AX18="W"))</formula>
    </cfRule>
  </conditionalFormatting>
  <conditionalFormatting sqref="AX18">
    <cfRule type="expression" dxfId="922" priority="133">
      <formula xml:space="preserve"> OR(AND(AW18=0,AW18&lt;&gt;"",AX18&lt;&gt;"Z",AX18&lt;&gt;""),AND(AW18&gt;0,AW18&lt;&gt;"",AX18&lt;&gt;"W",AX18&lt;&gt;""),AND(AW18="", AX18="W"))</formula>
    </cfRule>
  </conditionalFormatting>
  <conditionalFormatting sqref="AY18">
    <cfRule type="expression" dxfId="921" priority="132">
      <formula xml:space="preserve"> AND(OR(AX18="X",AX18="W"),AY18="")</formula>
    </cfRule>
  </conditionalFormatting>
  <conditionalFormatting sqref="AW18">
    <cfRule type="expression" dxfId="920" priority="135">
      <formula>OR(AND(AR18="X",AU18="X"),AND(AR18="M",AU18="M"))</formula>
    </cfRule>
    <cfRule type="expression" dxfId="919" priority="136">
      <formula>IF(OR(EXACT(AQ18,AR18),EXACT(AT18,AU18),AND(AR18="X",AU18="X"),OR(AR18="M",AU18="M")),"",SUM(AQ18,AT18)) &lt;&gt; AW18</formula>
    </cfRule>
  </conditionalFormatting>
  <conditionalFormatting sqref="AX18">
    <cfRule type="expression" dxfId="918" priority="137">
      <formula>OR(AND(AR18="X",AU18="X"),AND(AR18="M",AU18="M"))</formula>
    </cfRule>
    <cfRule type="expression" dxfId="917" priority="138">
      <formula>IF(AND(OR(AND(AR18="M",AU18="M"),AND(AR18="X",AU18="X")),SUM(AQ18,AT18)=0,ISNUMBER(AW18)),"",IF(OR(AR18="M",AU18="M"),"M",IF(AND(AR18=AU18,OR(AR18="X",AR18="W",AR18="Z")),UPPER(AR18),""))) &lt;&gt; AX18</formula>
    </cfRule>
  </conditionalFormatting>
  <conditionalFormatting sqref="AZ15">
    <cfRule type="expression" dxfId="916" priority="127">
      <formula xml:space="preserve"> OR(AND(AZ15=0,AZ15&lt;&gt;"",BA15&lt;&gt;"Z",BA15&lt;&gt;""),AND(AZ15&gt;0,AZ15&lt;&gt;"",BA15&lt;&gt;"W",BA15&lt;&gt;""),AND(AZ15="", BA15="W"))</formula>
    </cfRule>
  </conditionalFormatting>
  <conditionalFormatting sqref="BA15">
    <cfRule type="expression" dxfId="915" priority="126">
      <formula xml:space="preserve"> OR(AND(AZ15=0,AZ15&lt;&gt;"",BA15&lt;&gt;"Z",BA15&lt;&gt;""),AND(AZ15&gt;0,AZ15&lt;&gt;"",BA15&lt;&gt;"W",BA15&lt;&gt;""),AND(AZ15="", BA15="W"))</formula>
    </cfRule>
  </conditionalFormatting>
  <conditionalFormatting sqref="BB15">
    <cfRule type="expression" dxfId="914" priority="125">
      <formula xml:space="preserve"> AND(OR(BA15="X",BA15="W"),BB15="")</formula>
    </cfRule>
  </conditionalFormatting>
  <conditionalFormatting sqref="AZ15">
    <cfRule type="expression" dxfId="913" priority="128">
      <formula>OR(AND(AI15="X",AR15="X"),AND(AI15="M",AR15="M"))</formula>
    </cfRule>
  </conditionalFormatting>
  <conditionalFormatting sqref="AZ15">
    <cfRule type="expression" dxfId="912" priority="129">
      <formula>IF(OR(EXACT(AH15,AI15),EXACT(AQ15,AR15),AND(AI15="X",AR15="X"),OR(AI15="M",AR15="M")),"",SUM(AH15,AQ15)) &lt;&gt; AZ15</formula>
    </cfRule>
  </conditionalFormatting>
  <conditionalFormatting sqref="BA15">
    <cfRule type="expression" dxfId="911" priority="130">
      <formula>OR(AND(AI15="X",AR15="X"),AND(AI15="M",AR15="M"))</formula>
    </cfRule>
  </conditionalFormatting>
  <conditionalFormatting sqref="BA15">
    <cfRule type="expression" dxfId="910" priority="131">
      <formula>IF(AND(OR(AND(AI15="M",AR15="M"),AND(AI15="X",AR15="X")),SUM(AH15,AQ15)=0,ISNUMBER(AZ15)),"",IF(OR(AI15="M",AR15="M"),"M",IF(AND(AI15=AR15,OR(AI15="X",AI15="W",AI15="Z")),UPPER(AI15),""))) &lt;&gt; BA15</formula>
    </cfRule>
  </conditionalFormatting>
  <conditionalFormatting sqref="AZ17">
    <cfRule type="expression" dxfId="909" priority="120">
      <formula xml:space="preserve"> OR(AND(AZ17=0,AZ17&lt;&gt;"",BA17&lt;&gt;"Z",BA17&lt;&gt;""),AND(AZ17&gt;0,AZ17&lt;&gt;"",BA17&lt;&gt;"W",BA17&lt;&gt;""),AND(AZ17="", BA17="W"))</formula>
    </cfRule>
  </conditionalFormatting>
  <conditionalFormatting sqref="BA17">
    <cfRule type="expression" dxfId="908" priority="119">
      <formula xml:space="preserve"> OR(AND(AZ17=0,AZ17&lt;&gt;"",BA17&lt;&gt;"Z",BA17&lt;&gt;""),AND(AZ17&gt;0,AZ17&lt;&gt;"",BA17&lt;&gt;"W",BA17&lt;&gt;""),AND(AZ17="", BA17="W"))</formula>
    </cfRule>
  </conditionalFormatting>
  <conditionalFormatting sqref="BB17">
    <cfRule type="expression" dxfId="907" priority="118">
      <formula xml:space="preserve"> AND(OR(BA17="X",BA17="W"),BB17="")</formula>
    </cfRule>
  </conditionalFormatting>
  <conditionalFormatting sqref="AZ17">
    <cfRule type="expression" dxfId="906" priority="121">
      <formula>OR(AND(AI17="X",AR17="X"),AND(AI17="M",AR17="M"))</formula>
    </cfRule>
  </conditionalFormatting>
  <conditionalFormatting sqref="AZ17">
    <cfRule type="expression" dxfId="905" priority="122">
      <formula>IF(OR(EXACT(AH17,AI17),EXACT(AQ17,AR17),AND(AI17="X",AR17="X"),OR(AI17="M",AR17="M")),"",SUM(AH17,AQ17)) &lt;&gt; AZ17</formula>
    </cfRule>
  </conditionalFormatting>
  <conditionalFormatting sqref="BA17">
    <cfRule type="expression" dxfId="904" priority="123">
      <formula>OR(AND(AI17="X",AR17="X"),AND(AI17="M",AR17="M"))</formula>
    </cfRule>
  </conditionalFormatting>
  <conditionalFormatting sqref="BA17">
    <cfRule type="expression" dxfId="903" priority="124">
      <formula>IF(AND(OR(AND(AI17="M",AR17="M"),AND(AI17="X",AR17="X")),SUM(AH17,AQ17)=0,ISNUMBER(AZ17)),"",IF(OR(AI17="M",AR17="M"),"M",IF(AND(AI17=AR17,OR(AI17="X",AI17="W",AI17="Z")),UPPER(AI17),""))) &lt;&gt; BA17</formula>
    </cfRule>
  </conditionalFormatting>
  <conditionalFormatting sqref="AZ18">
    <cfRule type="expression" dxfId="902" priority="113">
      <formula xml:space="preserve"> OR(AND(AZ18=0,AZ18&lt;&gt;"",BA18&lt;&gt;"Z",BA18&lt;&gt;""),AND(AZ18&gt;0,AZ18&lt;&gt;"",BA18&lt;&gt;"W",BA18&lt;&gt;""),AND(AZ18="", BA18="W"))</formula>
    </cfRule>
  </conditionalFormatting>
  <conditionalFormatting sqref="BA18">
    <cfRule type="expression" dxfId="901" priority="112">
      <formula xml:space="preserve"> OR(AND(AZ18=0,AZ18&lt;&gt;"",BA18&lt;&gt;"Z",BA18&lt;&gt;""),AND(AZ18&gt;0,AZ18&lt;&gt;"",BA18&lt;&gt;"W",BA18&lt;&gt;""),AND(AZ18="", BA18="W"))</formula>
    </cfRule>
  </conditionalFormatting>
  <conditionalFormatting sqref="BB18">
    <cfRule type="expression" dxfId="900" priority="111">
      <formula xml:space="preserve"> AND(OR(BA18="X",BA18="W"),BB18="")</formula>
    </cfRule>
  </conditionalFormatting>
  <conditionalFormatting sqref="AZ18">
    <cfRule type="expression" dxfId="899" priority="114">
      <formula>OR(AND(AI18="X",AR18="X"),AND(AI18="M",AR18="M"))</formula>
    </cfRule>
  </conditionalFormatting>
  <conditionalFormatting sqref="AZ18">
    <cfRule type="expression" dxfId="898" priority="115">
      <formula>IF(OR(EXACT(AH18,AI18),EXACT(AQ18,AR18),AND(AI18="X",AR18="X"),OR(AI18="M",AR18="M")),"",SUM(AH18,AQ18)) &lt;&gt; AZ18</formula>
    </cfRule>
  </conditionalFormatting>
  <conditionalFormatting sqref="BA18">
    <cfRule type="expression" dxfId="897" priority="116">
      <formula>OR(AND(AI18="X",AR18="X"),AND(AI18="M",AR18="M"))</formula>
    </cfRule>
  </conditionalFormatting>
  <conditionalFormatting sqref="BA18">
    <cfRule type="expression" dxfId="896" priority="117">
      <formula>IF(AND(OR(AND(AI18="M",AR18="M"),AND(AI18="X",AR18="X")),SUM(AH18,AQ18)=0,ISNUMBER(AZ18)),"",IF(OR(AI18="M",AR18="M"),"M",IF(AND(AI18=AR18,OR(AI18="X",AI18="W",AI18="Z")),UPPER(AI18),""))) &lt;&gt; BA18</formula>
    </cfRule>
  </conditionalFormatting>
  <conditionalFormatting sqref="BC14 BC16 BC19:BC22">
    <cfRule type="expression" dxfId="895" priority="98">
      <formula xml:space="preserve"> OR(AND(BC14=0,BC14&lt;&gt;"",BD14&lt;&gt;"Z",BD14&lt;&gt;""),AND(BC14&gt;0,BC14&lt;&gt;"",BD14&lt;&gt;"W",BD14&lt;&gt;""),AND(BC14="", BD14="W"))</formula>
    </cfRule>
  </conditionalFormatting>
  <conditionalFormatting sqref="BD14 BD16 BD19:BD22">
    <cfRule type="expression" dxfId="894" priority="97">
      <formula xml:space="preserve"> OR(AND(BC14=0,BC14&lt;&gt;"",BD14&lt;&gt;"Z",BD14&lt;&gt;""),AND(BC14&gt;0,BC14&lt;&gt;"",BD14&lt;&gt;"W",BD14&lt;&gt;""),AND(BC14="", BD14="W"))</formula>
    </cfRule>
  </conditionalFormatting>
  <conditionalFormatting sqref="BE14 BE16 BE19:BE22">
    <cfRule type="expression" dxfId="893" priority="96">
      <formula xml:space="preserve"> AND(OR(BD14="X",BD14="W"),BE14="")</formula>
    </cfRule>
  </conditionalFormatting>
  <conditionalFormatting sqref="BC19 BC16">
    <cfRule type="expression" dxfId="892" priority="99">
      <formula>OR(AND(BD14="X",BD15="X"),AND(BD14="M",BD15="M"))</formula>
    </cfRule>
    <cfRule type="expression" dxfId="891" priority="100">
      <formula>IF(OR(AND(BC14="",BD14=""),AND(BC15="",BD15=""),AND(BD14="X",BD15="X"),OR(BD14="M",BD15="M")),"",SUM(BC14,BC15)) &lt;&gt; BC16</formula>
    </cfRule>
  </conditionalFormatting>
  <conditionalFormatting sqref="BD19 BD16">
    <cfRule type="expression" dxfId="890" priority="101">
      <formula>OR(AND(BD14="X",BD15="X"),AND(BD14="M",BD15="M"))</formula>
    </cfRule>
    <cfRule type="expression" dxfId="889" priority="102">
      <formula>IF(AND(OR(AND(BD14="M",BD15="M"),AND(BD14="X",BD15="X")),SUM(BC14,BC15)=0,ISNUMBER(BC16)),"",IF(OR(BD14="M",BD15="M"),"M",IF(AND(BD14=BD15,OR(BD14="X",BD14="W",BD14="Z")),UPPER(BD14),""))) &lt;&gt; BD16</formula>
    </cfRule>
  </conditionalFormatting>
  <conditionalFormatting sqref="BC14">
    <cfRule type="expression" dxfId="888" priority="103">
      <formula>OR(AND(AL14="X",AU14="X"),AND(AL14="M",AU14="M"))</formula>
    </cfRule>
  </conditionalFormatting>
  <conditionalFormatting sqref="BC14">
    <cfRule type="expression" dxfId="887" priority="104">
      <formula>IF(OR(EXACT(AK14,AL14),EXACT(AT14,AU14),AND(AL14="X",AU14="X"),OR(AL14="M",AU14="M")),"",SUM(AK14,AT14)) &lt;&gt; BC14</formula>
    </cfRule>
  </conditionalFormatting>
  <conditionalFormatting sqref="BD14">
    <cfRule type="expression" dxfId="886" priority="105">
      <formula>OR(AND(AL14="X",AU14="X"),AND(AL14="M",AU14="M"))</formula>
    </cfRule>
  </conditionalFormatting>
  <conditionalFormatting sqref="BD14">
    <cfRule type="expression" dxfId="885" priority="106">
      <formula>IF(AND(OR(AND(AL14="M",AU14="M"),AND(AL14="X",AU14="X")),SUM(AK14,AT14)=0,ISNUMBER(BC14)),"",IF(OR(AL14="M",AU14="M"),"M",IF(AND(AL14=AU14,OR(AL14="X",AL14="W",AL14="Z")),UPPER(AL14),""))) &lt;&gt; BD14</formula>
    </cfRule>
  </conditionalFormatting>
  <conditionalFormatting sqref="BC20:BC22">
    <cfRule type="expression" dxfId="884" priority="107">
      <formula>OR(AND(BD14="X",BD17="X"),AND(BD14="M",BD17="M"))</formula>
    </cfRule>
  </conditionalFormatting>
  <conditionalFormatting sqref="BC20:BC22">
    <cfRule type="expression" dxfId="883" priority="108">
      <formula>IF(OR(AND(BC14="",BD14=""),AND(BC17="",BD17=""),AND(BD14="X",BD17="X"),OR(BD14="M",BD17="M")),"",SUM(BC14,BC17)) &lt;&gt; BC20</formula>
    </cfRule>
  </conditionalFormatting>
  <conditionalFormatting sqref="BD20:BD22">
    <cfRule type="expression" dxfId="882" priority="109">
      <formula>OR(AND(BD14="X",BD17="X"),AND(BD14="M",BD17="M"))</formula>
    </cfRule>
  </conditionalFormatting>
  <conditionalFormatting sqref="BD20:BD22">
    <cfRule type="expression" dxfId="881" priority="110">
      <formula>IF(AND(OR(AND(BD14="M",BD17="M"),AND(BD14="X",BD17="X")),SUM(BC14,BC17)=0,ISNUMBER(BC20)),"",IF(OR(BD14="M",BD17="M"),"M",IF(AND(BD14=BD17,OR(BD14="X",BD14="W",BD14="Z")),UPPER(BD14),""))) &lt;&gt; BD20</formula>
    </cfRule>
  </conditionalFormatting>
  <conditionalFormatting sqref="BC19">
    <cfRule type="expression" dxfId="880" priority="91">
      <formula xml:space="preserve"> OR(AND(BC19=0,BC19&lt;&gt;"",BD19&lt;&gt;"Z",BD19&lt;&gt;""),AND(BC19&gt;0,BC19&lt;&gt;"",BD19&lt;&gt;"W",BD19&lt;&gt;""),AND(BC19="", BD19="W"))</formula>
    </cfRule>
  </conditionalFormatting>
  <conditionalFormatting sqref="BD19">
    <cfRule type="expression" dxfId="879" priority="90">
      <formula xml:space="preserve"> OR(AND(BC19=0,BC19&lt;&gt;"",BD19&lt;&gt;"Z",BD19&lt;&gt;""),AND(BC19&gt;0,BC19&lt;&gt;"",BD19&lt;&gt;"W",BD19&lt;&gt;""),AND(BC19="", BD19="W"))</formula>
    </cfRule>
  </conditionalFormatting>
  <conditionalFormatting sqref="BE19">
    <cfRule type="expression" dxfId="878" priority="89">
      <formula xml:space="preserve"> AND(OR(BD19="X",BD19="W"),BE19="")</formula>
    </cfRule>
  </conditionalFormatting>
  <conditionalFormatting sqref="BC19">
    <cfRule type="expression" dxfId="877" priority="92">
      <formula>OR(AND(BD17="X",BD18="X"),AND(BD17="M",BD18="M"))</formula>
    </cfRule>
    <cfRule type="expression" dxfId="876" priority="93">
      <formula>IF(OR(AND(BC17="",BD17=""),AND(BC18="",BD18=""),AND(BD17="X",BD18="X"),OR(BD17="M",BD18="M")),"",SUM(BC17,BC18)) &lt;&gt; BC19</formula>
    </cfRule>
  </conditionalFormatting>
  <conditionalFormatting sqref="BD19">
    <cfRule type="expression" dxfId="875" priority="94">
      <formula>OR(AND(BD17="X",BD18="X"),AND(BD17="M",BD18="M"))</formula>
    </cfRule>
    <cfRule type="expression" dxfId="874" priority="95">
      <formula>IF(AND(OR(AND(BD17="M",BD18="M"),AND(BD17="X",BD18="X")),SUM(BC17,BC18)=0,ISNUMBER(BC19)),"",IF(OR(BD17="M",BD18="M"),"M",IF(AND(BD17=BD18,OR(BD17="X",BD17="W",BD17="Z")),UPPER(BD17),""))) &lt;&gt; BD19</formula>
    </cfRule>
  </conditionalFormatting>
  <conditionalFormatting sqref="BC15">
    <cfRule type="expression" dxfId="873" priority="84">
      <formula xml:space="preserve"> OR(AND(BC15=0,BC15&lt;&gt;"",BD15&lt;&gt;"Z",BD15&lt;&gt;""),AND(BC15&gt;0,BC15&lt;&gt;"",BD15&lt;&gt;"W",BD15&lt;&gt;""),AND(BC15="", BD15="W"))</formula>
    </cfRule>
  </conditionalFormatting>
  <conditionalFormatting sqref="BD15">
    <cfRule type="expression" dxfId="872" priority="83">
      <formula xml:space="preserve"> OR(AND(BC15=0,BC15&lt;&gt;"",BD15&lt;&gt;"Z",BD15&lt;&gt;""),AND(BC15&gt;0,BC15&lt;&gt;"",BD15&lt;&gt;"W",BD15&lt;&gt;""),AND(BC15="", BD15="W"))</formula>
    </cfRule>
  </conditionalFormatting>
  <conditionalFormatting sqref="BE15">
    <cfRule type="expression" dxfId="871" priority="82">
      <formula xml:space="preserve"> AND(OR(BD15="X",BD15="W"),BE15="")</formula>
    </cfRule>
  </conditionalFormatting>
  <conditionalFormatting sqref="BC15">
    <cfRule type="expression" dxfId="870" priority="85">
      <formula>OR(AND(AL15="X",AU15="X"),AND(AL15="M",AU15="M"))</formula>
    </cfRule>
  </conditionalFormatting>
  <conditionalFormatting sqref="BC15">
    <cfRule type="expression" dxfId="869" priority="86">
      <formula>IF(OR(EXACT(AK15,AL15),EXACT(AT15,AU15),AND(AL15="X",AU15="X"),OR(AL15="M",AU15="M")),"",SUM(AK15,AT15)) &lt;&gt; BC15</formula>
    </cfRule>
  </conditionalFormatting>
  <conditionalFormatting sqref="BD15">
    <cfRule type="expression" dxfId="868" priority="87">
      <formula>OR(AND(AL15="X",AU15="X"),AND(AL15="M",AU15="M"))</formula>
    </cfRule>
  </conditionalFormatting>
  <conditionalFormatting sqref="BD15">
    <cfRule type="expression" dxfId="867" priority="88">
      <formula>IF(AND(OR(AND(AL15="M",AU15="M"),AND(AL15="X",AU15="X")),SUM(AK15,AT15)=0,ISNUMBER(BC15)),"",IF(OR(AL15="M",AU15="M"),"M",IF(AND(AL15=AU15,OR(AL15="X",AL15="W",AL15="Z")),UPPER(AL15),""))) &lt;&gt; BD15</formula>
    </cfRule>
  </conditionalFormatting>
  <conditionalFormatting sqref="BC17">
    <cfRule type="expression" dxfId="866" priority="77">
      <formula xml:space="preserve"> OR(AND(BC17=0,BC17&lt;&gt;"",BD17&lt;&gt;"Z",BD17&lt;&gt;""),AND(BC17&gt;0,BC17&lt;&gt;"",BD17&lt;&gt;"W",BD17&lt;&gt;""),AND(BC17="", BD17="W"))</formula>
    </cfRule>
  </conditionalFormatting>
  <conditionalFormatting sqref="BD17">
    <cfRule type="expression" dxfId="865" priority="76">
      <formula xml:space="preserve"> OR(AND(BC17=0,BC17&lt;&gt;"",BD17&lt;&gt;"Z",BD17&lt;&gt;""),AND(BC17&gt;0,BC17&lt;&gt;"",BD17&lt;&gt;"W",BD17&lt;&gt;""),AND(BC17="", BD17="W"))</formula>
    </cfRule>
  </conditionalFormatting>
  <conditionalFormatting sqref="BE17">
    <cfRule type="expression" dxfId="864" priority="75">
      <formula xml:space="preserve"> AND(OR(BD17="X",BD17="W"),BE17="")</formula>
    </cfRule>
  </conditionalFormatting>
  <conditionalFormatting sqref="BC17">
    <cfRule type="expression" dxfId="863" priority="78">
      <formula>OR(AND(AL17="X",AU17="X"),AND(AL17="M",AU17="M"))</formula>
    </cfRule>
  </conditionalFormatting>
  <conditionalFormatting sqref="BC17">
    <cfRule type="expression" dxfId="862" priority="79">
      <formula>IF(OR(EXACT(AK17,AL17),EXACT(AT17,AU17),AND(AL17="X",AU17="X"),OR(AL17="M",AU17="M")),"",SUM(AK17,AT17)) &lt;&gt; BC17</formula>
    </cfRule>
  </conditionalFormatting>
  <conditionalFormatting sqref="BD17">
    <cfRule type="expression" dxfId="861" priority="80">
      <formula>OR(AND(AL17="X",AU17="X"),AND(AL17="M",AU17="M"))</formula>
    </cfRule>
  </conditionalFormatting>
  <conditionalFormatting sqref="BD17">
    <cfRule type="expression" dxfId="860" priority="81">
      <formula>IF(AND(OR(AND(AL17="M",AU17="M"),AND(AL17="X",AU17="X")),SUM(AK17,AT17)=0,ISNUMBER(BC17)),"",IF(OR(AL17="M",AU17="M"),"M",IF(AND(AL17=AU17,OR(AL17="X",AL17="W",AL17="Z")),UPPER(AL17),""))) &lt;&gt; BD17</formula>
    </cfRule>
  </conditionalFormatting>
  <conditionalFormatting sqref="BC18">
    <cfRule type="expression" dxfId="859" priority="70">
      <formula xml:space="preserve"> OR(AND(BC18=0,BC18&lt;&gt;"",BD18&lt;&gt;"Z",BD18&lt;&gt;""),AND(BC18&gt;0,BC18&lt;&gt;"",BD18&lt;&gt;"W",BD18&lt;&gt;""),AND(BC18="", BD18="W"))</formula>
    </cfRule>
  </conditionalFormatting>
  <conditionalFormatting sqref="BD18">
    <cfRule type="expression" dxfId="858" priority="69">
      <formula xml:space="preserve"> OR(AND(BC18=0,BC18&lt;&gt;"",BD18&lt;&gt;"Z",BD18&lt;&gt;""),AND(BC18&gt;0,BC18&lt;&gt;"",BD18&lt;&gt;"W",BD18&lt;&gt;""),AND(BC18="", BD18="W"))</formula>
    </cfRule>
  </conditionalFormatting>
  <conditionalFormatting sqref="BE18">
    <cfRule type="expression" dxfId="857" priority="68">
      <formula xml:space="preserve"> AND(OR(BD18="X",BD18="W"),BE18="")</formula>
    </cfRule>
  </conditionalFormatting>
  <conditionalFormatting sqref="BC18">
    <cfRule type="expression" dxfId="856" priority="71">
      <formula>OR(AND(AL18="X",AU18="X"),AND(AL18="M",AU18="M"))</formula>
    </cfRule>
  </conditionalFormatting>
  <conditionalFormatting sqref="BC18">
    <cfRule type="expression" dxfId="855" priority="72">
      <formula>IF(OR(EXACT(AK18,AL18),EXACT(AT18,AU18),AND(AL18="X",AU18="X"),OR(AL18="M",AU18="M")),"",SUM(AK18,AT18)) &lt;&gt; BC18</formula>
    </cfRule>
  </conditionalFormatting>
  <conditionalFormatting sqref="BD18">
    <cfRule type="expression" dxfId="854" priority="73">
      <formula>OR(AND(AL18="X",AU18="X"),AND(AL18="M",AU18="M"))</formula>
    </cfRule>
  </conditionalFormatting>
  <conditionalFormatting sqref="BD18">
    <cfRule type="expression" dxfId="853" priority="74">
      <formula>IF(AND(OR(AND(AL18="M",AU18="M"),AND(AL18="X",AU18="X")),SUM(AK18,AT18)=0,ISNUMBER(BC18)),"",IF(OR(AL18="M",AU18="M"),"M",IF(AND(AL18=AU18,OR(AL18="X",AL18="W",AL18="Z")),UPPER(AL18),""))) &lt;&gt; BD18</formula>
    </cfRule>
  </conditionalFormatting>
  <conditionalFormatting sqref="BF15">
    <cfRule type="expression" dxfId="852" priority="63">
      <formula xml:space="preserve"> OR(AND(BF15=0,BF15&lt;&gt;"",BG15&lt;&gt;"Z",BG15&lt;&gt;""),AND(BF15&gt;0,BF15&lt;&gt;"",BG15&lt;&gt;"W",BG15&lt;&gt;""),AND(BF15="", BG15="W"))</formula>
    </cfRule>
  </conditionalFormatting>
  <conditionalFormatting sqref="BG15">
    <cfRule type="expression" dxfId="851" priority="62">
      <formula xml:space="preserve"> OR(AND(BF15=0,BF15&lt;&gt;"",BG15&lt;&gt;"Z",BG15&lt;&gt;""),AND(BF15&gt;0,BF15&lt;&gt;"",BG15&lt;&gt;"W",BG15&lt;&gt;""),AND(BF15="", BG15="W"))</formula>
    </cfRule>
  </conditionalFormatting>
  <conditionalFormatting sqref="BH15">
    <cfRule type="expression" dxfId="850" priority="61">
      <formula xml:space="preserve"> AND(OR(BG15="X",BG15="W"),BH15="")</formula>
    </cfRule>
  </conditionalFormatting>
  <conditionalFormatting sqref="BF15">
    <cfRule type="expression" dxfId="849" priority="64">
      <formula>OR(AND(BA15="X",BD15="X"),AND(BA15="M",BD15="M"))</formula>
    </cfRule>
    <cfRule type="expression" dxfId="848" priority="65">
      <formula>IF(OR(EXACT(AZ15,BA15),EXACT(BC15,BD15),AND(BA15="X",BD15="X"),OR(BA15="M",BD15="M")),"",SUM(AZ15,BC15)) &lt;&gt; BF15</formula>
    </cfRule>
  </conditionalFormatting>
  <conditionalFormatting sqref="BG15">
    <cfRule type="expression" dxfId="847" priority="66">
      <formula>OR(AND(BA15="X",BD15="X"),AND(BA15="M",BD15="M"))</formula>
    </cfRule>
    <cfRule type="expression" dxfId="846" priority="67">
      <formula>IF(AND(OR(AND(BA15="M",BD15="M"),AND(BA15="X",BD15="X")),SUM(AZ15,BC15)=0,ISNUMBER(BF15)),"",IF(OR(BA15="M",BD15="M"),"M",IF(AND(BA15=BD15,OR(BA15="X",BA15="W",BA15="Z")),UPPER(BA15),""))) &lt;&gt; BG15</formula>
    </cfRule>
  </conditionalFormatting>
  <conditionalFormatting sqref="BF17">
    <cfRule type="expression" dxfId="845" priority="56">
      <formula xml:space="preserve"> OR(AND(BF17=0,BF17&lt;&gt;"",BG17&lt;&gt;"Z",BG17&lt;&gt;""),AND(BF17&gt;0,BF17&lt;&gt;"",BG17&lt;&gt;"W",BG17&lt;&gt;""),AND(BF17="", BG17="W"))</formula>
    </cfRule>
  </conditionalFormatting>
  <conditionalFormatting sqref="BG17">
    <cfRule type="expression" dxfId="844" priority="55">
      <formula xml:space="preserve"> OR(AND(BF17=0,BF17&lt;&gt;"",BG17&lt;&gt;"Z",BG17&lt;&gt;""),AND(BF17&gt;0,BF17&lt;&gt;"",BG17&lt;&gt;"W",BG17&lt;&gt;""),AND(BF17="", BG17="W"))</formula>
    </cfRule>
  </conditionalFormatting>
  <conditionalFormatting sqref="BH17">
    <cfRule type="expression" dxfId="843" priority="54">
      <formula xml:space="preserve"> AND(OR(BG17="X",BG17="W"),BH17="")</formula>
    </cfRule>
  </conditionalFormatting>
  <conditionalFormatting sqref="BF17">
    <cfRule type="expression" dxfId="842" priority="57">
      <formula>OR(AND(BA17="X",BD17="X"),AND(BA17="M",BD17="M"))</formula>
    </cfRule>
    <cfRule type="expression" dxfId="841" priority="58">
      <formula>IF(OR(EXACT(AZ17,BA17),EXACT(BC17,BD17),AND(BA17="X",BD17="X"),OR(BA17="M",BD17="M")),"",SUM(AZ17,BC17)) &lt;&gt; BF17</formula>
    </cfRule>
  </conditionalFormatting>
  <conditionalFormatting sqref="BG17">
    <cfRule type="expression" dxfId="840" priority="59">
      <formula>OR(AND(BA17="X",BD17="X"),AND(BA17="M",BD17="M"))</formula>
    </cfRule>
    <cfRule type="expression" dxfId="839" priority="60">
      <formula>IF(AND(OR(AND(BA17="M",BD17="M"),AND(BA17="X",BD17="X")),SUM(AZ17,BC17)=0,ISNUMBER(BF17)),"",IF(OR(BA17="M",BD17="M"),"M",IF(AND(BA17=BD17,OR(BA17="X",BA17="W",BA17="Z")),UPPER(BA17),""))) &lt;&gt; BG17</formula>
    </cfRule>
  </conditionalFormatting>
  <conditionalFormatting sqref="BF18">
    <cfRule type="expression" dxfId="838" priority="49">
      <formula xml:space="preserve"> OR(AND(BF18=0,BF18&lt;&gt;"",BG18&lt;&gt;"Z",BG18&lt;&gt;""),AND(BF18&gt;0,BF18&lt;&gt;"",BG18&lt;&gt;"W",BG18&lt;&gt;""),AND(BF18="", BG18="W"))</formula>
    </cfRule>
  </conditionalFormatting>
  <conditionalFormatting sqref="BG18">
    <cfRule type="expression" dxfId="837" priority="48">
      <formula xml:space="preserve"> OR(AND(BF18=0,BF18&lt;&gt;"",BG18&lt;&gt;"Z",BG18&lt;&gt;""),AND(BF18&gt;0,BF18&lt;&gt;"",BG18&lt;&gt;"W",BG18&lt;&gt;""),AND(BF18="", BG18="W"))</formula>
    </cfRule>
  </conditionalFormatting>
  <conditionalFormatting sqref="BH18">
    <cfRule type="expression" dxfId="836" priority="47">
      <formula xml:space="preserve"> AND(OR(BG18="X",BG18="W"),BH18="")</formula>
    </cfRule>
  </conditionalFormatting>
  <conditionalFormatting sqref="BF18">
    <cfRule type="expression" dxfId="835" priority="50">
      <formula>OR(AND(BA18="X",BD18="X"),AND(BA18="M",BD18="M"))</formula>
    </cfRule>
    <cfRule type="expression" dxfId="834" priority="51">
      <formula>IF(OR(EXACT(AZ18,BA18),EXACT(BC18,BD18),AND(BA18="X",BD18="X"),OR(BA18="M",BD18="M")),"",SUM(AZ18,BC18)) &lt;&gt; BF18</formula>
    </cfRule>
  </conditionalFormatting>
  <conditionalFormatting sqref="BG18">
    <cfRule type="expression" dxfId="833" priority="52">
      <formula>OR(AND(BA18="X",BD18="X"),AND(BA18="M",BD18="M"))</formula>
    </cfRule>
    <cfRule type="expression" dxfId="832" priority="53">
      <formula>IF(AND(OR(AND(BA18="M",BD18="M"),AND(BA18="X",BD18="X")),SUM(AZ18,BC18)=0,ISNUMBER(BF18)),"",IF(OR(BA18="M",BD18="M"),"M",IF(AND(BA18=BD18,OR(BA18="X",BA18="W",BA18="Z")),UPPER(BA18),""))) &lt;&gt; BG18</formula>
    </cfRule>
  </conditionalFormatting>
  <conditionalFormatting sqref="BO16 BO19:BO22">
    <cfRule type="expression" dxfId="831" priority="38">
      <formula xml:space="preserve"> OR(AND(BO16=0,BO16&lt;&gt;"",BP16&lt;&gt;"Z",BP16&lt;&gt;""),AND(BO16&gt;0,BO16&lt;&gt;"",BP16&lt;&gt;"W",BP16&lt;&gt;""),AND(BO16="", BP16="W"))</formula>
    </cfRule>
  </conditionalFormatting>
  <conditionalFormatting sqref="BP16 BP19:BP22">
    <cfRule type="expression" dxfId="830" priority="37">
      <formula xml:space="preserve"> OR(AND(BO16=0,BO16&lt;&gt;"",BP16&lt;&gt;"Z",BP16&lt;&gt;""),AND(BO16&gt;0,BO16&lt;&gt;"",BP16&lt;&gt;"W",BP16&lt;&gt;""),AND(BO16="", BP16="W"))</formula>
    </cfRule>
  </conditionalFormatting>
  <conditionalFormatting sqref="BQ16 BQ19:BQ22">
    <cfRule type="expression" dxfId="829" priority="36">
      <formula xml:space="preserve"> AND(OR(BP16="X",BP16="W"),BQ16="")</formula>
    </cfRule>
  </conditionalFormatting>
  <conditionalFormatting sqref="BO19 BO16">
    <cfRule type="expression" dxfId="828" priority="39">
      <formula>OR(AND(BP14="X",BP15="X"),AND(BP14="M",BP15="M"))</formula>
    </cfRule>
    <cfRule type="expression" dxfId="827" priority="40">
      <formula>IF(OR(AND(BO14="",BP14=""),AND(BO15="",BP15=""),AND(BP14="X",BP15="X"),OR(BP14="M",BP15="M")),"",SUM(BO14,BO15)) &lt;&gt; BO16</formula>
    </cfRule>
  </conditionalFormatting>
  <conditionalFormatting sqref="BP19 BP16">
    <cfRule type="expression" dxfId="826" priority="41">
      <formula>OR(AND(BP14="X",BP15="X"),AND(BP14="M",BP15="M"))</formula>
    </cfRule>
    <cfRule type="expression" dxfId="825" priority="42">
      <formula>IF(AND(OR(AND(BP14="M",BP15="M"),AND(BP14="X",BP15="X")),SUM(BO14,BO15)=0,ISNUMBER(BO16)),"",IF(OR(BP14="M",BP15="M"),"M",IF(AND(BP14=BP15,OR(BP14="X",BP14="W",BP14="Z")),UPPER(BP14),""))) &lt;&gt; BP16</formula>
    </cfRule>
  </conditionalFormatting>
  <conditionalFormatting sqref="BO20:BO22">
    <cfRule type="expression" dxfId="824" priority="43">
      <formula>OR(AND(BP14="X",BP17="X"),AND(BP14="M",BP17="M"))</formula>
    </cfRule>
  </conditionalFormatting>
  <conditionalFormatting sqref="BO20:BO22">
    <cfRule type="expression" dxfId="823" priority="44">
      <formula>IF(OR(AND(BO14="",BP14=""),AND(BO17="",BP17=""),AND(BP14="X",BP17="X"),OR(BP14="M",BP17="M")),"",SUM(BO14,BO17)) &lt;&gt; BO20</formula>
    </cfRule>
  </conditionalFormatting>
  <conditionalFormatting sqref="BP20:BP22">
    <cfRule type="expression" dxfId="822" priority="45">
      <formula>OR(AND(BP14="X",BP17="X"),AND(BP14="M",BP17="M"))</formula>
    </cfRule>
  </conditionalFormatting>
  <conditionalFormatting sqref="BP20:BP22">
    <cfRule type="expression" dxfId="821" priority="46">
      <formula>IF(AND(OR(AND(BP14="M",BP17="M"),AND(BP14="X",BP17="X")),SUM(BO14,BO17)=0,ISNUMBER(BO20)),"",IF(OR(BP14="M",BP17="M"),"M",IF(AND(BP14=BP17,OR(BP14="X",BP14="W",BP14="Z")),UPPER(BP14),""))) &lt;&gt; BP20</formula>
    </cfRule>
  </conditionalFormatting>
  <conditionalFormatting sqref="BO19">
    <cfRule type="expression" dxfId="820" priority="31">
      <formula xml:space="preserve"> OR(AND(BO19=0,BO19&lt;&gt;"",BP19&lt;&gt;"Z",BP19&lt;&gt;""),AND(BO19&gt;0,BO19&lt;&gt;"",BP19&lt;&gt;"W",BP19&lt;&gt;""),AND(BO19="", BP19="W"))</formula>
    </cfRule>
  </conditionalFormatting>
  <conditionalFormatting sqref="BP19">
    <cfRule type="expression" dxfId="819" priority="30">
      <formula xml:space="preserve"> OR(AND(BO19=0,BO19&lt;&gt;"",BP19&lt;&gt;"Z",BP19&lt;&gt;""),AND(BO19&gt;0,BO19&lt;&gt;"",BP19&lt;&gt;"W",BP19&lt;&gt;""),AND(BO19="", BP19="W"))</formula>
    </cfRule>
  </conditionalFormatting>
  <conditionalFormatting sqref="BQ19">
    <cfRule type="expression" dxfId="818" priority="29">
      <formula xml:space="preserve"> AND(OR(BP19="X",BP19="W"),BQ19="")</formula>
    </cfRule>
  </conditionalFormatting>
  <conditionalFormatting sqref="BO19">
    <cfRule type="expression" dxfId="817" priority="32">
      <formula>OR(AND(BP17="X",BP18="X"),AND(BP17="M",BP18="M"))</formula>
    </cfRule>
    <cfRule type="expression" dxfId="816" priority="33">
      <formula>IF(OR(AND(BO17="",BP17=""),AND(BO18="",BP18=""),AND(BP17="X",BP18="X"),OR(BP17="M",BP18="M")),"",SUM(BO17,BO18)) &lt;&gt; BO19</formula>
    </cfRule>
  </conditionalFormatting>
  <conditionalFormatting sqref="BP19">
    <cfRule type="expression" dxfId="815" priority="34">
      <formula>OR(AND(BP17="X",BP18="X"),AND(BP17="M",BP18="M"))</formula>
    </cfRule>
    <cfRule type="expression" dxfId="814" priority="35">
      <formula>IF(AND(OR(AND(BP17="M",BP18="M"),AND(BP17="X",BP18="X")),SUM(BO17,BO18)=0,ISNUMBER(BO19)),"",IF(OR(BP17="M",BP18="M"),"M",IF(AND(BP17=BP18,OR(BP17="X",BP17="W",BP17="Z")),UPPER(BP17),""))) &lt;&gt; BP19</formula>
    </cfRule>
  </conditionalFormatting>
  <conditionalFormatting sqref="BO14">
    <cfRule type="expression" dxfId="813" priority="24">
      <formula xml:space="preserve"> OR(AND(BO14=0,BO14&lt;&gt;"",BP14&lt;&gt;"Z",BP14&lt;&gt;""),AND(BO14&gt;0,BO14&lt;&gt;"",BP14&lt;&gt;"W",BP14&lt;&gt;""),AND(BO14="", BP14="W"))</formula>
    </cfRule>
  </conditionalFormatting>
  <conditionalFormatting sqref="BP14">
    <cfRule type="expression" dxfId="812" priority="23">
      <formula xml:space="preserve"> OR(AND(BO14=0,BO14&lt;&gt;"",BP14&lt;&gt;"Z",BP14&lt;&gt;""),AND(BO14&gt;0,BO14&lt;&gt;"",BP14&lt;&gt;"W",BP14&lt;&gt;""),AND(BO14="", BP14="W"))</formula>
    </cfRule>
  </conditionalFormatting>
  <conditionalFormatting sqref="BQ14">
    <cfRule type="expression" dxfId="811" priority="22">
      <formula xml:space="preserve"> AND(OR(BP14="X",BP14="W"),BQ14="")</formula>
    </cfRule>
  </conditionalFormatting>
  <conditionalFormatting sqref="BO14">
    <cfRule type="expression" dxfId="810" priority="25">
      <formula>OR(AND(BJ14="X",BM14="X"),AND(BJ14="M",BM14="M"))</formula>
    </cfRule>
    <cfRule type="expression" dxfId="809" priority="26">
      <formula>IF(OR(EXACT(BI14,BJ14),EXACT(BL14,BM14),AND(BJ14="X",BM14="X"),OR(BJ14="M",BM14="M")),"",SUM(BI14,BL14)) &lt;&gt; BO14</formula>
    </cfRule>
  </conditionalFormatting>
  <conditionalFormatting sqref="BP14">
    <cfRule type="expression" dxfId="808" priority="27">
      <formula>OR(AND(BJ14="X",BM14="X"),AND(BJ14="M",BM14="M"))</formula>
    </cfRule>
    <cfRule type="expression" dxfId="807" priority="28">
      <formula>IF(AND(OR(AND(BJ14="M",BM14="M"),AND(BJ14="X",BM14="X")),SUM(BI14,BL14)=0,ISNUMBER(BO14)),"",IF(OR(BJ14="M",BM14="M"),"M",IF(AND(BJ14=BM14,OR(BJ14="X",BJ14="W",BJ14="Z")),UPPER(BJ14),""))) &lt;&gt; BP14</formula>
    </cfRule>
  </conditionalFormatting>
  <conditionalFormatting sqref="BO15">
    <cfRule type="expression" dxfId="806" priority="17">
      <formula xml:space="preserve"> OR(AND(BO15=0,BO15&lt;&gt;"",BP15&lt;&gt;"Z",BP15&lt;&gt;""),AND(BO15&gt;0,BO15&lt;&gt;"",BP15&lt;&gt;"W",BP15&lt;&gt;""),AND(BO15="", BP15="W"))</formula>
    </cfRule>
  </conditionalFormatting>
  <conditionalFormatting sqref="BP15">
    <cfRule type="expression" dxfId="805" priority="16">
      <formula xml:space="preserve"> OR(AND(BO15=0,BO15&lt;&gt;"",BP15&lt;&gt;"Z",BP15&lt;&gt;""),AND(BO15&gt;0,BO15&lt;&gt;"",BP15&lt;&gt;"W",BP15&lt;&gt;""),AND(BO15="", BP15="W"))</formula>
    </cfRule>
  </conditionalFormatting>
  <conditionalFormatting sqref="BQ15">
    <cfRule type="expression" dxfId="804" priority="15">
      <formula xml:space="preserve"> AND(OR(BP15="X",BP15="W"),BQ15="")</formula>
    </cfRule>
  </conditionalFormatting>
  <conditionalFormatting sqref="BO15">
    <cfRule type="expression" dxfId="803" priority="18">
      <formula>OR(AND(BJ15="X",BM15="X"),AND(BJ15="M",BM15="M"))</formula>
    </cfRule>
    <cfRule type="expression" dxfId="802" priority="19">
      <formula>IF(OR(EXACT(BI15,BJ15),EXACT(BL15,BM15),AND(BJ15="X",BM15="X"),OR(BJ15="M",BM15="M")),"",SUM(BI15,BL15)) &lt;&gt; BO15</formula>
    </cfRule>
  </conditionalFormatting>
  <conditionalFormatting sqref="BP15">
    <cfRule type="expression" dxfId="801" priority="20">
      <formula>OR(AND(BJ15="X",BM15="X"),AND(BJ15="M",BM15="M"))</formula>
    </cfRule>
    <cfRule type="expression" dxfId="800" priority="21">
      <formula>IF(AND(OR(AND(BJ15="M",BM15="M"),AND(BJ15="X",BM15="X")),SUM(BI15,BL15)=0,ISNUMBER(BO15)),"",IF(OR(BJ15="M",BM15="M"),"M",IF(AND(BJ15=BM15,OR(BJ15="X",BJ15="W",BJ15="Z")),UPPER(BJ15),""))) &lt;&gt; BP15</formula>
    </cfRule>
  </conditionalFormatting>
  <conditionalFormatting sqref="BO17">
    <cfRule type="expression" dxfId="799" priority="10">
      <formula xml:space="preserve"> OR(AND(BO17=0,BO17&lt;&gt;"",BP17&lt;&gt;"Z",BP17&lt;&gt;""),AND(BO17&gt;0,BO17&lt;&gt;"",BP17&lt;&gt;"W",BP17&lt;&gt;""),AND(BO17="", BP17="W"))</formula>
    </cfRule>
  </conditionalFormatting>
  <conditionalFormatting sqref="BP17">
    <cfRule type="expression" dxfId="798" priority="9">
      <formula xml:space="preserve"> OR(AND(BO17=0,BO17&lt;&gt;"",BP17&lt;&gt;"Z",BP17&lt;&gt;""),AND(BO17&gt;0,BO17&lt;&gt;"",BP17&lt;&gt;"W",BP17&lt;&gt;""),AND(BO17="", BP17="W"))</formula>
    </cfRule>
  </conditionalFormatting>
  <conditionalFormatting sqref="BQ17">
    <cfRule type="expression" dxfId="797" priority="8">
      <formula xml:space="preserve"> AND(OR(BP17="X",BP17="W"),BQ17="")</formula>
    </cfRule>
  </conditionalFormatting>
  <conditionalFormatting sqref="BO17">
    <cfRule type="expression" dxfId="796" priority="11">
      <formula>OR(AND(BJ17="X",BM17="X"),AND(BJ17="M",BM17="M"))</formula>
    </cfRule>
    <cfRule type="expression" dxfId="795" priority="12">
      <formula>IF(OR(EXACT(BI17,BJ17),EXACT(BL17,BM17),AND(BJ17="X",BM17="X"),OR(BJ17="M",BM17="M")),"",SUM(BI17,BL17)) &lt;&gt; BO17</formula>
    </cfRule>
  </conditionalFormatting>
  <conditionalFormatting sqref="BP17">
    <cfRule type="expression" dxfId="794" priority="13">
      <formula>OR(AND(BJ17="X",BM17="X"),AND(BJ17="M",BM17="M"))</formula>
    </cfRule>
    <cfRule type="expression" dxfId="793" priority="14">
      <formula>IF(AND(OR(AND(BJ17="M",BM17="M"),AND(BJ17="X",BM17="X")),SUM(BI17,BL17)=0,ISNUMBER(BO17)),"",IF(OR(BJ17="M",BM17="M"),"M",IF(AND(BJ17=BM17,OR(BJ17="X",BJ17="W",BJ17="Z")),UPPER(BJ17),""))) &lt;&gt; BP17</formula>
    </cfRule>
  </conditionalFormatting>
  <conditionalFormatting sqref="BO18">
    <cfRule type="expression" dxfId="792" priority="3">
      <formula xml:space="preserve"> OR(AND(BO18=0,BO18&lt;&gt;"",BP18&lt;&gt;"Z",BP18&lt;&gt;""),AND(BO18&gt;0,BO18&lt;&gt;"",BP18&lt;&gt;"W",BP18&lt;&gt;""),AND(BO18="", BP18="W"))</formula>
    </cfRule>
  </conditionalFormatting>
  <conditionalFormatting sqref="BP18">
    <cfRule type="expression" dxfId="791" priority="2">
      <formula xml:space="preserve"> OR(AND(BO18=0,BO18&lt;&gt;"",BP18&lt;&gt;"Z",BP18&lt;&gt;""),AND(BO18&gt;0,BO18&lt;&gt;"",BP18&lt;&gt;"W",BP18&lt;&gt;""),AND(BO18="", BP18="W"))</formula>
    </cfRule>
  </conditionalFormatting>
  <conditionalFormatting sqref="BQ18">
    <cfRule type="expression" dxfId="790" priority="1">
      <formula xml:space="preserve"> AND(OR(BP18="X",BP18="W"),BQ18="")</formula>
    </cfRule>
  </conditionalFormatting>
  <conditionalFormatting sqref="BO18">
    <cfRule type="expression" dxfId="789" priority="4">
      <formula>OR(AND(BJ18="X",BM18="X"),AND(BJ18="M",BM18="M"))</formula>
    </cfRule>
    <cfRule type="expression" dxfId="788" priority="5">
      <formula>IF(OR(EXACT(BI18,BJ18),EXACT(BL18,BM18),AND(BJ18="X",BM18="X"),OR(BJ18="M",BM18="M")),"",SUM(BI18,BL18)) &lt;&gt; BO18</formula>
    </cfRule>
  </conditionalFormatting>
  <conditionalFormatting sqref="BP18">
    <cfRule type="expression" dxfId="787" priority="6">
      <formula>OR(AND(BJ18="X",BM18="X"),AND(BJ18="M",BM18="M"))</formula>
    </cfRule>
    <cfRule type="expression" dxfId="786" priority="7">
      <formula>IF(AND(OR(AND(BJ18="M",BM18="M"),AND(BJ18="X",BM18="X")),SUM(BI18,BL18)=0,ISNUMBER(BO18)),"",IF(OR(BJ18="M",BM18="M"),"M",IF(AND(BJ18=BM18,OR(BJ18="X",BJ18="W",BJ18="Z")),UPPER(BJ18),""))) &lt;&gt; BP18</formula>
    </cfRule>
  </conditionalFormatting>
  <dataValidations count="4">
    <dataValidation allowBlank="1" showInputMessage="1" showErrorMessage="1" sqref="V23:BQ1048576 BR1:XFD1048576 V1:BQ13 A1:U1048576"/>
    <dataValidation type="decimal" operator="greaterThanOrEqual" allowBlank="1" showInputMessage="1" showErrorMessage="1" errorTitle="Неверный ввод" error="Пожалуйста, введите числовое значение" sqref="V14:V22 Y14:Y22 AB14:AB22 AE14:AE22 AH14:AH22 AK14:AK22 AN14:AN22 AQ14:AQ22 AT14:AT22 AW14:AW22 AZ14:AZ22 BC14:BC22 BF14:BF22 BI14:BI22 BL14:BL22 BO14:BO22">
      <formula1>0</formula1>
    </dataValidation>
    <dataValidation type="textLength" allowBlank="1" showInputMessage="1" showErrorMessage="1" errorTitle="Неверный ввод" error="Длина введённого текста должна быть между 2 и 500 символами" sqref="X14:X22 AA14:AA22 AD14:AD22 AG14:AG22 AJ14:AJ22 AM14:AM22 AP14:AP22 AS14:AS22 AV14:AV22 AY14:AY22 BB14:BB22 BE14:BE22 BH14:BH22 BK14:BK22 BN14:BN22 BQ14:BQ22">
      <formula1>2</formula1>
      <formula2>500</formula2>
    </dataValidation>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22 Z14:Z22 AC14:AC22 AF14:AF22 AI14:AI22 AL14:AL22 AO14:AO22 AR14:AR22 AU14:AU22 AX14:AX22 BA14:BA22 BD14:BD22 BG14:BG22 BJ14:BJ22 BM14:BM22 BP14:BP22">
      <formula1>"Z,M,X,W"</formula1>
    </dataValidation>
  </dataValidations>
  <pageMargins left="0.23622047244094491" right="0.23622047244094491" top="0.74803149606299213" bottom="0.74803149606299213" header="0.31496062992125984" footer="0.31496062992125984"/>
  <pageSetup scale="35" orientation="landscape" r:id="rId1"/>
  <headerFooter>
    <oddFooter>&amp;C&amp;P&amp;R&amp;F</oddFooter>
  </headerFooter>
  <colBreaks count="1" manualBreakCount="1">
    <brk id="4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C109"/>
  <sheetViews>
    <sheetView showGridLines="0" topLeftCell="C1" zoomScaleNormal="100" zoomScalePageLayoutView="80" workbookViewId="0">
      <pane xSplit="19" ySplit="13" topLeftCell="V14" activePane="bottomRight" state="frozen"/>
      <selection activeCell="B15" sqref="B15:I15"/>
      <selection pane="topRight" activeCell="B15" sqref="B15:I15"/>
      <selection pane="bottomLeft" activeCell="B15" sqref="B15:I15"/>
      <selection pane="bottomRight"/>
    </sheetView>
  </sheetViews>
  <sheetFormatPr defaultColWidth="8.7109375" defaultRowHeight="15" x14ac:dyDescent="0.25"/>
  <cols>
    <col min="1" max="1" width="18.28515625" style="139" hidden="1" customWidth="1"/>
    <col min="2" max="2" width="5.5703125" style="139" hidden="1" customWidth="1"/>
    <col min="3" max="3" width="5.7109375" style="139" customWidth="1"/>
    <col min="4" max="4" width="10.7109375" style="139" customWidth="1"/>
    <col min="5" max="5" width="19.5703125" style="139" bestFit="1" customWidth="1"/>
    <col min="6" max="6" width="3.28515625" style="139" hidden="1" customWidth="1"/>
    <col min="7" max="7" width="3.855468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1" width="5.7109375" style="139" customWidth="1"/>
    <col min="52" max="52" width="12.7109375" style="139" customWidth="1"/>
    <col min="53" max="53" width="2.7109375" style="139" customWidth="1"/>
    <col min="54" max="54" width="5.7109375" style="139" customWidth="1"/>
    <col min="55" max="55" width="12.7109375" style="139" customWidth="1"/>
    <col min="56" max="56" width="2.7109375" style="139" customWidth="1"/>
    <col min="57" max="57" width="5.7109375" style="139" customWidth="1"/>
    <col min="58" max="58" width="12.7109375" style="139" customWidth="1"/>
    <col min="59" max="59" width="2.7109375" style="139" customWidth="1"/>
    <col min="60" max="61" width="5.7109375" style="139" customWidth="1"/>
    <col min="62" max="16384" width="8.7109375" style="139"/>
  </cols>
  <sheetData>
    <row r="1" spans="1:81" ht="45" customHeight="1" x14ac:dyDescent="0.25">
      <c r="A1" s="221" t="s">
        <v>81</v>
      </c>
      <c r="B1" s="222" t="s">
        <v>110</v>
      </c>
      <c r="C1" s="223"/>
      <c r="D1" s="504" t="s">
        <v>4274</v>
      </c>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c r="BH1" s="504"/>
      <c r="BI1" s="504"/>
      <c r="BO1" s="2"/>
      <c r="BP1" s="2"/>
      <c r="BQ1" s="2"/>
      <c r="BR1" s="2"/>
      <c r="BS1" s="2"/>
      <c r="BT1" s="2"/>
      <c r="BU1" s="2"/>
      <c r="BV1" s="2"/>
      <c r="BW1" s="2"/>
      <c r="BX1" s="2"/>
      <c r="BY1" s="2"/>
      <c r="BZ1" s="2"/>
      <c r="CA1" s="2"/>
      <c r="CB1" s="2"/>
      <c r="CC1" s="2"/>
    </row>
    <row r="2" spans="1:81" ht="3.75" customHeight="1" x14ac:dyDescent="0.25">
      <c r="A2" s="221" t="s">
        <v>64</v>
      </c>
      <c r="B2" s="222" t="str">
        <f>VLOOKUP(VAL_A1!$B$2,VAL_Drop_Down_Lists!$A$3:$B$214,2,FALSE)</f>
        <v>_X</v>
      </c>
      <c r="C2" s="140"/>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140"/>
      <c r="BO2" s="2"/>
      <c r="BP2" s="2"/>
      <c r="BQ2" s="2"/>
      <c r="BR2" s="2"/>
      <c r="BS2" s="2"/>
      <c r="BT2" s="2"/>
      <c r="BU2" s="2"/>
      <c r="BV2" s="2"/>
      <c r="BW2" s="2"/>
      <c r="BX2" s="2"/>
      <c r="BY2" s="2"/>
      <c r="BZ2" s="2"/>
      <c r="CA2" s="2"/>
      <c r="CB2" s="2"/>
      <c r="CC2" s="2"/>
    </row>
    <row r="3" spans="1:81" ht="34.5" customHeight="1" x14ac:dyDescent="0.25">
      <c r="A3" s="221" t="s">
        <v>84</v>
      </c>
      <c r="B3" s="226" t="str">
        <f>IF(VAL_A1!$H$33&lt;&gt;"", YEAR(VAL_A1!$H$33),"")</f>
        <v/>
      </c>
      <c r="C3" s="140"/>
      <c r="D3" s="484" t="s">
        <v>4240</v>
      </c>
      <c r="E3" s="484"/>
      <c r="F3" s="225"/>
      <c r="G3" s="225"/>
      <c r="H3" s="225"/>
      <c r="I3" s="225"/>
      <c r="J3" s="225"/>
      <c r="K3" s="225"/>
      <c r="L3" s="225"/>
      <c r="M3" s="225"/>
      <c r="N3" s="225"/>
      <c r="O3" s="225"/>
      <c r="P3" s="225"/>
      <c r="Q3" s="225"/>
      <c r="R3" s="225"/>
      <c r="S3" s="225"/>
      <c r="T3" s="225"/>
      <c r="U3" s="225"/>
      <c r="V3" s="483" t="s">
        <v>4241</v>
      </c>
      <c r="W3" s="483"/>
      <c r="X3" s="483"/>
      <c r="Y3" s="483"/>
      <c r="Z3" s="483"/>
      <c r="AA3" s="483"/>
      <c r="AB3" s="483"/>
      <c r="AC3" s="483"/>
      <c r="AD3" s="483"/>
      <c r="AE3" s="484" t="s">
        <v>4242</v>
      </c>
      <c r="AF3" s="484"/>
      <c r="AG3" s="484"/>
      <c r="AH3" s="483" t="s">
        <v>4243</v>
      </c>
      <c r="AI3" s="483"/>
      <c r="AJ3" s="483"/>
      <c r="AK3" s="483"/>
      <c r="AL3" s="483"/>
      <c r="AM3" s="483"/>
      <c r="AN3" s="483"/>
      <c r="AO3" s="483"/>
      <c r="AP3" s="483"/>
      <c r="AQ3" s="483" t="s">
        <v>4244</v>
      </c>
      <c r="AR3" s="483"/>
      <c r="AS3" s="483"/>
      <c r="AT3" s="483"/>
      <c r="AU3" s="483"/>
      <c r="AV3" s="483"/>
      <c r="AW3" s="483"/>
      <c r="AX3" s="483"/>
      <c r="AY3" s="483"/>
      <c r="AZ3" s="502" t="s">
        <v>4246</v>
      </c>
      <c r="BA3" s="503"/>
      <c r="BB3" s="503"/>
      <c r="BC3" s="503"/>
      <c r="BD3" s="503"/>
      <c r="BE3" s="503"/>
      <c r="BF3" s="503"/>
      <c r="BG3" s="503"/>
      <c r="BH3" s="500"/>
      <c r="BI3" s="140"/>
      <c r="BO3" s="2"/>
      <c r="BP3" s="2"/>
      <c r="BQ3" s="2"/>
      <c r="BR3" s="2"/>
      <c r="BS3" s="2"/>
      <c r="BT3" s="2"/>
      <c r="BU3" s="2"/>
      <c r="BV3" s="2"/>
      <c r="BW3" s="2"/>
      <c r="BX3" s="2"/>
      <c r="BY3" s="2"/>
      <c r="BZ3" s="2"/>
      <c r="CA3" s="2"/>
      <c r="CB3" s="2"/>
      <c r="CC3" s="2"/>
    </row>
    <row r="4" spans="1:81" ht="45.75" customHeight="1" x14ac:dyDescent="0.25">
      <c r="A4" s="221" t="s">
        <v>85</v>
      </c>
      <c r="B4" s="226" t="str">
        <f>IF(VAL_A1!$H$34&lt;&gt;"", YEAR(VAL_A1!$H$34),"")</f>
        <v/>
      </c>
      <c r="C4" s="140"/>
      <c r="D4" s="484"/>
      <c r="E4" s="484"/>
      <c r="F4" s="225"/>
      <c r="G4" s="225"/>
      <c r="H4" s="225"/>
      <c r="I4" s="225"/>
      <c r="J4" s="225"/>
      <c r="K4" s="225"/>
      <c r="L4" s="225"/>
      <c r="M4" s="225"/>
      <c r="N4" s="225"/>
      <c r="O4" s="225"/>
      <c r="P4" s="225"/>
      <c r="Q4" s="225"/>
      <c r="R4" s="225"/>
      <c r="S4" s="225"/>
      <c r="T4" s="225"/>
      <c r="U4" s="225"/>
      <c r="V4" s="502" t="s">
        <v>4247</v>
      </c>
      <c r="W4" s="503"/>
      <c r="X4" s="500"/>
      <c r="Y4" s="484" t="s">
        <v>4248</v>
      </c>
      <c r="Z4" s="484"/>
      <c r="AA4" s="484"/>
      <c r="AB4" s="485" t="s">
        <v>4249</v>
      </c>
      <c r="AC4" s="485"/>
      <c r="AD4" s="485"/>
      <c r="AE4" s="484" t="s">
        <v>4249</v>
      </c>
      <c r="AF4" s="484"/>
      <c r="AG4" s="484"/>
      <c r="AH4" s="484" t="s">
        <v>4250</v>
      </c>
      <c r="AI4" s="484"/>
      <c r="AJ4" s="484"/>
      <c r="AK4" s="484" t="s">
        <v>4251</v>
      </c>
      <c r="AL4" s="484"/>
      <c r="AM4" s="484"/>
      <c r="AN4" s="485" t="s">
        <v>4249</v>
      </c>
      <c r="AO4" s="485"/>
      <c r="AP4" s="485"/>
      <c r="AQ4" s="484" t="s">
        <v>4250</v>
      </c>
      <c r="AR4" s="484"/>
      <c r="AS4" s="484"/>
      <c r="AT4" s="484" t="s">
        <v>4251</v>
      </c>
      <c r="AU4" s="484"/>
      <c r="AV4" s="484"/>
      <c r="AW4" s="485" t="s">
        <v>4249</v>
      </c>
      <c r="AX4" s="485"/>
      <c r="AY4" s="485"/>
      <c r="AZ4" s="484" t="s">
        <v>4250</v>
      </c>
      <c r="BA4" s="484"/>
      <c r="BB4" s="484"/>
      <c r="BC4" s="484" t="s">
        <v>4251</v>
      </c>
      <c r="BD4" s="484"/>
      <c r="BE4" s="484"/>
      <c r="BF4" s="484" t="s">
        <v>4249</v>
      </c>
      <c r="BG4" s="484"/>
      <c r="BH4" s="484"/>
      <c r="BI4" s="140"/>
      <c r="BO4" s="2"/>
      <c r="BP4" s="2"/>
      <c r="BQ4" s="2"/>
      <c r="BR4" s="2"/>
      <c r="BS4" s="2"/>
      <c r="BT4" s="2"/>
      <c r="BU4" s="2"/>
      <c r="BV4" s="2"/>
      <c r="BW4" s="2"/>
      <c r="BX4" s="2"/>
      <c r="BY4" s="2"/>
      <c r="BZ4" s="2"/>
      <c r="CA4" s="2"/>
      <c r="CB4" s="2"/>
      <c r="CC4" s="2"/>
    </row>
    <row r="5" spans="1:81" ht="21" x14ac:dyDescent="0.25">
      <c r="A5" s="221" t="s">
        <v>138</v>
      </c>
      <c r="B5" s="222" t="s">
        <v>0</v>
      </c>
      <c r="C5" s="140"/>
      <c r="D5" s="252" t="s">
        <v>4275</v>
      </c>
      <c r="E5" s="252" t="s">
        <v>4276</v>
      </c>
      <c r="F5" s="225"/>
      <c r="G5" s="225"/>
      <c r="H5" s="225"/>
      <c r="I5" s="225"/>
      <c r="J5" s="225"/>
      <c r="K5" s="225"/>
      <c r="L5" s="225"/>
      <c r="M5" s="225"/>
      <c r="N5" s="225"/>
      <c r="O5" s="225"/>
      <c r="P5" s="225"/>
      <c r="Q5" s="225"/>
      <c r="R5" s="225"/>
      <c r="S5" s="225"/>
      <c r="T5" s="225"/>
      <c r="U5" s="225"/>
      <c r="V5" s="502" t="s">
        <v>4252</v>
      </c>
      <c r="W5" s="503"/>
      <c r="X5" s="500"/>
      <c r="Y5" s="484" t="s">
        <v>4253</v>
      </c>
      <c r="Z5" s="484"/>
      <c r="AA5" s="484"/>
      <c r="AB5" s="485" t="s">
        <v>4254</v>
      </c>
      <c r="AC5" s="485"/>
      <c r="AD5" s="485"/>
      <c r="AE5" s="484" t="s">
        <v>4255</v>
      </c>
      <c r="AF5" s="484"/>
      <c r="AG5" s="484"/>
      <c r="AH5" s="484" t="s">
        <v>4256</v>
      </c>
      <c r="AI5" s="484"/>
      <c r="AJ5" s="484"/>
      <c r="AK5" s="484" t="s">
        <v>4257</v>
      </c>
      <c r="AL5" s="484"/>
      <c r="AM5" s="484"/>
      <c r="AN5" s="485" t="s">
        <v>4258</v>
      </c>
      <c r="AO5" s="485"/>
      <c r="AP5" s="485"/>
      <c r="AQ5" s="484" t="s">
        <v>4259</v>
      </c>
      <c r="AR5" s="484"/>
      <c r="AS5" s="484"/>
      <c r="AT5" s="484" t="s">
        <v>4260</v>
      </c>
      <c r="AU5" s="484"/>
      <c r="AV5" s="484"/>
      <c r="AW5" s="485" t="s">
        <v>4261</v>
      </c>
      <c r="AX5" s="485"/>
      <c r="AY5" s="485"/>
      <c r="AZ5" s="484" t="s">
        <v>4265</v>
      </c>
      <c r="BA5" s="484"/>
      <c r="BB5" s="484"/>
      <c r="BC5" s="484" t="s">
        <v>4266</v>
      </c>
      <c r="BD5" s="484"/>
      <c r="BE5" s="484"/>
      <c r="BF5" s="484" t="s">
        <v>4267</v>
      </c>
      <c r="BG5" s="484"/>
      <c r="BH5" s="484"/>
      <c r="BI5" s="140"/>
      <c r="BO5" s="2"/>
      <c r="BP5" s="2"/>
      <c r="BQ5" s="2"/>
      <c r="BR5" s="2"/>
      <c r="BS5" s="2"/>
      <c r="BT5" s="2"/>
      <c r="BU5" s="2"/>
      <c r="BV5" s="2"/>
      <c r="BW5" s="2"/>
      <c r="BX5" s="2"/>
      <c r="BY5" s="2"/>
      <c r="BZ5" s="2"/>
      <c r="CA5" s="2"/>
      <c r="CB5" s="2"/>
      <c r="CC5" s="2"/>
    </row>
    <row r="6" spans="1:81" ht="21" hidden="1" x14ac:dyDescent="0.25">
      <c r="A6" s="221" t="s">
        <v>86</v>
      </c>
      <c r="B6" s="222"/>
      <c r="C6" s="140"/>
      <c r="D6" s="140"/>
      <c r="E6" s="140"/>
      <c r="F6" s="225"/>
      <c r="G6" s="253"/>
      <c r="H6" s="254"/>
      <c r="I6" s="254"/>
      <c r="J6" s="254"/>
      <c r="K6" s="254"/>
      <c r="L6" s="254"/>
      <c r="M6" s="254"/>
      <c r="N6" s="254"/>
      <c r="O6" s="254"/>
      <c r="P6" s="254"/>
      <c r="Q6" s="254"/>
      <c r="R6" s="254"/>
      <c r="S6" s="254"/>
      <c r="T6" s="254"/>
      <c r="U6" s="233" t="s">
        <v>76</v>
      </c>
      <c r="V6" s="230" t="s">
        <v>94</v>
      </c>
      <c r="W6" s="230"/>
      <c r="X6" s="230"/>
      <c r="Y6" s="233" t="s">
        <v>94</v>
      </c>
      <c r="Z6" s="233"/>
      <c r="AA6" s="233"/>
      <c r="AB6" s="233" t="s">
        <v>94</v>
      </c>
      <c r="AC6" s="233"/>
      <c r="AD6" s="233"/>
      <c r="AE6" s="233" t="s">
        <v>95</v>
      </c>
      <c r="AF6" s="233"/>
      <c r="AG6" s="233"/>
      <c r="AH6" s="233" t="s">
        <v>96</v>
      </c>
      <c r="AI6" s="233"/>
      <c r="AJ6" s="233"/>
      <c r="AK6" s="233" t="s">
        <v>96</v>
      </c>
      <c r="AL6" s="233"/>
      <c r="AM6" s="233"/>
      <c r="AN6" s="233" t="s">
        <v>96</v>
      </c>
      <c r="AO6" s="233"/>
      <c r="AP6" s="233"/>
      <c r="AQ6" s="233" t="s">
        <v>97</v>
      </c>
      <c r="AR6" s="233"/>
      <c r="AS6" s="233"/>
      <c r="AT6" s="233" t="s">
        <v>97</v>
      </c>
      <c r="AU6" s="233"/>
      <c r="AV6" s="233"/>
      <c r="AW6" s="233" t="s">
        <v>97</v>
      </c>
      <c r="AX6" s="233"/>
      <c r="AY6" s="233"/>
      <c r="AZ6" s="433" t="s">
        <v>99</v>
      </c>
      <c r="BA6" s="433"/>
      <c r="BB6" s="433"/>
      <c r="BC6" s="433" t="s">
        <v>99</v>
      </c>
      <c r="BD6" s="433"/>
      <c r="BE6" s="433"/>
      <c r="BF6" s="233" t="s">
        <v>99</v>
      </c>
      <c r="BG6" s="233"/>
      <c r="BH6" s="233"/>
      <c r="BI6" s="140"/>
      <c r="BO6" s="2"/>
      <c r="BP6" s="2"/>
      <c r="BQ6" s="2"/>
      <c r="BR6" s="2"/>
      <c r="BS6" s="2"/>
      <c r="BT6" s="2"/>
      <c r="BU6" s="2"/>
      <c r="BV6" s="2"/>
      <c r="BW6" s="2"/>
      <c r="BX6" s="2"/>
      <c r="BY6" s="2"/>
      <c r="BZ6" s="2"/>
      <c r="CA6" s="2"/>
      <c r="CB6" s="2"/>
      <c r="CC6" s="2"/>
    </row>
    <row r="7" spans="1:81" ht="21" hidden="1" x14ac:dyDescent="0.25">
      <c r="A7" s="221" t="s">
        <v>78</v>
      </c>
      <c r="B7" s="226" t="str">
        <f>IF(VAL_A1!$H$34&lt;&gt;"", YEAR(VAL_A1!$H$34),"")</f>
        <v/>
      </c>
      <c r="C7" s="140"/>
      <c r="D7" s="140"/>
      <c r="E7" s="140"/>
      <c r="F7" s="225"/>
      <c r="G7" s="255"/>
      <c r="H7" s="254"/>
      <c r="I7" s="256"/>
      <c r="J7" s="256"/>
      <c r="K7" s="256"/>
      <c r="L7" s="256"/>
      <c r="M7" s="256"/>
      <c r="N7" s="48"/>
      <c r="O7" s="48"/>
      <c r="P7" s="48"/>
      <c r="Q7" s="48"/>
      <c r="R7" s="48"/>
      <c r="S7" s="48"/>
      <c r="T7" s="48"/>
      <c r="U7" s="40" t="s">
        <v>136</v>
      </c>
      <c r="V7" s="230" t="s">
        <v>92</v>
      </c>
      <c r="W7" s="230"/>
      <c r="X7" s="230"/>
      <c r="Y7" s="233" t="s">
        <v>93</v>
      </c>
      <c r="Z7" s="233"/>
      <c r="AA7" s="233"/>
      <c r="AB7" s="233" t="s">
        <v>0</v>
      </c>
      <c r="AC7" s="233"/>
      <c r="AD7" s="233"/>
      <c r="AE7" s="233" t="s">
        <v>0</v>
      </c>
      <c r="AF7" s="233"/>
      <c r="AG7" s="233"/>
      <c r="AH7" s="233" t="s">
        <v>100</v>
      </c>
      <c r="AI7" s="233"/>
      <c r="AJ7" s="233"/>
      <c r="AK7" s="233" t="s">
        <v>101</v>
      </c>
      <c r="AL7" s="233"/>
      <c r="AM7" s="233"/>
      <c r="AN7" s="233" t="s">
        <v>0</v>
      </c>
      <c r="AO7" s="233"/>
      <c r="AP7" s="233"/>
      <c r="AQ7" s="233" t="s">
        <v>100</v>
      </c>
      <c r="AR7" s="233"/>
      <c r="AS7" s="233"/>
      <c r="AT7" s="233" t="s">
        <v>101</v>
      </c>
      <c r="AU7" s="233"/>
      <c r="AV7" s="233"/>
      <c r="AW7" s="233" t="s">
        <v>0</v>
      </c>
      <c r="AX7" s="233"/>
      <c r="AY7" s="233"/>
      <c r="AZ7" s="433" t="s">
        <v>100</v>
      </c>
      <c r="BA7" s="433"/>
      <c r="BB7" s="433"/>
      <c r="BC7" s="433" t="s">
        <v>101</v>
      </c>
      <c r="BD7" s="433"/>
      <c r="BE7" s="433"/>
      <c r="BF7" s="233" t="s">
        <v>0</v>
      </c>
      <c r="BG7" s="233"/>
      <c r="BH7" s="233"/>
      <c r="BI7" s="140"/>
      <c r="BO7" s="2"/>
      <c r="BP7" s="2"/>
      <c r="BQ7" s="2"/>
      <c r="BR7" s="2"/>
      <c r="BS7" s="2"/>
      <c r="BT7" s="2"/>
      <c r="BU7" s="2"/>
      <c r="BV7" s="2"/>
      <c r="BW7" s="2"/>
      <c r="BX7" s="2"/>
      <c r="BY7" s="2"/>
      <c r="BZ7" s="2"/>
      <c r="CA7" s="2"/>
      <c r="CB7" s="2"/>
      <c r="CC7" s="2"/>
    </row>
    <row r="8" spans="1:81" ht="21" hidden="1" x14ac:dyDescent="0.25">
      <c r="A8" s="221" t="s">
        <v>82</v>
      </c>
      <c r="B8" s="226" t="str">
        <f>IF(VAL_A1!$H$35&lt;&gt;"", YEAR(VAL_A1!$H$35),"")</f>
        <v/>
      </c>
      <c r="C8" s="140"/>
      <c r="D8" s="140"/>
      <c r="E8" s="140"/>
      <c r="F8" s="225"/>
      <c r="G8" s="255"/>
      <c r="H8" s="254"/>
      <c r="I8" s="256"/>
      <c r="J8" s="256"/>
      <c r="K8" s="256"/>
      <c r="L8" s="256"/>
      <c r="M8" s="256"/>
      <c r="N8" s="48"/>
      <c r="O8" s="48"/>
      <c r="P8" s="48"/>
      <c r="Q8" s="48"/>
      <c r="R8" s="48"/>
      <c r="S8" s="48"/>
      <c r="T8" s="48"/>
      <c r="U8" s="40" t="s">
        <v>137</v>
      </c>
      <c r="V8" s="233" t="s">
        <v>0</v>
      </c>
      <c r="W8" s="230"/>
      <c r="X8" s="230"/>
      <c r="Y8" s="233" t="s">
        <v>0</v>
      </c>
      <c r="Z8" s="233"/>
      <c r="AA8" s="233"/>
      <c r="AB8" s="233" t="s">
        <v>0</v>
      </c>
      <c r="AC8" s="233"/>
      <c r="AD8" s="233"/>
      <c r="AE8" s="233" t="s">
        <v>0</v>
      </c>
      <c r="AF8" s="233"/>
      <c r="AG8" s="233"/>
      <c r="AH8" s="233" t="s">
        <v>0</v>
      </c>
      <c r="AI8" s="233"/>
      <c r="AJ8" s="233"/>
      <c r="AK8" s="233" t="s">
        <v>0</v>
      </c>
      <c r="AL8" s="233"/>
      <c r="AM8" s="233"/>
      <c r="AN8" s="233" t="s">
        <v>0</v>
      </c>
      <c r="AO8" s="233"/>
      <c r="AP8" s="233"/>
      <c r="AQ8" s="233" t="s">
        <v>0</v>
      </c>
      <c r="AR8" s="233"/>
      <c r="AS8" s="233"/>
      <c r="AT8" s="233" t="s">
        <v>0</v>
      </c>
      <c r="AU8" s="233"/>
      <c r="AV8" s="233"/>
      <c r="AW8" s="233" t="s">
        <v>0</v>
      </c>
      <c r="AX8" s="233"/>
      <c r="AY8" s="233"/>
      <c r="AZ8" s="433" t="s">
        <v>0</v>
      </c>
      <c r="BA8" s="433"/>
      <c r="BB8" s="433"/>
      <c r="BC8" s="433" t="s">
        <v>0</v>
      </c>
      <c r="BD8" s="433"/>
      <c r="BE8" s="433"/>
      <c r="BF8" s="233" t="s">
        <v>0</v>
      </c>
      <c r="BG8" s="233"/>
      <c r="BH8" s="233"/>
      <c r="BI8" s="140"/>
      <c r="BO8" s="2"/>
      <c r="BP8" s="2"/>
      <c r="BQ8" s="2"/>
      <c r="BR8" s="2"/>
      <c r="BS8" s="2"/>
      <c r="BT8" s="2"/>
      <c r="BU8" s="2"/>
      <c r="BV8" s="2"/>
      <c r="BW8" s="2"/>
      <c r="BX8" s="2"/>
      <c r="BY8" s="2"/>
      <c r="BZ8" s="2"/>
      <c r="CA8" s="2"/>
      <c r="CB8" s="2"/>
      <c r="CC8" s="2"/>
    </row>
    <row r="9" spans="1:81" ht="21" hidden="1" x14ac:dyDescent="0.25">
      <c r="A9" s="221" t="s">
        <v>83</v>
      </c>
      <c r="B9" s="222" t="s">
        <v>381</v>
      </c>
      <c r="C9" s="140"/>
      <c r="D9" s="140"/>
      <c r="E9" s="140"/>
      <c r="F9" s="225"/>
      <c r="G9" s="257"/>
      <c r="H9" s="256"/>
      <c r="I9" s="256"/>
      <c r="J9" s="256"/>
      <c r="K9" s="256"/>
      <c r="L9" s="256"/>
      <c r="M9" s="256"/>
      <c r="N9" s="48"/>
      <c r="O9" s="48"/>
      <c r="P9" s="48"/>
      <c r="Q9" s="48"/>
      <c r="R9" s="48"/>
      <c r="S9" s="48"/>
      <c r="T9" s="48"/>
      <c r="U9" s="40" t="s">
        <v>1</v>
      </c>
      <c r="V9" s="230" t="s">
        <v>0</v>
      </c>
      <c r="W9" s="230"/>
      <c r="X9" s="230"/>
      <c r="Y9" s="233" t="s">
        <v>0</v>
      </c>
      <c r="Z9" s="233"/>
      <c r="AA9" s="233"/>
      <c r="AB9" s="233" t="s">
        <v>0</v>
      </c>
      <c r="AC9" s="233"/>
      <c r="AD9" s="233"/>
      <c r="AE9" s="233" t="s">
        <v>0</v>
      </c>
      <c r="AF9" s="233"/>
      <c r="AG9" s="233"/>
      <c r="AH9" s="233" t="s">
        <v>0</v>
      </c>
      <c r="AI9" s="233"/>
      <c r="AJ9" s="233"/>
      <c r="AK9" s="233" t="s">
        <v>0</v>
      </c>
      <c r="AL9" s="233"/>
      <c r="AM9" s="233"/>
      <c r="AN9" s="233" t="s">
        <v>0</v>
      </c>
      <c r="AO9" s="233"/>
      <c r="AP9" s="233"/>
      <c r="AQ9" s="233" t="s">
        <v>0</v>
      </c>
      <c r="AR9" s="233"/>
      <c r="AS9" s="233"/>
      <c r="AT9" s="233" t="s">
        <v>0</v>
      </c>
      <c r="AU9" s="233"/>
      <c r="AV9" s="233"/>
      <c r="AW9" s="233" t="s">
        <v>0</v>
      </c>
      <c r="AX9" s="233"/>
      <c r="AY9" s="233"/>
      <c r="AZ9" s="433" t="s">
        <v>0</v>
      </c>
      <c r="BA9" s="433"/>
      <c r="BB9" s="433"/>
      <c r="BC9" s="433" t="s">
        <v>0</v>
      </c>
      <c r="BD9" s="433"/>
      <c r="BE9" s="433"/>
      <c r="BF9" s="233" t="s">
        <v>0</v>
      </c>
      <c r="BG9" s="233"/>
      <c r="BH9" s="233"/>
      <c r="BI9" s="140"/>
      <c r="BO9" s="2"/>
      <c r="BP9" s="2"/>
      <c r="BQ9" s="2"/>
      <c r="BR9" s="2"/>
      <c r="BS9" s="2"/>
      <c r="BT9" s="2"/>
      <c r="BU9" s="2"/>
      <c r="BV9" s="2"/>
      <c r="BW9" s="2"/>
      <c r="BX9" s="2"/>
      <c r="BY9" s="2"/>
      <c r="BZ9" s="2"/>
      <c r="CA9" s="2"/>
      <c r="CB9" s="2"/>
      <c r="CC9" s="2"/>
    </row>
    <row r="10" spans="1:81" ht="21" hidden="1" x14ac:dyDescent="0.25">
      <c r="A10" s="221" t="s">
        <v>71</v>
      </c>
      <c r="B10" s="222">
        <v>0</v>
      </c>
      <c r="C10" s="140"/>
      <c r="D10" s="140"/>
      <c r="E10" s="140"/>
      <c r="F10" s="225"/>
      <c r="G10" s="257"/>
      <c r="H10" s="258"/>
      <c r="I10" s="258"/>
      <c r="J10" s="258"/>
      <c r="K10" s="258"/>
      <c r="L10" s="258"/>
      <c r="M10" s="258"/>
      <c r="N10" s="217"/>
      <c r="O10" s="217"/>
      <c r="P10" s="217"/>
      <c r="Q10" s="217"/>
      <c r="R10" s="217"/>
      <c r="S10" s="217"/>
      <c r="T10" s="217"/>
      <c r="U10" s="40"/>
      <c r="V10" s="233"/>
      <c r="W10" s="230"/>
      <c r="X10" s="230"/>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140"/>
      <c r="BO10" s="2"/>
      <c r="BP10" s="2"/>
      <c r="BQ10" s="2"/>
      <c r="BR10" s="2"/>
      <c r="BS10" s="2"/>
      <c r="BT10" s="2"/>
      <c r="BU10" s="2"/>
      <c r="BV10" s="2"/>
      <c r="BW10" s="2"/>
      <c r="BX10" s="2"/>
      <c r="BY10" s="2"/>
      <c r="BZ10" s="2"/>
      <c r="CA10" s="2"/>
      <c r="CB10" s="2"/>
      <c r="CC10" s="2"/>
    </row>
    <row r="11" spans="1:81" ht="21" hidden="1" x14ac:dyDescent="0.25">
      <c r="A11" s="221" t="s">
        <v>73</v>
      </c>
      <c r="B11" s="222">
        <v>0</v>
      </c>
      <c r="C11" s="140"/>
      <c r="D11" s="140"/>
      <c r="E11" s="140"/>
      <c r="F11" s="225"/>
      <c r="G11" s="257"/>
      <c r="H11" s="258"/>
      <c r="I11" s="258"/>
      <c r="J11" s="258"/>
      <c r="K11" s="258"/>
      <c r="L11" s="258"/>
      <c r="M11" s="258"/>
      <c r="N11" s="217"/>
      <c r="O11" s="217"/>
      <c r="P11" s="217"/>
      <c r="Q11" s="217"/>
      <c r="R11" s="217"/>
      <c r="S11" s="217"/>
      <c r="T11" s="217"/>
      <c r="U11" s="40"/>
      <c r="V11" s="230"/>
      <c r="W11" s="230"/>
      <c r="X11" s="230"/>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140"/>
      <c r="BO11" s="2"/>
      <c r="BP11" s="2"/>
      <c r="BQ11" s="2"/>
      <c r="BR11" s="2"/>
      <c r="BS11" s="2"/>
      <c r="BT11" s="2"/>
      <c r="BU11" s="2"/>
      <c r="BV11" s="2"/>
      <c r="BW11" s="2"/>
      <c r="BX11" s="2"/>
      <c r="BY11" s="2"/>
      <c r="BZ11" s="2"/>
      <c r="CA11" s="2"/>
      <c r="CB11" s="2"/>
      <c r="CC11" s="2"/>
    </row>
    <row r="12" spans="1:81" ht="73.5" hidden="1" customHeight="1" x14ac:dyDescent="0.25">
      <c r="C12" s="140"/>
      <c r="D12" s="140"/>
      <c r="E12" s="140"/>
      <c r="F12" s="225"/>
      <c r="G12" s="259" t="s">
        <v>2</v>
      </c>
      <c r="H12" s="260" t="s">
        <v>3</v>
      </c>
      <c r="I12" s="260" t="s">
        <v>79</v>
      </c>
      <c r="J12" s="260" t="s">
        <v>4</v>
      </c>
      <c r="K12" s="260" t="s">
        <v>80</v>
      </c>
      <c r="L12" s="260" t="s">
        <v>5</v>
      </c>
      <c r="M12" s="260" t="s">
        <v>6</v>
      </c>
      <c r="N12" s="112" t="s">
        <v>77</v>
      </c>
      <c r="O12" s="118" t="s">
        <v>397</v>
      </c>
      <c r="P12" s="118" t="s">
        <v>398</v>
      </c>
      <c r="Q12" s="217"/>
      <c r="R12" s="217"/>
      <c r="S12" s="217"/>
      <c r="T12" s="217"/>
      <c r="U12" s="49"/>
      <c r="V12" s="261"/>
      <c r="W12" s="261"/>
      <c r="X12" s="261"/>
      <c r="Y12" s="262"/>
      <c r="Z12" s="262"/>
      <c r="AA12" s="262"/>
      <c r="AB12" s="262"/>
      <c r="AC12" s="262"/>
      <c r="AD12" s="262"/>
      <c r="AE12" s="262"/>
      <c r="AF12" s="262"/>
      <c r="AG12" s="262"/>
      <c r="AH12" s="261"/>
      <c r="AI12" s="261"/>
      <c r="AJ12" s="261"/>
      <c r="AK12" s="262"/>
      <c r="AL12" s="262"/>
      <c r="AM12" s="262"/>
      <c r="AN12" s="262"/>
      <c r="AO12" s="262"/>
      <c r="AP12" s="262"/>
      <c r="AQ12" s="261"/>
      <c r="AR12" s="261"/>
      <c r="AS12" s="261"/>
      <c r="AT12" s="262"/>
      <c r="AU12" s="262"/>
      <c r="AV12" s="262"/>
      <c r="AW12" s="262"/>
      <c r="AX12" s="262"/>
      <c r="AY12" s="262"/>
      <c r="AZ12" s="262"/>
      <c r="BA12" s="262"/>
      <c r="BB12" s="262"/>
      <c r="BC12" s="262"/>
      <c r="BD12" s="262"/>
      <c r="BE12" s="262"/>
      <c r="BF12" s="262"/>
      <c r="BG12" s="262"/>
      <c r="BH12" s="262"/>
      <c r="BI12" s="140"/>
      <c r="BO12" s="2"/>
      <c r="BP12" s="2"/>
      <c r="BQ12" s="2"/>
      <c r="BR12" s="2"/>
      <c r="BS12" s="2"/>
      <c r="BT12" s="2"/>
      <c r="BU12" s="2"/>
      <c r="BV12" s="2"/>
      <c r="BW12" s="2"/>
      <c r="BX12" s="2"/>
      <c r="BY12" s="2"/>
      <c r="BZ12" s="2"/>
      <c r="CA12" s="2"/>
      <c r="CB12" s="2"/>
      <c r="CC12" s="2"/>
    </row>
    <row r="13" spans="1:81" ht="3" customHeight="1" x14ac:dyDescent="0.25">
      <c r="C13" s="140"/>
      <c r="D13" s="140"/>
      <c r="E13" s="140"/>
      <c r="F13" s="225"/>
      <c r="G13" s="263"/>
      <c r="H13" s="264"/>
      <c r="I13" s="264"/>
      <c r="J13" s="264"/>
      <c r="K13" s="264"/>
      <c r="L13" s="264"/>
      <c r="M13" s="264"/>
      <c r="N13" s="51"/>
      <c r="O13" s="128"/>
      <c r="P13" s="128"/>
      <c r="Q13" s="51"/>
      <c r="R13" s="51"/>
      <c r="S13" s="51"/>
      <c r="T13" s="51"/>
      <c r="U13" s="52"/>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140"/>
      <c r="BO13" s="2"/>
      <c r="BP13" s="2"/>
      <c r="BQ13" s="2"/>
      <c r="BR13" s="2"/>
      <c r="BS13" s="2"/>
      <c r="BT13" s="2"/>
      <c r="BU13" s="2"/>
      <c r="BV13" s="2"/>
      <c r="BW13" s="2"/>
      <c r="BX13" s="2"/>
      <c r="BY13" s="2"/>
      <c r="BZ13" s="2"/>
      <c r="CA13" s="2"/>
      <c r="CB13" s="2"/>
      <c r="CC13" s="2"/>
    </row>
    <row r="14" spans="1:81" ht="21" customHeight="1" x14ac:dyDescent="0.25">
      <c r="C14" s="140"/>
      <c r="D14" s="484" t="s">
        <v>4269</v>
      </c>
      <c r="E14" s="266" t="s">
        <v>371</v>
      </c>
      <c r="F14" s="225"/>
      <c r="G14" s="267" t="s">
        <v>350</v>
      </c>
      <c r="H14" s="267" t="s">
        <v>7</v>
      </c>
      <c r="I14" s="267" t="s">
        <v>91</v>
      </c>
      <c r="J14" s="268" t="s">
        <v>372</v>
      </c>
      <c r="K14" s="244" t="s">
        <v>87</v>
      </c>
      <c r="L14" s="244" t="s">
        <v>0</v>
      </c>
      <c r="M14" s="244" t="s">
        <v>353</v>
      </c>
      <c r="N14" s="54" t="s">
        <v>353</v>
      </c>
      <c r="O14" s="54" t="s">
        <v>0</v>
      </c>
      <c r="P14" s="54" t="s">
        <v>381</v>
      </c>
      <c r="Q14" s="54"/>
      <c r="R14" s="54"/>
      <c r="S14" s="54"/>
      <c r="T14" s="54"/>
      <c r="U14" s="55"/>
      <c r="V14" s="104"/>
      <c r="W14" s="28"/>
      <c r="X14" s="29"/>
      <c r="Y14" s="104"/>
      <c r="Z14" s="28"/>
      <c r="AA14" s="29"/>
      <c r="AB14" s="25" t="str">
        <f t="shared" ref="AB14:AB40" si="0">IF(OR(EXACT(V14,W14),EXACT(Y14,Z14),AND(W14="X",Z14="X"),OR(W14="M",Z14="M")),"",SUM(V14,Y14))</f>
        <v/>
      </c>
      <c r="AC14" s="26" t="str">
        <f t="shared" ref="AC14:AC40" si="1">IF(AND(AND(W14="X",Z14="X"),SUM(V14,Y14)=0,ISNUMBER(AB14)),"",IF(OR(W14="M",Z14="M"),"M",IF(AND(W14=Z14,OR(W14="X",W14="W",W14="Z")),UPPER(W14),"")))</f>
        <v/>
      </c>
      <c r="AD14" s="27"/>
      <c r="AE14" s="104"/>
      <c r="AF14" s="28"/>
      <c r="AG14" s="29"/>
      <c r="AH14" s="104"/>
      <c r="AI14" s="28"/>
      <c r="AJ14" s="29"/>
      <c r="AK14" s="104"/>
      <c r="AL14" s="28"/>
      <c r="AM14" s="29"/>
      <c r="AN14" s="25" t="str">
        <f t="shared" ref="AN14:AN40" si="2">IF(OR(EXACT(AH14,AI14),EXACT(AK14,AL14),AND(AI14="X",AL14="X"),OR(AI14="M",AL14="M")),"",SUM(AH14,AK14))</f>
        <v/>
      </c>
      <c r="AO14" s="26" t="str">
        <f t="shared" ref="AO14:AO40" si="3">IF(AND(AND(AI14="X",AL14="X"),SUM(AH14,AK14)=0,ISNUMBER(AN14)),"",IF(OR(AI14="M",AL14="M"),"M",IF(AND(AI14=AL14,OR(AI14="X",AI14="W",AI14="Z")),UPPER(AI14),"")))</f>
        <v/>
      </c>
      <c r="AP14" s="27"/>
      <c r="AQ14" s="104"/>
      <c r="AR14" s="28"/>
      <c r="AS14" s="29"/>
      <c r="AT14" s="104"/>
      <c r="AU14" s="28"/>
      <c r="AV14" s="29"/>
      <c r="AW14" s="25" t="str">
        <f t="shared" ref="AW14:AW40" si="4">IF(OR(EXACT(AQ14,AR14),EXACT(AT14,AU14),AND(AR14="X",AU14="X"),OR(AR14="M",AU14="M")),"",SUM(AQ14,AT14))</f>
        <v/>
      </c>
      <c r="AX14" s="26" t="str">
        <f t="shared" ref="AX14:AX40" si="5">IF(AND(AND(AR14="X",AU14="X"),SUM(AQ14,AT14)=0,ISNUMBER(AW14)),"",IF(OR(AR14="M",AU14="M"),"M",IF(AND(AR14=AU14,OR(AR14="X",AR14="W",AR14="Z")),UPPER(AR14),"")))</f>
        <v/>
      </c>
      <c r="AY14" s="27"/>
      <c r="AZ14" s="104"/>
      <c r="BA14" s="105"/>
      <c r="BB14" s="106"/>
      <c r="BC14" s="104"/>
      <c r="BD14" s="105"/>
      <c r="BE14" s="106"/>
      <c r="BF14" s="25" t="str">
        <f t="shared" ref="BF14:BF40" si="6">IF(OR(EXACT(AZ14,BA14),EXACT(BC14,BD14),AND(BA14="X",BD14="X"),OR(BA14="M",BD14="M")),"",SUM(AZ14,BC14))</f>
        <v/>
      </c>
      <c r="BG14" s="26" t="str">
        <f>IF(AND(AND(BA14="X",BD14="X"),SUM(AZ14,BC14)=0,ISNUMBER(BF14)),"",IF(OR(BA14="M",BD14="M"),"M",IF(AND(BA14=BD14,OR(BA14="X",BA14="W",BA14="Z")),UPPER(BA14),"")))</f>
        <v/>
      </c>
      <c r="BH14" s="27"/>
      <c r="BI14" s="140"/>
      <c r="BO14" s="2"/>
      <c r="BP14" s="2"/>
      <c r="BQ14" s="2"/>
      <c r="BR14" s="2"/>
      <c r="BS14" s="2"/>
      <c r="BT14" s="2"/>
      <c r="BU14" s="2"/>
      <c r="BV14" s="2"/>
      <c r="BW14" s="2"/>
      <c r="BX14" s="2"/>
      <c r="BY14" s="2"/>
      <c r="BZ14" s="2"/>
      <c r="CA14" s="2"/>
      <c r="CB14" s="2"/>
      <c r="CC14" s="2"/>
    </row>
    <row r="15" spans="1:81" ht="21" customHeight="1" x14ac:dyDescent="0.25">
      <c r="C15" s="140"/>
      <c r="D15" s="484"/>
      <c r="E15" s="266">
        <v>2</v>
      </c>
      <c r="F15" s="225"/>
      <c r="G15" s="267" t="s">
        <v>350</v>
      </c>
      <c r="H15" s="267" t="s">
        <v>7</v>
      </c>
      <c r="I15" s="267" t="s">
        <v>91</v>
      </c>
      <c r="J15" s="267" t="s">
        <v>9</v>
      </c>
      <c r="K15" s="244" t="s">
        <v>87</v>
      </c>
      <c r="L15" s="244" t="s">
        <v>0</v>
      </c>
      <c r="M15" s="244" t="s">
        <v>353</v>
      </c>
      <c r="N15" s="54" t="s">
        <v>353</v>
      </c>
      <c r="O15" s="54" t="s">
        <v>0</v>
      </c>
      <c r="P15" s="54" t="s">
        <v>381</v>
      </c>
      <c r="Q15" s="54"/>
      <c r="R15" s="54"/>
      <c r="S15" s="54"/>
      <c r="T15" s="54"/>
      <c r="U15" s="55"/>
      <c r="V15" s="104"/>
      <c r="W15" s="28"/>
      <c r="X15" s="29"/>
      <c r="Y15" s="104"/>
      <c r="Z15" s="28"/>
      <c r="AA15" s="29"/>
      <c r="AB15" s="25" t="str">
        <f t="shared" si="0"/>
        <v/>
      </c>
      <c r="AC15" s="26" t="str">
        <f t="shared" si="1"/>
        <v/>
      </c>
      <c r="AD15" s="27"/>
      <c r="AE15" s="104"/>
      <c r="AF15" s="28"/>
      <c r="AG15" s="29"/>
      <c r="AH15" s="104"/>
      <c r="AI15" s="28"/>
      <c r="AJ15" s="29"/>
      <c r="AK15" s="104"/>
      <c r="AL15" s="28"/>
      <c r="AM15" s="29"/>
      <c r="AN15" s="25" t="str">
        <f t="shared" si="2"/>
        <v/>
      </c>
      <c r="AO15" s="26" t="str">
        <f t="shared" si="3"/>
        <v/>
      </c>
      <c r="AP15" s="27"/>
      <c r="AQ15" s="104"/>
      <c r="AR15" s="28"/>
      <c r="AS15" s="29"/>
      <c r="AT15" s="104"/>
      <c r="AU15" s="28"/>
      <c r="AV15" s="29"/>
      <c r="AW15" s="25" t="str">
        <f t="shared" si="4"/>
        <v/>
      </c>
      <c r="AX15" s="26" t="str">
        <f t="shared" si="5"/>
        <v/>
      </c>
      <c r="AY15" s="27"/>
      <c r="AZ15" s="104"/>
      <c r="BA15" s="105"/>
      <c r="BB15" s="106"/>
      <c r="BC15" s="104"/>
      <c r="BD15" s="105"/>
      <c r="BE15" s="106"/>
      <c r="BF15" s="25" t="str">
        <f t="shared" si="6"/>
        <v/>
      </c>
      <c r="BG15" s="26" t="str">
        <f t="shared" ref="BG15:BG40" si="7">IF(AND(AND(BA15="X",BD15="X"),SUM(AZ15,BC15)=0,ISNUMBER(BF15)),"",IF(OR(BA15="M",BD15="M"),"M",IF(AND(BA15=BD15,OR(BA15="X",BA15="W",BA15="Z")),UPPER(BA15),"")))</f>
        <v/>
      </c>
      <c r="BH15" s="27"/>
      <c r="BI15" s="140"/>
      <c r="BO15" s="2"/>
      <c r="BP15" s="2"/>
      <c r="BQ15" s="2"/>
      <c r="BR15" s="2"/>
      <c r="BS15" s="2"/>
      <c r="BT15" s="2"/>
      <c r="BU15" s="2"/>
      <c r="BV15" s="2"/>
      <c r="BW15" s="2"/>
      <c r="BX15" s="2"/>
      <c r="BY15" s="2"/>
      <c r="BZ15" s="2"/>
      <c r="CA15" s="2"/>
      <c r="CB15" s="2"/>
      <c r="CC15" s="2"/>
    </row>
    <row r="16" spans="1:81" ht="21" customHeight="1" x14ac:dyDescent="0.25">
      <c r="C16" s="140"/>
      <c r="D16" s="484"/>
      <c r="E16" s="266">
        <v>3</v>
      </c>
      <c r="F16" s="225"/>
      <c r="G16" s="267" t="s">
        <v>350</v>
      </c>
      <c r="H16" s="267" t="s">
        <v>7</v>
      </c>
      <c r="I16" s="267" t="s">
        <v>91</v>
      </c>
      <c r="J16" s="267" t="s">
        <v>10</v>
      </c>
      <c r="K16" s="244" t="s">
        <v>87</v>
      </c>
      <c r="L16" s="244" t="s">
        <v>0</v>
      </c>
      <c r="M16" s="244" t="s">
        <v>353</v>
      </c>
      <c r="N16" s="54" t="s">
        <v>353</v>
      </c>
      <c r="O16" s="54" t="s">
        <v>0</v>
      </c>
      <c r="P16" s="54" t="s">
        <v>381</v>
      </c>
      <c r="Q16" s="54"/>
      <c r="R16" s="54"/>
      <c r="S16" s="54"/>
      <c r="T16" s="54"/>
      <c r="U16" s="55"/>
      <c r="V16" s="104"/>
      <c r="W16" s="28"/>
      <c r="X16" s="29"/>
      <c r="Y16" s="104"/>
      <c r="Z16" s="28"/>
      <c r="AA16" s="29"/>
      <c r="AB16" s="25" t="str">
        <f t="shared" si="0"/>
        <v/>
      </c>
      <c r="AC16" s="26" t="str">
        <f t="shared" si="1"/>
        <v/>
      </c>
      <c r="AD16" s="27"/>
      <c r="AE16" s="104"/>
      <c r="AF16" s="28"/>
      <c r="AG16" s="29"/>
      <c r="AH16" s="104"/>
      <c r="AI16" s="28"/>
      <c r="AJ16" s="29"/>
      <c r="AK16" s="104"/>
      <c r="AL16" s="28"/>
      <c r="AM16" s="29"/>
      <c r="AN16" s="25" t="str">
        <f t="shared" si="2"/>
        <v/>
      </c>
      <c r="AO16" s="26" t="str">
        <f t="shared" si="3"/>
        <v/>
      </c>
      <c r="AP16" s="27"/>
      <c r="AQ16" s="104"/>
      <c r="AR16" s="28"/>
      <c r="AS16" s="29"/>
      <c r="AT16" s="104"/>
      <c r="AU16" s="28"/>
      <c r="AV16" s="29"/>
      <c r="AW16" s="25" t="str">
        <f t="shared" si="4"/>
        <v/>
      </c>
      <c r="AX16" s="26" t="str">
        <f t="shared" si="5"/>
        <v/>
      </c>
      <c r="AY16" s="27"/>
      <c r="AZ16" s="104"/>
      <c r="BA16" s="105"/>
      <c r="BB16" s="106"/>
      <c r="BC16" s="104"/>
      <c r="BD16" s="105"/>
      <c r="BE16" s="106"/>
      <c r="BF16" s="25" t="str">
        <f t="shared" si="6"/>
        <v/>
      </c>
      <c r="BG16" s="26" t="str">
        <f t="shared" si="7"/>
        <v/>
      </c>
      <c r="BH16" s="27"/>
      <c r="BI16" s="140"/>
      <c r="BO16" s="2"/>
      <c r="BP16" s="2"/>
      <c r="BQ16" s="2"/>
      <c r="BR16" s="2"/>
      <c r="BS16" s="2"/>
      <c r="BT16" s="2"/>
      <c r="BU16" s="2"/>
      <c r="BV16" s="2"/>
      <c r="BW16" s="2"/>
      <c r="BX16" s="2"/>
      <c r="BY16" s="2"/>
      <c r="BZ16" s="2"/>
      <c r="CA16" s="2"/>
      <c r="CB16" s="2"/>
      <c r="CC16" s="2"/>
    </row>
    <row r="17" spans="3:81" ht="21" customHeight="1" x14ac:dyDescent="0.25">
      <c r="C17" s="140"/>
      <c r="D17" s="484"/>
      <c r="E17" s="266">
        <v>4</v>
      </c>
      <c r="F17" s="225"/>
      <c r="G17" s="267" t="s">
        <v>350</v>
      </c>
      <c r="H17" s="267" t="s">
        <v>7</v>
      </c>
      <c r="I17" s="267" t="s">
        <v>91</v>
      </c>
      <c r="J17" s="267" t="s">
        <v>11</v>
      </c>
      <c r="K17" s="244" t="s">
        <v>87</v>
      </c>
      <c r="L17" s="244" t="s">
        <v>0</v>
      </c>
      <c r="M17" s="244" t="s">
        <v>353</v>
      </c>
      <c r="N17" s="54" t="s">
        <v>353</v>
      </c>
      <c r="O17" s="54" t="s">
        <v>0</v>
      </c>
      <c r="P17" s="54" t="s">
        <v>381</v>
      </c>
      <c r="Q17" s="54"/>
      <c r="R17" s="54"/>
      <c r="S17" s="54"/>
      <c r="T17" s="54"/>
      <c r="U17" s="55"/>
      <c r="V17" s="104"/>
      <c r="W17" s="28"/>
      <c r="X17" s="29"/>
      <c r="Y17" s="104"/>
      <c r="Z17" s="28"/>
      <c r="AA17" s="29"/>
      <c r="AB17" s="25" t="str">
        <f t="shared" si="0"/>
        <v/>
      </c>
      <c r="AC17" s="26" t="str">
        <f t="shared" si="1"/>
        <v/>
      </c>
      <c r="AD17" s="27"/>
      <c r="AE17" s="104"/>
      <c r="AF17" s="28"/>
      <c r="AG17" s="29"/>
      <c r="AH17" s="104"/>
      <c r="AI17" s="28"/>
      <c r="AJ17" s="29"/>
      <c r="AK17" s="104"/>
      <c r="AL17" s="28"/>
      <c r="AM17" s="29"/>
      <c r="AN17" s="25" t="str">
        <f t="shared" si="2"/>
        <v/>
      </c>
      <c r="AO17" s="26" t="str">
        <f t="shared" si="3"/>
        <v/>
      </c>
      <c r="AP17" s="27"/>
      <c r="AQ17" s="104"/>
      <c r="AR17" s="28"/>
      <c r="AS17" s="29"/>
      <c r="AT17" s="104"/>
      <c r="AU17" s="28"/>
      <c r="AV17" s="29"/>
      <c r="AW17" s="25" t="str">
        <f t="shared" si="4"/>
        <v/>
      </c>
      <c r="AX17" s="26" t="str">
        <f t="shared" si="5"/>
        <v/>
      </c>
      <c r="AY17" s="27"/>
      <c r="AZ17" s="104"/>
      <c r="BA17" s="105"/>
      <c r="BB17" s="106"/>
      <c r="BC17" s="104"/>
      <c r="BD17" s="105"/>
      <c r="BE17" s="106"/>
      <c r="BF17" s="25" t="str">
        <f t="shared" si="6"/>
        <v/>
      </c>
      <c r="BG17" s="26" t="str">
        <f t="shared" si="7"/>
        <v/>
      </c>
      <c r="BH17" s="27"/>
      <c r="BI17" s="140"/>
      <c r="BO17" s="2"/>
      <c r="BP17" s="2"/>
      <c r="BQ17" s="2"/>
      <c r="BR17" s="2"/>
      <c r="BS17" s="2"/>
      <c r="BT17" s="2"/>
      <c r="BU17" s="2"/>
      <c r="BV17" s="2"/>
      <c r="BW17" s="2"/>
      <c r="BX17" s="2"/>
      <c r="BY17" s="2"/>
      <c r="BZ17" s="2"/>
      <c r="CA17" s="2"/>
      <c r="CB17" s="2"/>
      <c r="CC17" s="2"/>
    </row>
    <row r="18" spans="3:81" ht="21" customHeight="1" x14ac:dyDescent="0.25">
      <c r="C18" s="140"/>
      <c r="D18" s="484"/>
      <c r="E18" s="266">
        <v>5</v>
      </c>
      <c r="F18" s="225"/>
      <c r="G18" s="267" t="s">
        <v>350</v>
      </c>
      <c r="H18" s="267" t="s">
        <v>7</v>
      </c>
      <c r="I18" s="267" t="s">
        <v>91</v>
      </c>
      <c r="J18" s="267" t="s">
        <v>12</v>
      </c>
      <c r="K18" s="244" t="s">
        <v>87</v>
      </c>
      <c r="L18" s="244" t="s">
        <v>0</v>
      </c>
      <c r="M18" s="244" t="s">
        <v>353</v>
      </c>
      <c r="N18" s="54" t="s">
        <v>353</v>
      </c>
      <c r="O18" s="54" t="s">
        <v>0</v>
      </c>
      <c r="P18" s="54" t="s">
        <v>381</v>
      </c>
      <c r="Q18" s="54"/>
      <c r="R18" s="54"/>
      <c r="S18" s="54"/>
      <c r="T18" s="54"/>
      <c r="U18" s="55"/>
      <c r="V18" s="104"/>
      <c r="W18" s="28"/>
      <c r="X18" s="29"/>
      <c r="Y18" s="104"/>
      <c r="Z18" s="28"/>
      <c r="AA18" s="29"/>
      <c r="AB18" s="25" t="str">
        <f t="shared" si="0"/>
        <v/>
      </c>
      <c r="AC18" s="26" t="str">
        <f t="shared" si="1"/>
        <v/>
      </c>
      <c r="AD18" s="27"/>
      <c r="AE18" s="104"/>
      <c r="AF18" s="28"/>
      <c r="AG18" s="29"/>
      <c r="AH18" s="104"/>
      <c r="AI18" s="28"/>
      <c r="AJ18" s="29"/>
      <c r="AK18" s="104"/>
      <c r="AL18" s="28"/>
      <c r="AM18" s="29"/>
      <c r="AN18" s="25" t="str">
        <f t="shared" si="2"/>
        <v/>
      </c>
      <c r="AO18" s="26" t="str">
        <f t="shared" si="3"/>
        <v/>
      </c>
      <c r="AP18" s="27"/>
      <c r="AQ18" s="104"/>
      <c r="AR18" s="28"/>
      <c r="AS18" s="29"/>
      <c r="AT18" s="104"/>
      <c r="AU18" s="28"/>
      <c r="AV18" s="29"/>
      <c r="AW18" s="25" t="str">
        <f t="shared" si="4"/>
        <v/>
      </c>
      <c r="AX18" s="26" t="str">
        <f t="shared" si="5"/>
        <v/>
      </c>
      <c r="AY18" s="27"/>
      <c r="AZ18" s="104"/>
      <c r="BA18" s="105"/>
      <c r="BB18" s="106"/>
      <c r="BC18" s="104"/>
      <c r="BD18" s="105"/>
      <c r="BE18" s="106"/>
      <c r="BF18" s="25" t="str">
        <f t="shared" si="6"/>
        <v/>
      </c>
      <c r="BG18" s="26" t="str">
        <f t="shared" si="7"/>
        <v/>
      </c>
      <c r="BH18" s="27"/>
      <c r="BI18" s="140"/>
      <c r="BO18" s="2"/>
      <c r="BP18" s="2"/>
      <c r="BQ18" s="2"/>
      <c r="BR18" s="2"/>
      <c r="BS18" s="2"/>
      <c r="BT18" s="2"/>
      <c r="BU18" s="2"/>
      <c r="BV18" s="2"/>
      <c r="BW18" s="2"/>
      <c r="BX18" s="2"/>
      <c r="BY18" s="2"/>
      <c r="BZ18" s="2"/>
      <c r="CA18" s="2"/>
      <c r="CB18" s="2"/>
      <c r="CC18" s="2"/>
    </row>
    <row r="19" spans="3:81" ht="21" customHeight="1" x14ac:dyDescent="0.25">
      <c r="C19" s="140"/>
      <c r="D19" s="484"/>
      <c r="E19" s="266">
        <v>6</v>
      </c>
      <c r="F19" s="225"/>
      <c r="G19" s="267" t="s">
        <v>350</v>
      </c>
      <c r="H19" s="267" t="s">
        <v>7</v>
      </c>
      <c r="I19" s="267" t="s">
        <v>91</v>
      </c>
      <c r="J19" s="267" t="s">
        <v>13</v>
      </c>
      <c r="K19" s="244" t="s">
        <v>87</v>
      </c>
      <c r="L19" s="244" t="s">
        <v>0</v>
      </c>
      <c r="M19" s="244" t="s">
        <v>353</v>
      </c>
      <c r="N19" s="54" t="s">
        <v>353</v>
      </c>
      <c r="O19" s="54" t="s">
        <v>0</v>
      </c>
      <c r="P19" s="54" t="s">
        <v>381</v>
      </c>
      <c r="Q19" s="54"/>
      <c r="R19" s="54"/>
      <c r="S19" s="54"/>
      <c r="T19" s="54"/>
      <c r="U19" s="55"/>
      <c r="V19" s="104"/>
      <c r="W19" s="28"/>
      <c r="X19" s="29"/>
      <c r="Y19" s="104"/>
      <c r="Z19" s="28"/>
      <c r="AA19" s="29"/>
      <c r="AB19" s="25" t="str">
        <f t="shared" si="0"/>
        <v/>
      </c>
      <c r="AC19" s="26" t="str">
        <f t="shared" si="1"/>
        <v/>
      </c>
      <c r="AD19" s="27"/>
      <c r="AE19" s="104"/>
      <c r="AF19" s="28"/>
      <c r="AG19" s="29"/>
      <c r="AH19" s="104"/>
      <c r="AI19" s="28"/>
      <c r="AJ19" s="29"/>
      <c r="AK19" s="104"/>
      <c r="AL19" s="28"/>
      <c r="AM19" s="29"/>
      <c r="AN19" s="25" t="str">
        <f t="shared" si="2"/>
        <v/>
      </c>
      <c r="AO19" s="26" t="str">
        <f t="shared" si="3"/>
        <v/>
      </c>
      <c r="AP19" s="27"/>
      <c r="AQ19" s="104"/>
      <c r="AR19" s="28"/>
      <c r="AS19" s="29"/>
      <c r="AT19" s="104"/>
      <c r="AU19" s="28"/>
      <c r="AV19" s="29"/>
      <c r="AW19" s="25" t="str">
        <f t="shared" si="4"/>
        <v/>
      </c>
      <c r="AX19" s="26" t="str">
        <f t="shared" si="5"/>
        <v/>
      </c>
      <c r="AY19" s="27"/>
      <c r="AZ19" s="104"/>
      <c r="BA19" s="105"/>
      <c r="BB19" s="106"/>
      <c r="BC19" s="104"/>
      <c r="BD19" s="105"/>
      <c r="BE19" s="106"/>
      <c r="BF19" s="25" t="str">
        <f t="shared" si="6"/>
        <v/>
      </c>
      <c r="BG19" s="26" t="str">
        <f t="shared" si="7"/>
        <v/>
      </c>
      <c r="BH19" s="27"/>
      <c r="BI19" s="140"/>
      <c r="BO19" s="2"/>
      <c r="BP19" s="2"/>
      <c r="BQ19" s="2"/>
      <c r="BR19" s="2"/>
      <c r="BS19" s="2"/>
      <c r="BT19" s="2"/>
      <c r="BU19" s="2"/>
      <c r="BV19" s="2"/>
      <c r="BW19" s="2"/>
      <c r="BX19" s="2"/>
      <c r="BY19" s="2"/>
      <c r="BZ19" s="2"/>
      <c r="CA19" s="2"/>
      <c r="CB19" s="2"/>
      <c r="CC19" s="2"/>
    </row>
    <row r="20" spans="3:81" ht="21" customHeight="1" x14ac:dyDescent="0.25">
      <c r="C20" s="140"/>
      <c r="D20" s="484"/>
      <c r="E20" s="266">
        <v>7</v>
      </c>
      <c r="F20" s="225"/>
      <c r="G20" s="267" t="s">
        <v>350</v>
      </c>
      <c r="H20" s="267" t="s">
        <v>7</v>
      </c>
      <c r="I20" s="267" t="s">
        <v>91</v>
      </c>
      <c r="J20" s="267" t="s">
        <v>14</v>
      </c>
      <c r="K20" s="244" t="s">
        <v>87</v>
      </c>
      <c r="L20" s="244" t="s">
        <v>0</v>
      </c>
      <c r="M20" s="244" t="s">
        <v>353</v>
      </c>
      <c r="N20" s="54" t="s">
        <v>353</v>
      </c>
      <c r="O20" s="54" t="s">
        <v>0</v>
      </c>
      <c r="P20" s="54" t="s">
        <v>381</v>
      </c>
      <c r="Q20" s="54"/>
      <c r="R20" s="54"/>
      <c r="S20" s="54"/>
      <c r="T20" s="54"/>
      <c r="U20" s="55"/>
      <c r="V20" s="104"/>
      <c r="W20" s="28"/>
      <c r="X20" s="29"/>
      <c r="Y20" s="104"/>
      <c r="Z20" s="28"/>
      <c r="AA20" s="29"/>
      <c r="AB20" s="25" t="str">
        <f t="shared" si="0"/>
        <v/>
      </c>
      <c r="AC20" s="26" t="str">
        <f t="shared" si="1"/>
        <v/>
      </c>
      <c r="AD20" s="27"/>
      <c r="AE20" s="104"/>
      <c r="AF20" s="28"/>
      <c r="AG20" s="29"/>
      <c r="AH20" s="104"/>
      <c r="AI20" s="28"/>
      <c r="AJ20" s="29"/>
      <c r="AK20" s="104"/>
      <c r="AL20" s="28"/>
      <c r="AM20" s="29"/>
      <c r="AN20" s="25" t="str">
        <f t="shared" si="2"/>
        <v/>
      </c>
      <c r="AO20" s="26" t="str">
        <f t="shared" si="3"/>
        <v/>
      </c>
      <c r="AP20" s="27"/>
      <c r="AQ20" s="104"/>
      <c r="AR20" s="28"/>
      <c r="AS20" s="29"/>
      <c r="AT20" s="104"/>
      <c r="AU20" s="28"/>
      <c r="AV20" s="29"/>
      <c r="AW20" s="25" t="str">
        <f t="shared" si="4"/>
        <v/>
      </c>
      <c r="AX20" s="26" t="str">
        <f t="shared" si="5"/>
        <v/>
      </c>
      <c r="AY20" s="27"/>
      <c r="AZ20" s="104"/>
      <c r="BA20" s="105"/>
      <c r="BB20" s="106"/>
      <c r="BC20" s="104"/>
      <c r="BD20" s="105"/>
      <c r="BE20" s="106"/>
      <c r="BF20" s="25" t="str">
        <f t="shared" si="6"/>
        <v/>
      </c>
      <c r="BG20" s="26" t="str">
        <f t="shared" si="7"/>
        <v/>
      </c>
      <c r="BH20" s="27"/>
      <c r="BI20" s="140"/>
      <c r="BO20" s="2"/>
      <c r="BP20" s="2"/>
      <c r="BQ20" s="2"/>
      <c r="BR20" s="2"/>
      <c r="BS20" s="2"/>
      <c r="BT20" s="2"/>
      <c r="BU20" s="2"/>
      <c r="BV20" s="2"/>
      <c r="BW20" s="2"/>
      <c r="BX20" s="2"/>
      <c r="BY20" s="2"/>
      <c r="BZ20" s="2"/>
      <c r="CA20" s="2"/>
      <c r="CB20" s="2"/>
      <c r="CC20" s="2"/>
    </row>
    <row r="21" spans="3:81" ht="21" customHeight="1" x14ac:dyDescent="0.25">
      <c r="C21" s="140"/>
      <c r="D21" s="484"/>
      <c r="E21" s="266">
        <v>8</v>
      </c>
      <c r="F21" s="225"/>
      <c r="G21" s="267" t="s">
        <v>350</v>
      </c>
      <c r="H21" s="267" t="s">
        <v>7</v>
      </c>
      <c r="I21" s="267" t="s">
        <v>91</v>
      </c>
      <c r="J21" s="267" t="s">
        <v>15</v>
      </c>
      <c r="K21" s="244" t="s">
        <v>87</v>
      </c>
      <c r="L21" s="244" t="s">
        <v>0</v>
      </c>
      <c r="M21" s="244" t="s">
        <v>353</v>
      </c>
      <c r="N21" s="54" t="s">
        <v>353</v>
      </c>
      <c r="O21" s="54" t="s">
        <v>0</v>
      </c>
      <c r="P21" s="54" t="s">
        <v>381</v>
      </c>
      <c r="Q21" s="54"/>
      <c r="R21" s="54"/>
      <c r="S21" s="54"/>
      <c r="T21" s="54"/>
      <c r="U21" s="55"/>
      <c r="V21" s="104"/>
      <c r="W21" s="28"/>
      <c r="X21" s="29"/>
      <c r="Y21" s="104"/>
      <c r="Z21" s="28"/>
      <c r="AA21" s="29"/>
      <c r="AB21" s="25" t="str">
        <f t="shared" si="0"/>
        <v/>
      </c>
      <c r="AC21" s="26" t="str">
        <f t="shared" si="1"/>
        <v/>
      </c>
      <c r="AD21" s="27"/>
      <c r="AE21" s="104"/>
      <c r="AF21" s="28"/>
      <c r="AG21" s="29"/>
      <c r="AH21" s="104"/>
      <c r="AI21" s="28"/>
      <c r="AJ21" s="29"/>
      <c r="AK21" s="104"/>
      <c r="AL21" s="28"/>
      <c r="AM21" s="29"/>
      <c r="AN21" s="25" t="str">
        <f t="shared" si="2"/>
        <v/>
      </c>
      <c r="AO21" s="26" t="str">
        <f t="shared" si="3"/>
        <v/>
      </c>
      <c r="AP21" s="27"/>
      <c r="AQ21" s="104"/>
      <c r="AR21" s="28"/>
      <c r="AS21" s="29"/>
      <c r="AT21" s="104"/>
      <c r="AU21" s="28"/>
      <c r="AV21" s="29"/>
      <c r="AW21" s="25" t="str">
        <f t="shared" si="4"/>
        <v/>
      </c>
      <c r="AX21" s="26" t="str">
        <f t="shared" si="5"/>
        <v/>
      </c>
      <c r="AY21" s="27"/>
      <c r="AZ21" s="104"/>
      <c r="BA21" s="105"/>
      <c r="BB21" s="106"/>
      <c r="BC21" s="104"/>
      <c r="BD21" s="105"/>
      <c r="BE21" s="106"/>
      <c r="BF21" s="25" t="str">
        <f t="shared" si="6"/>
        <v/>
      </c>
      <c r="BG21" s="26" t="str">
        <f t="shared" si="7"/>
        <v/>
      </c>
      <c r="BH21" s="27"/>
      <c r="BI21" s="140"/>
      <c r="BO21" s="2"/>
      <c r="BP21" s="2"/>
      <c r="BQ21" s="2"/>
      <c r="BR21" s="2"/>
      <c r="BS21" s="2"/>
      <c r="BT21" s="2"/>
      <c r="BU21" s="2"/>
      <c r="BV21" s="2"/>
      <c r="BW21" s="2"/>
      <c r="BX21" s="2"/>
      <c r="BY21" s="2"/>
      <c r="BZ21" s="2"/>
      <c r="CA21" s="2"/>
      <c r="CB21" s="2"/>
      <c r="CC21" s="2"/>
    </row>
    <row r="22" spans="3:81" ht="21" customHeight="1" x14ac:dyDescent="0.25">
      <c r="C22" s="140"/>
      <c r="D22" s="484"/>
      <c r="E22" s="266">
        <v>9</v>
      </c>
      <c r="F22" s="225"/>
      <c r="G22" s="267" t="s">
        <v>350</v>
      </c>
      <c r="H22" s="267" t="s">
        <v>7</v>
      </c>
      <c r="I22" s="267" t="s">
        <v>91</v>
      </c>
      <c r="J22" s="267" t="s">
        <v>16</v>
      </c>
      <c r="K22" s="244" t="s">
        <v>87</v>
      </c>
      <c r="L22" s="244" t="s">
        <v>0</v>
      </c>
      <c r="M22" s="244" t="s">
        <v>353</v>
      </c>
      <c r="N22" s="54" t="s">
        <v>353</v>
      </c>
      <c r="O22" s="54" t="s">
        <v>0</v>
      </c>
      <c r="P22" s="54" t="s">
        <v>381</v>
      </c>
      <c r="Q22" s="54"/>
      <c r="R22" s="54"/>
      <c r="S22" s="54"/>
      <c r="T22" s="54"/>
      <c r="U22" s="55"/>
      <c r="V22" s="104"/>
      <c r="W22" s="28"/>
      <c r="X22" s="29"/>
      <c r="Y22" s="104"/>
      <c r="Z22" s="28"/>
      <c r="AA22" s="29"/>
      <c r="AB22" s="25" t="str">
        <f t="shared" si="0"/>
        <v/>
      </c>
      <c r="AC22" s="26" t="str">
        <f t="shared" si="1"/>
        <v/>
      </c>
      <c r="AD22" s="27"/>
      <c r="AE22" s="104"/>
      <c r="AF22" s="28"/>
      <c r="AG22" s="29"/>
      <c r="AH22" s="104"/>
      <c r="AI22" s="28"/>
      <c r="AJ22" s="29"/>
      <c r="AK22" s="104"/>
      <c r="AL22" s="28"/>
      <c r="AM22" s="29"/>
      <c r="AN22" s="25" t="str">
        <f t="shared" si="2"/>
        <v/>
      </c>
      <c r="AO22" s="26" t="str">
        <f t="shared" si="3"/>
        <v/>
      </c>
      <c r="AP22" s="27"/>
      <c r="AQ22" s="104"/>
      <c r="AR22" s="28"/>
      <c r="AS22" s="29"/>
      <c r="AT22" s="104"/>
      <c r="AU22" s="28"/>
      <c r="AV22" s="29"/>
      <c r="AW22" s="25" t="str">
        <f t="shared" si="4"/>
        <v/>
      </c>
      <c r="AX22" s="26" t="str">
        <f t="shared" si="5"/>
        <v/>
      </c>
      <c r="AY22" s="27"/>
      <c r="AZ22" s="104"/>
      <c r="BA22" s="105"/>
      <c r="BB22" s="106"/>
      <c r="BC22" s="104"/>
      <c r="BD22" s="105"/>
      <c r="BE22" s="106"/>
      <c r="BF22" s="25" t="str">
        <f t="shared" si="6"/>
        <v/>
      </c>
      <c r="BG22" s="26" t="str">
        <f t="shared" si="7"/>
        <v/>
      </c>
      <c r="BH22" s="27"/>
      <c r="BI22" s="140"/>
      <c r="BO22" s="2"/>
      <c r="BP22" s="2"/>
      <c r="BQ22" s="2"/>
      <c r="BR22" s="2"/>
      <c r="BS22" s="2"/>
      <c r="BT22" s="2"/>
      <c r="BU22" s="2"/>
      <c r="BV22" s="2"/>
      <c r="BW22" s="2"/>
      <c r="BX22" s="2"/>
      <c r="BY22" s="2"/>
      <c r="BZ22" s="2"/>
      <c r="CA22" s="2"/>
      <c r="CB22" s="2"/>
      <c r="CC22" s="2"/>
    </row>
    <row r="23" spans="3:81" ht="21" customHeight="1" x14ac:dyDescent="0.25">
      <c r="C23" s="140"/>
      <c r="D23" s="484"/>
      <c r="E23" s="266">
        <v>10</v>
      </c>
      <c r="F23" s="225"/>
      <c r="G23" s="267" t="s">
        <v>350</v>
      </c>
      <c r="H23" s="267" t="s">
        <v>7</v>
      </c>
      <c r="I23" s="267" t="s">
        <v>91</v>
      </c>
      <c r="J23" s="267" t="s">
        <v>17</v>
      </c>
      <c r="K23" s="244" t="s">
        <v>87</v>
      </c>
      <c r="L23" s="244" t="s">
        <v>0</v>
      </c>
      <c r="M23" s="244" t="s">
        <v>353</v>
      </c>
      <c r="N23" s="54" t="s">
        <v>353</v>
      </c>
      <c r="O23" s="54" t="s">
        <v>0</v>
      </c>
      <c r="P23" s="54" t="s">
        <v>381</v>
      </c>
      <c r="Q23" s="54"/>
      <c r="R23" s="54"/>
      <c r="S23" s="54"/>
      <c r="T23" s="54"/>
      <c r="U23" s="55"/>
      <c r="V23" s="104"/>
      <c r="W23" s="28"/>
      <c r="X23" s="29"/>
      <c r="Y23" s="104"/>
      <c r="Z23" s="28"/>
      <c r="AA23" s="29"/>
      <c r="AB23" s="25" t="str">
        <f t="shared" si="0"/>
        <v/>
      </c>
      <c r="AC23" s="26" t="str">
        <f t="shared" si="1"/>
        <v/>
      </c>
      <c r="AD23" s="27"/>
      <c r="AE23" s="104"/>
      <c r="AF23" s="28"/>
      <c r="AG23" s="29"/>
      <c r="AH23" s="104"/>
      <c r="AI23" s="28"/>
      <c r="AJ23" s="29"/>
      <c r="AK23" s="104"/>
      <c r="AL23" s="28"/>
      <c r="AM23" s="29"/>
      <c r="AN23" s="25" t="str">
        <f t="shared" si="2"/>
        <v/>
      </c>
      <c r="AO23" s="26" t="str">
        <f t="shared" si="3"/>
        <v/>
      </c>
      <c r="AP23" s="27"/>
      <c r="AQ23" s="104"/>
      <c r="AR23" s="28"/>
      <c r="AS23" s="29"/>
      <c r="AT23" s="104"/>
      <c r="AU23" s="28"/>
      <c r="AV23" s="29"/>
      <c r="AW23" s="25" t="str">
        <f t="shared" si="4"/>
        <v/>
      </c>
      <c r="AX23" s="26" t="str">
        <f t="shared" si="5"/>
        <v/>
      </c>
      <c r="AY23" s="27"/>
      <c r="AZ23" s="104"/>
      <c r="BA23" s="105"/>
      <c r="BB23" s="106"/>
      <c r="BC23" s="104"/>
      <c r="BD23" s="105"/>
      <c r="BE23" s="106"/>
      <c r="BF23" s="25" t="str">
        <f t="shared" si="6"/>
        <v/>
      </c>
      <c r="BG23" s="26" t="str">
        <f t="shared" si="7"/>
        <v/>
      </c>
      <c r="BH23" s="27"/>
      <c r="BI23" s="140"/>
      <c r="BO23" s="2"/>
      <c r="BP23" s="2"/>
      <c r="BQ23" s="2"/>
      <c r="BR23" s="2"/>
      <c r="BS23" s="2"/>
      <c r="BT23" s="2"/>
      <c r="BU23" s="2"/>
      <c r="BV23" s="2"/>
      <c r="BW23" s="2"/>
      <c r="BX23" s="2"/>
      <c r="BY23" s="2"/>
      <c r="BZ23" s="2"/>
      <c r="CA23" s="2"/>
      <c r="CB23" s="2"/>
      <c r="CC23" s="2"/>
    </row>
    <row r="24" spans="3:81" ht="21" customHeight="1" x14ac:dyDescent="0.25">
      <c r="C24" s="140"/>
      <c r="D24" s="484"/>
      <c r="E24" s="266">
        <v>11</v>
      </c>
      <c r="F24" s="225"/>
      <c r="G24" s="267" t="s">
        <v>350</v>
      </c>
      <c r="H24" s="267" t="s">
        <v>7</v>
      </c>
      <c r="I24" s="267" t="s">
        <v>91</v>
      </c>
      <c r="J24" s="267" t="s">
        <v>18</v>
      </c>
      <c r="K24" s="244" t="s">
        <v>87</v>
      </c>
      <c r="L24" s="244" t="s">
        <v>0</v>
      </c>
      <c r="M24" s="244" t="s">
        <v>353</v>
      </c>
      <c r="N24" s="54" t="s">
        <v>353</v>
      </c>
      <c r="O24" s="54" t="s">
        <v>0</v>
      </c>
      <c r="P24" s="54" t="s">
        <v>381</v>
      </c>
      <c r="Q24" s="54"/>
      <c r="R24" s="54"/>
      <c r="S24" s="54"/>
      <c r="T24" s="54"/>
      <c r="U24" s="55"/>
      <c r="V24" s="104"/>
      <c r="W24" s="28"/>
      <c r="X24" s="29"/>
      <c r="Y24" s="104"/>
      <c r="Z24" s="28"/>
      <c r="AA24" s="29"/>
      <c r="AB24" s="25" t="str">
        <f t="shared" si="0"/>
        <v/>
      </c>
      <c r="AC24" s="26" t="str">
        <f t="shared" si="1"/>
        <v/>
      </c>
      <c r="AD24" s="27"/>
      <c r="AE24" s="104"/>
      <c r="AF24" s="28"/>
      <c r="AG24" s="29"/>
      <c r="AH24" s="104"/>
      <c r="AI24" s="28"/>
      <c r="AJ24" s="29"/>
      <c r="AK24" s="104"/>
      <c r="AL24" s="28"/>
      <c r="AM24" s="29"/>
      <c r="AN24" s="25" t="str">
        <f t="shared" si="2"/>
        <v/>
      </c>
      <c r="AO24" s="26" t="str">
        <f t="shared" si="3"/>
        <v/>
      </c>
      <c r="AP24" s="27"/>
      <c r="AQ24" s="104"/>
      <c r="AR24" s="28"/>
      <c r="AS24" s="29"/>
      <c r="AT24" s="104"/>
      <c r="AU24" s="28"/>
      <c r="AV24" s="29"/>
      <c r="AW24" s="25" t="str">
        <f t="shared" si="4"/>
        <v/>
      </c>
      <c r="AX24" s="26" t="str">
        <f t="shared" si="5"/>
        <v/>
      </c>
      <c r="AY24" s="27"/>
      <c r="AZ24" s="104"/>
      <c r="BA24" s="105"/>
      <c r="BB24" s="106"/>
      <c r="BC24" s="104"/>
      <c r="BD24" s="105"/>
      <c r="BE24" s="106"/>
      <c r="BF24" s="25" t="str">
        <f t="shared" si="6"/>
        <v/>
      </c>
      <c r="BG24" s="26" t="str">
        <f t="shared" si="7"/>
        <v/>
      </c>
      <c r="BH24" s="27"/>
      <c r="BI24" s="140"/>
      <c r="BO24" s="2"/>
      <c r="BP24" s="2"/>
      <c r="BQ24" s="2"/>
      <c r="BR24" s="2"/>
      <c r="BS24" s="2"/>
      <c r="BT24" s="2"/>
      <c r="BU24" s="2"/>
      <c r="BV24" s="2"/>
      <c r="BW24" s="2"/>
      <c r="BX24" s="2"/>
      <c r="BY24" s="2"/>
      <c r="BZ24" s="2"/>
      <c r="CA24" s="2"/>
      <c r="CB24" s="2"/>
      <c r="CC24" s="2"/>
    </row>
    <row r="25" spans="3:81" ht="21" customHeight="1" x14ac:dyDescent="0.25">
      <c r="C25" s="140"/>
      <c r="D25" s="484"/>
      <c r="E25" s="266">
        <v>12</v>
      </c>
      <c r="F25" s="225"/>
      <c r="G25" s="267" t="s">
        <v>350</v>
      </c>
      <c r="H25" s="267" t="s">
        <v>7</v>
      </c>
      <c r="I25" s="267" t="s">
        <v>91</v>
      </c>
      <c r="J25" s="267" t="s">
        <v>19</v>
      </c>
      <c r="K25" s="244" t="s">
        <v>87</v>
      </c>
      <c r="L25" s="244" t="s">
        <v>0</v>
      </c>
      <c r="M25" s="244" t="s">
        <v>353</v>
      </c>
      <c r="N25" s="54" t="s">
        <v>353</v>
      </c>
      <c r="O25" s="54" t="s">
        <v>0</v>
      </c>
      <c r="P25" s="54" t="s">
        <v>381</v>
      </c>
      <c r="Q25" s="54"/>
      <c r="R25" s="54"/>
      <c r="S25" s="54"/>
      <c r="T25" s="54"/>
      <c r="U25" s="55"/>
      <c r="V25" s="104"/>
      <c r="W25" s="28"/>
      <c r="X25" s="29"/>
      <c r="Y25" s="104"/>
      <c r="Z25" s="28"/>
      <c r="AA25" s="29"/>
      <c r="AB25" s="25" t="str">
        <f t="shared" si="0"/>
        <v/>
      </c>
      <c r="AC25" s="26" t="str">
        <f t="shared" si="1"/>
        <v/>
      </c>
      <c r="AD25" s="27"/>
      <c r="AE25" s="104"/>
      <c r="AF25" s="28"/>
      <c r="AG25" s="29"/>
      <c r="AH25" s="104"/>
      <c r="AI25" s="28"/>
      <c r="AJ25" s="29"/>
      <c r="AK25" s="104"/>
      <c r="AL25" s="28"/>
      <c r="AM25" s="29"/>
      <c r="AN25" s="25" t="str">
        <f t="shared" si="2"/>
        <v/>
      </c>
      <c r="AO25" s="26" t="str">
        <f t="shared" si="3"/>
        <v/>
      </c>
      <c r="AP25" s="27"/>
      <c r="AQ25" s="104"/>
      <c r="AR25" s="28"/>
      <c r="AS25" s="29"/>
      <c r="AT25" s="104"/>
      <c r="AU25" s="28"/>
      <c r="AV25" s="29"/>
      <c r="AW25" s="25" t="str">
        <f t="shared" si="4"/>
        <v/>
      </c>
      <c r="AX25" s="26" t="str">
        <f t="shared" si="5"/>
        <v/>
      </c>
      <c r="AY25" s="27"/>
      <c r="AZ25" s="104"/>
      <c r="BA25" s="105"/>
      <c r="BB25" s="106"/>
      <c r="BC25" s="104"/>
      <c r="BD25" s="105"/>
      <c r="BE25" s="106"/>
      <c r="BF25" s="25" t="str">
        <f t="shared" si="6"/>
        <v/>
      </c>
      <c r="BG25" s="26" t="str">
        <f t="shared" si="7"/>
        <v/>
      </c>
      <c r="BH25" s="27"/>
      <c r="BI25" s="140"/>
      <c r="BO25" s="2"/>
      <c r="BP25" s="2"/>
      <c r="BQ25" s="2"/>
      <c r="BR25" s="2"/>
      <c r="BS25" s="2"/>
      <c r="BT25" s="2"/>
      <c r="BU25" s="2"/>
      <c r="BV25" s="2"/>
      <c r="BW25" s="2"/>
      <c r="BX25" s="2"/>
      <c r="BY25" s="2"/>
      <c r="BZ25" s="2"/>
      <c r="CA25" s="2"/>
      <c r="CB25" s="2"/>
      <c r="CC25" s="2"/>
    </row>
    <row r="26" spans="3:81" ht="21" customHeight="1" x14ac:dyDescent="0.25">
      <c r="C26" s="140"/>
      <c r="D26" s="484"/>
      <c r="E26" s="266">
        <v>13</v>
      </c>
      <c r="F26" s="225"/>
      <c r="G26" s="267" t="s">
        <v>350</v>
      </c>
      <c r="H26" s="267" t="s">
        <v>7</v>
      </c>
      <c r="I26" s="267" t="s">
        <v>91</v>
      </c>
      <c r="J26" s="267" t="s">
        <v>20</v>
      </c>
      <c r="K26" s="244" t="s">
        <v>87</v>
      </c>
      <c r="L26" s="244" t="s">
        <v>0</v>
      </c>
      <c r="M26" s="244" t="s">
        <v>353</v>
      </c>
      <c r="N26" s="54" t="s">
        <v>353</v>
      </c>
      <c r="O26" s="54" t="s">
        <v>0</v>
      </c>
      <c r="P26" s="54" t="s">
        <v>381</v>
      </c>
      <c r="Q26" s="54"/>
      <c r="R26" s="54"/>
      <c r="S26" s="54"/>
      <c r="T26" s="54"/>
      <c r="U26" s="55"/>
      <c r="V26" s="104"/>
      <c r="W26" s="28"/>
      <c r="X26" s="29"/>
      <c r="Y26" s="104"/>
      <c r="Z26" s="28"/>
      <c r="AA26" s="29"/>
      <c r="AB26" s="25" t="str">
        <f t="shared" si="0"/>
        <v/>
      </c>
      <c r="AC26" s="26" t="str">
        <f t="shared" si="1"/>
        <v/>
      </c>
      <c r="AD26" s="27"/>
      <c r="AE26" s="104"/>
      <c r="AF26" s="28"/>
      <c r="AG26" s="29"/>
      <c r="AH26" s="104"/>
      <c r="AI26" s="28"/>
      <c r="AJ26" s="29"/>
      <c r="AK26" s="104"/>
      <c r="AL26" s="28"/>
      <c r="AM26" s="29"/>
      <c r="AN26" s="25" t="str">
        <f t="shared" si="2"/>
        <v/>
      </c>
      <c r="AO26" s="26" t="str">
        <f t="shared" si="3"/>
        <v/>
      </c>
      <c r="AP26" s="27"/>
      <c r="AQ26" s="104"/>
      <c r="AR26" s="28"/>
      <c r="AS26" s="29"/>
      <c r="AT26" s="104"/>
      <c r="AU26" s="28"/>
      <c r="AV26" s="29"/>
      <c r="AW26" s="25" t="str">
        <f t="shared" si="4"/>
        <v/>
      </c>
      <c r="AX26" s="26" t="str">
        <f t="shared" si="5"/>
        <v/>
      </c>
      <c r="AY26" s="27"/>
      <c r="AZ26" s="104"/>
      <c r="BA26" s="105"/>
      <c r="BB26" s="106"/>
      <c r="BC26" s="104"/>
      <c r="BD26" s="105"/>
      <c r="BE26" s="106"/>
      <c r="BF26" s="25" t="str">
        <f t="shared" si="6"/>
        <v/>
      </c>
      <c r="BG26" s="26" t="str">
        <f t="shared" si="7"/>
        <v/>
      </c>
      <c r="BH26" s="27"/>
      <c r="BI26" s="140"/>
      <c r="BO26" s="2"/>
      <c r="BP26" s="2"/>
      <c r="BQ26" s="2"/>
      <c r="BR26" s="2"/>
      <c r="BS26" s="2"/>
      <c r="BT26" s="2"/>
      <c r="BU26" s="2"/>
      <c r="BV26" s="2"/>
      <c r="BW26" s="2"/>
      <c r="BX26" s="2"/>
      <c r="BY26" s="2"/>
      <c r="BZ26" s="2"/>
      <c r="CA26" s="2"/>
      <c r="CB26" s="2"/>
      <c r="CC26" s="2"/>
    </row>
    <row r="27" spans="3:81" ht="21" customHeight="1" x14ac:dyDescent="0.25">
      <c r="C27" s="140"/>
      <c r="D27" s="484"/>
      <c r="E27" s="266">
        <v>14</v>
      </c>
      <c r="F27" s="225"/>
      <c r="G27" s="267" t="s">
        <v>350</v>
      </c>
      <c r="H27" s="267" t="s">
        <v>7</v>
      </c>
      <c r="I27" s="267" t="s">
        <v>91</v>
      </c>
      <c r="J27" s="267" t="s">
        <v>21</v>
      </c>
      <c r="K27" s="244" t="s">
        <v>87</v>
      </c>
      <c r="L27" s="244" t="s">
        <v>0</v>
      </c>
      <c r="M27" s="244" t="s">
        <v>353</v>
      </c>
      <c r="N27" s="54" t="s">
        <v>353</v>
      </c>
      <c r="O27" s="54" t="s">
        <v>0</v>
      </c>
      <c r="P27" s="54" t="s">
        <v>381</v>
      </c>
      <c r="Q27" s="54"/>
      <c r="R27" s="54"/>
      <c r="S27" s="54"/>
      <c r="T27" s="54"/>
      <c r="U27" s="55"/>
      <c r="V27" s="104"/>
      <c r="W27" s="28"/>
      <c r="X27" s="29"/>
      <c r="Y27" s="104"/>
      <c r="Z27" s="28"/>
      <c r="AA27" s="29"/>
      <c r="AB27" s="25" t="str">
        <f t="shared" si="0"/>
        <v/>
      </c>
      <c r="AC27" s="26" t="str">
        <f t="shared" si="1"/>
        <v/>
      </c>
      <c r="AD27" s="27"/>
      <c r="AE27" s="104"/>
      <c r="AF27" s="28"/>
      <c r="AG27" s="29"/>
      <c r="AH27" s="104"/>
      <c r="AI27" s="28"/>
      <c r="AJ27" s="29"/>
      <c r="AK27" s="104"/>
      <c r="AL27" s="28"/>
      <c r="AM27" s="29"/>
      <c r="AN27" s="25" t="str">
        <f t="shared" si="2"/>
        <v/>
      </c>
      <c r="AO27" s="26" t="str">
        <f t="shared" si="3"/>
        <v/>
      </c>
      <c r="AP27" s="27"/>
      <c r="AQ27" s="104"/>
      <c r="AR27" s="28"/>
      <c r="AS27" s="29"/>
      <c r="AT27" s="104"/>
      <c r="AU27" s="28"/>
      <c r="AV27" s="29"/>
      <c r="AW27" s="25" t="str">
        <f t="shared" si="4"/>
        <v/>
      </c>
      <c r="AX27" s="26" t="str">
        <f t="shared" si="5"/>
        <v/>
      </c>
      <c r="AY27" s="27"/>
      <c r="AZ27" s="104"/>
      <c r="BA27" s="105"/>
      <c r="BB27" s="106"/>
      <c r="BC27" s="104"/>
      <c r="BD27" s="105"/>
      <c r="BE27" s="106"/>
      <c r="BF27" s="25" t="str">
        <f t="shared" si="6"/>
        <v/>
      </c>
      <c r="BG27" s="26" t="str">
        <f t="shared" si="7"/>
        <v/>
      </c>
      <c r="BH27" s="27"/>
      <c r="BI27" s="140"/>
      <c r="BO27" s="2"/>
      <c r="BP27" s="2"/>
      <c r="BQ27" s="2"/>
      <c r="BR27" s="2"/>
      <c r="BS27" s="2"/>
      <c r="BT27" s="2"/>
      <c r="BU27" s="2"/>
      <c r="BV27" s="2"/>
      <c r="BW27" s="2"/>
      <c r="BX27" s="2"/>
      <c r="BY27" s="2"/>
      <c r="BZ27" s="2"/>
      <c r="CA27" s="2"/>
      <c r="CB27" s="2"/>
      <c r="CC27" s="2"/>
    </row>
    <row r="28" spans="3:81" ht="21" customHeight="1" x14ac:dyDescent="0.25">
      <c r="C28" s="140"/>
      <c r="D28" s="484"/>
      <c r="E28" s="266">
        <v>15</v>
      </c>
      <c r="F28" s="225"/>
      <c r="G28" s="267" t="s">
        <v>350</v>
      </c>
      <c r="H28" s="267" t="s">
        <v>7</v>
      </c>
      <c r="I28" s="267" t="s">
        <v>91</v>
      </c>
      <c r="J28" s="267" t="s">
        <v>22</v>
      </c>
      <c r="K28" s="244" t="s">
        <v>87</v>
      </c>
      <c r="L28" s="244" t="s">
        <v>0</v>
      </c>
      <c r="M28" s="244" t="s">
        <v>353</v>
      </c>
      <c r="N28" s="54" t="s">
        <v>353</v>
      </c>
      <c r="O28" s="54" t="s">
        <v>0</v>
      </c>
      <c r="P28" s="54" t="s">
        <v>381</v>
      </c>
      <c r="Q28" s="54"/>
      <c r="R28" s="54"/>
      <c r="S28" s="54"/>
      <c r="T28" s="54"/>
      <c r="U28" s="55"/>
      <c r="V28" s="104"/>
      <c r="W28" s="28"/>
      <c r="X28" s="29"/>
      <c r="Y28" s="104"/>
      <c r="Z28" s="28"/>
      <c r="AA28" s="29"/>
      <c r="AB28" s="25" t="str">
        <f t="shared" si="0"/>
        <v/>
      </c>
      <c r="AC28" s="26" t="str">
        <f t="shared" si="1"/>
        <v/>
      </c>
      <c r="AD28" s="27"/>
      <c r="AE28" s="104"/>
      <c r="AF28" s="28"/>
      <c r="AG28" s="29"/>
      <c r="AH28" s="104"/>
      <c r="AI28" s="28"/>
      <c r="AJ28" s="29"/>
      <c r="AK28" s="104"/>
      <c r="AL28" s="28"/>
      <c r="AM28" s="29"/>
      <c r="AN28" s="25" t="str">
        <f t="shared" si="2"/>
        <v/>
      </c>
      <c r="AO28" s="26" t="str">
        <f t="shared" si="3"/>
        <v/>
      </c>
      <c r="AP28" s="27"/>
      <c r="AQ28" s="104"/>
      <c r="AR28" s="28"/>
      <c r="AS28" s="29"/>
      <c r="AT28" s="104"/>
      <c r="AU28" s="28"/>
      <c r="AV28" s="29"/>
      <c r="AW28" s="25" t="str">
        <f t="shared" si="4"/>
        <v/>
      </c>
      <c r="AX28" s="26" t="str">
        <f t="shared" si="5"/>
        <v/>
      </c>
      <c r="AY28" s="27"/>
      <c r="AZ28" s="104"/>
      <c r="BA28" s="105"/>
      <c r="BB28" s="106"/>
      <c r="BC28" s="104"/>
      <c r="BD28" s="105"/>
      <c r="BE28" s="106"/>
      <c r="BF28" s="25" t="str">
        <f t="shared" si="6"/>
        <v/>
      </c>
      <c r="BG28" s="26" t="str">
        <f t="shared" si="7"/>
        <v/>
      </c>
      <c r="BH28" s="27"/>
      <c r="BI28" s="140"/>
      <c r="BO28" s="2"/>
      <c r="BP28" s="2"/>
      <c r="BQ28" s="2"/>
      <c r="BR28" s="2"/>
      <c r="BS28" s="2"/>
      <c r="BT28" s="2"/>
      <c r="BU28" s="2"/>
      <c r="BV28" s="2"/>
      <c r="BW28" s="2"/>
      <c r="BX28" s="2"/>
      <c r="BY28" s="2"/>
      <c r="BZ28" s="2"/>
      <c r="CA28" s="2"/>
      <c r="CB28" s="2"/>
      <c r="CC28" s="2"/>
    </row>
    <row r="29" spans="3:81" ht="21" customHeight="1" x14ac:dyDescent="0.25">
      <c r="C29" s="140"/>
      <c r="D29" s="484"/>
      <c r="E29" s="266">
        <v>16</v>
      </c>
      <c r="F29" s="225"/>
      <c r="G29" s="267" t="s">
        <v>350</v>
      </c>
      <c r="H29" s="267" t="s">
        <v>7</v>
      </c>
      <c r="I29" s="267" t="s">
        <v>91</v>
      </c>
      <c r="J29" s="267" t="s">
        <v>23</v>
      </c>
      <c r="K29" s="244" t="s">
        <v>87</v>
      </c>
      <c r="L29" s="244" t="s">
        <v>0</v>
      </c>
      <c r="M29" s="244" t="s">
        <v>353</v>
      </c>
      <c r="N29" s="54" t="s">
        <v>353</v>
      </c>
      <c r="O29" s="54" t="s">
        <v>0</v>
      </c>
      <c r="P29" s="54" t="s">
        <v>381</v>
      </c>
      <c r="Q29" s="54"/>
      <c r="R29" s="54"/>
      <c r="S29" s="54"/>
      <c r="T29" s="54"/>
      <c r="U29" s="55"/>
      <c r="V29" s="104"/>
      <c r="W29" s="28"/>
      <c r="X29" s="29"/>
      <c r="Y29" s="104"/>
      <c r="Z29" s="28"/>
      <c r="AA29" s="29"/>
      <c r="AB29" s="25" t="str">
        <f t="shared" si="0"/>
        <v/>
      </c>
      <c r="AC29" s="26" t="str">
        <f t="shared" si="1"/>
        <v/>
      </c>
      <c r="AD29" s="27"/>
      <c r="AE29" s="104"/>
      <c r="AF29" s="28"/>
      <c r="AG29" s="29"/>
      <c r="AH29" s="104"/>
      <c r="AI29" s="28"/>
      <c r="AJ29" s="29"/>
      <c r="AK29" s="104"/>
      <c r="AL29" s="28"/>
      <c r="AM29" s="29"/>
      <c r="AN29" s="25" t="str">
        <f t="shared" si="2"/>
        <v/>
      </c>
      <c r="AO29" s="26" t="str">
        <f t="shared" si="3"/>
        <v/>
      </c>
      <c r="AP29" s="27"/>
      <c r="AQ29" s="104"/>
      <c r="AR29" s="28"/>
      <c r="AS29" s="29"/>
      <c r="AT29" s="104"/>
      <c r="AU29" s="28"/>
      <c r="AV29" s="29"/>
      <c r="AW29" s="25" t="str">
        <f t="shared" si="4"/>
        <v/>
      </c>
      <c r="AX29" s="26" t="str">
        <f t="shared" si="5"/>
        <v/>
      </c>
      <c r="AY29" s="27"/>
      <c r="AZ29" s="104"/>
      <c r="BA29" s="105"/>
      <c r="BB29" s="106"/>
      <c r="BC29" s="104"/>
      <c r="BD29" s="105"/>
      <c r="BE29" s="106"/>
      <c r="BF29" s="25" t="str">
        <f t="shared" si="6"/>
        <v/>
      </c>
      <c r="BG29" s="26" t="str">
        <f t="shared" si="7"/>
        <v/>
      </c>
      <c r="BH29" s="27"/>
      <c r="BI29" s="140"/>
      <c r="BO29" s="2"/>
      <c r="BP29" s="2"/>
      <c r="BQ29" s="2"/>
      <c r="BR29" s="2"/>
      <c r="BS29" s="2"/>
      <c r="BT29" s="2"/>
      <c r="BU29" s="2"/>
      <c r="BV29" s="2"/>
      <c r="BW29" s="2"/>
      <c r="BX29" s="2"/>
      <c r="BY29" s="2"/>
      <c r="BZ29" s="2"/>
      <c r="CA29" s="2"/>
      <c r="CB29" s="2"/>
      <c r="CC29" s="2"/>
    </row>
    <row r="30" spans="3:81" ht="21" customHeight="1" x14ac:dyDescent="0.25">
      <c r="C30" s="140"/>
      <c r="D30" s="484"/>
      <c r="E30" s="266">
        <v>17</v>
      </c>
      <c r="F30" s="225"/>
      <c r="G30" s="267" t="s">
        <v>350</v>
      </c>
      <c r="H30" s="267" t="s">
        <v>7</v>
      </c>
      <c r="I30" s="267" t="s">
        <v>91</v>
      </c>
      <c r="J30" s="267" t="s">
        <v>24</v>
      </c>
      <c r="K30" s="244" t="s">
        <v>87</v>
      </c>
      <c r="L30" s="244" t="s">
        <v>0</v>
      </c>
      <c r="M30" s="244" t="s">
        <v>353</v>
      </c>
      <c r="N30" s="54" t="s">
        <v>353</v>
      </c>
      <c r="O30" s="54" t="s">
        <v>0</v>
      </c>
      <c r="P30" s="54" t="s">
        <v>381</v>
      </c>
      <c r="Q30" s="54"/>
      <c r="R30" s="54"/>
      <c r="S30" s="54"/>
      <c r="T30" s="54"/>
      <c r="U30" s="55"/>
      <c r="V30" s="104"/>
      <c r="W30" s="28"/>
      <c r="X30" s="29"/>
      <c r="Y30" s="104"/>
      <c r="Z30" s="28"/>
      <c r="AA30" s="29"/>
      <c r="AB30" s="25" t="str">
        <f t="shared" si="0"/>
        <v/>
      </c>
      <c r="AC30" s="26" t="str">
        <f t="shared" si="1"/>
        <v/>
      </c>
      <c r="AD30" s="27"/>
      <c r="AE30" s="104"/>
      <c r="AF30" s="28"/>
      <c r="AG30" s="29"/>
      <c r="AH30" s="104"/>
      <c r="AI30" s="28"/>
      <c r="AJ30" s="29"/>
      <c r="AK30" s="104"/>
      <c r="AL30" s="28"/>
      <c r="AM30" s="29"/>
      <c r="AN30" s="25" t="str">
        <f t="shared" si="2"/>
        <v/>
      </c>
      <c r="AO30" s="26" t="str">
        <f t="shared" si="3"/>
        <v/>
      </c>
      <c r="AP30" s="27"/>
      <c r="AQ30" s="104"/>
      <c r="AR30" s="28"/>
      <c r="AS30" s="29"/>
      <c r="AT30" s="104"/>
      <c r="AU30" s="28"/>
      <c r="AV30" s="29"/>
      <c r="AW30" s="25" t="str">
        <f t="shared" si="4"/>
        <v/>
      </c>
      <c r="AX30" s="26" t="str">
        <f t="shared" si="5"/>
        <v/>
      </c>
      <c r="AY30" s="27"/>
      <c r="AZ30" s="104"/>
      <c r="BA30" s="105"/>
      <c r="BB30" s="106"/>
      <c r="BC30" s="104"/>
      <c r="BD30" s="105"/>
      <c r="BE30" s="106"/>
      <c r="BF30" s="25" t="str">
        <f t="shared" si="6"/>
        <v/>
      </c>
      <c r="BG30" s="26" t="str">
        <f t="shared" si="7"/>
        <v/>
      </c>
      <c r="BH30" s="27"/>
      <c r="BI30" s="140"/>
      <c r="BO30" s="2"/>
      <c r="BP30" s="2"/>
      <c r="BQ30" s="2"/>
      <c r="BR30" s="2"/>
      <c r="BS30" s="2"/>
      <c r="BT30" s="2"/>
      <c r="BU30" s="2"/>
      <c r="BV30" s="2"/>
      <c r="BW30" s="2"/>
      <c r="BX30" s="2"/>
      <c r="BY30" s="2"/>
      <c r="BZ30" s="2"/>
      <c r="CA30" s="2"/>
      <c r="CB30" s="2"/>
      <c r="CC30" s="2"/>
    </row>
    <row r="31" spans="3:81" ht="21" customHeight="1" x14ac:dyDescent="0.25">
      <c r="C31" s="140"/>
      <c r="D31" s="484"/>
      <c r="E31" s="266">
        <v>18</v>
      </c>
      <c r="F31" s="225"/>
      <c r="G31" s="267" t="s">
        <v>350</v>
      </c>
      <c r="H31" s="267" t="s">
        <v>7</v>
      </c>
      <c r="I31" s="267" t="s">
        <v>91</v>
      </c>
      <c r="J31" s="267" t="s">
        <v>25</v>
      </c>
      <c r="K31" s="244" t="s">
        <v>87</v>
      </c>
      <c r="L31" s="244" t="s">
        <v>0</v>
      </c>
      <c r="M31" s="244" t="s">
        <v>353</v>
      </c>
      <c r="N31" s="54" t="s">
        <v>353</v>
      </c>
      <c r="O31" s="54" t="s">
        <v>0</v>
      </c>
      <c r="P31" s="54" t="s">
        <v>381</v>
      </c>
      <c r="Q31" s="54"/>
      <c r="R31" s="54"/>
      <c r="S31" s="54"/>
      <c r="T31" s="54"/>
      <c r="U31" s="55"/>
      <c r="V31" s="104"/>
      <c r="W31" s="28"/>
      <c r="X31" s="29"/>
      <c r="Y31" s="104"/>
      <c r="Z31" s="28"/>
      <c r="AA31" s="29"/>
      <c r="AB31" s="25" t="str">
        <f t="shared" si="0"/>
        <v/>
      </c>
      <c r="AC31" s="26" t="str">
        <f t="shared" si="1"/>
        <v/>
      </c>
      <c r="AD31" s="27"/>
      <c r="AE31" s="104"/>
      <c r="AF31" s="28"/>
      <c r="AG31" s="29"/>
      <c r="AH31" s="104"/>
      <c r="AI31" s="28"/>
      <c r="AJ31" s="29"/>
      <c r="AK31" s="104"/>
      <c r="AL31" s="28"/>
      <c r="AM31" s="29"/>
      <c r="AN31" s="25" t="str">
        <f t="shared" si="2"/>
        <v/>
      </c>
      <c r="AO31" s="26" t="str">
        <f t="shared" si="3"/>
        <v/>
      </c>
      <c r="AP31" s="27"/>
      <c r="AQ31" s="104"/>
      <c r="AR31" s="28"/>
      <c r="AS31" s="29"/>
      <c r="AT31" s="104"/>
      <c r="AU31" s="28"/>
      <c r="AV31" s="29"/>
      <c r="AW31" s="25" t="str">
        <f t="shared" si="4"/>
        <v/>
      </c>
      <c r="AX31" s="26" t="str">
        <f t="shared" si="5"/>
        <v/>
      </c>
      <c r="AY31" s="27"/>
      <c r="AZ31" s="104"/>
      <c r="BA31" s="105"/>
      <c r="BB31" s="106"/>
      <c r="BC31" s="104"/>
      <c r="BD31" s="105"/>
      <c r="BE31" s="106"/>
      <c r="BF31" s="25" t="str">
        <f t="shared" si="6"/>
        <v/>
      </c>
      <c r="BG31" s="26" t="str">
        <f t="shared" si="7"/>
        <v/>
      </c>
      <c r="BH31" s="27"/>
      <c r="BI31" s="140"/>
      <c r="BO31" s="2"/>
      <c r="BP31" s="2"/>
      <c r="BQ31" s="2"/>
      <c r="BR31" s="2"/>
      <c r="BS31" s="2"/>
      <c r="BT31" s="2"/>
      <c r="BU31" s="2"/>
      <c r="BV31" s="2"/>
      <c r="BW31" s="2"/>
      <c r="BX31" s="2"/>
      <c r="BY31" s="2"/>
      <c r="BZ31" s="2"/>
      <c r="CA31" s="2"/>
      <c r="CB31" s="2"/>
      <c r="CC31" s="2"/>
    </row>
    <row r="32" spans="3:81" ht="21" customHeight="1" x14ac:dyDescent="0.25">
      <c r="C32" s="140"/>
      <c r="D32" s="484"/>
      <c r="E32" s="266">
        <v>19</v>
      </c>
      <c r="F32" s="225"/>
      <c r="G32" s="267" t="s">
        <v>350</v>
      </c>
      <c r="H32" s="267" t="s">
        <v>7</v>
      </c>
      <c r="I32" s="267" t="s">
        <v>91</v>
      </c>
      <c r="J32" s="267" t="s">
        <v>26</v>
      </c>
      <c r="K32" s="244" t="s">
        <v>87</v>
      </c>
      <c r="L32" s="244" t="s">
        <v>0</v>
      </c>
      <c r="M32" s="244" t="s">
        <v>353</v>
      </c>
      <c r="N32" s="54" t="s">
        <v>353</v>
      </c>
      <c r="O32" s="54" t="s">
        <v>0</v>
      </c>
      <c r="P32" s="54" t="s">
        <v>381</v>
      </c>
      <c r="Q32" s="54"/>
      <c r="R32" s="54"/>
      <c r="S32" s="54"/>
      <c r="T32" s="54"/>
      <c r="U32" s="55"/>
      <c r="V32" s="104"/>
      <c r="W32" s="28"/>
      <c r="X32" s="29"/>
      <c r="Y32" s="104"/>
      <c r="Z32" s="28"/>
      <c r="AA32" s="29"/>
      <c r="AB32" s="25" t="str">
        <f t="shared" si="0"/>
        <v/>
      </c>
      <c r="AC32" s="26" t="str">
        <f t="shared" si="1"/>
        <v/>
      </c>
      <c r="AD32" s="27"/>
      <c r="AE32" s="104"/>
      <c r="AF32" s="28"/>
      <c r="AG32" s="29"/>
      <c r="AH32" s="104"/>
      <c r="AI32" s="28"/>
      <c r="AJ32" s="29"/>
      <c r="AK32" s="104"/>
      <c r="AL32" s="28"/>
      <c r="AM32" s="29"/>
      <c r="AN32" s="25" t="str">
        <f t="shared" si="2"/>
        <v/>
      </c>
      <c r="AO32" s="26" t="str">
        <f t="shared" si="3"/>
        <v/>
      </c>
      <c r="AP32" s="27"/>
      <c r="AQ32" s="104"/>
      <c r="AR32" s="28"/>
      <c r="AS32" s="29"/>
      <c r="AT32" s="104"/>
      <c r="AU32" s="28"/>
      <c r="AV32" s="29"/>
      <c r="AW32" s="25" t="str">
        <f t="shared" si="4"/>
        <v/>
      </c>
      <c r="AX32" s="26" t="str">
        <f t="shared" si="5"/>
        <v/>
      </c>
      <c r="AY32" s="27"/>
      <c r="AZ32" s="104"/>
      <c r="BA32" s="105"/>
      <c r="BB32" s="106"/>
      <c r="BC32" s="104"/>
      <c r="BD32" s="105"/>
      <c r="BE32" s="106"/>
      <c r="BF32" s="25" t="str">
        <f t="shared" si="6"/>
        <v/>
      </c>
      <c r="BG32" s="26" t="str">
        <f t="shared" si="7"/>
        <v/>
      </c>
      <c r="BH32" s="27"/>
      <c r="BI32" s="140"/>
      <c r="BO32" s="2"/>
      <c r="BP32" s="2"/>
      <c r="BQ32" s="2"/>
      <c r="BR32" s="2"/>
      <c r="BS32" s="2"/>
      <c r="BT32" s="2"/>
      <c r="BU32" s="2"/>
      <c r="BV32" s="2"/>
      <c r="BW32" s="2"/>
      <c r="BX32" s="2"/>
      <c r="BY32" s="2"/>
      <c r="BZ32" s="2"/>
      <c r="CA32" s="2"/>
      <c r="CB32" s="2"/>
      <c r="CC32" s="2"/>
    </row>
    <row r="33" spans="3:81" ht="21" customHeight="1" x14ac:dyDescent="0.25">
      <c r="C33" s="140"/>
      <c r="D33" s="484"/>
      <c r="E33" s="266">
        <v>20</v>
      </c>
      <c r="F33" s="225"/>
      <c r="G33" s="267" t="s">
        <v>350</v>
      </c>
      <c r="H33" s="267" t="s">
        <v>7</v>
      </c>
      <c r="I33" s="267" t="s">
        <v>91</v>
      </c>
      <c r="J33" s="267" t="s">
        <v>27</v>
      </c>
      <c r="K33" s="244" t="s">
        <v>87</v>
      </c>
      <c r="L33" s="244" t="s">
        <v>0</v>
      </c>
      <c r="M33" s="244" t="s">
        <v>353</v>
      </c>
      <c r="N33" s="54" t="s">
        <v>353</v>
      </c>
      <c r="O33" s="54" t="s">
        <v>0</v>
      </c>
      <c r="P33" s="54" t="s">
        <v>381</v>
      </c>
      <c r="Q33" s="54"/>
      <c r="R33" s="54"/>
      <c r="S33" s="54"/>
      <c r="T33" s="54"/>
      <c r="U33" s="55"/>
      <c r="V33" s="104"/>
      <c r="W33" s="28"/>
      <c r="X33" s="29"/>
      <c r="Y33" s="104"/>
      <c r="Z33" s="28"/>
      <c r="AA33" s="29"/>
      <c r="AB33" s="25" t="str">
        <f t="shared" si="0"/>
        <v/>
      </c>
      <c r="AC33" s="26" t="str">
        <f t="shared" si="1"/>
        <v/>
      </c>
      <c r="AD33" s="27"/>
      <c r="AE33" s="104"/>
      <c r="AF33" s="28"/>
      <c r="AG33" s="29"/>
      <c r="AH33" s="104"/>
      <c r="AI33" s="28"/>
      <c r="AJ33" s="29"/>
      <c r="AK33" s="104"/>
      <c r="AL33" s="28"/>
      <c r="AM33" s="29"/>
      <c r="AN33" s="25" t="str">
        <f t="shared" si="2"/>
        <v/>
      </c>
      <c r="AO33" s="26" t="str">
        <f t="shared" si="3"/>
        <v/>
      </c>
      <c r="AP33" s="27"/>
      <c r="AQ33" s="104"/>
      <c r="AR33" s="28"/>
      <c r="AS33" s="29"/>
      <c r="AT33" s="104"/>
      <c r="AU33" s="28"/>
      <c r="AV33" s="29"/>
      <c r="AW33" s="25" t="str">
        <f t="shared" si="4"/>
        <v/>
      </c>
      <c r="AX33" s="26" t="str">
        <f t="shared" si="5"/>
        <v/>
      </c>
      <c r="AY33" s="27"/>
      <c r="AZ33" s="104"/>
      <c r="BA33" s="105"/>
      <c r="BB33" s="106"/>
      <c r="BC33" s="104"/>
      <c r="BD33" s="105"/>
      <c r="BE33" s="106"/>
      <c r="BF33" s="25" t="str">
        <f t="shared" si="6"/>
        <v/>
      </c>
      <c r="BG33" s="26" t="str">
        <f t="shared" si="7"/>
        <v/>
      </c>
      <c r="BH33" s="27"/>
      <c r="BI33" s="140"/>
      <c r="BO33" s="2"/>
      <c r="BP33" s="2"/>
      <c r="BQ33" s="2"/>
      <c r="BR33" s="2"/>
      <c r="BS33" s="2"/>
      <c r="BT33" s="2"/>
      <c r="BU33" s="2"/>
      <c r="BV33" s="2"/>
      <c r="BW33" s="2"/>
      <c r="BX33" s="2"/>
      <c r="BY33" s="2"/>
      <c r="BZ33" s="2"/>
      <c r="CA33" s="2"/>
      <c r="CB33" s="2"/>
      <c r="CC33" s="2"/>
    </row>
    <row r="34" spans="3:81" ht="21" customHeight="1" x14ac:dyDescent="0.25">
      <c r="C34" s="140"/>
      <c r="D34" s="484"/>
      <c r="E34" s="266">
        <v>21</v>
      </c>
      <c r="F34" s="225"/>
      <c r="G34" s="267" t="s">
        <v>350</v>
      </c>
      <c r="H34" s="267" t="s">
        <v>7</v>
      </c>
      <c r="I34" s="267" t="s">
        <v>91</v>
      </c>
      <c r="J34" s="267" t="s">
        <v>28</v>
      </c>
      <c r="K34" s="244" t="s">
        <v>87</v>
      </c>
      <c r="L34" s="244" t="s">
        <v>0</v>
      </c>
      <c r="M34" s="244" t="s">
        <v>353</v>
      </c>
      <c r="N34" s="54" t="s">
        <v>353</v>
      </c>
      <c r="O34" s="54" t="s">
        <v>0</v>
      </c>
      <c r="P34" s="54" t="s">
        <v>381</v>
      </c>
      <c r="Q34" s="54"/>
      <c r="R34" s="54"/>
      <c r="S34" s="54"/>
      <c r="T34" s="54"/>
      <c r="U34" s="55"/>
      <c r="V34" s="104"/>
      <c r="W34" s="28"/>
      <c r="X34" s="29"/>
      <c r="Y34" s="104"/>
      <c r="Z34" s="28"/>
      <c r="AA34" s="29"/>
      <c r="AB34" s="25" t="str">
        <f t="shared" si="0"/>
        <v/>
      </c>
      <c r="AC34" s="26" t="str">
        <f t="shared" si="1"/>
        <v/>
      </c>
      <c r="AD34" s="27"/>
      <c r="AE34" s="104"/>
      <c r="AF34" s="28"/>
      <c r="AG34" s="29"/>
      <c r="AH34" s="104"/>
      <c r="AI34" s="28"/>
      <c r="AJ34" s="29"/>
      <c r="AK34" s="104"/>
      <c r="AL34" s="28"/>
      <c r="AM34" s="29"/>
      <c r="AN34" s="25" t="str">
        <f t="shared" si="2"/>
        <v/>
      </c>
      <c r="AO34" s="26" t="str">
        <f t="shared" si="3"/>
        <v/>
      </c>
      <c r="AP34" s="27"/>
      <c r="AQ34" s="104"/>
      <c r="AR34" s="28"/>
      <c r="AS34" s="29"/>
      <c r="AT34" s="104"/>
      <c r="AU34" s="28"/>
      <c r="AV34" s="29"/>
      <c r="AW34" s="25" t="str">
        <f t="shared" si="4"/>
        <v/>
      </c>
      <c r="AX34" s="26" t="str">
        <f t="shared" si="5"/>
        <v/>
      </c>
      <c r="AY34" s="27"/>
      <c r="AZ34" s="104"/>
      <c r="BA34" s="105"/>
      <c r="BB34" s="106"/>
      <c r="BC34" s="104"/>
      <c r="BD34" s="105"/>
      <c r="BE34" s="106"/>
      <c r="BF34" s="25" t="str">
        <f t="shared" si="6"/>
        <v/>
      </c>
      <c r="BG34" s="26" t="str">
        <f t="shared" si="7"/>
        <v/>
      </c>
      <c r="BH34" s="27"/>
      <c r="BI34" s="140"/>
      <c r="BO34" s="2"/>
      <c r="BP34" s="2"/>
      <c r="BQ34" s="2"/>
      <c r="BR34" s="2"/>
      <c r="BS34" s="2"/>
      <c r="BT34" s="2"/>
      <c r="BU34" s="2"/>
      <c r="BV34" s="2"/>
      <c r="BW34" s="2"/>
      <c r="BX34" s="2"/>
      <c r="BY34" s="2"/>
      <c r="BZ34" s="2"/>
      <c r="CA34" s="2"/>
      <c r="CB34" s="2"/>
      <c r="CC34" s="2"/>
    </row>
    <row r="35" spans="3:81" ht="21" customHeight="1" x14ac:dyDescent="0.25">
      <c r="C35" s="140"/>
      <c r="D35" s="484"/>
      <c r="E35" s="266">
        <v>22</v>
      </c>
      <c r="F35" s="225"/>
      <c r="G35" s="267" t="s">
        <v>350</v>
      </c>
      <c r="H35" s="267" t="s">
        <v>7</v>
      </c>
      <c r="I35" s="267" t="s">
        <v>91</v>
      </c>
      <c r="J35" s="267" t="s">
        <v>29</v>
      </c>
      <c r="K35" s="244" t="s">
        <v>87</v>
      </c>
      <c r="L35" s="244" t="s">
        <v>0</v>
      </c>
      <c r="M35" s="244" t="s">
        <v>353</v>
      </c>
      <c r="N35" s="54" t="s">
        <v>353</v>
      </c>
      <c r="O35" s="54" t="s">
        <v>0</v>
      </c>
      <c r="P35" s="54" t="s">
        <v>381</v>
      </c>
      <c r="Q35" s="54"/>
      <c r="R35" s="54"/>
      <c r="S35" s="54"/>
      <c r="T35" s="54"/>
      <c r="U35" s="55"/>
      <c r="V35" s="104"/>
      <c r="W35" s="28"/>
      <c r="X35" s="29"/>
      <c r="Y35" s="104"/>
      <c r="Z35" s="28"/>
      <c r="AA35" s="29"/>
      <c r="AB35" s="25" t="str">
        <f t="shared" si="0"/>
        <v/>
      </c>
      <c r="AC35" s="26" t="str">
        <f t="shared" si="1"/>
        <v/>
      </c>
      <c r="AD35" s="27"/>
      <c r="AE35" s="104"/>
      <c r="AF35" s="28"/>
      <c r="AG35" s="29"/>
      <c r="AH35" s="104"/>
      <c r="AI35" s="28"/>
      <c r="AJ35" s="29"/>
      <c r="AK35" s="104"/>
      <c r="AL35" s="28"/>
      <c r="AM35" s="29"/>
      <c r="AN35" s="25" t="str">
        <f t="shared" si="2"/>
        <v/>
      </c>
      <c r="AO35" s="26" t="str">
        <f t="shared" si="3"/>
        <v/>
      </c>
      <c r="AP35" s="27"/>
      <c r="AQ35" s="104"/>
      <c r="AR35" s="28"/>
      <c r="AS35" s="29"/>
      <c r="AT35" s="104"/>
      <c r="AU35" s="28"/>
      <c r="AV35" s="29"/>
      <c r="AW35" s="25" t="str">
        <f t="shared" si="4"/>
        <v/>
      </c>
      <c r="AX35" s="26" t="str">
        <f t="shared" si="5"/>
        <v/>
      </c>
      <c r="AY35" s="27"/>
      <c r="AZ35" s="104"/>
      <c r="BA35" s="105"/>
      <c r="BB35" s="106"/>
      <c r="BC35" s="104"/>
      <c r="BD35" s="105"/>
      <c r="BE35" s="106"/>
      <c r="BF35" s="25" t="str">
        <f t="shared" si="6"/>
        <v/>
      </c>
      <c r="BG35" s="26" t="str">
        <f t="shared" si="7"/>
        <v/>
      </c>
      <c r="BH35" s="27"/>
      <c r="BI35" s="140"/>
      <c r="BO35" s="2"/>
      <c r="BP35" s="2"/>
      <c r="BQ35" s="2"/>
      <c r="BR35" s="2"/>
      <c r="BS35" s="2"/>
      <c r="BT35" s="2"/>
      <c r="BU35" s="2"/>
      <c r="BV35" s="2"/>
      <c r="BW35" s="2"/>
      <c r="BX35" s="2"/>
      <c r="BY35" s="2"/>
      <c r="BZ35" s="2"/>
      <c r="CA35" s="2"/>
      <c r="CB35" s="2"/>
      <c r="CC35" s="2"/>
    </row>
    <row r="36" spans="3:81" ht="21" customHeight="1" x14ac:dyDescent="0.25">
      <c r="C36" s="140"/>
      <c r="D36" s="484"/>
      <c r="E36" s="266">
        <v>23</v>
      </c>
      <c r="F36" s="225"/>
      <c r="G36" s="267" t="s">
        <v>350</v>
      </c>
      <c r="H36" s="267" t="s">
        <v>7</v>
      </c>
      <c r="I36" s="267" t="s">
        <v>91</v>
      </c>
      <c r="J36" s="267" t="s">
        <v>30</v>
      </c>
      <c r="K36" s="244" t="s">
        <v>87</v>
      </c>
      <c r="L36" s="244" t="s">
        <v>0</v>
      </c>
      <c r="M36" s="244" t="s">
        <v>353</v>
      </c>
      <c r="N36" s="54" t="s">
        <v>353</v>
      </c>
      <c r="O36" s="54" t="s">
        <v>0</v>
      </c>
      <c r="P36" s="54" t="s">
        <v>381</v>
      </c>
      <c r="Q36" s="54"/>
      <c r="R36" s="54"/>
      <c r="S36" s="54"/>
      <c r="T36" s="54"/>
      <c r="U36" s="55"/>
      <c r="V36" s="104"/>
      <c r="W36" s="28"/>
      <c r="X36" s="29"/>
      <c r="Y36" s="104"/>
      <c r="Z36" s="28"/>
      <c r="AA36" s="29"/>
      <c r="AB36" s="25" t="str">
        <f t="shared" si="0"/>
        <v/>
      </c>
      <c r="AC36" s="26" t="str">
        <f t="shared" si="1"/>
        <v/>
      </c>
      <c r="AD36" s="27"/>
      <c r="AE36" s="104"/>
      <c r="AF36" s="28"/>
      <c r="AG36" s="29"/>
      <c r="AH36" s="104"/>
      <c r="AI36" s="28"/>
      <c r="AJ36" s="29"/>
      <c r="AK36" s="104"/>
      <c r="AL36" s="28"/>
      <c r="AM36" s="29"/>
      <c r="AN36" s="25" t="str">
        <f t="shared" si="2"/>
        <v/>
      </c>
      <c r="AO36" s="26" t="str">
        <f t="shared" si="3"/>
        <v/>
      </c>
      <c r="AP36" s="27"/>
      <c r="AQ36" s="104"/>
      <c r="AR36" s="28"/>
      <c r="AS36" s="29"/>
      <c r="AT36" s="104"/>
      <c r="AU36" s="28"/>
      <c r="AV36" s="29"/>
      <c r="AW36" s="25" t="str">
        <f t="shared" si="4"/>
        <v/>
      </c>
      <c r="AX36" s="26" t="str">
        <f t="shared" si="5"/>
        <v/>
      </c>
      <c r="AY36" s="27"/>
      <c r="AZ36" s="104"/>
      <c r="BA36" s="105"/>
      <c r="BB36" s="106"/>
      <c r="BC36" s="104"/>
      <c r="BD36" s="105"/>
      <c r="BE36" s="106"/>
      <c r="BF36" s="25" t="str">
        <f t="shared" si="6"/>
        <v/>
      </c>
      <c r="BG36" s="26" t="str">
        <f t="shared" si="7"/>
        <v/>
      </c>
      <c r="BH36" s="27"/>
      <c r="BI36" s="140"/>
      <c r="BO36" s="2"/>
      <c r="BP36" s="2"/>
      <c r="BQ36" s="2"/>
      <c r="BR36" s="2"/>
      <c r="BS36" s="2"/>
      <c r="BT36" s="2"/>
      <c r="BU36" s="2"/>
      <c r="BV36" s="2"/>
      <c r="BW36" s="2"/>
      <c r="BX36" s="2"/>
      <c r="BY36" s="2"/>
      <c r="BZ36" s="2"/>
      <c r="CA36" s="2"/>
      <c r="CB36" s="2"/>
      <c r="CC36" s="2"/>
    </row>
    <row r="37" spans="3:81" ht="21" customHeight="1" x14ac:dyDescent="0.25">
      <c r="C37" s="140"/>
      <c r="D37" s="484"/>
      <c r="E37" s="266">
        <v>24</v>
      </c>
      <c r="F37" s="225"/>
      <c r="G37" s="267" t="s">
        <v>350</v>
      </c>
      <c r="H37" s="267" t="s">
        <v>7</v>
      </c>
      <c r="I37" s="267" t="s">
        <v>91</v>
      </c>
      <c r="J37" s="267" t="s">
        <v>31</v>
      </c>
      <c r="K37" s="244" t="s">
        <v>87</v>
      </c>
      <c r="L37" s="244" t="s">
        <v>0</v>
      </c>
      <c r="M37" s="244" t="s">
        <v>353</v>
      </c>
      <c r="N37" s="54" t="s">
        <v>353</v>
      </c>
      <c r="O37" s="54" t="s">
        <v>0</v>
      </c>
      <c r="P37" s="54" t="s">
        <v>381</v>
      </c>
      <c r="Q37" s="54"/>
      <c r="R37" s="54"/>
      <c r="S37" s="54"/>
      <c r="T37" s="54"/>
      <c r="U37" s="55"/>
      <c r="V37" s="104"/>
      <c r="W37" s="28"/>
      <c r="X37" s="29"/>
      <c r="Y37" s="104"/>
      <c r="Z37" s="28"/>
      <c r="AA37" s="29"/>
      <c r="AB37" s="25" t="str">
        <f t="shared" si="0"/>
        <v/>
      </c>
      <c r="AC37" s="26" t="str">
        <f t="shared" si="1"/>
        <v/>
      </c>
      <c r="AD37" s="27"/>
      <c r="AE37" s="104"/>
      <c r="AF37" s="28"/>
      <c r="AG37" s="29"/>
      <c r="AH37" s="104"/>
      <c r="AI37" s="28"/>
      <c r="AJ37" s="29"/>
      <c r="AK37" s="104"/>
      <c r="AL37" s="28"/>
      <c r="AM37" s="29"/>
      <c r="AN37" s="25" t="str">
        <f t="shared" si="2"/>
        <v/>
      </c>
      <c r="AO37" s="26" t="str">
        <f t="shared" si="3"/>
        <v/>
      </c>
      <c r="AP37" s="27"/>
      <c r="AQ37" s="104"/>
      <c r="AR37" s="28"/>
      <c r="AS37" s="29"/>
      <c r="AT37" s="104"/>
      <c r="AU37" s="28"/>
      <c r="AV37" s="29"/>
      <c r="AW37" s="25" t="str">
        <f t="shared" si="4"/>
        <v/>
      </c>
      <c r="AX37" s="26" t="str">
        <f t="shared" si="5"/>
        <v/>
      </c>
      <c r="AY37" s="27"/>
      <c r="AZ37" s="104"/>
      <c r="BA37" s="105"/>
      <c r="BB37" s="106"/>
      <c r="BC37" s="104"/>
      <c r="BD37" s="105"/>
      <c r="BE37" s="106"/>
      <c r="BF37" s="25" t="str">
        <f t="shared" si="6"/>
        <v/>
      </c>
      <c r="BG37" s="26" t="str">
        <f t="shared" si="7"/>
        <v/>
      </c>
      <c r="BH37" s="27"/>
      <c r="BI37" s="140"/>
      <c r="BO37" s="2"/>
      <c r="BP37" s="2"/>
      <c r="BQ37" s="2"/>
      <c r="BR37" s="2"/>
      <c r="BS37" s="2"/>
      <c r="BT37" s="2"/>
      <c r="BU37" s="2"/>
      <c r="BV37" s="2"/>
      <c r="BW37" s="2"/>
      <c r="BX37" s="2"/>
      <c r="BY37" s="2"/>
      <c r="BZ37" s="2"/>
      <c r="CA37" s="2"/>
      <c r="CB37" s="2"/>
      <c r="CC37" s="2"/>
    </row>
    <row r="38" spans="3:81" ht="21" customHeight="1" x14ac:dyDescent="0.25">
      <c r="C38" s="140"/>
      <c r="D38" s="484"/>
      <c r="E38" s="266" t="s">
        <v>32</v>
      </c>
      <c r="F38" s="225"/>
      <c r="G38" s="267" t="s">
        <v>350</v>
      </c>
      <c r="H38" s="267" t="s">
        <v>7</v>
      </c>
      <c r="I38" s="267" t="s">
        <v>91</v>
      </c>
      <c r="J38" s="267" t="s">
        <v>33</v>
      </c>
      <c r="K38" s="244" t="s">
        <v>87</v>
      </c>
      <c r="L38" s="244" t="s">
        <v>0</v>
      </c>
      <c r="M38" s="244" t="s">
        <v>353</v>
      </c>
      <c r="N38" s="54" t="s">
        <v>353</v>
      </c>
      <c r="O38" s="54" t="s">
        <v>0</v>
      </c>
      <c r="P38" s="54" t="s">
        <v>381</v>
      </c>
      <c r="Q38" s="54"/>
      <c r="R38" s="54"/>
      <c r="S38" s="54"/>
      <c r="T38" s="54"/>
      <c r="U38" s="55"/>
      <c r="V38" s="104"/>
      <c r="W38" s="28"/>
      <c r="X38" s="29"/>
      <c r="Y38" s="104"/>
      <c r="Z38" s="28"/>
      <c r="AA38" s="29"/>
      <c r="AB38" s="25" t="str">
        <f t="shared" si="0"/>
        <v/>
      </c>
      <c r="AC38" s="26" t="str">
        <f t="shared" si="1"/>
        <v/>
      </c>
      <c r="AD38" s="27"/>
      <c r="AE38" s="104"/>
      <c r="AF38" s="28"/>
      <c r="AG38" s="29"/>
      <c r="AH38" s="104"/>
      <c r="AI38" s="28"/>
      <c r="AJ38" s="29"/>
      <c r="AK38" s="104"/>
      <c r="AL38" s="28"/>
      <c r="AM38" s="29"/>
      <c r="AN38" s="25" t="str">
        <f t="shared" si="2"/>
        <v/>
      </c>
      <c r="AO38" s="26" t="str">
        <f t="shared" si="3"/>
        <v/>
      </c>
      <c r="AP38" s="27"/>
      <c r="AQ38" s="104"/>
      <c r="AR38" s="28"/>
      <c r="AS38" s="29"/>
      <c r="AT38" s="104"/>
      <c r="AU38" s="28"/>
      <c r="AV38" s="29"/>
      <c r="AW38" s="25" t="str">
        <f t="shared" si="4"/>
        <v/>
      </c>
      <c r="AX38" s="26" t="str">
        <f t="shared" si="5"/>
        <v/>
      </c>
      <c r="AY38" s="27"/>
      <c r="AZ38" s="104"/>
      <c r="BA38" s="105"/>
      <c r="BB38" s="106"/>
      <c r="BC38" s="104"/>
      <c r="BD38" s="105"/>
      <c r="BE38" s="106"/>
      <c r="BF38" s="25" t="str">
        <f t="shared" si="6"/>
        <v/>
      </c>
      <c r="BG38" s="26" t="str">
        <f t="shared" si="7"/>
        <v/>
      </c>
      <c r="BH38" s="27"/>
      <c r="BI38" s="140"/>
      <c r="BO38" s="2"/>
      <c r="BP38" s="2"/>
      <c r="BQ38" s="2"/>
      <c r="BR38" s="2"/>
      <c r="BS38" s="2"/>
      <c r="BT38" s="2"/>
      <c r="BU38" s="2"/>
      <c r="BV38" s="2"/>
      <c r="BW38" s="2"/>
      <c r="BX38" s="2"/>
      <c r="BY38" s="2"/>
      <c r="BZ38" s="2"/>
      <c r="CA38" s="2"/>
      <c r="CB38" s="2"/>
      <c r="CC38" s="2"/>
    </row>
    <row r="39" spans="3:81" ht="21" customHeight="1" x14ac:dyDescent="0.25">
      <c r="C39" s="140"/>
      <c r="D39" s="484"/>
      <c r="E39" s="266" t="s">
        <v>34</v>
      </c>
      <c r="F39" s="225"/>
      <c r="G39" s="267" t="s">
        <v>350</v>
      </c>
      <c r="H39" s="267" t="s">
        <v>7</v>
      </c>
      <c r="I39" s="267" t="s">
        <v>91</v>
      </c>
      <c r="J39" s="267" t="s">
        <v>35</v>
      </c>
      <c r="K39" s="244" t="s">
        <v>87</v>
      </c>
      <c r="L39" s="244" t="s">
        <v>0</v>
      </c>
      <c r="M39" s="244" t="s">
        <v>353</v>
      </c>
      <c r="N39" s="54" t="s">
        <v>353</v>
      </c>
      <c r="O39" s="54" t="s">
        <v>0</v>
      </c>
      <c r="P39" s="54" t="s">
        <v>381</v>
      </c>
      <c r="Q39" s="54"/>
      <c r="R39" s="54"/>
      <c r="S39" s="54"/>
      <c r="T39" s="54"/>
      <c r="U39" s="55"/>
      <c r="V39" s="104"/>
      <c r="W39" s="28"/>
      <c r="X39" s="29"/>
      <c r="Y39" s="104"/>
      <c r="Z39" s="28"/>
      <c r="AA39" s="29"/>
      <c r="AB39" s="25" t="str">
        <f t="shared" si="0"/>
        <v/>
      </c>
      <c r="AC39" s="26" t="str">
        <f t="shared" si="1"/>
        <v/>
      </c>
      <c r="AD39" s="27"/>
      <c r="AE39" s="104"/>
      <c r="AF39" s="28"/>
      <c r="AG39" s="29"/>
      <c r="AH39" s="104"/>
      <c r="AI39" s="28"/>
      <c r="AJ39" s="29"/>
      <c r="AK39" s="104"/>
      <c r="AL39" s="28"/>
      <c r="AM39" s="29"/>
      <c r="AN39" s="25" t="str">
        <f t="shared" si="2"/>
        <v/>
      </c>
      <c r="AO39" s="26" t="str">
        <f t="shared" si="3"/>
        <v/>
      </c>
      <c r="AP39" s="27"/>
      <c r="AQ39" s="104"/>
      <c r="AR39" s="28"/>
      <c r="AS39" s="29"/>
      <c r="AT39" s="104"/>
      <c r="AU39" s="28"/>
      <c r="AV39" s="29"/>
      <c r="AW39" s="25" t="str">
        <f t="shared" si="4"/>
        <v/>
      </c>
      <c r="AX39" s="26" t="str">
        <f t="shared" si="5"/>
        <v/>
      </c>
      <c r="AY39" s="27"/>
      <c r="AZ39" s="104"/>
      <c r="BA39" s="105"/>
      <c r="BB39" s="106"/>
      <c r="BC39" s="104"/>
      <c r="BD39" s="105"/>
      <c r="BE39" s="106"/>
      <c r="BF39" s="25" t="str">
        <f t="shared" si="6"/>
        <v/>
      </c>
      <c r="BG39" s="26" t="str">
        <f t="shared" si="7"/>
        <v/>
      </c>
      <c r="BH39" s="27"/>
      <c r="BI39" s="140"/>
      <c r="BO39" s="2"/>
      <c r="BP39" s="2"/>
      <c r="BQ39" s="2"/>
      <c r="BR39" s="2"/>
      <c r="BS39" s="2"/>
      <c r="BT39" s="2"/>
      <c r="BU39" s="2"/>
      <c r="BV39" s="2"/>
      <c r="BW39" s="2"/>
      <c r="BX39" s="2"/>
      <c r="BY39" s="2"/>
      <c r="BZ39" s="2"/>
      <c r="CA39" s="2"/>
      <c r="CB39" s="2"/>
      <c r="CC39" s="2"/>
    </row>
    <row r="40" spans="3:81" ht="21" customHeight="1" x14ac:dyDescent="0.25">
      <c r="C40" s="140"/>
      <c r="D40" s="484"/>
      <c r="E40" s="266" t="s">
        <v>4277</v>
      </c>
      <c r="F40" s="225"/>
      <c r="G40" s="267" t="s">
        <v>350</v>
      </c>
      <c r="H40" s="267" t="s">
        <v>7</v>
      </c>
      <c r="I40" s="267" t="s">
        <v>91</v>
      </c>
      <c r="J40" s="267" t="s">
        <v>36</v>
      </c>
      <c r="K40" s="244" t="s">
        <v>87</v>
      </c>
      <c r="L40" s="244" t="s">
        <v>0</v>
      </c>
      <c r="M40" s="244" t="s">
        <v>353</v>
      </c>
      <c r="N40" s="54" t="s">
        <v>353</v>
      </c>
      <c r="O40" s="54" t="s">
        <v>0</v>
      </c>
      <c r="P40" s="54" t="s">
        <v>381</v>
      </c>
      <c r="Q40" s="54"/>
      <c r="R40" s="54"/>
      <c r="S40" s="54"/>
      <c r="T40" s="54"/>
      <c r="U40" s="55"/>
      <c r="V40" s="104"/>
      <c r="W40" s="28"/>
      <c r="X40" s="29"/>
      <c r="Y40" s="104"/>
      <c r="Z40" s="28"/>
      <c r="AA40" s="29"/>
      <c r="AB40" s="25" t="str">
        <f t="shared" si="0"/>
        <v/>
      </c>
      <c r="AC40" s="26" t="str">
        <f t="shared" si="1"/>
        <v/>
      </c>
      <c r="AD40" s="27"/>
      <c r="AE40" s="104"/>
      <c r="AF40" s="28"/>
      <c r="AG40" s="29"/>
      <c r="AH40" s="104"/>
      <c r="AI40" s="28"/>
      <c r="AJ40" s="29"/>
      <c r="AK40" s="104"/>
      <c r="AL40" s="28"/>
      <c r="AM40" s="29"/>
      <c r="AN40" s="25" t="str">
        <f t="shared" si="2"/>
        <v/>
      </c>
      <c r="AO40" s="26" t="str">
        <f t="shared" si="3"/>
        <v/>
      </c>
      <c r="AP40" s="27"/>
      <c r="AQ40" s="104"/>
      <c r="AR40" s="28"/>
      <c r="AS40" s="29"/>
      <c r="AT40" s="104"/>
      <c r="AU40" s="28"/>
      <c r="AV40" s="29"/>
      <c r="AW40" s="25" t="str">
        <f t="shared" si="4"/>
        <v/>
      </c>
      <c r="AX40" s="26" t="str">
        <f t="shared" si="5"/>
        <v/>
      </c>
      <c r="AY40" s="27"/>
      <c r="AZ40" s="104"/>
      <c r="BA40" s="105"/>
      <c r="BB40" s="106"/>
      <c r="BC40" s="104"/>
      <c r="BD40" s="105"/>
      <c r="BE40" s="106"/>
      <c r="BF40" s="25" t="str">
        <f t="shared" si="6"/>
        <v/>
      </c>
      <c r="BG40" s="26" t="str">
        <f t="shared" si="7"/>
        <v/>
      </c>
      <c r="BH40" s="27"/>
      <c r="BI40" s="140"/>
      <c r="BO40" s="2"/>
      <c r="BP40" s="2"/>
      <c r="BQ40" s="2"/>
      <c r="BR40" s="2"/>
      <c r="BS40" s="2"/>
      <c r="BT40" s="2"/>
      <c r="BU40" s="2"/>
      <c r="BV40" s="2"/>
      <c r="BW40" s="2"/>
      <c r="BX40" s="2"/>
      <c r="BY40" s="2"/>
      <c r="BZ40" s="2"/>
      <c r="CA40" s="2"/>
      <c r="CB40" s="2"/>
      <c r="CC40" s="2"/>
    </row>
    <row r="41" spans="3:81" ht="21" customHeight="1" x14ac:dyDescent="0.25">
      <c r="C41" s="140"/>
      <c r="D41" s="484"/>
      <c r="E41" s="270" t="s">
        <v>4273</v>
      </c>
      <c r="F41" s="225"/>
      <c r="G41" s="267" t="s">
        <v>350</v>
      </c>
      <c r="H41" s="267" t="s">
        <v>7</v>
      </c>
      <c r="I41" s="267" t="s">
        <v>91</v>
      </c>
      <c r="J41" s="267" t="s">
        <v>0</v>
      </c>
      <c r="K41" s="244" t="s">
        <v>87</v>
      </c>
      <c r="L41" s="244" t="s">
        <v>0</v>
      </c>
      <c r="M41" s="244" t="s">
        <v>353</v>
      </c>
      <c r="N41" s="54" t="s">
        <v>353</v>
      </c>
      <c r="O41" s="54" t="s">
        <v>0</v>
      </c>
      <c r="P41" s="54" t="s">
        <v>381</v>
      </c>
      <c r="Q41" s="54"/>
      <c r="R41" s="54"/>
      <c r="S41" s="54"/>
      <c r="T41" s="54"/>
      <c r="U41" s="56"/>
      <c r="V41" s="25" t="str">
        <f>IF(OR(SUMPRODUCT(--(V14:V40=""),--(W14:W40=""))&gt;0,COUNTIF(W14:W40,"M")&gt;0,COUNTIF(W14:W40,"X")=27),"",SUM(V14:V40))</f>
        <v/>
      </c>
      <c r="W41" s="26" t="str">
        <f>IF(AND(COUNTIF(W14:W40,"X")=27,SUM(V14:V40)=0,ISNUMBER(V41)),"",IF(COUNTIF(W14:W40,"M")&gt;0,"M",IF(AND(COUNTIF(W14:W40,W14)=27,OR(W14="X",W14="W",W14="Z")),UPPER(W14),"")))</f>
        <v/>
      </c>
      <c r="X41" s="27"/>
      <c r="Y41" s="25" t="str">
        <f>IF(OR(SUMPRODUCT(--(Y14:Y40=""),--(Z14:Z40=""))&gt;0,COUNTIF(Z14:Z40,"M")&gt;0,COUNTIF(Z14:Z40,"X")=27),"",SUM(Y14:Y40))</f>
        <v/>
      </c>
      <c r="Z41" s="26" t="str">
        <f>IF(AND(COUNTIF(Z14:Z40,"X")=27,SUM(Y14:Y40)=0,ISNUMBER(Y41)),"",IF(COUNTIF(Z14:Z40,"M")&gt;0,"M",IF(AND(COUNTIF(Z14:Z40,Z14)=27,OR(Z14="X",Z14="W",Z14="Z")),UPPER(Z14),"")))</f>
        <v/>
      </c>
      <c r="AA41" s="27"/>
      <c r="AB41" s="25" t="str">
        <f>IF(OR(SUMPRODUCT(--(AB14:AB40=""),--(AC14:AC40=""))&gt;0,COUNTIF(AC14:AC40,"M")&gt;0,COUNTIF(AC14:AC40,"X")=27),"",SUM(AB14:AB40))</f>
        <v/>
      </c>
      <c r="AC41" s="26" t="str">
        <f>IF(AND(COUNTIF(AC14:AC40,"X")=27,SUM(AB14:AB40)=0,ISNUMBER(AB41)),"",IF(COUNTIF(AC14:AC40,"M")&gt;0,"M",IF(AND(COUNTIF(AC14:AC40,AC14)=27,OR(AC14="X",AC14="W",AC14="Z")),UPPER(AC14),"")))</f>
        <v/>
      </c>
      <c r="AD41" s="27"/>
      <c r="AE41" s="25" t="str">
        <f>IF(OR(SUMPRODUCT(--(AE14:AE40=""),--(AF14:AF40=""))&gt;0,COUNTIF(AF14:AF40,"M")&gt;0,COUNTIF(AF14:AF40,"X")=27),"",SUM(AE14:AE40))</f>
        <v/>
      </c>
      <c r="AF41" s="26" t="str">
        <f>IF(AND(COUNTIF(AF14:AF40,"X")=27,SUM(AE14:AE40)=0,ISNUMBER(AE41)),"",IF(COUNTIF(AF14:AF40,"M")&gt;0,"M",IF(AND(COUNTIF(AF14:AF40,AF14)=27,OR(AF14="X",AF14="W",AF14="Z")),UPPER(AF14),"")))</f>
        <v/>
      </c>
      <c r="AG41" s="27"/>
      <c r="AH41" s="25" t="str">
        <f>IF(OR(SUMPRODUCT(--(AH14:AH40=""),--(AI14:AI40=""))&gt;0,COUNTIF(AI14:AI40,"M")&gt;0,COUNTIF(AI14:AI40,"X")=27),"",SUM(AH14:AH40))</f>
        <v/>
      </c>
      <c r="AI41" s="26" t="str">
        <f>IF(AND(COUNTIF(AI14:AI40,"X")=27,SUM(AH14:AH40)=0,ISNUMBER(AH41)),"",IF(COUNTIF(AI14:AI40,"M")&gt;0,"M",IF(AND(COUNTIF(AI14:AI40,AI14)=27,OR(AI14="X",AI14="W",AI14="Z")),UPPER(AI14),"")))</f>
        <v/>
      </c>
      <c r="AJ41" s="27"/>
      <c r="AK41" s="25" t="str">
        <f>IF(OR(SUMPRODUCT(--(AK14:AK40=""),--(AL14:AL40=""))&gt;0,COUNTIF(AL14:AL40,"M")&gt;0,COUNTIF(AL14:AL40,"X")=27),"",SUM(AK14:AK40))</f>
        <v/>
      </c>
      <c r="AL41" s="26" t="str">
        <f>IF(AND(COUNTIF(AL14:AL40,"X")=27,SUM(AK14:AK40)=0,ISNUMBER(AK41)),"",IF(COUNTIF(AL14:AL40,"M")&gt;0,"M",IF(AND(COUNTIF(AL14:AL40,AL14)=27,OR(AL14="X",AL14="W",AL14="Z")),UPPER(AL14),"")))</f>
        <v/>
      </c>
      <c r="AM41" s="27"/>
      <c r="AN41" s="25" t="str">
        <f>IF(OR(SUMPRODUCT(--(AN14:AN40=""),--(AO14:AO40=""))&gt;0,COUNTIF(AO14:AO40,"M")&gt;0,COUNTIF(AO14:AO40,"X")=27),"",SUM(AN14:AN40))</f>
        <v/>
      </c>
      <c r="AO41" s="26" t="str">
        <f>IF(AND(COUNTIF(AO14:AO40,"X")=27,SUM(AN14:AN40)=0,ISNUMBER(AN41)),"",IF(COUNTIF(AO14:AO40,"M")&gt;0,"M",IF(AND(COUNTIF(AO14:AO40,AO14)=27,OR(AO14="X",AO14="W",AO14="Z")),UPPER(AO14),"")))</f>
        <v/>
      </c>
      <c r="AP41" s="27"/>
      <c r="AQ41" s="25" t="str">
        <f>IF(OR(SUMPRODUCT(--(AQ14:AQ40=""),--(AR14:AR40=""))&gt;0,COUNTIF(AR14:AR40,"M")&gt;0,COUNTIF(AR14:AR40,"X")=27),"",SUM(AQ14:AQ40))</f>
        <v/>
      </c>
      <c r="AR41" s="26" t="str">
        <f>IF(AND(COUNTIF(AR14:AR40,"X")=27,SUM(AQ14:AQ40)=0,ISNUMBER(AQ41)),"",IF(COUNTIF(AR14:AR40,"M")&gt;0,"M",IF(AND(COUNTIF(AR14:AR40,AR14)=27,OR(AR14="X",AR14="W",AR14="Z")),UPPER(AR14),"")))</f>
        <v/>
      </c>
      <c r="AS41" s="27"/>
      <c r="AT41" s="25" t="str">
        <f>IF(OR(SUMPRODUCT(--(AT14:AT40=""),--(AU14:AU40=""))&gt;0,COUNTIF(AU14:AU40,"M")&gt;0,COUNTIF(AU14:AU40,"X")=27),"",SUM(AT14:AT40))</f>
        <v/>
      </c>
      <c r="AU41" s="26" t="str">
        <f>IF(AND(COUNTIF(AU14:AU40,"X")=27,SUM(AT14:AT40)=0,ISNUMBER(AT41)),"",IF(COUNTIF(AU14:AU40,"M")&gt;0,"M",IF(AND(COUNTIF(AU14:AU40,AU14)=27,OR(AU14="X",AU14="W",AU14="Z")),UPPER(AU14),"")))</f>
        <v/>
      </c>
      <c r="AV41" s="27"/>
      <c r="AW41" s="25" t="str">
        <f>IF(OR(SUMPRODUCT(--(AW14:AW40=""),--(AX14:AX40=""))&gt;0,COUNTIF(AX14:AX40,"M")&gt;0,COUNTIF(AX14:AX40,"X")=27),"",SUM(AW14:AW40))</f>
        <v/>
      </c>
      <c r="AX41" s="26" t="str">
        <f>IF(AND(COUNTIF(AX14:AX40,"X")=27,SUM(AW14:AW40)=0,ISNUMBER(AW41)),"",IF(COUNTIF(AX14:AX40,"M")&gt;0,"M",IF(AND(COUNTIF(AX14:AX40,AX14)=27,OR(AX14="X",AX14="W",AX14="Z")),UPPER(AX14),"")))</f>
        <v/>
      </c>
      <c r="AY41" s="27"/>
      <c r="AZ41" s="25" t="str">
        <f t="shared" ref="AZ41" si="8">IF(OR(SUMPRODUCT(--(AZ14:AZ40=""),--(BA14:BA40=""))&gt;0,COUNTIF(BA14:BA40,"M")&gt;0,COUNTIF(BA14:BA40,"X")=27),"",SUM(AZ14:AZ40))</f>
        <v/>
      </c>
      <c r="BA41" s="26" t="str">
        <f t="shared" ref="BA41" si="9">IF(AND(COUNTIF(BA14:BA40,"X")=27,SUM(AZ14:AZ40)=0,ISNUMBER(AZ41)),"",IF(COUNTIF(BA14:BA40,"M")&gt;0,"M",IF(AND(COUNTIF(BA14:BA40,BA14)=27,OR(BA14="X",BA14="W",BA14="Z")),UPPER(BA14),"")))</f>
        <v/>
      </c>
      <c r="BB41" s="27"/>
      <c r="BC41" s="25" t="str">
        <f t="shared" ref="BC41" si="10">IF(OR(SUMPRODUCT(--(BC14:BC40=""),--(BD14:BD40=""))&gt;0,COUNTIF(BD14:BD40,"M")&gt;0,COUNTIF(BD14:BD40,"X")=27),"",SUM(BC14:BC40))</f>
        <v/>
      </c>
      <c r="BD41" s="26" t="str">
        <f t="shared" ref="BD41" si="11">IF(AND(COUNTIF(BD14:BD40,"X")=27,SUM(BC14:BC40)=0,ISNUMBER(BC41)),"",IF(COUNTIF(BD14:BD40,"M")&gt;0,"M",IF(AND(COUNTIF(BD14:BD40,BD14)=27,OR(BD14="X",BD14="W",BD14="Z")),UPPER(BD14),"")))</f>
        <v/>
      </c>
      <c r="BE41" s="27"/>
      <c r="BF41" s="25" t="str">
        <f t="shared" ref="BF41" si="12">IF(OR(SUMPRODUCT(--(BF14:BF40=""),--(BG14:BG40=""))&gt;0,COUNTIF(BG14:BG40,"M")&gt;0,COUNTIF(BG14:BG40,"X")=27),"",SUM(BF14:BF40))</f>
        <v/>
      </c>
      <c r="BG41" s="26" t="str">
        <f t="shared" ref="BG41" si="13">IF(AND(COUNTIF(BG14:BG40,"X")=27,SUM(BF14:BF40)=0,ISNUMBER(BF41)),"",IF(COUNTIF(BG14:BG40,"M")&gt;0,"M",IF(AND(COUNTIF(BG14:BG40,BG14)=27,OR(BG14="X",BG14="W",BG14="Z")),UPPER(BG14),"")))</f>
        <v/>
      </c>
      <c r="BH41" s="27"/>
      <c r="BI41" s="140"/>
      <c r="BO41" s="2"/>
      <c r="BP41" s="2"/>
      <c r="BQ41" s="2"/>
      <c r="BR41" s="2"/>
      <c r="BS41" s="2"/>
      <c r="BT41" s="2"/>
      <c r="BU41" s="2"/>
      <c r="BV41" s="2"/>
      <c r="BW41" s="2"/>
      <c r="BX41" s="2"/>
      <c r="BY41" s="2"/>
      <c r="BZ41" s="2"/>
      <c r="CA41" s="2"/>
      <c r="CB41" s="2"/>
      <c r="CC41" s="2"/>
    </row>
    <row r="42" spans="3:81" ht="3" customHeight="1" x14ac:dyDescent="0.25">
      <c r="C42" s="140"/>
      <c r="D42" s="271"/>
      <c r="E42" s="271"/>
      <c r="F42" s="225"/>
      <c r="G42" s="272"/>
      <c r="H42" s="272"/>
      <c r="I42" s="272"/>
      <c r="J42" s="272"/>
      <c r="K42" s="272"/>
      <c r="L42" s="272"/>
      <c r="M42" s="272"/>
      <c r="N42" s="107"/>
      <c r="O42" s="107"/>
      <c r="P42" s="107"/>
      <c r="Q42" s="107"/>
      <c r="R42" s="57"/>
      <c r="S42" s="57"/>
      <c r="T42" s="57"/>
      <c r="U42" s="58"/>
      <c r="V42" s="272"/>
      <c r="W42" s="272"/>
      <c r="X42" s="272"/>
      <c r="Y42" s="272"/>
      <c r="Z42" s="272"/>
      <c r="AA42" s="272"/>
      <c r="AB42" s="272"/>
      <c r="AC42" s="273"/>
      <c r="AD42" s="273"/>
      <c r="AE42" s="272"/>
      <c r="AF42" s="273"/>
      <c r="AG42" s="273"/>
      <c r="AH42" s="272"/>
      <c r="AI42" s="273"/>
      <c r="AJ42" s="273"/>
      <c r="AK42" s="272"/>
      <c r="AL42" s="273"/>
      <c r="AM42" s="273"/>
      <c r="AN42" s="272"/>
      <c r="AO42" s="273"/>
      <c r="AP42" s="273"/>
      <c r="AQ42" s="272"/>
      <c r="AR42" s="273"/>
      <c r="AS42" s="273"/>
      <c r="AT42" s="272"/>
      <c r="AU42" s="273"/>
      <c r="AV42" s="273"/>
      <c r="AW42" s="272"/>
      <c r="AX42" s="273"/>
      <c r="AY42" s="273"/>
      <c r="AZ42" s="272"/>
      <c r="BA42" s="273"/>
      <c r="BB42" s="273"/>
      <c r="BC42" s="272"/>
      <c r="BD42" s="273"/>
      <c r="BE42" s="273"/>
      <c r="BF42" s="272"/>
      <c r="BG42" s="273"/>
      <c r="BH42" s="273"/>
      <c r="BI42" s="140"/>
      <c r="BO42" s="2"/>
      <c r="BP42" s="2"/>
      <c r="BQ42" s="2"/>
      <c r="BR42" s="2"/>
      <c r="BS42" s="2"/>
      <c r="BT42" s="2"/>
      <c r="BU42" s="2"/>
      <c r="BV42" s="2"/>
      <c r="BW42" s="2"/>
      <c r="BX42" s="2"/>
      <c r="BY42" s="2"/>
      <c r="BZ42" s="2"/>
      <c r="CA42" s="2"/>
      <c r="CB42" s="2"/>
      <c r="CC42" s="2"/>
    </row>
    <row r="43" spans="3:81" ht="21" customHeight="1" x14ac:dyDescent="0.25">
      <c r="C43" s="140"/>
      <c r="D43" s="484" t="s">
        <v>4270</v>
      </c>
      <c r="E43" s="266" t="s">
        <v>371</v>
      </c>
      <c r="F43" s="225"/>
      <c r="G43" s="267" t="s">
        <v>350</v>
      </c>
      <c r="H43" s="267" t="s">
        <v>8</v>
      </c>
      <c r="I43" s="267" t="s">
        <v>91</v>
      </c>
      <c r="J43" s="268" t="s">
        <v>372</v>
      </c>
      <c r="K43" s="244" t="s">
        <v>87</v>
      </c>
      <c r="L43" s="244" t="s">
        <v>0</v>
      </c>
      <c r="M43" s="244" t="s">
        <v>353</v>
      </c>
      <c r="N43" s="54" t="s">
        <v>353</v>
      </c>
      <c r="O43" s="54" t="s">
        <v>0</v>
      </c>
      <c r="P43" s="54" t="s">
        <v>381</v>
      </c>
      <c r="Q43" s="54"/>
      <c r="R43" s="54"/>
      <c r="S43" s="54"/>
      <c r="T43" s="54"/>
      <c r="U43" s="55"/>
      <c r="V43" s="104"/>
      <c r="W43" s="28"/>
      <c r="X43" s="29"/>
      <c r="Y43" s="104"/>
      <c r="Z43" s="28"/>
      <c r="AA43" s="29"/>
      <c r="AB43" s="25" t="str">
        <f t="shared" ref="AB43:AB69" si="14">IF(OR(EXACT(V43,W43),EXACT(Y43,Z43),AND(W43="X",Z43="X"),OR(W43="M",Z43="M")),"",SUM(V43,Y43))</f>
        <v/>
      </c>
      <c r="AC43" s="26" t="str">
        <f t="shared" ref="AC43:AC69" si="15">IF(AND(AND(W43="X",Z43="X"),SUM(V43,Y43)=0,ISNUMBER(AB43)),"",IF(OR(W43="M",Z43="M"),"M",IF(AND(W43=Z43,OR(W43="X",W43="W",W43="Z")),UPPER(W43),"")))</f>
        <v/>
      </c>
      <c r="AD43" s="27"/>
      <c r="AE43" s="104"/>
      <c r="AF43" s="28"/>
      <c r="AG43" s="29"/>
      <c r="AH43" s="104"/>
      <c r="AI43" s="28"/>
      <c r="AJ43" s="29"/>
      <c r="AK43" s="104"/>
      <c r="AL43" s="28"/>
      <c r="AM43" s="29"/>
      <c r="AN43" s="25" t="str">
        <f t="shared" ref="AN43:AN69" si="16">IF(OR(EXACT(AH43,AI43),EXACT(AK43,AL43),AND(AI43="X",AL43="X"),OR(AI43="M",AL43="M")),"",SUM(AH43,AK43))</f>
        <v/>
      </c>
      <c r="AO43" s="26" t="str">
        <f t="shared" ref="AO43:AO69" si="17">IF(AND(AND(AI43="X",AL43="X"),SUM(AH43,AK43)=0,ISNUMBER(AN43)),"",IF(OR(AI43="M",AL43="M"),"M",IF(AND(AI43=AL43,OR(AI43="X",AI43="W",AI43="Z")),UPPER(AI43),"")))</f>
        <v/>
      </c>
      <c r="AP43" s="27"/>
      <c r="AQ43" s="104"/>
      <c r="AR43" s="28"/>
      <c r="AS43" s="29"/>
      <c r="AT43" s="104"/>
      <c r="AU43" s="28"/>
      <c r="AV43" s="29"/>
      <c r="AW43" s="25" t="str">
        <f t="shared" ref="AW43:AW69" si="18">IF(OR(EXACT(AQ43,AR43),EXACT(AT43,AU43),AND(AR43="X",AU43="X"),OR(AR43="M",AU43="M")),"",SUM(AQ43,AT43))</f>
        <v/>
      </c>
      <c r="AX43" s="26" t="str">
        <f t="shared" ref="AX43:AX69" si="19">IF(AND(AND(AR43="X",AU43="X"),SUM(AQ43,AT43)=0,ISNUMBER(AW43)),"",IF(OR(AR43="M",AU43="M"),"M",IF(AND(AR43=AU43,OR(AR43="X",AR43="W",AR43="Z")),UPPER(AR43),"")))</f>
        <v/>
      </c>
      <c r="AY43" s="27"/>
      <c r="AZ43" s="104"/>
      <c r="BA43" s="105"/>
      <c r="BB43" s="106"/>
      <c r="BC43" s="104"/>
      <c r="BD43" s="105"/>
      <c r="BE43" s="106"/>
      <c r="BF43" s="25" t="str">
        <f t="shared" ref="BF43:BF69" si="20">IF(OR(EXACT(AZ43,BA43),EXACT(BC43,BD43),AND(BA43="X",BD43="X"),OR(BA43="M",BD43="M")),"",SUM(AZ43,BC43))</f>
        <v/>
      </c>
      <c r="BG43" s="26" t="str">
        <f>IF(AND(AND(BA43="X",BD43="X"),SUM(AZ43,BC43)=0,ISNUMBER(BF43)),"",IF(OR(BA43="M",BD43="M"),"M",IF(AND(BA43=BD43,OR(BA43="X",BA43="W",BA43="Z")),UPPER(BA43),"")))</f>
        <v/>
      </c>
      <c r="BH43" s="27"/>
      <c r="BI43" s="140"/>
      <c r="BO43" s="2"/>
      <c r="BP43" s="2"/>
      <c r="BQ43" s="2"/>
      <c r="BR43" s="2"/>
      <c r="BS43" s="2"/>
      <c r="BT43" s="2"/>
      <c r="BU43" s="2"/>
      <c r="BV43" s="2"/>
      <c r="BW43" s="2"/>
      <c r="BX43" s="2"/>
      <c r="BY43" s="2"/>
      <c r="BZ43" s="2"/>
      <c r="CA43" s="2"/>
      <c r="CB43" s="2"/>
      <c r="CC43" s="2"/>
    </row>
    <row r="44" spans="3:81" ht="21" customHeight="1" x14ac:dyDescent="0.25">
      <c r="C44" s="140"/>
      <c r="D44" s="484"/>
      <c r="E44" s="266">
        <v>2</v>
      </c>
      <c r="F44" s="225"/>
      <c r="G44" s="267" t="s">
        <v>350</v>
      </c>
      <c r="H44" s="242" t="s">
        <v>8</v>
      </c>
      <c r="I44" s="242" t="s">
        <v>91</v>
      </c>
      <c r="J44" s="242" t="s">
        <v>9</v>
      </c>
      <c r="K44" s="243" t="s">
        <v>87</v>
      </c>
      <c r="L44" s="243" t="s">
        <v>0</v>
      </c>
      <c r="M44" s="243" t="s">
        <v>353</v>
      </c>
      <c r="N44" s="45" t="s">
        <v>353</v>
      </c>
      <c r="O44" s="54" t="s">
        <v>0</v>
      </c>
      <c r="P44" s="54" t="s">
        <v>381</v>
      </c>
      <c r="Q44" s="45"/>
      <c r="R44" s="45"/>
      <c r="S44" s="45"/>
      <c r="T44" s="45"/>
      <c r="U44" s="55"/>
      <c r="V44" s="104"/>
      <c r="W44" s="28"/>
      <c r="X44" s="29"/>
      <c r="Y44" s="104"/>
      <c r="Z44" s="28"/>
      <c r="AA44" s="29"/>
      <c r="AB44" s="25" t="str">
        <f t="shared" si="14"/>
        <v/>
      </c>
      <c r="AC44" s="26" t="str">
        <f t="shared" si="15"/>
        <v/>
      </c>
      <c r="AD44" s="27"/>
      <c r="AE44" s="104"/>
      <c r="AF44" s="28"/>
      <c r="AG44" s="29"/>
      <c r="AH44" s="104"/>
      <c r="AI44" s="28"/>
      <c r="AJ44" s="29"/>
      <c r="AK44" s="104"/>
      <c r="AL44" s="28"/>
      <c r="AM44" s="29"/>
      <c r="AN44" s="25" t="str">
        <f t="shared" si="16"/>
        <v/>
      </c>
      <c r="AO44" s="26" t="str">
        <f t="shared" si="17"/>
        <v/>
      </c>
      <c r="AP44" s="27"/>
      <c r="AQ44" s="104"/>
      <c r="AR44" s="28"/>
      <c r="AS44" s="29"/>
      <c r="AT44" s="104"/>
      <c r="AU44" s="28"/>
      <c r="AV44" s="29"/>
      <c r="AW44" s="25" t="str">
        <f t="shared" si="18"/>
        <v/>
      </c>
      <c r="AX44" s="26" t="str">
        <f t="shared" si="19"/>
        <v/>
      </c>
      <c r="AY44" s="27"/>
      <c r="AZ44" s="104"/>
      <c r="BA44" s="105"/>
      <c r="BB44" s="106"/>
      <c r="BC44" s="104"/>
      <c r="BD44" s="105"/>
      <c r="BE44" s="106"/>
      <c r="BF44" s="25" t="str">
        <f t="shared" si="20"/>
        <v/>
      </c>
      <c r="BG44" s="26" t="str">
        <f t="shared" ref="BG44:BG69" si="21">IF(AND(AND(BA44="X",BD44="X"),SUM(AZ44,BC44)=0,ISNUMBER(BF44)),"",IF(OR(BA44="M",BD44="M"),"M",IF(AND(BA44=BD44,OR(BA44="X",BA44="W",BA44="Z")),UPPER(BA44),"")))</f>
        <v/>
      </c>
      <c r="BH44" s="27"/>
      <c r="BI44" s="140"/>
      <c r="BO44" s="2"/>
      <c r="BP44" s="2"/>
      <c r="BQ44" s="2"/>
      <c r="BR44" s="2"/>
      <c r="BS44" s="2"/>
      <c r="BT44" s="2"/>
      <c r="BU44" s="2"/>
      <c r="BV44" s="2"/>
      <c r="BW44" s="2"/>
      <c r="BX44" s="2"/>
      <c r="BY44" s="2"/>
      <c r="BZ44" s="2"/>
      <c r="CA44" s="2"/>
      <c r="CB44" s="2"/>
      <c r="CC44" s="2"/>
    </row>
    <row r="45" spans="3:81" ht="21" customHeight="1" x14ac:dyDescent="0.25">
      <c r="C45" s="140"/>
      <c r="D45" s="484"/>
      <c r="E45" s="266">
        <v>3</v>
      </c>
      <c r="F45" s="225"/>
      <c r="G45" s="267" t="s">
        <v>350</v>
      </c>
      <c r="H45" s="242" t="s">
        <v>8</v>
      </c>
      <c r="I45" s="242" t="s">
        <v>91</v>
      </c>
      <c r="J45" s="242" t="s">
        <v>10</v>
      </c>
      <c r="K45" s="243" t="s">
        <v>87</v>
      </c>
      <c r="L45" s="243" t="s">
        <v>0</v>
      </c>
      <c r="M45" s="243" t="s">
        <v>353</v>
      </c>
      <c r="N45" s="45" t="s">
        <v>353</v>
      </c>
      <c r="O45" s="54" t="s">
        <v>0</v>
      </c>
      <c r="P45" s="54" t="s">
        <v>381</v>
      </c>
      <c r="Q45" s="45"/>
      <c r="R45" s="45"/>
      <c r="S45" s="45"/>
      <c r="T45" s="45"/>
      <c r="U45" s="55"/>
      <c r="V45" s="104"/>
      <c r="W45" s="28"/>
      <c r="X45" s="29"/>
      <c r="Y45" s="104"/>
      <c r="Z45" s="28"/>
      <c r="AA45" s="29"/>
      <c r="AB45" s="25" t="str">
        <f t="shared" si="14"/>
        <v/>
      </c>
      <c r="AC45" s="26" t="str">
        <f t="shared" si="15"/>
        <v/>
      </c>
      <c r="AD45" s="27"/>
      <c r="AE45" s="104"/>
      <c r="AF45" s="28"/>
      <c r="AG45" s="29"/>
      <c r="AH45" s="104"/>
      <c r="AI45" s="28"/>
      <c r="AJ45" s="29"/>
      <c r="AK45" s="104"/>
      <c r="AL45" s="28"/>
      <c r="AM45" s="29"/>
      <c r="AN45" s="25" t="str">
        <f t="shared" si="16"/>
        <v/>
      </c>
      <c r="AO45" s="26" t="str">
        <f t="shared" si="17"/>
        <v/>
      </c>
      <c r="AP45" s="27"/>
      <c r="AQ45" s="104"/>
      <c r="AR45" s="28"/>
      <c r="AS45" s="29"/>
      <c r="AT45" s="104"/>
      <c r="AU45" s="28"/>
      <c r="AV45" s="29"/>
      <c r="AW45" s="25" t="str">
        <f t="shared" si="18"/>
        <v/>
      </c>
      <c r="AX45" s="26" t="str">
        <f t="shared" si="19"/>
        <v/>
      </c>
      <c r="AY45" s="27"/>
      <c r="AZ45" s="104"/>
      <c r="BA45" s="105"/>
      <c r="BB45" s="106"/>
      <c r="BC45" s="104"/>
      <c r="BD45" s="105"/>
      <c r="BE45" s="106"/>
      <c r="BF45" s="25" t="str">
        <f t="shared" si="20"/>
        <v/>
      </c>
      <c r="BG45" s="26" t="str">
        <f t="shared" si="21"/>
        <v/>
      </c>
      <c r="BH45" s="27"/>
      <c r="BI45" s="140"/>
      <c r="BO45" s="2"/>
      <c r="BP45" s="2"/>
      <c r="BQ45" s="2"/>
      <c r="BR45" s="2"/>
      <c r="BS45" s="2"/>
      <c r="BT45" s="2"/>
      <c r="BU45" s="2"/>
      <c r="BV45" s="2"/>
      <c r="BW45" s="2"/>
      <c r="BX45" s="2"/>
      <c r="BY45" s="2"/>
      <c r="BZ45" s="2"/>
      <c r="CA45" s="2"/>
      <c r="CB45" s="2"/>
      <c r="CC45" s="2"/>
    </row>
    <row r="46" spans="3:81" ht="21" customHeight="1" x14ac:dyDescent="0.25">
      <c r="C46" s="140"/>
      <c r="D46" s="484"/>
      <c r="E46" s="266">
        <v>4</v>
      </c>
      <c r="F46" s="225"/>
      <c r="G46" s="267" t="s">
        <v>350</v>
      </c>
      <c r="H46" s="242" t="s">
        <v>8</v>
      </c>
      <c r="I46" s="242" t="s">
        <v>91</v>
      </c>
      <c r="J46" s="242" t="s">
        <v>11</v>
      </c>
      <c r="K46" s="243" t="s">
        <v>87</v>
      </c>
      <c r="L46" s="243" t="s">
        <v>0</v>
      </c>
      <c r="M46" s="243" t="s">
        <v>353</v>
      </c>
      <c r="N46" s="45" t="s">
        <v>353</v>
      </c>
      <c r="O46" s="54" t="s">
        <v>0</v>
      </c>
      <c r="P46" s="54" t="s">
        <v>381</v>
      </c>
      <c r="Q46" s="45"/>
      <c r="R46" s="45"/>
      <c r="S46" s="45"/>
      <c r="T46" s="45"/>
      <c r="U46" s="55"/>
      <c r="V46" s="104"/>
      <c r="W46" s="28"/>
      <c r="X46" s="29"/>
      <c r="Y46" s="104"/>
      <c r="Z46" s="28"/>
      <c r="AA46" s="29"/>
      <c r="AB46" s="25" t="str">
        <f t="shared" si="14"/>
        <v/>
      </c>
      <c r="AC46" s="26" t="str">
        <f t="shared" si="15"/>
        <v/>
      </c>
      <c r="AD46" s="27"/>
      <c r="AE46" s="104"/>
      <c r="AF46" s="28"/>
      <c r="AG46" s="29"/>
      <c r="AH46" s="104"/>
      <c r="AI46" s="28"/>
      <c r="AJ46" s="29"/>
      <c r="AK46" s="104"/>
      <c r="AL46" s="28"/>
      <c r="AM46" s="29"/>
      <c r="AN46" s="25" t="str">
        <f t="shared" si="16"/>
        <v/>
      </c>
      <c r="AO46" s="26" t="str">
        <f t="shared" si="17"/>
        <v/>
      </c>
      <c r="AP46" s="27"/>
      <c r="AQ46" s="104"/>
      <c r="AR46" s="28"/>
      <c r="AS46" s="29"/>
      <c r="AT46" s="104"/>
      <c r="AU46" s="28"/>
      <c r="AV46" s="29"/>
      <c r="AW46" s="25" t="str">
        <f t="shared" si="18"/>
        <v/>
      </c>
      <c r="AX46" s="26" t="str">
        <f t="shared" si="19"/>
        <v/>
      </c>
      <c r="AY46" s="27"/>
      <c r="AZ46" s="104"/>
      <c r="BA46" s="105"/>
      <c r="BB46" s="106"/>
      <c r="BC46" s="104"/>
      <c r="BD46" s="105"/>
      <c r="BE46" s="106"/>
      <c r="BF46" s="25" t="str">
        <f t="shared" si="20"/>
        <v/>
      </c>
      <c r="BG46" s="26" t="str">
        <f t="shared" si="21"/>
        <v/>
      </c>
      <c r="BH46" s="27"/>
      <c r="BI46" s="140"/>
      <c r="BO46" s="2"/>
      <c r="BP46" s="2"/>
      <c r="BQ46" s="2"/>
      <c r="BR46" s="2"/>
      <c r="BS46" s="2"/>
      <c r="BT46" s="2"/>
      <c r="BU46" s="2"/>
      <c r="BV46" s="2"/>
      <c r="BW46" s="2"/>
      <c r="BX46" s="2"/>
      <c r="BY46" s="2"/>
      <c r="BZ46" s="2"/>
      <c r="CA46" s="2"/>
      <c r="CB46" s="2"/>
      <c r="CC46" s="2"/>
    </row>
    <row r="47" spans="3:81" ht="21" customHeight="1" x14ac:dyDescent="0.25">
      <c r="C47" s="140"/>
      <c r="D47" s="484"/>
      <c r="E47" s="266">
        <v>5</v>
      </c>
      <c r="F47" s="225"/>
      <c r="G47" s="267" t="s">
        <v>350</v>
      </c>
      <c r="H47" s="242" t="s">
        <v>8</v>
      </c>
      <c r="I47" s="242" t="s">
        <v>91</v>
      </c>
      <c r="J47" s="242" t="s">
        <v>12</v>
      </c>
      <c r="K47" s="243" t="s">
        <v>87</v>
      </c>
      <c r="L47" s="243" t="s">
        <v>0</v>
      </c>
      <c r="M47" s="243" t="s">
        <v>353</v>
      </c>
      <c r="N47" s="45" t="s">
        <v>353</v>
      </c>
      <c r="O47" s="54" t="s">
        <v>0</v>
      </c>
      <c r="P47" s="54" t="s">
        <v>381</v>
      </c>
      <c r="Q47" s="45"/>
      <c r="R47" s="45"/>
      <c r="S47" s="45"/>
      <c r="T47" s="45"/>
      <c r="U47" s="55"/>
      <c r="V47" s="104"/>
      <c r="W47" s="28"/>
      <c r="X47" s="29"/>
      <c r="Y47" s="104"/>
      <c r="Z47" s="28"/>
      <c r="AA47" s="29"/>
      <c r="AB47" s="25" t="str">
        <f t="shared" si="14"/>
        <v/>
      </c>
      <c r="AC47" s="26" t="str">
        <f t="shared" si="15"/>
        <v/>
      </c>
      <c r="AD47" s="27"/>
      <c r="AE47" s="104"/>
      <c r="AF47" s="28"/>
      <c r="AG47" s="29"/>
      <c r="AH47" s="104"/>
      <c r="AI47" s="28"/>
      <c r="AJ47" s="29"/>
      <c r="AK47" s="104"/>
      <c r="AL47" s="28"/>
      <c r="AM47" s="29"/>
      <c r="AN47" s="25" t="str">
        <f t="shared" si="16"/>
        <v/>
      </c>
      <c r="AO47" s="26" t="str">
        <f t="shared" si="17"/>
        <v/>
      </c>
      <c r="AP47" s="27"/>
      <c r="AQ47" s="104"/>
      <c r="AR47" s="28"/>
      <c r="AS47" s="29"/>
      <c r="AT47" s="104"/>
      <c r="AU47" s="28"/>
      <c r="AV47" s="29"/>
      <c r="AW47" s="25" t="str">
        <f t="shared" si="18"/>
        <v/>
      </c>
      <c r="AX47" s="26" t="str">
        <f t="shared" si="19"/>
        <v/>
      </c>
      <c r="AY47" s="27"/>
      <c r="AZ47" s="104"/>
      <c r="BA47" s="105"/>
      <c r="BB47" s="106"/>
      <c r="BC47" s="104"/>
      <c r="BD47" s="105"/>
      <c r="BE47" s="106"/>
      <c r="BF47" s="25" t="str">
        <f t="shared" si="20"/>
        <v/>
      </c>
      <c r="BG47" s="26" t="str">
        <f t="shared" si="21"/>
        <v/>
      </c>
      <c r="BH47" s="27"/>
      <c r="BI47" s="140"/>
      <c r="BO47" s="2"/>
      <c r="BP47" s="2"/>
      <c r="BQ47" s="2"/>
      <c r="BR47" s="2"/>
      <c r="BS47" s="2"/>
      <c r="BT47" s="2"/>
      <c r="BU47" s="2"/>
      <c r="BV47" s="2"/>
      <c r="BW47" s="2"/>
      <c r="BX47" s="2"/>
      <c r="BY47" s="2"/>
      <c r="BZ47" s="2"/>
      <c r="CA47" s="2"/>
      <c r="CB47" s="2"/>
      <c r="CC47" s="2"/>
    </row>
    <row r="48" spans="3:81" ht="21" customHeight="1" x14ac:dyDescent="0.25">
      <c r="C48" s="140"/>
      <c r="D48" s="484"/>
      <c r="E48" s="266">
        <v>6</v>
      </c>
      <c r="F48" s="225"/>
      <c r="G48" s="267" t="s">
        <v>350</v>
      </c>
      <c r="H48" s="242" t="s">
        <v>8</v>
      </c>
      <c r="I48" s="242" t="s">
        <v>91</v>
      </c>
      <c r="J48" s="242" t="s">
        <v>13</v>
      </c>
      <c r="K48" s="243" t="s">
        <v>87</v>
      </c>
      <c r="L48" s="243" t="s">
        <v>0</v>
      </c>
      <c r="M48" s="243" t="s">
        <v>353</v>
      </c>
      <c r="N48" s="45" t="s">
        <v>353</v>
      </c>
      <c r="O48" s="54" t="s">
        <v>0</v>
      </c>
      <c r="P48" s="54" t="s">
        <v>381</v>
      </c>
      <c r="Q48" s="45"/>
      <c r="R48" s="45"/>
      <c r="S48" s="45"/>
      <c r="T48" s="45"/>
      <c r="U48" s="55"/>
      <c r="V48" s="104"/>
      <c r="W48" s="28"/>
      <c r="X48" s="29"/>
      <c r="Y48" s="104"/>
      <c r="Z48" s="28"/>
      <c r="AA48" s="29"/>
      <c r="AB48" s="25" t="str">
        <f t="shared" si="14"/>
        <v/>
      </c>
      <c r="AC48" s="26" t="str">
        <f t="shared" si="15"/>
        <v/>
      </c>
      <c r="AD48" s="27"/>
      <c r="AE48" s="104"/>
      <c r="AF48" s="28"/>
      <c r="AG48" s="29"/>
      <c r="AH48" s="104"/>
      <c r="AI48" s="28"/>
      <c r="AJ48" s="29"/>
      <c r="AK48" s="104"/>
      <c r="AL48" s="28"/>
      <c r="AM48" s="29"/>
      <c r="AN48" s="25" t="str">
        <f t="shared" si="16"/>
        <v/>
      </c>
      <c r="AO48" s="26" t="str">
        <f t="shared" si="17"/>
        <v/>
      </c>
      <c r="AP48" s="27"/>
      <c r="AQ48" s="104"/>
      <c r="AR48" s="28"/>
      <c r="AS48" s="29"/>
      <c r="AT48" s="104"/>
      <c r="AU48" s="28"/>
      <c r="AV48" s="29"/>
      <c r="AW48" s="25" t="str">
        <f t="shared" si="18"/>
        <v/>
      </c>
      <c r="AX48" s="26" t="str">
        <f t="shared" si="19"/>
        <v/>
      </c>
      <c r="AY48" s="27"/>
      <c r="AZ48" s="104"/>
      <c r="BA48" s="105"/>
      <c r="BB48" s="106"/>
      <c r="BC48" s="104"/>
      <c r="BD48" s="105"/>
      <c r="BE48" s="106"/>
      <c r="BF48" s="25" t="str">
        <f t="shared" si="20"/>
        <v/>
      </c>
      <c r="BG48" s="26" t="str">
        <f t="shared" si="21"/>
        <v/>
      </c>
      <c r="BH48" s="27"/>
      <c r="BI48" s="140"/>
      <c r="BO48" s="2"/>
      <c r="BP48" s="2"/>
      <c r="BQ48" s="2"/>
      <c r="BR48" s="2"/>
      <c r="BS48" s="2"/>
      <c r="BT48" s="2"/>
      <c r="BU48" s="2"/>
      <c r="BV48" s="2"/>
      <c r="BW48" s="2"/>
      <c r="BX48" s="2"/>
      <c r="BY48" s="2"/>
      <c r="BZ48" s="2"/>
      <c r="CA48" s="2"/>
      <c r="CB48" s="2"/>
      <c r="CC48" s="2"/>
    </row>
    <row r="49" spans="3:81" ht="21" customHeight="1" x14ac:dyDescent="0.25">
      <c r="C49" s="140"/>
      <c r="D49" s="484"/>
      <c r="E49" s="266">
        <v>7</v>
      </c>
      <c r="F49" s="225"/>
      <c r="G49" s="267" t="s">
        <v>350</v>
      </c>
      <c r="H49" s="242" t="s">
        <v>8</v>
      </c>
      <c r="I49" s="242" t="s">
        <v>91</v>
      </c>
      <c r="J49" s="242" t="s">
        <v>14</v>
      </c>
      <c r="K49" s="243" t="s">
        <v>87</v>
      </c>
      <c r="L49" s="243" t="s">
        <v>0</v>
      </c>
      <c r="M49" s="243" t="s">
        <v>353</v>
      </c>
      <c r="N49" s="45" t="s">
        <v>353</v>
      </c>
      <c r="O49" s="54" t="s">
        <v>0</v>
      </c>
      <c r="P49" s="54" t="s">
        <v>381</v>
      </c>
      <c r="Q49" s="45"/>
      <c r="R49" s="45"/>
      <c r="S49" s="45"/>
      <c r="T49" s="45"/>
      <c r="U49" s="55"/>
      <c r="V49" s="104"/>
      <c r="W49" s="28"/>
      <c r="X49" s="29"/>
      <c r="Y49" s="104"/>
      <c r="Z49" s="28"/>
      <c r="AA49" s="29"/>
      <c r="AB49" s="25" t="str">
        <f t="shared" si="14"/>
        <v/>
      </c>
      <c r="AC49" s="26" t="str">
        <f t="shared" si="15"/>
        <v/>
      </c>
      <c r="AD49" s="27"/>
      <c r="AE49" s="104"/>
      <c r="AF49" s="28"/>
      <c r="AG49" s="29"/>
      <c r="AH49" s="104"/>
      <c r="AI49" s="28"/>
      <c r="AJ49" s="29"/>
      <c r="AK49" s="104"/>
      <c r="AL49" s="28"/>
      <c r="AM49" s="29"/>
      <c r="AN49" s="25" t="str">
        <f t="shared" si="16"/>
        <v/>
      </c>
      <c r="AO49" s="26" t="str">
        <f t="shared" si="17"/>
        <v/>
      </c>
      <c r="AP49" s="27"/>
      <c r="AQ49" s="104"/>
      <c r="AR49" s="28"/>
      <c r="AS49" s="29"/>
      <c r="AT49" s="104"/>
      <c r="AU49" s="28"/>
      <c r="AV49" s="29"/>
      <c r="AW49" s="25" t="str">
        <f t="shared" si="18"/>
        <v/>
      </c>
      <c r="AX49" s="26" t="str">
        <f t="shared" si="19"/>
        <v/>
      </c>
      <c r="AY49" s="27"/>
      <c r="AZ49" s="104"/>
      <c r="BA49" s="105"/>
      <c r="BB49" s="106"/>
      <c r="BC49" s="104"/>
      <c r="BD49" s="105"/>
      <c r="BE49" s="106"/>
      <c r="BF49" s="25" t="str">
        <f t="shared" si="20"/>
        <v/>
      </c>
      <c r="BG49" s="26" t="str">
        <f t="shared" si="21"/>
        <v/>
      </c>
      <c r="BH49" s="27"/>
      <c r="BI49" s="140"/>
      <c r="BO49" s="2"/>
      <c r="BP49" s="2"/>
      <c r="BQ49" s="2"/>
      <c r="BR49" s="2"/>
      <c r="BS49" s="2"/>
      <c r="BT49" s="2"/>
      <c r="BU49" s="2"/>
      <c r="BV49" s="2"/>
      <c r="BW49" s="2"/>
      <c r="BX49" s="2"/>
      <c r="BY49" s="2"/>
      <c r="BZ49" s="2"/>
      <c r="CA49" s="2"/>
      <c r="CB49" s="2"/>
      <c r="CC49" s="2"/>
    </row>
    <row r="50" spans="3:81" ht="21" customHeight="1" x14ac:dyDescent="0.25">
      <c r="C50" s="140"/>
      <c r="D50" s="484"/>
      <c r="E50" s="266">
        <v>8</v>
      </c>
      <c r="F50" s="225"/>
      <c r="G50" s="267" t="s">
        <v>350</v>
      </c>
      <c r="H50" s="242" t="s">
        <v>8</v>
      </c>
      <c r="I50" s="242" t="s">
        <v>91</v>
      </c>
      <c r="J50" s="242" t="s">
        <v>15</v>
      </c>
      <c r="K50" s="243" t="s">
        <v>87</v>
      </c>
      <c r="L50" s="243" t="s">
        <v>0</v>
      </c>
      <c r="M50" s="243" t="s">
        <v>353</v>
      </c>
      <c r="N50" s="45" t="s">
        <v>353</v>
      </c>
      <c r="O50" s="54" t="s">
        <v>0</v>
      </c>
      <c r="P50" s="54" t="s">
        <v>381</v>
      </c>
      <c r="Q50" s="45"/>
      <c r="R50" s="45"/>
      <c r="S50" s="45"/>
      <c r="T50" s="45"/>
      <c r="U50" s="55"/>
      <c r="V50" s="104"/>
      <c r="W50" s="28"/>
      <c r="X50" s="29"/>
      <c r="Y50" s="104"/>
      <c r="Z50" s="28"/>
      <c r="AA50" s="29"/>
      <c r="AB50" s="25" t="str">
        <f t="shared" si="14"/>
        <v/>
      </c>
      <c r="AC50" s="26" t="str">
        <f t="shared" si="15"/>
        <v/>
      </c>
      <c r="AD50" s="27"/>
      <c r="AE50" s="104"/>
      <c r="AF50" s="28"/>
      <c r="AG50" s="29"/>
      <c r="AH50" s="104"/>
      <c r="AI50" s="28"/>
      <c r="AJ50" s="29"/>
      <c r="AK50" s="104"/>
      <c r="AL50" s="28"/>
      <c r="AM50" s="29"/>
      <c r="AN50" s="25" t="str">
        <f t="shared" si="16"/>
        <v/>
      </c>
      <c r="AO50" s="26" t="str">
        <f t="shared" si="17"/>
        <v/>
      </c>
      <c r="AP50" s="27"/>
      <c r="AQ50" s="104"/>
      <c r="AR50" s="28"/>
      <c r="AS50" s="29"/>
      <c r="AT50" s="104"/>
      <c r="AU50" s="28"/>
      <c r="AV50" s="29"/>
      <c r="AW50" s="25" t="str">
        <f t="shared" si="18"/>
        <v/>
      </c>
      <c r="AX50" s="26" t="str">
        <f t="shared" si="19"/>
        <v/>
      </c>
      <c r="AY50" s="27"/>
      <c r="AZ50" s="104"/>
      <c r="BA50" s="105"/>
      <c r="BB50" s="106"/>
      <c r="BC50" s="104"/>
      <c r="BD50" s="105"/>
      <c r="BE50" s="106"/>
      <c r="BF50" s="25" t="str">
        <f t="shared" si="20"/>
        <v/>
      </c>
      <c r="BG50" s="26" t="str">
        <f t="shared" si="21"/>
        <v/>
      </c>
      <c r="BH50" s="27"/>
      <c r="BI50" s="140"/>
      <c r="BO50" s="2"/>
      <c r="BP50" s="2"/>
      <c r="BQ50" s="2"/>
      <c r="BR50" s="2"/>
      <c r="BS50" s="2"/>
      <c r="BT50" s="2"/>
      <c r="BU50" s="2"/>
      <c r="BV50" s="2"/>
      <c r="BW50" s="2"/>
      <c r="BX50" s="2"/>
      <c r="BY50" s="2"/>
      <c r="BZ50" s="2"/>
      <c r="CA50" s="2"/>
      <c r="CB50" s="2"/>
      <c r="CC50" s="2"/>
    </row>
    <row r="51" spans="3:81" ht="21" customHeight="1" x14ac:dyDescent="0.25">
      <c r="C51" s="140"/>
      <c r="D51" s="484"/>
      <c r="E51" s="266">
        <v>9</v>
      </c>
      <c r="F51" s="225"/>
      <c r="G51" s="267" t="s">
        <v>350</v>
      </c>
      <c r="H51" s="242" t="s">
        <v>8</v>
      </c>
      <c r="I51" s="242" t="s">
        <v>91</v>
      </c>
      <c r="J51" s="242" t="s">
        <v>16</v>
      </c>
      <c r="K51" s="243" t="s">
        <v>87</v>
      </c>
      <c r="L51" s="243" t="s">
        <v>0</v>
      </c>
      <c r="M51" s="243" t="s">
        <v>353</v>
      </c>
      <c r="N51" s="45" t="s">
        <v>353</v>
      </c>
      <c r="O51" s="54" t="s">
        <v>0</v>
      </c>
      <c r="P51" s="54" t="s">
        <v>381</v>
      </c>
      <c r="Q51" s="45"/>
      <c r="R51" s="45"/>
      <c r="S51" s="45"/>
      <c r="T51" s="45"/>
      <c r="U51" s="55"/>
      <c r="V51" s="104"/>
      <c r="W51" s="28"/>
      <c r="X51" s="29"/>
      <c r="Y51" s="104"/>
      <c r="Z51" s="28"/>
      <c r="AA51" s="29"/>
      <c r="AB51" s="25" t="str">
        <f t="shared" si="14"/>
        <v/>
      </c>
      <c r="AC51" s="26" t="str">
        <f t="shared" si="15"/>
        <v/>
      </c>
      <c r="AD51" s="27"/>
      <c r="AE51" s="104"/>
      <c r="AF51" s="28"/>
      <c r="AG51" s="29"/>
      <c r="AH51" s="104"/>
      <c r="AI51" s="28"/>
      <c r="AJ51" s="29"/>
      <c r="AK51" s="104"/>
      <c r="AL51" s="28"/>
      <c r="AM51" s="29"/>
      <c r="AN51" s="25" t="str">
        <f t="shared" si="16"/>
        <v/>
      </c>
      <c r="AO51" s="26" t="str">
        <f t="shared" si="17"/>
        <v/>
      </c>
      <c r="AP51" s="27"/>
      <c r="AQ51" s="104"/>
      <c r="AR51" s="28"/>
      <c r="AS51" s="29"/>
      <c r="AT51" s="104"/>
      <c r="AU51" s="28"/>
      <c r="AV51" s="29"/>
      <c r="AW51" s="25" t="str">
        <f t="shared" si="18"/>
        <v/>
      </c>
      <c r="AX51" s="26" t="str">
        <f t="shared" si="19"/>
        <v/>
      </c>
      <c r="AY51" s="27"/>
      <c r="AZ51" s="104"/>
      <c r="BA51" s="105"/>
      <c r="BB51" s="106"/>
      <c r="BC51" s="104"/>
      <c r="BD51" s="105"/>
      <c r="BE51" s="106"/>
      <c r="BF51" s="25" t="str">
        <f t="shared" si="20"/>
        <v/>
      </c>
      <c r="BG51" s="26" t="str">
        <f t="shared" si="21"/>
        <v/>
      </c>
      <c r="BH51" s="27"/>
      <c r="BI51" s="140"/>
      <c r="BO51" s="2"/>
      <c r="BP51" s="2"/>
      <c r="BQ51" s="2"/>
      <c r="BR51" s="2"/>
      <c r="BS51" s="2"/>
      <c r="BT51" s="2"/>
      <c r="BU51" s="2"/>
      <c r="BV51" s="2"/>
      <c r="BW51" s="2"/>
      <c r="BX51" s="2"/>
      <c r="BY51" s="2"/>
      <c r="BZ51" s="2"/>
      <c r="CA51" s="2"/>
      <c r="CB51" s="2"/>
      <c r="CC51" s="2"/>
    </row>
    <row r="52" spans="3:81" ht="21" customHeight="1" x14ac:dyDescent="0.25">
      <c r="C52" s="140"/>
      <c r="D52" s="484"/>
      <c r="E52" s="266">
        <v>10</v>
      </c>
      <c r="F52" s="225"/>
      <c r="G52" s="267" t="s">
        <v>350</v>
      </c>
      <c r="H52" s="242" t="s">
        <v>8</v>
      </c>
      <c r="I52" s="242" t="s">
        <v>91</v>
      </c>
      <c r="J52" s="242" t="s">
        <v>17</v>
      </c>
      <c r="K52" s="243" t="s">
        <v>87</v>
      </c>
      <c r="L52" s="243" t="s">
        <v>0</v>
      </c>
      <c r="M52" s="243" t="s">
        <v>353</v>
      </c>
      <c r="N52" s="45" t="s">
        <v>353</v>
      </c>
      <c r="O52" s="54" t="s">
        <v>0</v>
      </c>
      <c r="P52" s="54" t="s">
        <v>381</v>
      </c>
      <c r="Q52" s="45"/>
      <c r="R52" s="45"/>
      <c r="S52" s="45"/>
      <c r="T52" s="45"/>
      <c r="U52" s="55"/>
      <c r="V52" s="104"/>
      <c r="W52" s="28"/>
      <c r="X52" s="29"/>
      <c r="Y52" s="104"/>
      <c r="Z52" s="28"/>
      <c r="AA52" s="29"/>
      <c r="AB52" s="25" t="str">
        <f t="shared" si="14"/>
        <v/>
      </c>
      <c r="AC52" s="26" t="str">
        <f t="shared" si="15"/>
        <v/>
      </c>
      <c r="AD52" s="27"/>
      <c r="AE52" s="104"/>
      <c r="AF52" s="28"/>
      <c r="AG52" s="29"/>
      <c r="AH52" s="104"/>
      <c r="AI52" s="28"/>
      <c r="AJ52" s="29"/>
      <c r="AK52" s="104"/>
      <c r="AL52" s="28"/>
      <c r="AM52" s="29"/>
      <c r="AN52" s="25" t="str">
        <f t="shared" si="16"/>
        <v/>
      </c>
      <c r="AO52" s="26" t="str">
        <f t="shared" si="17"/>
        <v/>
      </c>
      <c r="AP52" s="27"/>
      <c r="AQ52" s="104"/>
      <c r="AR52" s="28"/>
      <c r="AS52" s="29"/>
      <c r="AT52" s="104"/>
      <c r="AU52" s="28"/>
      <c r="AV52" s="29"/>
      <c r="AW52" s="25" t="str">
        <f t="shared" si="18"/>
        <v/>
      </c>
      <c r="AX52" s="26" t="str">
        <f t="shared" si="19"/>
        <v/>
      </c>
      <c r="AY52" s="27"/>
      <c r="AZ52" s="104"/>
      <c r="BA52" s="105"/>
      <c r="BB52" s="106"/>
      <c r="BC52" s="104"/>
      <c r="BD52" s="105"/>
      <c r="BE52" s="106"/>
      <c r="BF52" s="25" t="str">
        <f t="shared" si="20"/>
        <v/>
      </c>
      <c r="BG52" s="26" t="str">
        <f t="shared" si="21"/>
        <v/>
      </c>
      <c r="BH52" s="27"/>
      <c r="BI52" s="140"/>
      <c r="BO52" s="2"/>
      <c r="BP52" s="2"/>
      <c r="BQ52" s="2"/>
      <c r="BR52" s="2"/>
      <c r="BS52" s="2"/>
      <c r="BT52" s="2"/>
      <c r="BU52" s="2"/>
      <c r="BV52" s="2"/>
      <c r="BW52" s="2"/>
      <c r="BX52" s="2"/>
      <c r="BY52" s="2"/>
      <c r="BZ52" s="2"/>
      <c r="CA52" s="2"/>
      <c r="CB52" s="2"/>
      <c r="CC52" s="2"/>
    </row>
    <row r="53" spans="3:81" ht="21" customHeight="1" x14ac:dyDescent="0.25">
      <c r="C53" s="140"/>
      <c r="D53" s="484"/>
      <c r="E53" s="266">
        <v>11</v>
      </c>
      <c r="F53" s="225"/>
      <c r="G53" s="267" t="s">
        <v>350</v>
      </c>
      <c r="H53" s="242" t="s">
        <v>8</v>
      </c>
      <c r="I53" s="242" t="s">
        <v>91</v>
      </c>
      <c r="J53" s="242" t="s">
        <v>18</v>
      </c>
      <c r="K53" s="243" t="s">
        <v>87</v>
      </c>
      <c r="L53" s="243" t="s">
        <v>0</v>
      </c>
      <c r="M53" s="243" t="s">
        <v>353</v>
      </c>
      <c r="N53" s="45" t="s">
        <v>353</v>
      </c>
      <c r="O53" s="54" t="s">
        <v>0</v>
      </c>
      <c r="P53" s="54" t="s">
        <v>381</v>
      </c>
      <c r="Q53" s="45"/>
      <c r="R53" s="45"/>
      <c r="S53" s="45"/>
      <c r="T53" s="45"/>
      <c r="U53" s="55"/>
      <c r="V53" s="104"/>
      <c r="W53" s="28"/>
      <c r="X53" s="29"/>
      <c r="Y53" s="104"/>
      <c r="Z53" s="28"/>
      <c r="AA53" s="29"/>
      <c r="AB53" s="25" t="str">
        <f t="shared" si="14"/>
        <v/>
      </c>
      <c r="AC53" s="26" t="str">
        <f t="shared" si="15"/>
        <v/>
      </c>
      <c r="AD53" s="27"/>
      <c r="AE53" s="104"/>
      <c r="AF53" s="28"/>
      <c r="AG53" s="29"/>
      <c r="AH53" s="104"/>
      <c r="AI53" s="28"/>
      <c r="AJ53" s="29"/>
      <c r="AK53" s="104"/>
      <c r="AL53" s="28"/>
      <c r="AM53" s="29"/>
      <c r="AN53" s="25" t="str">
        <f t="shared" si="16"/>
        <v/>
      </c>
      <c r="AO53" s="26" t="str">
        <f t="shared" si="17"/>
        <v/>
      </c>
      <c r="AP53" s="27"/>
      <c r="AQ53" s="104"/>
      <c r="AR53" s="28"/>
      <c r="AS53" s="29"/>
      <c r="AT53" s="104"/>
      <c r="AU53" s="28"/>
      <c r="AV53" s="29"/>
      <c r="AW53" s="25" t="str">
        <f t="shared" si="18"/>
        <v/>
      </c>
      <c r="AX53" s="26" t="str">
        <f t="shared" si="19"/>
        <v/>
      </c>
      <c r="AY53" s="27"/>
      <c r="AZ53" s="104"/>
      <c r="BA53" s="105"/>
      <c r="BB53" s="106"/>
      <c r="BC53" s="104"/>
      <c r="BD53" s="105"/>
      <c r="BE53" s="106"/>
      <c r="BF53" s="25" t="str">
        <f t="shared" si="20"/>
        <v/>
      </c>
      <c r="BG53" s="26" t="str">
        <f t="shared" si="21"/>
        <v/>
      </c>
      <c r="BH53" s="27"/>
      <c r="BI53" s="140"/>
      <c r="BO53" s="2"/>
      <c r="BP53" s="2"/>
      <c r="BQ53" s="2"/>
      <c r="BR53" s="2"/>
      <c r="BS53" s="2"/>
      <c r="BT53" s="2"/>
      <c r="BU53" s="2"/>
      <c r="BV53" s="2"/>
      <c r="BW53" s="2"/>
      <c r="BX53" s="2"/>
      <c r="BY53" s="2"/>
      <c r="BZ53" s="2"/>
      <c r="CA53" s="2"/>
      <c r="CB53" s="2"/>
      <c r="CC53" s="2"/>
    </row>
    <row r="54" spans="3:81" ht="21" customHeight="1" x14ac:dyDescent="0.25">
      <c r="C54" s="140"/>
      <c r="D54" s="484"/>
      <c r="E54" s="266">
        <v>12</v>
      </c>
      <c r="F54" s="225"/>
      <c r="G54" s="267" t="s">
        <v>350</v>
      </c>
      <c r="H54" s="242" t="s">
        <v>8</v>
      </c>
      <c r="I54" s="242" t="s">
        <v>91</v>
      </c>
      <c r="J54" s="242" t="s">
        <v>19</v>
      </c>
      <c r="K54" s="243" t="s">
        <v>87</v>
      </c>
      <c r="L54" s="243" t="s">
        <v>0</v>
      </c>
      <c r="M54" s="243" t="s">
        <v>353</v>
      </c>
      <c r="N54" s="45" t="s">
        <v>353</v>
      </c>
      <c r="O54" s="54" t="s">
        <v>0</v>
      </c>
      <c r="P54" s="54" t="s">
        <v>381</v>
      </c>
      <c r="Q54" s="45"/>
      <c r="R54" s="45"/>
      <c r="S54" s="45"/>
      <c r="T54" s="45"/>
      <c r="U54" s="55"/>
      <c r="V54" s="104"/>
      <c r="W54" s="28"/>
      <c r="X54" s="29"/>
      <c r="Y54" s="104"/>
      <c r="Z54" s="28"/>
      <c r="AA54" s="29"/>
      <c r="AB54" s="25" t="str">
        <f t="shared" si="14"/>
        <v/>
      </c>
      <c r="AC54" s="26" t="str">
        <f t="shared" si="15"/>
        <v/>
      </c>
      <c r="AD54" s="27"/>
      <c r="AE54" s="104"/>
      <c r="AF54" s="28"/>
      <c r="AG54" s="29"/>
      <c r="AH54" s="104"/>
      <c r="AI54" s="28"/>
      <c r="AJ54" s="29"/>
      <c r="AK54" s="104"/>
      <c r="AL54" s="28"/>
      <c r="AM54" s="29"/>
      <c r="AN54" s="25" t="str">
        <f t="shared" si="16"/>
        <v/>
      </c>
      <c r="AO54" s="26" t="str">
        <f t="shared" si="17"/>
        <v/>
      </c>
      <c r="AP54" s="27"/>
      <c r="AQ54" s="104"/>
      <c r="AR54" s="28"/>
      <c r="AS54" s="29"/>
      <c r="AT54" s="104"/>
      <c r="AU54" s="28"/>
      <c r="AV54" s="29"/>
      <c r="AW54" s="25" t="str">
        <f t="shared" si="18"/>
        <v/>
      </c>
      <c r="AX54" s="26" t="str">
        <f t="shared" si="19"/>
        <v/>
      </c>
      <c r="AY54" s="27"/>
      <c r="AZ54" s="104"/>
      <c r="BA54" s="105"/>
      <c r="BB54" s="106"/>
      <c r="BC54" s="104"/>
      <c r="BD54" s="105"/>
      <c r="BE54" s="106"/>
      <c r="BF54" s="25" t="str">
        <f t="shared" si="20"/>
        <v/>
      </c>
      <c r="BG54" s="26" t="str">
        <f t="shared" si="21"/>
        <v/>
      </c>
      <c r="BH54" s="27"/>
      <c r="BI54" s="140"/>
      <c r="BO54" s="2"/>
      <c r="BP54" s="2"/>
      <c r="BQ54" s="2"/>
      <c r="BR54" s="2"/>
      <c r="BS54" s="2"/>
      <c r="BT54" s="2"/>
      <c r="BU54" s="2"/>
      <c r="BV54" s="2"/>
      <c r="BW54" s="2"/>
      <c r="BX54" s="2"/>
      <c r="BY54" s="2"/>
      <c r="BZ54" s="2"/>
      <c r="CA54" s="2"/>
      <c r="CB54" s="2"/>
      <c r="CC54" s="2"/>
    </row>
    <row r="55" spans="3:81" ht="21" customHeight="1" x14ac:dyDescent="0.25">
      <c r="C55" s="140"/>
      <c r="D55" s="484"/>
      <c r="E55" s="266">
        <v>13</v>
      </c>
      <c r="F55" s="225"/>
      <c r="G55" s="267" t="s">
        <v>350</v>
      </c>
      <c r="H55" s="242" t="s">
        <v>8</v>
      </c>
      <c r="I55" s="242" t="s">
        <v>91</v>
      </c>
      <c r="J55" s="242" t="s">
        <v>20</v>
      </c>
      <c r="K55" s="243" t="s">
        <v>87</v>
      </c>
      <c r="L55" s="243" t="s">
        <v>0</v>
      </c>
      <c r="M55" s="243" t="s">
        <v>353</v>
      </c>
      <c r="N55" s="45" t="s">
        <v>353</v>
      </c>
      <c r="O55" s="54" t="s">
        <v>0</v>
      </c>
      <c r="P55" s="54" t="s">
        <v>381</v>
      </c>
      <c r="Q55" s="45"/>
      <c r="R55" s="45"/>
      <c r="S55" s="45"/>
      <c r="T55" s="45"/>
      <c r="U55" s="55"/>
      <c r="V55" s="104"/>
      <c r="W55" s="28"/>
      <c r="X55" s="29"/>
      <c r="Y55" s="104"/>
      <c r="Z55" s="28"/>
      <c r="AA55" s="29"/>
      <c r="AB55" s="25" t="str">
        <f t="shared" si="14"/>
        <v/>
      </c>
      <c r="AC55" s="26" t="str">
        <f t="shared" si="15"/>
        <v/>
      </c>
      <c r="AD55" s="27"/>
      <c r="AE55" s="104"/>
      <c r="AF55" s="28"/>
      <c r="AG55" s="29"/>
      <c r="AH55" s="104"/>
      <c r="AI55" s="28"/>
      <c r="AJ55" s="29"/>
      <c r="AK55" s="104"/>
      <c r="AL55" s="28"/>
      <c r="AM55" s="29"/>
      <c r="AN55" s="25" t="str">
        <f t="shared" si="16"/>
        <v/>
      </c>
      <c r="AO55" s="26" t="str">
        <f t="shared" si="17"/>
        <v/>
      </c>
      <c r="AP55" s="27"/>
      <c r="AQ55" s="104"/>
      <c r="AR55" s="28"/>
      <c r="AS55" s="29"/>
      <c r="AT55" s="104"/>
      <c r="AU55" s="28"/>
      <c r="AV55" s="29"/>
      <c r="AW55" s="25" t="str">
        <f t="shared" si="18"/>
        <v/>
      </c>
      <c r="AX55" s="26" t="str">
        <f t="shared" si="19"/>
        <v/>
      </c>
      <c r="AY55" s="27"/>
      <c r="AZ55" s="104"/>
      <c r="BA55" s="105"/>
      <c r="BB55" s="106"/>
      <c r="BC55" s="104"/>
      <c r="BD55" s="105"/>
      <c r="BE55" s="106"/>
      <c r="BF55" s="25" t="str">
        <f t="shared" si="20"/>
        <v/>
      </c>
      <c r="BG55" s="26" t="str">
        <f t="shared" si="21"/>
        <v/>
      </c>
      <c r="BH55" s="27"/>
      <c r="BI55" s="140"/>
      <c r="BO55" s="2"/>
      <c r="BP55" s="2"/>
      <c r="BQ55" s="2"/>
      <c r="BR55" s="2"/>
      <c r="BS55" s="2"/>
      <c r="BT55" s="2"/>
      <c r="BU55" s="2"/>
      <c r="BV55" s="2"/>
      <c r="BW55" s="2"/>
      <c r="BX55" s="2"/>
      <c r="BY55" s="2"/>
      <c r="BZ55" s="2"/>
      <c r="CA55" s="2"/>
      <c r="CB55" s="2"/>
      <c r="CC55" s="2"/>
    </row>
    <row r="56" spans="3:81" ht="21" customHeight="1" x14ac:dyDescent="0.25">
      <c r="C56" s="140"/>
      <c r="D56" s="484"/>
      <c r="E56" s="266">
        <v>14</v>
      </c>
      <c r="F56" s="225"/>
      <c r="G56" s="267" t="s">
        <v>350</v>
      </c>
      <c r="H56" s="242" t="s">
        <v>8</v>
      </c>
      <c r="I56" s="242" t="s">
        <v>91</v>
      </c>
      <c r="J56" s="242" t="s">
        <v>21</v>
      </c>
      <c r="K56" s="243" t="s">
        <v>87</v>
      </c>
      <c r="L56" s="243" t="s">
        <v>0</v>
      </c>
      <c r="M56" s="243" t="s">
        <v>353</v>
      </c>
      <c r="N56" s="45" t="s">
        <v>353</v>
      </c>
      <c r="O56" s="54" t="s">
        <v>0</v>
      </c>
      <c r="P56" s="54" t="s">
        <v>381</v>
      </c>
      <c r="Q56" s="45"/>
      <c r="R56" s="45"/>
      <c r="S56" s="45"/>
      <c r="T56" s="45"/>
      <c r="U56" s="55"/>
      <c r="V56" s="104"/>
      <c r="W56" s="28"/>
      <c r="X56" s="29"/>
      <c r="Y56" s="104"/>
      <c r="Z56" s="28"/>
      <c r="AA56" s="29"/>
      <c r="AB56" s="25" t="str">
        <f t="shared" si="14"/>
        <v/>
      </c>
      <c r="AC56" s="26" t="str">
        <f t="shared" si="15"/>
        <v/>
      </c>
      <c r="AD56" s="27"/>
      <c r="AE56" s="104"/>
      <c r="AF56" s="28"/>
      <c r="AG56" s="29"/>
      <c r="AH56" s="104"/>
      <c r="AI56" s="28"/>
      <c r="AJ56" s="29"/>
      <c r="AK56" s="104"/>
      <c r="AL56" s="28"/>
      <c r="AM56" s="29"/>
      <c r="AN56" s="25" t="str">
        <f t="shared" si="16"/>
        <v/>
      </c>
      <c r="AO56" s="26" t="str">
        <f t="shared" si="17"/>
        <v/>
      </c>
      <c r="AP56" s="27"/>
      <c r="AQ56" s="104"/>
      <c r="AR56" s="28"/>
      <c r="AS56" s="29"/>
      <c r="AT56" s="104"/>
      <c r="AU56" s="28"/>
      <c r="AV56" s="29"/>
      <c r="AW56" s="25" t="str">
        <f t="shared" si="18"/>
        <v/>
      </c>
      <c r="AX56" s="26" t="str">
        <f t="shared" si="19"/>
        <v/>
      </c>
      <c r="AY56" s="27"/>
      <c r="AZ56" s="104"/>
      <c r="BA56" s="105"/>
      <c r="BB56" s="106"/>
      <c r="BC56" s="104"/>
      <c r="BD56" s="105"/>
      <c r="BE56" s="106"/>
      <c r="BF56" s="25" t="str">
        <f t="shared" si="20"/>
        <v/>
      </c>
      <c r="BG56" s="26" t="str">
        <f t="shared" si="21"/>
        <v/>
      </c>
      <c r="BH56" s="27"/>
      <c r="BI56" s="140"/>
      <c r="BO56" s="2"/>
      <c r="BP56" s="2"/>
      <c r="BQ56" s="2"/>
      <c r="BR56" s="2"/>
      <c r="BS56" s="2"/>
      <c r="BT56" s="2"/>
      <c r="BU56" s="2"/>
      <c r="BV56" s="2"/>
      <c r="BW56" s="2"/>
      <c r="BX56" s="2"/>
      <c r="BY56" s="2"/>
      <c r="BZ56" s="2"/>
      <c r="CA56" s="2"/>
      <c r="CB56" s="2"/>
      <c r="CC56" s="2"/>
    </row>
    <row r="57" spans="3:81" ht="21" customHeight="1" x14ac:dyDescent="0.25">
      <c r="C57" s="140"/>
      <c r="D57" s="484"/>
      <c r="E57" s="266">
        <v>15</v>
      </c>
      <c r="F57" s="225"/>
      <c r="G57" s="267" t="s">
        <v>350</v>
      </c>
      <c r="H57" s="242" t="s">
        <v>8</v>
      </c>
      <c r="I57" s="242" t="s">
        <v>91</v>
      </c>
      <c r="J57" s="242" t="s">
        <v>22</v>
      </c>
      <c r="K57" s="243" t="s">
        <v>87</v>
      </c>
      <c r="L57" s="243" t="s">
        <v>0</v>
      </c>
      <c r="M57" s="243" t="s">
        <v>353</v>
      </c>
      <c r="N57" s="45" t="s">
        <v>353</v>
      </c>
      <c r="O57" s="54" t="s">
        <v>0</v>
      </c>
      <c r="P57" s="54" t="s">
        <v>381</v>
      </c>
      <c r="Q57" s="45"/>
      <c r="R57" s="45"/>
      <c r="S57" s="45"/>
      <c r="T57" s="45"/>
      <c r="U57" s="55"/>
      <c r="V57" s="104"/>
      <c r="W57" s="28"/>
      <c r="X57" s="29"/>
      <c r="Y57" s="104"/>
      <c r="Z57" s="28"/>
      <c r="AA57" s="29"/>
      <c r="AB57" s="25" t="str">
        <f t="shared" si="14"/>
        <v/>
      </c>
      <c r="AC57" s="26" t="str">
        <f t="shared" si="15"/>
        <v/>
      </c>
      <c r="AD57" s="27"/>
      <c r="AE57" s="104"/>
      <c r="AF57" s="28"/>
      <c r="AG57" s="29"/>
      <c r="AH57" s="104"/>
      <c r="AI57" s="28"/>
      <c r="AJ57" s="29"/>
      <c r="AK57" s="104"/>
      <c r="AL57" s="28"/>
      <c r="AM57" s="29"/>
      <c r="AN57" s="25" t="str">
        <f t="shared" si="16"/>
        <v/>
      </c>
      <c r="AO57" s="26" t="str">
        <f t="shared" si="17"/>
        <v/>
      </c>
      <c r="AP57" s="27"/>
      <c r="AQ57" s="104"/>
      <c r="AR57" s="28"/>
      <c r="AS57" s="29"/>
      <c r="AT57" s="104"/>
      <c r="AU57" s="28"/>
      <c r="AV57" s="29"/>
      <c r="AW57" s="25" t="str">
        <f t="shared" si="18"/>
        <v/>
      </c>
      <c r="AX57" s="26" t="str">
        <f t="shared" si="19"/>
        <v/>
      </c>
      <c r="AY57" s="27"/>
      <c r="AZ57" s="104"/>
      <c r="BA57" s="105"/>
      <c r="BB57" s="106"/>
      <c r="BC57" s="104"/>
      <c r="BD57" s="105"/>
      <c r="BE57" s="106"/>
      <c r="BF57" s="25" t="str">
        <f t="shared" si="20"/>
        <v/>
      </c>
      <c r="BG57" s="26" t="str">
        <f t="shared" si="21"/>
        <v/>
      </c>
      <c r="BH57" s="27"/>
      <c r="BI57" s="140"/>
      <c r="BO57" s="2"/>
      <c r="BP57" s="2"/>
      <c r="BQ57" s="2"/>
      <c r="BR57" s="2"/>
      <c r="BS57" s="2"/>
      <c r="BT57" s="2"/>
      <c r="BU57" s="2"/>
      <c r="BV57" s="2"/>
      <c r="BW57" s="2"/>
      <c r="BX57" s="2"/>
      <c r="BY57" s="2"/>
      <c r="BZ57" s="2"/>
      <c r="CA57" s="2"/>
      <c r="CB57" s="2"/>
      <c r="CC57" s="2"/>
    </row>
    <row r="58" spans="3:81" ht="21" customHeight="1" x14ac:dyDescent="0.25">
      <c r="C58" s="140"/>
      <c r="D58" s="484"/>
      <c r="E58" s="266">
        <v>16</v>
      </c>
      <c r="F58" s="225"/>
      <c r="G58" s="267" t="s">
        <v>350</v>
      </c>
      <c r="H58" s="242" t="s">
        <v>8</v>
      </c>
      <c r="I58" s="242" t="s">
        <v>91</v>
      </c>
      <c r="J58" s="242" t="s">
        <v>23</v>
      </c>
      <c r="K58" s="243" t="s">
        <v>87</v>
      </c>
      <c r="L58" s="243" t="s">
        <v>0</v>
      </c>
      <c r="M58" s="243" t="s">
        <v>353</v>
      </c>
      <c r="N58" s="45" t="s">
        <v>353</v>
      </c>
      <c r="O58" s="54" t="s">
        <v>0</v>
      </c>
      <c r="P58" s="54" t="s">
        <v>381</v>
      </c>
      <c r="Q58" s="45"/>
      <c r="R58" s="45"/>
      <c r="S58" s="45"/>
      <c r="T58" s="45"/>
      <c r="U58" s="55"/>
      <c r="V58" s="104"/>
      <c r="W58" s="28"/>
      <c r="X58" s="29"/>
      <c r="Y58" s="104"/>
      <c r="Z58" s="28"/>
      <c r="AA58" s="29"/>
      <c r="AB58" s="25" t="str">
        <f t="shared" si="14"/>
        <v/>
      </c>
      <c r="AC58" s="26" t="str">
        <f t="shared" si="15"/>
        <v/>
      </c>
      <c r="AD58" s="27"/>
      <c r="AE58" s="104"/>
      <c r="AF58" s="28"/>
      <c r="AG58" s="29"/>
      <c r="AH58" s="104"/>
      <c r="AI58" s="28"/>
      <c r="AJ58" s="29"/>
      <c r="AK58" s="104"/>
      <c r="AL58" s="28"/>
      <c r="AM58" s="29"/>
      <c r="AN58" s="25" t="str">
        <f t="shared" si="16"/>
        <v/>
      </c>
      <c r="AO58" s="26" t="str">
        <f t="shared" si="17"/>
        <v/>
      </c>
      <c r="AP58" s="27"/>
      <c r="AQ58" s="104"/>
      <c r="AR58" s="28"/>
      <c r="AS58" s="29"/>
      <c r="AT58" s="104"/>
      <c r="AU58" s="28"/>
      <c r="AV58" s="29"/>
      <c r="AW58" s="25" t="str">
        <f t="shared" si="18"/>
        <v/>
      </c>
      <c r="AX58" s="26" t="str">
        <f t="shared" si="19"/>
        <v/>
      </c>
      <c r="AY58" s="27"/>
      <c r="AZ58" s="104"/>
      <c r="BA58" s="105"/>
      <c r="BB58" s="106"/>
      <c r="BC58" s="104"/>
      <c r="BD58" s="105"/>
      <c r="BE58" s="106"/>
      <c r="BF58" s="25" t="str">
        <f t="shared" si="20"/>
        <v/>
      </c>
      <c r="BG58" s="26" t="str">
        <f t="shared" si="21"/>
        <v/>
      </c>
      <c r="BH58" s="27"/>
      <c r="BI58" s="140"/>
      <c r="BO58" s="2"/>
      <c r="BP58" s="2"/>
      <c r="BQ58" s="2"/>
      <c r="BR58" s="2"/>
      <c r="BS58" s="2"/>
      <c r="BT58" s="2"/>
      <c r="BU58" s="2"/>
      <c r="BV58" s="2"/>
      <c r="BW58" s="2"/>
      <c r="BX58" s="2"/>
      <c r="BY58" s="2"/>
      <c r="BZ58" s="2"/>
      <c r="CA58" s="2"/>
      <c r="CB58" s="2"/>
      <c r="CC58" s="2"/>
    </row>
    <row r="59" spans="3:81" ht="21" customHeight="1" x14ac:dyDescent="0.25">
      <c r="C59" s="140"/>
      <c r="D59" s="484"/>
      <c r="E59" s="266">
        <v>17</v>
      </c>
      <c r="F59" s="225"/>
      <c r="G59" s="267" t="s">
        <v>350</v>
      </c>
      <c r="H59" s="242" t="s">
        <v>8</v>
      </c>
      <c r="I59" s="242" t="s">
        <v>91</v>
      </c>
      <c r="J59" s="242" t="s">
        <v>24</v>
      </c>
      <c r="K59" s="243" t="s">
        <v>87</v>
      </c>
      <c r="L59" s="243" t="s">
        <v>0</v>
      </c>
      <c r="M59" s="243" t="s">
        <v>353</v>
      </c>
      <c r="N59" s="45" t="s">
        <v>353</v>
      </c>
      <c r="O59" s="54" t="s">
        <v>0</v>
      </c>
      <c r="P59" s="54" t="s">
        <v>381</v>
      </c>
      <c r="Q59" s="45"/>
      <c r="R59" s="45"/>
      <c r="S59" s="45"/>
      <c r="T59" s="45"/>
      <c r="U59" s="55"/>
      <c r="V59" s="104"/>
      <c r="W59" s="28"/>
      <c r="X59" s="29"/>
      <c r="Y59" s="104"/>
      <c r="Z59" s="28"/>
      <c r="AA59" s="29"/>
      <c r="AB59" s="25" t="str">
        <f t="shared" si="14"/>
        <v/>
      </c>
      <c r="AC59" s="26" t="str">
        <f t="shared" si="15"/>
        <v/>
      </c>
      <c r="AD59" s="27"/>
      <c r="AE59" s="104"/>
      <c r="AF59" s="28"/>
      <c r="AG59" s="29"/>
      <c r="AH59" s="104"/>
      <c r="AI59" s="28"/>
      <c r="AJ59" s="29"/>
      <c r="AK59" s="104"/>
      <c r="AL59" s="28"/>
      <c r="AM59" s="29"/>
      <c r="AN59" s="25" t="str">
        <f t="shared" si="16"/>
        <v/>
      </c>
      <c r="AO59" s="26" t="str">
        <f t="shared" si="17"/>
        <v/>
      </c>
      <c r="AP59" s="27"/>
      <c r="AQ59" s="104"/>
      <c r="AR59" s="28"/>
      <c r="AS59" s="29"/>
      <c r="AT59" s="104"/>
      <c r="AU59" s="28"/>
      <c r="AV59" s="29"/>
      <c r="AW59" s="25" t="str">
        <f t="shared" si="18"/>
        <v/>
      </c>
      <c r="AX59" s="26" t="str">
        <f t="shared" si="19"/>
        <v/>
      </c>
      <c r="AY59" s="27"/>
      <c r="AZ59" s="104"/>
      <c r="BA59" s="105"/>
      <c r="BB59" s="106"/>
      <c r="BC59" s="104"/>
      <c r="BD59" s="105"/>
      <c r="BE59" s="106"/>
      <c r="BF59" s="25" t="str">
        <f t="shared" si="20"/>
        <v/>
      </c>
      <c r="BG59" s="26" t="str">
        <f t="shared" si="21"/>
        <v/>
      </c>
      <c r="BH59" s="27"/>
      <c r="BI59" s="140"/>
      <c r="BO59" s="2"/>
      <c r="BP59" s="2"/>
      <c r="BQ59" s="2"/>
      <c r="BR59" s="2"/>
      <c r="BS59" s="2"/>
      <c r="BT59" s="2"/>
      <c r="BU59" s="2"/>
      <c r="BV59" s="2"/>
      <c r="BW59" s="2"/>
      <c r="BX59" s="2"/>
      <c r="BY59" s="2"/>
      <c r="BZ59" s="2"/>
      <c r="CA59" s="2"/>
      <c r="CB59" s="2"/>
      <c r="CC59" s="2"/>
    </row>
    <row r="60" spans="3:81" ht="21" customHeight="1" x14ac:dyDescent="0.25">
      <c r="C60" s="140"/>
      <c r="D60" s="484"/>
      <c r="E60" s="266">
        <v>18</v>
      </c>
      <c r="F60" s="225"/>
      <c r="G60" s="267" t="s">
        <v>350</v>
      </c>
      <c r="H60" s="242" t="s">
        <v>8</v>
      </c>
      <c r="I60" s="242" t="s">
        <v>91</v>
      </c>
      <c r="J60" s="242" t="s">
        <v>25</v>
      </c>
      <c r="K60" s="243" t="s">
        <v>87</v>
      </c>
      <c r="L60" s="243" t="s">
        <v>0</v>
      </c>
      <c r="M60" s="243" t="s">
        <v>353</v>
      </c>
      <c r="N60" s="45" t="s">
        <v>353</v>
      </c>
      <c r="O60" s="54" t="s">
        <v>0</v>
      </c>
      <c r="P60" s="54" t="s">
        <v>381</v>
      </c>
      <c r="Q60" s="45"/>
      <c r="R60" s="45"/>
      <c r="S60" s="45"/>
      <c r="T60" s="45"/>
      <c r="U60" s="55"/>
      <c r="V60" s="104"/>
      <c r="W60" s="28"/>
      <c r="X60" s="29"/>
      <c r="Y60" s="104"/>
      <c r="Z60" s="28"/>
      <c r="AA60" s="29"/>
      <c r="AB60" s="25" t="str">
        <f t="shared" si="14"/>
        <v/>
      </c>
      <c r="AC60" s="26" t="str">
        <f t="shared" si="15"/>
        <v/>
      </c>
      <c r="AD60" s="27"/>
      <c r="AE60" s="104"/>
      <c r="AF60" s="28"/>
      <c r="AG60" s="29"/>
      <c r="AH60" s="104"/>
      <c r="AI60" s="28"/>
      <c r="AJ60" s="29"/>
      <c r="AK60" s="104"/>
      <c r="AL60" s="28"/>
      <c r="AM60" s="29"/>
      <c r="AN60" s="25" t="str">
        <f t="shared" si="16"/>
        <v/>
      </c>
      <c r="AO60" s="26" t="str">
        <f t="shared" si="17"/>
        <v/>
      </c>
      <c r="AP60" s="27"/>
      <c r="AQ60" s="104"/>
      <c r="AR60" s="28"/>
      <c r="AS60" s="29"/>
      <c r="AT60" s="104"/>
      <c r="AU60" s="28"/>
      <c r="AV60" s="29"/>
      <c r="AW60" s="25" t="str">
        <f t="shared" si="18"/>
        <v/>
      </c>
      <c r="AX60" s="26" t="str">
        <f t="shared" si="19"/>
        <v/>
      </c>
      <c r="AY60" s="27"/>
      <c r="AZ60" s="104"/>
      <c r="BA60" s="105"/>
      <c r="BB60" s="106"/>
      <c r="BC60" s="104"/>
      <c r="BD60" s="105"/>
      <c r="BE60" s="106"/>
      <c r="BF60" s="25" t="str">
        <f t="shared" si="20"/>
        <v/>
      </c>
      <c r="BG60" s="26" t="str">
        <f t="shared" si="21"/>
        <v/>
      </c>
      <c r="BH60" s="27"/>
      <c r="BI60" s="140"/>
      <c r="BO60" s="2"/>
      <c r="BP60" s="2"/>
      <c r="BQ60" s="2"/>
      <c r="BR60" s="2"/>
      <c r="BS60" s="2"/>
      <c r="BT60" s="2"/>
      <c r="BU60" s="2"/>
      <c r="BV60" s="2"/>
      <c r="BW60" s="2"/>
      <c r="BX60" s="2"/>
      <c r="BY60" s="2"/>
      <c r="BZ60" s="2"/>
      <c r="CA60" s="2"/>
      <c r="CB60" s="2"/>
      <c r="CC60" s="2"/>
    </row>
    <row r="61" spans="3:81" ht="21" customHeight="1" x14ac:dyDescent="0.25">
      <c r="C61" s="140"/>
      <c r="D61" s="484"/>
      <c r="E61" s="266">
        <v>19</v>
      </c>
      <c r="F61" s="225"/>
      <c r="G61" s="267" t="s">
        <v>350</v>
      </c>
      <c r="H61" s="242" t="s">
        <v>8</v>
      </c>
      <c r="I61" s="242" t="s">
        <v>91</v>
      </c>
      <c r="J61" s="242" t="s">
        <v>26</v>
      </c>
      <c r="K61" s="243" t="s">
        <v>87</v>
      </c>
      <c r="L61" s="243" t="s">
        <v>0</v>
      </c>
      <c r="M61" s="243" t="s">
        <v>353</v>
      </c>
      <c r="N61" s="45" t="s">
        <v>353</v>
      </c>
      <c r="O61" s="54" t="s">
        <v>0</v>
      </c>
      <c r="P61" s="54" t="s">
        <v>381</v>
      </c>
      <c r="Q61" s="45"/>
      <c r="R61" s="45"/>
      <c r="S61" s="45"/>
      <c r="T61" s="45"/>
      <c r="U61" s="55"/>
      <c r="V61" s="104"/>
      <c r="W61" s="28"/>
      <c r="X61" s="29"/>
      <c r="Y61" s="104"/>
      <c r="Z61" s="28"/>
      <c r="AA61" s="29"/>
      <c r="AB61" s="25" t="str">
        <f t="shared" si="14"/>
        <v/>
      </c>
      <c r="AC61" s="26" t="str">
        <f t="shared" si="15"/>
        <v/>
      </c>
      <c r="AD61" s="27"/>
      <c r="AE61" s="104"/>
      <c r="AF61" s="28"/>
      <c r="AG61" s="29"/>
      <c r="AH61" s="104"/>
      <c r="AI61" s="28"/>
      <c r="AJ61" s="29"/>
      <c r="AK61" s="104"/>
      <c r="AL61" s="28"/>
      <c r="AM61" s="29"/>
      <c r="AN61" s="25" t="str">
        <f t="shared" si="16"/>
        <v/>
      </c>
      <c r="AO61" s="26" t="str">
        <f t="shared" si="17"/>
        <v/>
      </c>
      <c r="AP61" s="27"/>
      <c r="AQ61" s="104"/>
      <c r="AR61" s="28"/>
      <c r="AS61" s="29"/>
      <c r="AT61" s="104"/>
      <c r="AU61" s="28"/>
      <c r="AV61" s="29"/>
      <c r="AW61" s="25" t="str">
        <f t="shared" si="18"/>
        <v/>
      </c>
      <c r="AX61" s="26" t="str">
        <f t="shared" si="19"/>
        <v/>
      </c>
      <c r="AY61" s="27"/>
      <c r="AZ61" s="104"/>
      <c r="BA61" s="105"/>
      <c r="BB61" s="106"/>
      <c r="BC61" s="104"/>
      <c r="BD61" s="105"/>
      <c r="BE61" s="106"/>
      <c r="BF61" s="25" t="str">
        <f t="shared" si="20"/>
        <v/>
      </c>
      <c r="BG61" s="26" t="str">
        <f t="shared" si="21"/>
        <v/>
      </c>
      <c r="BH61" s="27"/>
      <c r="BI61" s="140"/>
      <c r="BO61" s="2"/>
      <c r="BP61" s="2"/>
      <c r="BQ61" s="2"/>
      <c r="BR61" s="2"/>
      <c r="BS61" s="2"/>
      <c r="BT61" s="2"/>
      <c r="BU61" s="2"/>
      <c r="BV61" s="2"/>
      <c r="BW61" s="2"/>
      <c r="BX61" s="2"/>
      <c r="BY61" s="2"/>
      <c r="BZ61" s="2"/>
      <c r="CA61" s="2"/>
      <c r="CB61" s="2"/>
      <c r="CC61" s="2"/>
    </row>
    <row r="62" spans="3:81" ht="21" customHeight="1" x14ac:dyDescent="0.25">
      <c r="C62" s="140"/>
      <c r="D62" s="484"/>
      <c r="E62" s="266">
        <v>20</v>
      </c>
      <c r="F62" s="225"/>
      <c r="G62" s="267" t="s">
        <v>350</v>
      </c>
      <c r="H62" s="242" t="s">
        <v>8</v>
      </c>
      <c r="I62" s="242" t="s">
        <v>91</v>
      </c>
      <c r="J62" s="242" t="s">
        <v>27</v>
      </c>
      <c r="K62" s="243" t="s">
        <v>87</v>
      </c>
      <c r="L62" s="243" t="s">
        <v>0</v>
      </c>
      <c r="M62" s="243" t="s">
        <v>353</v>
      </c>
      <c r="N62" s="45" t="s">
        <v>353</v>
      </c>
      <c r="O62" s="54" t="s">
        <v>0</v>
      </c>
      <c r="P62" s="54" t="s">
        <v>381</v>
      </c>
      <c r="Q62" s="45"/>
      <c r="R62" s="45"/>
      <c r="S62" s="45"/>
      <c r="T62" s="45"/>
      <c r="U62" s="55"/>
      <c r="V62" s="104"/>
      <c r="W62" s="28"/>
      <c r="X62" s="29"/>
      <c r="Y62" s="104"/>
      <c r="Z62" s="28"/>
      <c r="AA62" s="29"/>
      <c r="AB62" s="25" t="str">
        <f t="shared" si="14"/>
        <v/>
      </c>
      <c r="AC62" s="26" t="str">
        <f t="shared" si="15"/>
        <v/>
      </c>
      <c r="AD62" s="27"/>
      <c r="AE62" s="104"/>
      <c r="AF62" s="28"/>
      <c r="AG62" s="29"/>
      <c r="AH62" s="104"/>
      <c r="AI62" s="28"/>
      <c r="AJ62" s="29"/>
      <c r="AK62" s="104"/>
      <c r="AL62" s="28"/>
      <c r="AM62" s="29"/>
      <c r="AN62" s="25" t="str">
        <f t="shared" si="16"/>
        <v/>
      </c>
      <c r="AO62" s="26" t="str">
        <f t="shared" si="17"/>
        <v/>
      </c>
      <c r="AP62" s="27"/>
      <c r="AQ62" s="104"/>
      <c r="AR62" s="28"/>
      <c r="AS62" s="29"/>
      <c r="AT62" s="104"/>
      <c r="AU62" s="28"/>
      <c r="AV62" s="29"/>
      <c r="AW62" s="25" t="str">
        <f t="shared" si="18"/>
        <v/>
      </c>
      <c r="AX62" s="26" t="str">
        <f t="shared" si="19"/>
        <v/>
      </c>
      <c r="AY62" s="27"/>
      <c r="AZ62" s="104"/>
      <c r="BA62" s="105"/>
      <c r="BB62" s="106"/>
      <c r="BC62" s="104"/>
      <c r="BD62" s="105"/>
      <c r="BE62" s="106"/>
      <c r="BF62" s="25" t="str">
        <f t="shared" si="20"/>
        <v/>
      </c>
      <c r="BG62" s="26" t="str">
        <f t="shared" si="21"/>
        <v/>
      </c>
      <c r="BH62" s="27"/>
      <c r="BI62" s="140"/>
      <c r="BO62" s="2"/>
      <c r="BP62" s="2"/>
      <c r="BQ62" s="2"/>
      <c r="BR62" s="2"/>
      <c r="BS62" s="2"/>
      <c r="BT62" s="2"/>
      <c r="BU62" s="2"/>
      <c r="BV62" s="2"/>
      <c r="BW62" s="2"/>
      <c r="BX62" s="2"/>
      <c r="BY62" s="2"/>
      <c r="BZ62" s="2"/>
      <c r="CA62" s="2"/>
      <c r="CB62" s="2"/>
      <c r="CC62" s="2"/>
    </row>
    <row r="63" spans="3:81" ht="21" customHeight="1" x14ac:dyDescent="0.25">
      <c r="C63" s="140"/>
      <c r="D63" s="484"/>
      <c r="E63" s="266">
        <v>21</v>
      </c>
      <c r="F63" s="225"/>
      <c r="G63" s="267" t="s">
        <v>350</v>
      </c>
      <c r="H63" s="242" t="s">
        <v>8</v>
      </c>
      <c r="I63" s="242" t="s">
        <v>91</v>
      </c>
      <c r="J63" s="242" t="s">
        <v>28</v>
      </c>
      <c r="K63" s="243" t="s">
        <v>87</v>
      </c>
      <c r="L63" s="243" t="s">
        <v>0</v>
      </c>
      <c r="M63" s="243" t="s">
        <v>353</v>
      </c>
      <c r="N63" s="45" t="s">
        <v>353</v>
      </c>
      <c r="O63" s="54" t="s">
        <v>0</v>
      </c>
      <c r="P63" s="54" t="s">
        <v>381</v>
      </c>
      <c r="Q63" s="45"/>
      <c r="R63" s="45"/>
      <c r="S63" s="45"/>
      <c r="T63" s="45"/>
      <c r="U63" s="55"/>
      <c r="V63" s="104"/>
      <c r="W63" s="28"/>
      <c r="X63" s="29"/>
      <c r="Y63" s="104"/>
      <c r="Z63" s="28"/>
      <c r="AA63" s="29"/>
      <c r="AB63" s="25" t="str">
        <f t="shared" si="14"/>
        <v/>
      </c>
      <c r="AC63" s="26" t="str">
        <f t="shared" si="15"/>
        <v/>
      </c>
      <c r="AD63" s="27"/>
      <c r="AE63" s="104"/>
      <c r="AF63" s="28"/>
      <c r="AG63" s="29"/>
      <c r="AH63" s="104"/>
      <c r="AI63" s="28"/>
      <c r="AJ63" s="29"/>
      <c r="AK63" s="104"/>
      <c r="AL63" s="28"/>
      <c r="AM63" s="29"/>
      <c r="AN63" s="25" t="str">
        <f t="shared" si="16"/>
        <v/>
      </c>
      <c r="AO63" s="26" t="str">
        <f t="shared" si="17"/>
        <v/>
      </c>
      <c r="AP63" s="27"/>
      <c r="AQ63" s="104"/>
      <c r="AR63" s="28"/>
      <c r="AS63" s="29"/>
      <c r="AT63" s="104"/>
      <c r="AU63" s="28"/>
      <c r="AV63" s="29"/>
      <c r="AW63" s="25" t="str">
        <f t="shared" si="18"/>
        <v/>
      </c>
      <c r="AX63" s="26" t="str">
        <f t="shared" si="19"/>
        <v/>
      </c>
      <c r="AY63" s="27"/>
      <c r="AZ63" s="104"/>
      <c r="BA63" s="105"/>
      <c r="BB63" s="106"/>
      <c r="BC63" s="104"/>
      <c r="BD63" s="105"/>
      <c r="BE63" s="106"/>
      <c r="BF63" s="25" t="str">
        <f t="shared" si="20"/>
        <v/>
      </c>
      <c r="BG63" s="26" t="str">
        <f t="shared" si="21"/>
        <v/>
      </c>
      <c r="BH63" s="27"/>
      <c r="BI63" s="140"/>
      <c r="BO63" s="2"/>
      <c r="BP63" s="2"/>
      <c r="BQ63" s="2"/>
      <c r="BR63" s="2"/>
      <c r="BS63" s="2"/>
      <c r="BT63" s="2"/>
      <c r="BU63" s="2"/>
      <c r="BV63" s="2"/>
      <c r="BW63" s="2"/>
      <c r="BX63" s="2"/>
      <c r="BY63" s="2"/>
      <c r="BZ63" s="2"/>
      <c r="CA63" s="2"/>
      <c r="CB63" s="2"/>
      <c r="CC63" s="2"/>
    </row>
    <row r="64" spans="3:81" ht="21" customHeight="1" x14ac:dyDescent="0.25">
      <c r="C64" s="140"/>
      <c r="D64" s="484"/>
      <c r="E64" s="266">
        <v>22</v>
      </c>
      <c r="F64" s="225"/>
      <c r="G64" s="267" t="s">
        <v>350</v>
      </c>
      <c r="H64" s="242" t="s">
        <v>8</v>
      </c>
      <c r="I64" s="242" t="s">
        <v>91</v>
      </c>
      <c r="J64" s="242" t="s">
        <v>29</v>
      </c>
      <c r="K64" s="243" t="s">
        <v>87</v>
      </c>
      <c r="L64" s="243" t="s">
        <v>0</v>
      </c>
      <c r="M64" s="243" t="s">
        <v>353</v>
      </c>
      <c r="N64" s="45" t="s">
        <v>353</v>
      </c>
      <c r="O64" s="54" t="s">
        <v>0</v>
      </c>
      <c r="P64" s="54" t="s">
        <v>381</v>
      </c>
      <c r="Q64" s="45"/>
      <c r="R64" s="45"/>
      <c r="S64" s="45"/>
      <c r="T64" s="45"/>
      <c r="U64" s="55"/>
      <c r="V64" s="104"/>
      <c r="W64" s="28"/>
      <c r="X64" s="29"/>
      <c r="Y64" s="104"/>
      <c r="Z64" s="28"/>
      <c r="AA64" s="29"/>
      <c r="AB64" s="25" t="str">
        <f t="shared" si="14"/>
        <v/>
      </c>
      <c r="AC64" s="26" t="str">
        <f t="shared" si="15"/>
        <v/>
      </c>
      <c r="AD64" s="27"/>
      <c r="AE64" s="104"/>
      <c r="AF64" s="28"/>
      <c r="AG64" s="29"/>
      <c r="AH64" s="104"/>
      <c r="AI64" s="28"/>
      <c r="AJ64" s="29"/>
      <c r="AK64" s="104"/>
      <c r="AL64" s="28"/>
      <c r="AM64" s="29"/>
      <c r="AN64" s="25" t="str">
        <f t="shared" si="16"/>
        <v/>
      </c>
      <c r="AO64" s="26" t="str">
        <f t="shared" si="17"/>
        <v/>
      </c>
      <c r="AP64" s="27"/>
      <c r="AQ64" s="104"/>
      <c r="AR64" s="28"/>
      <c r="AS64" s="29"/>
      <c r="AT64" s="104"/>
      <c r="AU64" s="28"/>
      <c r="AV64" s="29"/>
      <c r="AW64" s="25" t="str">
        <f t="shared" si="18"/>
        <v/>
      </c>
      <c r="AX64" s="26" t="str">
        <f t="shared" si="19"/>
        <v/>
      </c>
      <c r="AY64" s="27"/>
      <c r="AZ64" s="104"/>
      <c r="BA64" s="105"/>
      <c r="BB64" s="106"/>
      <c r="BC64" s="104"/>
      <c r="BD64" s="105"/>
      <c r="BE64" s="106"/>
      <c r="BF64" s="25" t="str">
        <f t="shared" si="20"/>
        <v/>
      </c>
      <c r="BG64" s="26" t="str">
        <f t="shared" si="21"/>
        <v/>
      </c>
      <c r="BH64" s="27"/>
      <c r="BI64" s="140"/>
      <c r="BO64" s="2"/>
      <c r="BP64" s="2"/>
      <c r="BQ64" s="2"/>
      <c r="BR64" s="2"/>
      <c r="BS64" s="2"/>
      <c r="BT64" s="2"/>
      <c r="BU64" s="2"/>
      <c r="BV64" s="2"/>
      <c r="BW64" s="2"/>
      <c r="BX64" s="2"/>
      <c r="BY64" s="2"/>
      <c r="BZ64" s="2"/>
      <c r="CA64" s="2"/>
      <c r="CB64" s="2"/>
      <c r="CC64" s="2"/>
    </row>
    <row r="65" spans="3:81" ht="21" customHeight="1" x14ac:dyDescent="0.25">
      <c r="C65" s="140"/>
      <c r="D65" s="484"/>
      <c r="E65" s="266">
        <v>23</v>
      </c>
      <c r="F65" s="225"/>
      <c r="G65" s="267" t="s">
        <v>350</v>
      </c>
      <c r="H65" s="242" t="s">
        <v>8</v>
      </c>
      <c r="I65" s="242" t="s">
        <v>91</v>
      </c>
      <c r="J65" s="242" t="s">
        <v>30</v>
      </c>
      <c r="K65" s="243" t="s">
        <v>87</v>
      </c>
      <c r="L65" s="243" t="s">
        <v>0</v>
      </c>
      <c r="M65" s="243" t="s">
        <v>353</v>
      </c>
      <c r="N65" s="45" t="s">
        <v>353</v>
      </c>
      <c r="O65" s="54" t="s">
        <v>0</v>
      </c>
      <c r="P65" s="54" t="s">
        <v>381</v>
      </c>
      <c r="Q65" s="45"/>
      <c r="R65" s="45"/>
      <c r="S65" s="45"/>
      <c r="T65" s="45"/>
      <c r="U65" s="55"/>
      <c r="V65" s="104"/>
      <c r="W65" s="28"/>
      <c r="X65" s="29"/>
      <c r="Y65" s="104"/>
      <c r="Z65" s="28"/>
      <c r="AA65" s="29"/>
      <c r="AB65" s="25" t="str">
        <f t="shared" si="14"/>
        <v/>
      </c>
      <c r="AC65" s="26" t="str">
        <f t="shared" si="15"/>
        <v/>
      </c>
      <c r="AD65" s="27"/>
      <c r="AE65" s="104"/>
      <c r="AF65" s="28"/>
      <c r="AG65" s="29"/>
      <c r="AH65" s="104"/>
      <c r="AI65" s="28"/>
      <c r="AJ65" s="29"/>
      <c r="AK65" s="104"/>
      <c r="AL65" s="28"/>
      <c r="AM65" s="29"/>
      <c r="AN65" s="25" t="str">
        <f t="shared" si="16"/>
        <v/>
      </c>
      <c r="AO65" s="26" t="str">
        <f t="shared" si="17"/>
        <v/>
      </c>
      <c r="AP65" s="27"/>
      <c r="AQ65" s="104"/>
      <c r="AR65" s="28"/>
      <c r="AS65" s="29"/>
      <c r="AT65" s="104"/>
      <c r="AU65" s="28"/>
      <c r="AV65" s="29"/>
      <c r="AW65" s="25" t="str">
        <f t="shared" si="18"/>
        <v/>
      </c>
      <c r="AX65" s="26" t="str">
        <f t="shared" si="19"/>
        <v/>
      </c>
      <c r="AY65" s="27"/>
      <c r="AZ65" s="104"/>
      <c r="BA65" s="105"/>
      <c r="BB65" s="106"/>
      <c r="BC65" s="104"/>
      <c r="BD65" s="105"/>
      <c r="BE65" s="106"/>
      <c r="BF65" s="25" t="str">
        <f t="shared" si="20"/>
        <v/>
      </c>
      <c r="BG65" s="26" t="str">
        <f t="shared" si="21"/>
        <v/>
      </c>
      <c r="BH65" s="27"/>
      <c r="BI65" s="140"/>
      <c r="BO65" s="2"/>
      <c r="BP65" s="2"/>
      <c r="BQ65" s="2"/>
      <c r="BR65" s="2"/>
      <c r="BS65" s="2"/>
      <c r="BT65" s="2"/>
      <c r="BU65" s="2"/>
      <c r="BV65" s="2"/>
      <c r="BW65" s="2"/>
      <c r="BX65" s="2"/>
      <c r="BY65" s="2"/>
      <c r="BZ65" s="2"/>
      <c r="CA65" s="2"/>
      <c r="CB65" s="2"/>
      <c r="CC65" s="2"/>
    </row>
    <row r="66" spans="3:81" ht="21" customHeight="1" x14ac:dyDescent="0.25">
      <c r="C66" s="140"/>
      <c r="D66" s="484"/>
      <c r="E66" s="266">
        <v>24</v>
      </c>
      <c r="F66" s="225"/>
      <c r="G66" s="267" t="s">
        <v>350</v>
      </c>
      <c r="H66" s="242" t="s">
        <v>8</v>
      </c>
      <c r="I66" s="242" t="s">
        <v>91</v>
      </c>
      <c r="J66" s="242" t="s">
        <v>31</v>
      </c>
      <c r="K66" s="243" t="s">
        <v>87</v>
      </c>
      <c r="L66" s="243" t="s">
        <v>0</v>
      </c>
      <c r="M66" s="243" t="s">
        <v>353</v>
      </c>
      <c r="N66" s="45" t="s">
        <v>353</v>
      </c>
      <c r="O66" s="54" t="s">
        <v>0</v>
      </c>
      <c r="P66" s="54" t="s">
        <v>381</v>
      </c>
      <c r="Q66" s="45"/>
      <c r="R66" s="45"/>
      <c r="S66" s="45"/>
      <c r="T66" s="45"/>
      <c r="U66" s="55"/>
      <c r="V66" s="104"/>
      <c r="W66" s="28"/>
      <c r="X66" s="29"/>
      <c r="Y66" s="104"/>
      <c r="Z66" s="28"/>
      <c r="AA66" s="29"/>
      <c r="AB66" s="25" t="str">
        <f t="shared" si="14"/>
        <v/>
      </c>
      <c r="AC66" s="26" t="str">
        <f t="shared" si="15"/>
        <v/>
      </c>
      <c r="AD66" s="27"/>
      <c r="AE66" s="104"/>
      <c r="AF66" s="28"/>
      <c r="AG66" s="29"/>
      <c r="AH66" s="104"/>
      <c r="AI66" s="28"/>
      <c r="AJ66" s="29"/>
      <c r="AK66" s="104"/>
      <c r="AL66" s="28"/>
      <c r="AM66" s="29"/>
      <c r="AN66" s="25" t="str">
        <f t="shared" si="16"/>
        <v/>
      </c>
      <c r="AO66" s="26" t="str">
        <f t="shared" si="17"/>
        <v/>
      </c>
      <c r="AP66" s="27"/>
      <c r="AQ66" s="104"/>
      <c r="AR66" s="28"/>
      <c r="AS66" s="29"/>
      <c r="AT66" s="104"/>
      <c r="AU66" s="28"/>
      <c r="AV66" s="29"/>
      <c r="AW66" s="25" t="str">
        <f t="shared" si="18"/>
        <v/>
      </c>
      <c r="AX66" s="26" t="str">
        <f t="shared" si="19"/>
        <v/>
      </c>
      <c r="AY66" s="27"/>
      <c r="AZ66" s="104"/>
      <c r="BA66" s="105"/>
      <c r="BB66" s="106"/>
      <c r="BC66" s="104"/>
      <c r="BD66" s="105"/>
      <c r="BE66" s="106"/>
      <c r="BF66" s="25" t="str">
        <f t="shared" si="20"/>
        <v/>
      </c>
      <c r="BG66" s="26" t="str">
        <f t="shared" si="21"/>
        <v/>
      </c>
      <c r="BH66" s="27"/>
      <c r="BI66" s="140"/>
      <c r="BO66" s="2"/>
      <c r="BP66" s="2"/>
      <c r="BQ66" s="2"/>
      <c r="BR66" s="2"/>
      <c r="BS66" s="2"/>
      <c r="BT66" s="2"/>
      <c r="BU66" s="2"/>
      <c r="BV66" s="2"/>
      <c r="BW66" s="2"/>
      <c r="BX66" s="2"/>
      <c r="BY66" s="2"/>
      <c r="BZ66" s="2"/>
      <c r="CA66" s="2"/>
      <c r="CB66" s="2"/>
      <c r="CC66" s="2"/>
    </row>
    <row r="67" spans="3:81" ht="21" customHeight="1" x14ac:dyDescent="0.25">
      <c r="C67" s="140"/>
      <c r="D67" s="484"/>
      <c r="E67" s="266" t="s">
        <v>32</v>
      </c>
      <c r="F67" s="225"/>
      <c r="G67" s="267" t="s">
        <v>350</v>
      </c>
      <c r="H67" s="242" t="s">
        <v>8</v>
      </c>
      <c r="I67" s="242" t="s">
        <v>91</v>
      </c>
      <c r="J67" s="242" t="s">
        <v>33</v>
      </c>
      <c r="K67" s="243" t="s">
        <v>87</v>
      </c>
      <c r="L67" s="243" t="s">
        <v>0</v>
      </c>
      <c r="M67" s="243" t="s">
        <v>353</v>
      </c>
      <c r="N67" s="45" t="s">
        <v>353</v>
      </c>
      <c r="O67" s="54" t="s">
        <v>0</v>
      </c>
      <c r="P67" s="54" t="s">
        <v>381</v>
      </c>
      <c r="Q67" s="45"/>
      <c r="R67" s="45"/>
      <c r="S67" s="45"/>
      <c r="T67" s="45"/>
      <c r="U67" s="55"/>
      <c r="V67" s="104"/>
      <c r="W67" s="28"/>
      <c r="X67" s="29"/>
      <c r="Y67" s="104"/>
      <c r="Z67" s="28"/>
      <c r="AA67" s="29"/>
      <c r="AB67" s="25" t="str">
        <f t="shared" si="14"/>
        <v/>
      </c>
      <c r="AC67" s="26" t="str">
        <f t="shared" si="15"/>
        <v/>
      </c>
      <c r="AD67" s="27"/>
      <c r="AE67" s="104"/>
      <c r="AF67" s="28"/>
      <c r="AG67" s="29"/>
      <c r="AH67" s="104"/>
      <c r="AI67" s="28"/>
      <c r="AJ67" s="29"/>
      <c r="AK67" s="104"/>
      <c r="AL67" s="28"/>
      <c r="AM67" s="29"/>
      <c r="AN67" s="25" t="str">
        <f t="shared" si="16"/>
        <v/>
      </c>
      <c r="AO67" s="26" t="str">
        <f t="shared" si="17"/>
        <v/>
      </c>
      <c r="AP67" s="27"/>
      <c r="AQ67" s="104"/>
      <c r="AR67" s="28"/>
      <c r="AS67" s="29"/>
      <c r="AT67" s="104"/>
      <c r="AU67" s="28"/>
      <c r="AV67" s="29"/>
      <c r="AW67" s="25" t="str">
        <f t="shared" si="18"/>
        <v/>
      </c>
      <c r="AX67" s="26" t="str">
        <f t="shared" si="19"/>
        <v/>
      </c>
      <c r="AY67" s="27"/>
      <c r="AZ67" s="104"/>
      <c r="BA67" s="105"/>
      <c r="BB67" s="106"/>
      <c r="BC67" s="104"/>
      <c r="BD67" s="105"/>
      <c r="BE67" s="106"/>
      <c r="BF67" s="25" t="str">
        <f t="shared" si="20"/>
        <v/>
      </c>
      <c r="BG67" s="26" t="str">
        <f t="shared" si="21"/>
        <v/>
      </c>
      <c r="BH67" s="27"/>
      <c r="BI67" s="140"/>
      <c r="BO67" s="2"/>
      <c r="BP67" s="2"/>
      <c r="BQ67" s="2"/>
      <c r="BR67" s="2"/>
      <c r="BS67" s="2"/>
      <c r="BT67" s="2"/>
      <c r="BU67" s="2"/>
      <c r="BV67" s="2"/>
      <c r="BW67" s="2"/>
      <c r="BX67" s="2"/>
      <c r="BY67" s="2"/>
      <c r="BZ67" s="2"/>
      <c r="CA67" s="2"/>
      <c r="CB67" s="2"/>
      <c r="CC67" s="2"/>
    </row>
    <row r="68" spans="3:81" ht="21" customHeight="1" x14ac:dyDescent="0.25">
      <c r="C68" s="140"/>
      <c r="D68" s="484"/>
      <c r="E68" s="266" t="s">
        <v>34</v>
      </c>
      <c r="F68" s="225"/>
      <c r="G68" s="267" t="s">
        <v>350</v>
      </c>
      <c r="H68" s="242" t="s">
        <v>8</v>
      </c>
      <c r="I68" s="242" t="s">
        <v>91</v>
      </c>
      <c r="J68" s="242" t="s">
        <v>35</v>
      </c>
      <c r="K68" s="243" t="s">
        <v>87</v>
      </c>
      <c r="L68" s="243" t="s">
        <v>0</v>
      </c>
      <c r="M68" s="243" t="s">
        <v>353</v>
      </c>
      <c r="N68" s="45" t="s">
        <v>353</v>
      </c>
      <c r="O68" s="54" t="s">
        <v>0</v>
      </c>
      <c r="P68" s="54" t="s">
        <v>381</v>
      </c>
      <c r="Q68" s="45"/>
      <c r="R68" s="45"/>
      <c r="S68" s="45"/>
      <c r="T68" s="45"/>
      <c r="U68" s="55"/>
      <c r="V68" s="104"/>
      <c r="W68" s="28"/>
      <c r="X68" s="29"/>
      <c r="Y68" s="104"/>
      <c r="Z68" s="28"/>
      <c r="AA68" s="29"/>
      <c r="AB68" s="25" t="str">
        <f t="shared" si="14"/>
        <v/>
      </c>
      <c r="AC68" s="26" t="str">
        <f t="shared" si="15"/>
        <v/>
      </c>
      <c r="AD68" s="27"/>
      <c r="AE68" s="104"/>
      <c r="AF68" s="28"/>
      <c r="AG68" s="29"/>
      <c r="AH68" s="104"/>
      <c r="AI68" s="28"/>
      <c r="AJ68" s="29"/>
      <c r="AK68" s="104"/>
      <c r="AL68" s="28"/>
      <c r="AM68" s="29"/>
      <c r="AN68" s="25" t="str">
        <f t="shared" si="16"/>
        <v/>
      </c>
      <c r="AO68" s="26" t="str">
        <f t="shared" si="17"/>
        <v/>
      </c>
      <c r="AP68" s="27"/>
      <c r="AQ68" s="104"/>
      <c r="AR68" s="28"/>
      <c r="AS68" s="29"/>
      <c r="AT68" s="104"/>
      <c r="AU68" s="28"/>
      <c r="AV68" s="29"/>
      <c r="AW68" s="25" t="str">
        <f t="shared" si="18"/>
        <v/>
      </c>
      <c r="AX68" s="26" t="str">
        <f t="shared" si="19"/>
        <v/>
      </c>
      <c r="AY68" s="27"/>
      <c r="AZ68" s="104"/>
      <c r="BA68" s="105"/>
      <c r="BB68" s="106"/>
      <c r="BC68" s="104"/>
      <c r="BD68" s="105"/>
      <c r="BE68" s="106"/>
      <c r="BF68" s="25" t="str">
        <f t="shared" si="20"/>
        <v/>
      </c>
      <c r="BG68" s="26" t="str">
        <f t="shared" si="21"/>
        <v/>
      </c>
      <c r="BH68" s="27"/>
      <c r="BI68" s="140"/>
      <c r="BO68" s="2"/>
      <c r="BP68" s="2"/>
      <c r="BQ68" s="2"/>
      <c r="BR68" s="2"/>
      <c r="BS68" s="2"/>
      <c r="BT68" s="2"/>
      <c r="BU68" s="2"/>
      <c r="BV68" s="2"/>
      <c r="BW68" s="2"/>
      <c r="BX68" s="2"/>
      <c r="BY68" s="2"/>
      <c r="BZ68" s="2"/>
      <c r="CA68" s="2"/>
      <c r="CB68" s="2"/>
      <c r="CC68" s="2"/>
    </row>
    <row r="69" spans="3:81" ht="21" customHeight="1" x14ac:dyDescent="0.25">
      <c r="C69" s="140"/>
      <c r="D69" s="484"/>
      <c r="E69" s="266" t="s">
        <v>4277</v>
      </c>
      <c r="F69" s="225"/>
      <c r="G69" s="267" t="s">
        <v>350</v>
      </c>
      <c r="H69" s="242" t="s">
        <v>8</v>
      </c>
      <c r="I69" s="242" t="s">
        <v>91</v>
      </c>
      <c r="J69" s="242" t="s">
        <v>36</v>
      </c>
      <c r="K69" s="243" t="s">
        <v>87</v>
      </c>
      <c r="L69" s="243" t="s">
        <v>0</v>
      </c>
      <c r="M69" s="243" t="s">
        <v>353</v>
      </c>
      <c r="N69" s="45" t="s">
        <v>353</v>
      </c>
      <c r="O69" s="54" t="s">
        <v>0</v>
      </c>
      <c r="P69" s="54" t="s">
        <v>381</v>
      </c>
      <c r="Q69" s="45"/>
      <c r="R69" s="45"/>
      <c r="S69" s="45"/>
      <c r="T69" s="45"/>
      <c r="U69" s="55"/>
      <c r="V69" s="104"/>
      <c r="W69" s="28"/>
      <c r="X69" s="29"/>
      <c r="Y69" s="104"/>
      <c r="Z69" s="28"/>
      <c r="AA69" s="29"/>
      <c r="AB69" s="25" t="str">
        <f t="shared" si="14"/>
        <v/>
      </c>
      <c r="AC69" s="26" t="str">
        <f t="shared" si="15"/>
        <v/>
      </c>
      <c r="AD69" s="27"/>
      <c r="AE69" s="104"/>
      <c r="AF69" s="28"/>
      <c r="AG69" s="29"/>
      <c r="AH69" s="104"/>
      <c r="AI69" s="28"/>
      <c r="AJ69" s="29"/>
      <c r="AK69" s="104"/>
      <c r="AL69" s="28"/>
      <c r="AM69" s="29"/>
      <c r="AN69" s="25" t="str">
        <f t="shared" si="16"/>
        <v/>
      </c>
      <c r="AO69" s="26" t="str">
        <f t="shared" si="17"/>
        <v/>
      </c>
      <c r="AP69" s="27"/>
      <c r="AQ69" s="104"/>
      <c r="AR69" s="28"/>
      <c r="AS69" s="29"/>
      <c r="AT69" s="104"/>
      <c r="AU69" s="28"/>
      <c r="AV69" s="29"/>
      <c r="AW69" s="25" t="str">
        <f t="shared" si="18"/>
        <v/>
      </c>
      <c r="AX69" s="26" t="str">
        <f t="shared" si="19"/>
        <v/>
      </c>
      <c r="AY69" s="27"/>
      <c r="AZ69" s="104"/>
      <c r="BA69" s="105"/>
      <c r="BB69" s="106"/>
      <c r="BC69" s="104"/>
      <c r="BD69" s="105"/>
      <c r="BE69" s="106"/>
      <c r="BF69" s="25" t="str">
        <f t="shared" si="20"/>
        <v/>
      </c>
      <c r="BG69" s="26" t="str">
        <f t="shared" si="21"/>
        <v/>
      </c>
      <c r="BH69" s="27"/>
      <c r="BI69" s="140"/>
      <c r="BO69" s="2"/>
      <c r="BP69" s="2"/>
      <c r="BQ69" s="2"/>
      <c r="BR69" s="2"/>
      <c r="BS69" s="2"/>
      <c r="BT69" s="2"/>
      <c r="BU69" s="2"/>
      <c r="BV69" s="2"/>
      <c r="BW69" s="2"/>
      <c r="BX69" s="2"/>
      <c r="BY69" s="2"/>
      <c r="BZ69" s="2"/>
      <c r="CA69" s="2"/>
      <c r="CB69" s="2"/>
      <c r="CC69" s="2"/>
    </row>
    <row r="70" spans="3:81" ht="21" customHeight="1" x14ac:dyDescent="0.25">
      <c r="C70" s="140"/>
      <c r="D70" s="484"/>
      <c r="E70" s="270" t="s">
        <v>4273</v>
      </c>
      <c r="F70" s="225"/>
      <c r="G70" s="267" t="s">
        <v>350</v>
      </c>
      <c r="H70" s="242" t="s">
        <v>8</v>
      </c>
      <c r="I70" s="242" t="s">
        <v>91</v>
      </c>
      <c r="J70" s="242" t="s">
        <v>0</v>
      </c>
      <c r="K70" s="243" t="s">
        <v>87</v>
      </c>
      <c r="L70" s="243" t="s">
        <v>0</v>
      </c>
      <c r="M70" s="243" t="s">
        <v>353</v>
      </c>
      <c r="N70" s="45" t="s">
        <v>353</v>
      </c>
      <c r="O70" s="54" t="s">
        <v>0</v>
      </c>
      <c r="P70" s="54" t="s">
        <v>381</v>
      </c>
      <c r="Q70" s="45"/>
      <c r="R70" s="45"/>
      <c r="S70" s="45"/>
      <c r="T70" s="45"/>
      <c r="U70" s="56"/>
      <c r="V70" s="25" t="str">
        <f>IF(OR(SUMPRODUCT(--(V43:V69=""),--(W43:W69=""))&gt;0,COUNTIF(W43:W69,"M")&gt;0,COUNTIF(W43:W69,"X")=27),"",SUM(V43:V69))</f>
        <v/>
      </c>
      <c r="W70" s="26" t="str">
        <f>IF(AND(COUNTIF(W43:W69,"X")=27,SUM(V43:V69)=0,ISNUMBER(V70)),"",IF(COUNTIF(W43:W69,"M")&gt;0,"M",IF(AND(COUNTIF(W43:W69,W43)=27,OR(W43="X",W43="W",W43="Z")),UPPER(W43),"")))</f>
        <v/>
      </c>
      <c r="X70" s="27"/>
      <c r="Y70" s="25" t="str">
        <f>IF(OR(SUMPRODUCT(--(Y43:Y69=""),--(Z43:Z69=""))&gt;0,COUNTIF(Z43:Z69,"M")&gt;0,COUNTIF(Z43:Z69,"X")=27),"",SUM(Y43:Y69))</f>
        <v/>
      </c>
      <c r="Z70" s="26" t="str">
        <f>IF(AND(COUNTIF(Z43:Z69,"X")=27,SUM(Y43:Y69)=0,ISNUMBER(Y70)),"",IF(COUNTIF(Z43:Z69,"M")&gt;0,"M",IF(AND(COUNTIF(Z43:Z69,Z43)=27,OR(Z43="X",Z43="W",Z43="Z")),UPPER(Z43),"")))</f>
        <v/>
      </c>
      <c r="AA70" s="27"/>
      <c r="AB70" s="25" t="str">
        <f>IF(OR(SUMPRODUCT(--(AB43:AB69=""),--(AC43:AC69=""))&gt;0,COUNTIF(AC43:AC69,"M")&gt;0,COUNTIF(AC43:AC69,"X")=27),"",SUM(AB43:AB69))</f>
        <v/>
      </c>
      <c r="AC70" s="26" t="str">
        <f>IF(AND(COUNTIF(AC43:AC69,"X")=27,SUM(AB43:AB69)=0,ISNUMBER(AB70)),"",IF(COUNTIF(AC43:AC69,"M")&gt;0,"M",IF(AND(COUNTIF(AC43:AC69,AC43)=27,OR(AC43="X",AC43="W",AC43="Z")),UPPER(AC43),"")))</f>
        <v/>
      </c>
      <c r="AD70" s="27"/>
      <c r="AE70" s="25" t="str">
        <f>IF(OR(SUMPRODUCT(--(AE43:AE69=""),--(AF43:AF69=""))&gt;0,COUNTIF(AF43:AF69,"M")&gt;0,COUNTIF(AF43:AF69,"X")=27),"",SUM(AE43:AE69))</f>
        <v/>
      </c>
      <c r="AF70" s="26" t="str">
        <f>IF(AND(COUNTIF(AF43:AF69,"X")=27,SUM(AE43:AE69)=0,ISNUMBER(AE70)),"",IF(COUNTIF(AF43:AF69,"M")&gt;0,"M",IF(AND(COUNTIF(AF43:AF69,AF43)=27,OR(AF43="X",AF43="W",AF43="Z")),UPPER(AF43),"")))</f>
        <v/>
      </c>
      <c r="AG70" s="27"/>
      <c r="AH70" s="25" t="str">
        <f>IF(OR(SUMPRODUCT(--(AH43:AH69=""),--(AI43:AI69=""))&gt;0,COUNTIF(AI43:AI69,"M")&gt;0,COUNTIF(AI43:AI69,"X")=27),"",SUM(AH43:AH69))</f>
        <v/>
      </c>
      <c r="AI70" s="26" t="str">
        <f>IF(AND(COUNTIF(AI43:AI69,"X")=27,SUM(AH43:AH69)=0,ISNUMBER(AH70)),"",IF(COUNTIF(AI43:AI69,"M")&gt;0,"M",IF(AND(COUNTIF(AI43:AI69,AI43)=27,OR(AI43="X",AI43="W",AI43="Z")),UPPER(AI43),"")))</f>
        <v/>
      </c>
      <c r="AJ70" s="27"/>
      <c r="AK70" s="25" t="str">
        <f>IF(OR(SUMPRODUCT(--(AK43:AK69=""),--(AL43:AL69=""))&gt;0,COUNTIF(AL43:AL69,"M")&gt;0,COUNTIF(AL43:AL69,"X")=27),"",SUM(AK43:AK69))</f>
        <v/>
      </c>
      <c r="AL70" s="26" t="str">
        <f>IF(AND(COUNTIF(AL43:AL69,"X")=27,SUM(AK43:AK69)=0,ISNUMBER(AK70)),"",IF(COUNTIF(AL43:AL69,"M")&gt;0,"M",IF(AND(COUNTIF(AL43:AL69,AL43)=27,OR(AL43="X",AL43="W",AL43="Z")),UPPER(AL43),"")))</f>
        <v/>
      </c>
      <c r="AM70" s="27"/>
      <c r="AN70" s="25" t="str">
        <f>IF(OR(SUMPRODUCT(--(AN43:AN69=""),--(AO43:AO69=""))&gt;0,COUNTIF(AO43:AO69,"M")&gt;0,COUNTIF(AO43:AO69,"X")=27),"",SUM(AN43:AN69))</f>
        <v/>
      </c>
      <c r="AO70" s="26" t="str">
        <f>IF(AND(COUNTIF(AO43:AO69,"X")=27,SUM(AN43:AN69)=0,ISNUMBER(AN70)),"",IF(COUNTIF(AO43:AO69,"M")&gt;0,"M",IF(AND(COUNTIF(AO43:AO69,AO43)=27,OR(AO43="X",AO43="W",AO43="Z")),UPPER(AO43),"")))</f>
        <v/>
      </c>
      <c r="AP70" s="27"/>
      <c r="AQ70" s="25" t="str">
        <f>IF(OR(SUMPRODUCT(--(AQ43:AQ69=""),--(AR43:AR69=""))&gt;0,COUNTIF(AR43:AR69,"M")&gt;0,COUNTIF(AR43:AR69,"X")=27),"",SUM(AQ43:AQ69))</f>
        <v/>
      </c>
      <c r="AR70" s="26" t="str">
        <f>IF(AND(COUNTIF(AR43:AR69,"X")=27,SUM(AQ43:AQ69)=0,ISNUMBER(AQ70)),"",IF(COUNTIF(AR43:AR69,"M")&gt;0,"M",IF(AND(COUNTIF(AR43:AR69,AR43)=27,OR(AR43="X",AR43="W",AR43="Z")),UPPER(AR43),"")))</f>
        <v/>
      </c>
      <c r="AS70" s="27"/>
      <c r="AT70" s="25" t="str">
        <f>IF(OR(SUMPRODUCT(--(AT43:AT69=""),--(AU43:AU69=""))&gt;0,COUNTIF(AU43:AU69,"M")&gt;0,COUNTIF(AU43:AU69,"X")=27),"",SUM(AT43:AT69))</f>
        <v/>
      </c>
      <c r="AU70" s="26" t="str">
        <f>IF(AND(COUNTIF(AU43:AU69,"X")=27,SUM(AT43:AT69)=0,ISNUMBER(AT70)),"",IF(COUNTIF(AU43:AU69,"M")&gt;0,"M",IF(AND(COUNTIF(AU43:AU69,AU43)=27,OR(AU43="X",AU43="W",AU43="Z")),UPPER(AU43),"")))</f>
        <v/>
      </c>
      <c r="AV70" s="27"/>
      <c r="AW70" s="25" t="str">
        <f>IF(OR(SUMPRODUCT(--(AW43:AW69=""),--(AX43:AX69=""))&gt;0,COUNTIF(AX43:AX69,"M")&gt;0,COUNTIF(AX43:AX69,"X")=27),"",SUM(AW43:AW69))</f>
        <v/>
      </c>
      <c r="AX70" s="26" t="str">
        <f>IF(AND(COUNTIF(AX43:AX69,"X")=27,SUM(AW43:AW69)=0,ISNUMBER(AW70)),"",IF(COUNTIF(AX43:AX69,"M")&gt;0,"M",IF(AND(COUNTIF(AX43:AX69,AX43)=27,OR(AX43="X",AX43="W",AX43="Z")),UPPER(AX43),"")))</f>
        <v/>
      </c>
      <c r="AY70" s="27"/>
      <c r="AZ70" s="25" t="str">
        <f t="shared" ref="AZ70" si="22">IF(OR(SUMPRODUCT(--(AZ43:AZ69=""),--(BA43:BA69=""))&gt;0,COUNTIF(BA43:BA69,"M")&gt;0,COUNTIF(BA43:BA69,"X")=27),"",SUM(AZ43:AZ69))</f>
        <v/>
      </c>
      <c r="BA70" s="26" t="str">
        <f t="shared" ref="BA70" si="23">IF(AND(COUNTIF(BA43:BA69,"X")=27,SUM(AZ43:AZ69)=0,ISNUMBER(AZ70)),"",IF(COUNTIF(BA43:BA69,"M")&gt;0,"M",IF(AND(COUNTIF(BA43:BA69,BA43)=27,OR(BA43="X",BA43="W",BA43="Z")),UPPER(BA43),"")))</f>
        <v/>
      </c>
      <c r="BB70" s="27"/>
      <c r="BC70" s="25" t="str">
        <f t="shared" ref="BC70" si="24">IF(OR(SUMPRODUCT(--(BC43:BC69=""),--(BD43:BD69=""))&gt;0,COUNTIF(BD43:BD69,"M")&gt;0,COUNTIF(BD43:BD69,"X")=27),"",SUM(BC43:BC69))</f>
        <v/>
      </c>
      <c r="BD70" s="26" t="str">
        <f t="shared" ref="BD70" si="25">IF(AND(COUNTIF(BD43:BD69,"X")=27,SUM(BC43:BC69)=0,ISNUMBER(BC70)),"",IF(COUNTIF(BD43:BD69,"M")&gt;0,"M",IF(AND(COUNTIF(BD43:BD69,BD43)=27,OR(BD43="X",BD43="W",BD43="Z")),UPPER(BD43),"")))</f>
        <v/>
      </c>
      <c r="BE70" s="27"/>
      <c r="BF70" s="25" t="str">
        <f t="shared" ref="BF70" si="26">IF(OR(SUMPRODUCT(--(BF43:BF69=""),--(BG43:BG69=""))&gt;0,COUNTIF(BG43:BG69,"M")&gt;0,COUNTIF(BG43:BG69,"X")=27),"",SUM(BF43:BF69))</f>
        <v/>
      </c>
      <c r="BG70" s="26" t="str">
        <f t="shared" ref="BG70" si="27">IF(AND(COUNTIF(BG43:BG69,"X")=27,SUM(BF43:BF69)=0,ISNUMBER(BF70)),"",IF(COUNTIF(BG43:BG69,"M")&gt;0,"M",IF(AND(COUNTIF(BG43:BG69,BG43)=27,OR(BG43="X",BG43="W",BG43="Z")),UPPER(BG43),"")))</f>
        <v/>
      </c>
      <c r="BH70" s="27"/>
      <c r="BI70" s="140"/>
      <c r="BO70" s="2"/>
      <c r="BP70" s="2"/>
      <c r="BQ70" s="2"/>
      <c r="BR70" s="2"/>
      <c r="BS70" s="2"/>
      <c r="BT70" s="2"/>
      <c r="BU70" s="2"/>
      <c r="BV70" s="2"/>
      <c r="BW70" s="2"/>
      <c r="BX70" s="2"/>
      <c r="BY70" s="2"/>
      <c r="BZ70" s="2"/>
      <c r="CA70" s="2"/>
      <c r="CB70" s="2"/>
      <c r="CC70" s="2"/>
    </row>
    <row r="71" spans="3:81" ht="3.75" customHeight="1" x14ac:dyDescent="0.25">
      <c r="C71" s="140"/>
      <c r="D71" s="271"/>
      <c r="E71" s="271"/>
      <c r="F71" s="225"/>
      <c r="G71" s="272"/>
      <c r="H71" s="272"/>
      <c r="I71" s="272"/>
      <c r="J71" s="272"/>
      <c r="K71" s="272"/>
      <c r="L71" s="272"/>
      <c r="M71" s="272"/>
      <c r="N71" s="107"/>
      <c r="O71" s="107"/>
      <c r="P71" s="107"/>
      <c r="Q71" s="107"/>
      <c r="R71" s="57"/>
      <c r="S71" s="57"/>
      <c r="T71" s="57"/>
      <c r="U71" s="58"/>
      <c r="V71" s="272"/>
      <c r="W71" s="272"/>
      <c r="X71" s="272"/>
      <c r="Y71" s="272"/>
      <c r="Z71" s="272"/>
      <c r="AA71" s="272"/>
      <c r="AB71" s="272"/>
      <c r="AC71" s="273"/>
      <c r="AD71" s="273"/>
      <c r="AE71" s="272"/>
      <c r="AF71" s="273"/>
      <c r="AG71" s="273"/>
      <c r="AH71" s="272"/>
      <c r="AI71" s="273"/>
      <c r="AJ71" s="273"/>
      <c r="AK71" s="272"/>
      <c r="AL71" s="273"/>
      <c r="AM71" s="273"/>
      <c r="AN71" s="272"/>
      <c r="AO71" s="273"/>
      <c r="AP71" s="273"/>
      <c r="AQ71" s="272"/>
      <c r="AR71" s="273"/>
      <c r="AS71" s="273"/>
      <c r="AT71" s="272"/>
      <c r="AU71" s="273"/>
      <c r="AV71" s="273"/>
      <c r="AW71" s="272"/>
      <c r="AX71" s="273"/>
      <c r="AY71" s="273"/>
      <c r="AZ71" s="272"/>
      <c r="BA71" s="273"/>
      <c r="BB71" s="273"/>
      <c r="BC71" s="272"/>
      <c r="BD71" s="273"/>
      <c r="BE71" s="273"/>
      <c r="BF71" s="272"/>
      <c r="BG71" s="273"/>
      <c r="BH71" s="273"/>
      <c r="BI71" s="140"/>
      <c r="BO71" s="2"/>
      <c r="BP71" s="2"/>
      <c r="BQ71" s="2"/>
      <c r="BR71" s="2"/>
      <c r="BS71" s="2"/>
      <c r="BT71" s="2"/>
      <c r="BU71" s="2"/>
      <c r="BV71" s="2"/>
      <c r="BW71" s="2"/>
      <c r="BX71" s="2"/>
      <c r="BY71" s="2"/>
      <c r="BZ71" s="2"/>
      <c r="CA71" s="2"/>
      <c r="CB71" s="2"/>
      <c r="CC71" s="2"/>
    </row>
    <row r="72" spans="3:81" ht="21" customHeight="1" x14ac:dyDescent="0.25">
      <c r="C72" s="140"/>
      <c r="D72" s="484" t="s">
        <v>4271</v>
      </c>
      <c r="E72" s="266" t="s">
        <v>371</v>
      </c>
      <c r="F72" s="225"/>
      <c r="G72" s="267" t="s">
        <v>350</v>
      </c>
      <c r="H72" s="242" t="s">
        <v>0</v>
      </c>
      <c r="I72" s="267" t="s">
        <v>91</v>
      </c>
      <c r="J72" s="268" t="s">
        <v>372</v>
      </c>
      <c r="K72" s="244" t="s">
        <v>87</v>
      </c>
      <c r="L72" s="244" t="s">
        <v>0</v>
      </c>
      <c r="M72" s="244" t="s">
        <v>353</v>
      </c>
      <c r="N72" s="54" t="s">
        <v>353</v>
      </c>
      <c r="O72" s="54" t="s">
        <v>0</v>
      </c>
      <c r="P72" s="54" t="s">
        <v>381</v>
      </c>
      <c r="Q72" s="54"/>
      <c r="R72" s="54"/>
      <c r="S72" s="54"/>
      <c r="T72" s="54"/>
      <c r="U72" s="55"/>
      <c r="V72" s="25" t="str">
        <f t="shared" ref="V72:V99" si="28">IF(OR(AND(V14="",W14=""),AND(V43="",W43=""),AND(W14="X",W43="X"),OR(W14="M",W43="M")),"",SUM(V14,V43))</f>
        <v/>
      </c>
      <c r="W72" s="26" t="str">
        <f t="shared" ref="W72:W99" si="29">IF(AND(AND(W14="X",W43="X"),SUM(V14,V43)=0,ISNUMBER(V72)),"",IF(OR(W14="M",W43="M"),"M",IF(AND(W14=W43,OR(W14="X",W14="W",W14="Z")),UPPER(W14),"")))</f>
        <v/>
      </c>
      <c r="X72" s="27"/>
      <c r="Y72" s="25" t="str">
        <f t="shared" ref="Y72:Y99" si="30">IF(OR(AND(Y14="",Z14=""),AND(Y43="",Z43=""),AND(Z14="X",Z43="X"),OR(Z14="M",Z43="M")),"",SUM(Y14,Y43))</f>
        <v/>
      </c>
      <c r="Z72" s="26" t="str">
        <f t="shared" ref="Z72:Z99" si="31">IF(AND(AND(Z14="X",Z43="X"),SUM(Y14,Y43)=0,ISNUMBER(Y72)),"",IF(OR(Z14="M",Z43="M"),"M",IF(AND(Z14=Z43,OR(Z14="X",Z14="W",Z14="Z")),UPPER(Z14),"")))</f>
        <v/>
      </c>
      <c r="AA72" s="27"/>
      <c r="AB72" s="25" t="str">
        <f t="shared" ref="AB72:AB99" si="32">IF(OR(AND(AB14="",AC14=""),AND(AB43="",AC43=""),AND(AC14="X",AC43="X"),OR(AC14="M",AC43="M")),"",SUM(AB14,AB43))</f>
        <v/>
      </c>
      <c r="AC72" s="26" t="str">
        <f t="shared" ref="AC72:AC99" si="33">IF(AND(AND(AC14="X",AC43="X"),SUM(AB14,AB43)=0,ISNUMBER(AB72)),"",IF(OR(AC14="M",AC43="M"),"M",IF(AND(AC14=AC43,OR(AC14="X",AC14="W",AC14="Z")),UPPER(AC14),"")))</f>
        <v/>
      </c>
      <c r="AD72" s="27"/>
      <c r="AE72" s="25" t="str">
        <f t="shared" ref="AE72:AE99" si="34">IF(OR(AND(AE14="",AF14=""),AND(AE43="",AF43=""),AND(AF14="X",AF43="X"),OR(AF14="M",AF43="M")),"",SUM(AE14,AE43))</f>
        <v/>
      </c>
      <c r="AF72" s="26" t="str">
        <f t="shared" ref="AF72:AF99" si="35">IF(AND(AND(AF14="X",AF43="X"),SUM(AE14,AE43)=0,ISNUMBER(AE72)),"",IF(OR(AF14="M",AF43="M"),"M",IF(AND(AF14=AF43,OR(AF14="X",AF14="W",AF14="Z")),UPPER(AF14),"")))</f>
        <v/>
      </c>
      <c r="AG72" s="27"/>
      <c r="AH72" s="25" t="str">
        <f t="shared" ref="AH72:AH99" si="36">IF(OR(AND(AH14="",AI14=""),AND(AH43="",AI43=""),AND(AI14="X",AI43="X"),OR(AI14="M",AI43="M")),"",SUM(AH14,AH43))</f>
        <v/>
      </c>
      <c r="AI72" s="26" t="str">
        <f t="shared" ref="AI72:AI99" si="37">IF(AND(AND(AI14="X",AI43="X"),SUM(AH14,AH43)=0,ISNUMBER(AH72)),"",IF(OR(AI14="M",AI43="M"),"M",IF(AND(AI14=AI43,OR(AI14="X",AI14="W",AI14="Z")),UPPER(AI14),"")))</f>
        <v/>
      </c>
      <c r="AJ72" s="27"/>
      <c r="AK72" s="25" t="str">
        <f t="shared" ref="AK72:AK99" si="38">IF(OR(AND(AK14="",AL14=""),AND(AK43="",AL43=""),AND(AL14="X",AL43="X"),OR(AL14="M",AL43="M")),"",SUM(AK14,AK43))</f>
        <v/>
      </c>
      <c r="AL72" s="26" t="str">
        <f t="shared" ref="AL72:AL99" si="39">IF(AND(AND(AL14="X",AL43="X"),SUM(AK14,AK43)=0,ISNUMBER(AK72)),"",IF(OR(AL14="M",AL43="M"),"M",IF(AND(AL14=AL43,OR(AL14="X",AL14="W",AL14="Z")),UPPER(AL14),"")))</f>
        <v/>
      </c>
      <c r="AM72" s="27"/>
      <c r="AN72" s="25" t="str">
        <f t="shared" ref="AN72:AN99" si="40">IF(OR(AND(AN14="",AO14=""),AND(AN43="",AO43=""),AND(AO14="X",AO43="X"),OR(AO14="M",AO43="M")),"",SUM(AN14,AN43))</f>
        <v/>
      </c>
      <c r="AO72" s="26" t="str">
        <f t="shared" ref="AO72:AO99" si="41">IF(AND(AND(AO14="X",AO43="X"),SUM(AN14,AN43)=0,ISNUMBER(AN72)),"",IF(OR(AO14="M",AO43="M"),"M",IF(AND(AO14=AO43,OR(AO14="X",AO14="W",AO14="Z")),UPPER(AO14),"")))</f>
        <v/>
      </c>
      <c r="AP72" s="27"/>
      <c r="AQ72" s="25" t="str">
        <f t="shared" ref="AQ72:AQ99" si="42">IF(OR(AND(AQ14="",AR14=""),AND(AQ43="",AR43=""),AND(AR14="X",AR43="X"),OR(AR14="M",AR43="M")),"",SUM(AQ14,AQ43))</f>
        <v/>
      </c>
      <c r="AR72" s="26" t="str">
        <f t="shared" ref="AR72:AR99" si="43">IF(AND(AND(AR14="X",AR43="X"),SUM(AQ14,AQ43)=0,ISNUMBER(AQ72)),"",IF(OR(AR14="M",AR43="M"),"M",IF(AND(AR14=AR43,OR(AR14="X",AR14="W",AR14="Z")),UPPER(AR14),"")))</f>
        <v/>
      </c>
      <c r="AS72" s="27"/>
      <c r="AT72" s="25" t="str">
        <f t="shared" ref="AT72:AT99" si="44">IF(OR(AND(AT14="",AU14=""),AND(AT43="",AU43=""),AND(AU14="X",AU43="X"),OR(AU14="M",AU43="M")),"",SUM(AT14,AT43))</f>
        <v/>
      </c>
      <c r="AU72" s="26" t="str">
        <f t="shared" ref="AU72:AU99" si="45">IF(AND(AND(AU14="X",AU43="X"),SUM(AT14,AT43)=0,ISNUMBER(AT72)),"",IF(OR(AU14="M",AU43="M"),"M",IF(AND(AU14=AU43,OR(AU14="X",AU14="W",AU14="Z")),UPPER(AU14),"")))</f>
        <v/>
      </c>
      <c r="AV72" s="27"/>
      <c r="AW72" s="25" t="str">
        <f t="shared" ref="AW72:AW99" si="46">IF(OR(AND(AW14="",AX14=""),AND(AW43="",AX43=""),AND(AX14="X",AX43="X"),OR(AX14="M",AX43="M")),"",SUM(AW14,AW43))</f>
        <v/>
      </c>
      <c r="AX72" s="26" t="str">
        <f t="shared" ref="AX72:AX99" si="47">IF(AND(AND(AX14="X",AX43="X"),SUM(AW14,AW43)=0,ISNUMBER(AW72)),"",IF(OR(AX14="M",AX43="M"),"M",IF(AND(AX14=AX43,OR(AX14="X",AX14="W",AX14="Z")),UPPER(AX14),"")))</f>
        <v/>
      </c>
      <c r="AY72" s="27"/>
      <c r="AZ72" s="25" t="str">
        <f t="shared" ref="AZ72:AZ99" si="48">IF(OR(AND(AZ14="",BA14=""),AND(AZ43="",BA43=""),AND(BA14="X",BA43="X"),OR(BA14="M",BA43="M")),"",SUM(AZ14,AZ43))</f>
        <v/>
      </c>
      <c r="BA72" s="26" t="str">
        <f t="shared" ref="BA72:BA99" si="49">IF(AND(AND(BA14="X",BA43="X"),SUM(AZ14,AZ43)=0,ISNUMBER(AZ72)),"",IF(OR(BA14="M",BA43="M"),"M",IF(AND(BA14=BA43,OR(BA14="X",BA14="W",BA14="Z")),UPPER(BA14),"")))</f>
        <v/>
      </c>
      <c r="BB72" s="27"/>
      <c r="BC72" s="25" t="str">
        <f t="shared" ref="BC72:BC99" si="50">IF(OR(AND(BC14="",BD14=""),AND(BC43="",BD43=""),AND(BD14="X",BD43="X"),OR(BD14="M",BD43="M")),"",SUM(BC14,BC43))</f>
        <v/>
      </c>
      <c r="BD72" s="26" t="str">
        <f t="shared" ref="BD72:BD99" si="51">IF(AND(AND(BD14="X",BD43="X"),SUM(BC14,BC43)=0,ISNUMBER(BC72)),"",IF(OR(BD14="M",BD43="M"),"M",IF(AND(BD14=BD43,OR(BD14="X",BD14="W",BD14="Z")),UPPER(BD14),"")))</f>
        <v/>
      </c>
      <c r="BE72" s="27"/>
      <c r="BF72" s="25" t="str">
        <f t="shared" ref="BF72:BF99" si="52">IF(OR(AND(BF14="",BG14=""),AND(BF43="",BG43=""),AND(BG14="X",BG43="X"),OR(BG14="M",BG43="M")),"",SUM(BF14,BF43))</f>
        <v/>
      </c>
      <c r="BG72" s="26" t="str">
        <f t="shared" ref="BG72:BG99" si="53">IF(AND(AND(BG14="X",BG43="X"),SUM(BF14,BF43)=0,ISNUMBER(BF72)),"",IF(OR(BG14="M",BG43="M"),"M",IF(AND(BG14=BG43,OR(BG14="X",BG14="W",BG14="Z")),UPPER(BG14),"")))</f>
        <v/>
      </c>
      <c r="BH72" s="27"/>
      <c r="BI72" s="140"/>
      <c r="BO72" s="2"/>
      <c r="BP72" s="2"/>
      <c r="BQ72" s="2"/>
      <c r="BR72" s="2"/>
      <c r="BS72" s="2"/>
      <c r="BT72" s="2"/>
      <c r="BU72" s="2"/>
      <c r="BV72" s="2"/>
      <c r="BW72" s="2"/>
      <c r="BX72" s="2"/>
      <c r="BY72" s="2"/>
      <c r="BZ72" s="2"/>
      <c r="CA72" s="2"/>
      <c r="CB72" s="2"/>
      <c r="CC72" s="2"/>
    </row>
    <row r="73" spans="3:81" ht="21" customHeight="1" x14ac:dyDescent="0.25">
      <c r="C73" s="140"/>
      <c r="D73" s="484"/>
      <c r="E73" s="266">
        <v>2</v>
      </c>
      <c r="F73" s="225"/>
      <c r="G73" s="267" t="s">
        <v>350</v>
      </c>
      <c r="H73" s="242" t="s">
        <v>0</v>
      </c>
      <c r="I73" s="242" t="s">
        <v>91</v>
      </c>
      <c r="J73" s="242" t="s">
        <v>9</v>
      </c>
      <c r="K73" s="243" t="s">
        <v>87</v>
      </c>
      <c r="L73" s="243" t="s">
        <v>0</v>
      </c>
      <c r="M73" s="243" t="s">
        <v>353</v>
      </c>
      <c r="N73" s="45" t="s">
        <v>353</v>
      </c>
      <c r="O73" s="54" t="s">
        <v>0</v>
      </c>
      <c r="P73" s="54" t="s">
        <v>381</v>
      </c>
      <c r="Q73" s="45"/>
      <c r="R73" s="45"/>
      <c r="S73" s="45"/>
      <c r="T73" s="45"/>
      <c r="U73" s="55"/>
      <c r="V73" s="25" t="str">
        <f t="shared" si="28"/>
        <v/>
      </c>
      <c r="W73" s="26" t="str">
        <f t="shared" si="29"/>
        <v/>
      </c>
      <c r="X73" s="27"/>
      <c r="Y73" s="25" t="str">
        <f t="shared" si="30"/>
        <v/>
      </c>
      <c r="Z73" s="26" t="str">
        <f t="shared" si="31"/>
        <v/>
      </c>
      <c r="AA73" s="27"/>
      <c r="AB73" s="25" t="str">
        <f t="shared" si="32"/>
        <v/>
      </c>
      <c r="AC73" s="26" t="str">
        <f t="shared" si="33"/>
        <v/>
      </c>
      <c r="AD73" s="27"/>
      <c r="AE73" s="25" t="str">
        <f t="shared" si="34"/>
        <v/>
      </c>
      <c r="AF73" s="26" t="str">
        <f t="shared" si="35"/>
        <v/>
      </c>
      <c r="AG73" s="27"/>
      <c r="AH73" s="25" t="str">
        <f t="shared" si="36"/>
        <v/>
      </c>
      <c r="AI73" s="26" t="str">
        <f t="shared" si="37"/>
        <v/>
      </c>
      <c r="AJ73" s="27"/>
      <c r="AK73" s="25" t="str">
        <f t="shared" si="38"/>
        <v/>
      </c>
      <c r="AL73" s="26" t="str">
        <f t="shared" si="39"/>
        <v/>
      </c>
      <c r="AM73" s="27"/>
      <c r="AN73" s="25" t="str">
        <f t="shared" si="40"/>
        <v/>
      </c>
      <c r="AO73" s="26" t="str">
        <f t="shared" si="41"/>
        <v/>
      </c>
      <c r="AP73" s="27"/>
      <c r="AQ73" s="25" t="str">
        <f t="shared" si="42"/>
        <v/>
      </c>
      <c r="AR73" s="26" t="str">
        <f t="shared" si="43"/>
        <v/>
      </c>
      <c r="AS73" s="27"/>
      <c r="AT73" s="25" t="str">
        <f t="shared" si="44"/>
        <v/>
      </c>
      <c r="AU73" s="26" t="str">
        <f t="shared" si="45"/>
        <v/>
      </c>
      <c r="AV73" s="27"/>
      <c r="AW73" s="25" t="str">
        <f t="shared" si="46"/>
        <v/>
      </c>
      <c r="AX73" s="26" t="str">
        <f t="shared" si="47"/>
        <v/>
      </c>
      <c r="AY73" s="27"/>
      <c r="AZ73" s="25" t="str">
        <f t="shared" si="48"/>
        <v/>
      </c>
      <c r="BA73" s="26" t="str">
        <f t="shared" si="49"/>
        <v/>
      </c>
      <c r="BB73" s="27"/>
      <c r="BC73" s="25" t="str">
        <f t="shared" si="50"/>
        <v/>
      </c>
      <c r="BD73" s="26" t="str">
        <f t="shared" si="51"/>
        <v/>
      </c>
      <c r="BE73" s="27"/>
      <c r="BF73" s="25" t="str">
        <f t="shared" si="52"/>
        <v/>
      </c>
      <c r="BG73" s="26" t="str">
        <f t="shared" si="53"/>
        <v/>
      </c>
      <c r="BH73" s="27"/>
      <c r="BI73" s="140"/>
      <c r="BO73" s="2"/>
      <c r="BP73" s="2"/>
      <c r="BQ73" s="2"/>
      <c r="BR73" s="2"/>
      <c r="BS73" s="2"/>
      <c r="BT73" s="2"/>
      <c r="BU73" s="2"/>
      <c r="BV73" s="2"/>
      <c r="BW73" s="2"/>
      <c r="BX73" s="2"/>
      <c r="BY73" s="2"/>
      <c r="BZ73" s="2"/>
      <c r="CA73" s="2"/>
      <c r="CB73" s="2"/>
      <c r="CC73" s="2"/>
    </row>
    <row r="74" spans="3:81" ht="21" customHeight="1" x14ac:dyDescent="0.25">
      <c r="C74" s="140"/>
      <c r="D74" s="484"/>
      <c r="E74" s="266">
        <v>3</v>
      </c>
      <c r="F74" s="225"/>
      <c r="G74" s="267" t="s">
        <v>350</v>
      </c>
      <c r="H74" s="242" t="s">
        <v>0</v>
      </c>
      <c r="I74" s="242" t="s">
        <v>91</v>
      </c>
      <c r="J74" s="242" t="s">
        <v>10</v>
      </c>
      <c r="K74" s="243" t="s">
        <v>87</v>
      </c>
      <c r="L74" s="243" t="s">
        <v>0</v>
      </c>
      <c r="M74" s="243" t="s">
        <v>353</v>
      </c>
      <c r="N74" s="45" t="s">
        <v>353</v>
      </c>
      <c r="O74" s="54" t="s">
        <v>0</v>
      </c>
      <c r="P74" s="54" t="s">
        <v>381</v>
      </c>
      <c r="Q74" s="45"/>
      <c r="R74" s="45"/>
      <c r="S74" s="45"/>
      <c r="T74" s="45"/>
      <c r="U74" s="55"/>
      <c r="V74" s="25" t="str">
        <f t="shared" si="28"/>
        <v/>
      </c>
      <c r="W74" s="26" t="str">
        <f t="shared" si="29"/>
        <v/>
      </c>
      <c r="X74" s="27"/>
      <c r="Y74" s="25" t="str">
        <f t="shared" si="30"/>
        <v/>
      </c>
      <c r="Z74" s="26" t="str">
        <f t="shared" si="31"/>
        <v/>
      </c>
      <c r="AA74" s="27"/>
      <c r="AB74" s="25" t="str">
        <f t="shared" si="32"/>
        <v/>
      </c>
      <c r="AC74" s="26" t="str">
        <f t="shared" si="33"/>
        <v/>
      </c>
      <c r="AD74" s="27"/>
      <c r="AE74" s="25" t="str">
        <f t="shared" si="34"/>
        <v/>
      </c>
      <c r="AF74" s="26" t="str">
        <f t="shared" si="35"/>
        <v/>
      </c>
      <c r="AG74" s="27"/>
      <c r="AH74" s="25" t="str">
        <f t="shared" si="36"/>
        <v/>
      </c>
      <c r="AI74" s="26" t="str">
        <f t="shared" si="37"/>
        <v/>
      </c>
      <c r="AJ74" s="27"/>
      <c r="AK74" s="25" t="str">
        <f t="shared" si="38"/>
        <v/>
      </c>
      <c r="AL74" s="26" t="str">
        <f t="shared" si="39"/>
        <v/>
      </c>
      <c r="AM74" s="27"/>
      <c r="AN74" s="25" t="str">
        <f t="shared" si="40"/>
        <v/>
      </c>
      <c r="AO74" s="26" t="str">
        <f t="shared" si="41"/>
        <v/>
      </c>
      <c r="AP74" s="27"/>
      <c r="AQ74" s="25" t="str">
        <f t="shared" si="42"/>
        <v/>
      </c>
      <c r="AR74" s="26" t="str">
        <f t="shared" si="43"/>
        <v/>
      </c>
      <c r="AS74" s="27"/>
      <c r="AT74" s="25" t="str">
        <f t="shared" si="44"/>
        <v/>
      </c>
      <c r="AU74" s="26" t="str">
        <f t="shared" si="45"/>
        <v/>
      </c>
      <c r="AV74" s="27"/>
      <c r="AW74" s="25" t="str">
        <f t="shared" si="46"/>
        <v/>
      </c>
      <c r="AX74" s="26" t="str">
        <f t="shared" si="47"/>
        <v/>
      </c>
      <c r="AY74" s="27"/>
      <c r="AZ74" s="25" t="str">
        <f t="shared" si="48"/>
        <v/>
      </c>
      <c r="BA74" s="26" t="str">
        <f t="shared" si="49"/>
        <v/>
      </c>
      <c r="BB74" s="27"/>
      <c r="BC74" s="25" t="str">
        <f t="shared" si="50"/>
        <v/>
      </c>
      <c r="BD74" s="26" t="str">
        <f t="shared" si="51"/>
        <v/>
      </c>
      <c r="BE74" s="27"/>
      <c r="BF74" s="25" t="str">
        <f t="shared" si="52"/>
        <v/>
      </c>
      <c r="BG74" s="26" t="str">
        <f t="shared" si="53"/>
        <v/>
      </c>
      <c r="BH74" s="27"/>
      <c r="BI74" s="140"/>
      <c r="BO74" s="2"/>
      <c r="BP74" s="2"/>
      <c r="BQ74" s="2"/>
      <c r="BR74" s="2"/>
      <c r="BS74" s="2"/>
      <c r="BT74" s="2"/>
      <c r="BU74" s="2"/>
      <c r="BV74" s="2"/>
      <c r="BW74" s="2"/>
      <c r="BX74" s="2"/>
      <c r="BY74" s="2"/>
      <c r="BZ74" s="2"/>
      <c r="CA74" s="2"/>
      <c r="CB74" s="2"/>
      <c r="CC74" s="2"/>
    </row>
    <row r="75" spans="3:81" ht="21" customHeight="1" x14ac:dyDescent="0.25">
      <c r="C75" s="140"/>
      <c r="D75" s="484"/>
      <c r="E75" s="266">
        <v>4</v>
      </c>
      <c r="F75" s="225"/>
      <c r="G75" s="267" t="s">
        <v>350</v>
      </c>
      <c r="H75" s="242" t="s">
        <v>0</v>
      </c>
      <c r="I75" s="242" t="s">
        <v>91</v>
      </c>
      <c r="J75" s="242" t="s">
        <v>11</v>
      </c>
      <c r="K75" s="243" t="s">
        <v>87</v>
      </c>
      <c r="L75" s="243" t="s">
        <v>0</v>
      </c>
      <c r="M75" s="243" t="s">
        <v>353</v>
      </c>
      <c r="N75" s="45" t="s">
        <v>353</v>
      </c>
      <c r="O75" s="54" t="s">
        <v>0</v>
      </c>
      <c r="P75" s="54" t="s">
        <v>381</v>
      </c>
      <c r="Q75" s="45"/>
      <c r="R75" s="45"/>
      <c r="S75" s="45"/>
      <c r="T75" s="45"/>
      <c r="U75" s="55"/>
      <c r="V75" s="25" t="str">
        <f t="shared" si="28"/>
        <v/>
      </c>
      <c r="W75" s="26" t="str">
        <f t="shared" si="29"/>
        <v/>
      </c>
      <c r="X75" s="27"/>
      <c r="Y75" s="25" t="str">
        <f t="shared" si="30"/>
        <v/>
      </c>
      <c r="Z75" s="26" t="str">
        <f t="shared" si="31"/>
        <v/>
      </c>
      <c r="AA75" s="27"/>
      <c r="AB75" s="25" t="str">
        <f t="shared" si="32"/>
        <v/>
      </c>
      <c r="AC75" s="26" t="str">
        <f t="shared" si="33"/>
        <v/>
      </c>
      <c r="AD75" s="27"/>
      <c r="AE75" s="25" t="str">
        <f t="shared" si="34"/>
        <v/>
      </c>
      <c r="AF75" s="26" t="str">
        <f t="shared" si="35"/>
        <v/>
      </c>
      <c r="AG75" s="27"/>
      <c r="AH75" s="25" t="str">
        <f t="shared" si="36"/>
        <v/>
      </c>
      <c r="AI75" s="26" t="str">
        <f t="shared" si="37"/>
        <v/>
      </c>
      <c r="AJ75" s="27"/>
      <c r="AK75" s="25" t="str">
        <f t="shared" si="38"/>
        <v/>
      </c>
      <c r="AL75" s="26" t="str">
        <f t="shared" si="39"/>
        <v/>
      </c>
      <c r="AM75" s="27"/>
      <c r="AN75" s="25" t="str">
        <f t="shared" si="40"/>
        <v/>
      </c>
      <c r="AO75" s="26" t="str">
        <f t="shared" si="41"/>
        <v/>
      </c>
      <c r="AP75" s="27"/>
      <c r="AQ75" s="25" t="str">
        <f t="shared" si="42"/>
        <v/>
      </c>
      <c r="AR75" s="26" t="str">
        <f t="shared" si="43"/>
        <v/>
      </c>
      <c r="AS75" s="27"/>
      <c r="AT75" s="25" t="str">
        <f t="shared" si="44"/>
        <v/>
      </c>
      <c r="AU75" s="26" t="str">
        <f t="shared" si="45"/>
        <v/>
      </c>
      <c r="AV75" s="27"/>
      <c r="AW75" s="25" t="str">
        <f t="shared" si="46"/>
        <v/>
      </c>
      <c r="AX75" s="26" t="str">
        <f t="shared" si="47"/>
        <v/>
      </c>
      <c r="AY75" s="27"/>
      <c r="AZ75" s="25" t="str">
        <f t="shared" si="48"/>
        <v/>
      </c>
      <c r="BA75" s="26" t="str">
        <f t="shared" si="49"/>
        <v/>
      </c>
      <c r="BB75" s="27"/>
      <c r="BC75" s="25" t="str">
        <f t="shared" si="50"/>
        <v/>
      </c>
      <c r="BD75" s="26" t="str">
        <f t="shared" si="51"/>
        <v/>
      </c>
      <c r="BE75" s="27"/>
      <c r="BF75" s="25" t="str">
        <f t="shared" si="52"/>
        <v/>
      </c>
      <c r="BG75" s="26" t="str">
        <f t="shared" si="53"/>
        <v/>
      </c>
      <c r="BH75" s="27"/>
      <c r="BI75" s="140"/>
      <c r="BO75" s="2"/>
      <c r="BP75" s="2"/>
      <c r="BQ75" s="2"/>
      <c r="BR75" s="2"/>
      <c r="BS75" s="2"/>
      <c r="BT75" s="2"/>
      <c r="BU75" s="2"/>
      <c r="BV75" s="2"/>
      <c r="BW75" s="2"/>
      <c r="BX75" s="2"/>
      <c r="BY75" s="2"/>
      <c r="BZ75" s="2"/>
      <c r="CA75" s="2"/>
      <c r="CB75" s="2"/>
      <c r="CC75" s="2"/>
    </row>
    <row r="76" spans="3:81" ht="21" customHeight="1" x14ac:dyDescent="0.25">
      <c r="C76" s="140"/>
      <c r="D76" s="484"/>
      <c r="E76" s="266">
        <v>5</v>
      </c>
      <c r="F76" s="225"/>
      <c r="G76" s="267" t="s">
        <v>350</v>
      </c>
      <c r="H76" s="242" t="s">
        <v>0</v>
      </c>
      <c r="I76" s="242" t="s">
        <v>91</v>
      </c>
      <c r="J76" s="242" t="s">
        <v>12</v>
      </c>
      <c r="K76" s="243" t="s">
        <v>87</v>
      </c>
      <c r="L76" s="243" t="s">
        <v>0</v>
      </c>
      <c r="M76" s="243" t="s">
        <v>353</v>
      </c>
      <c r="N76" s="45" t="s">
        <v>353</v>
      </c>
      <c r="O76" s="54" t="s">
        <v>0</v>
      </c>
      <c r="P76" s="54" t="s">
        <v>381</v>
      </c>
      <c r="Q76" s="45"/>
      <c r="R76" s="45"/>
      <c r="S76" s="45"/>
      <c r="T76" s="45"/>
      <c r="U76" s="55"/>
      <c r="V76" s="25" t="str">
        <f t="shared" si="28"/>
        <v/>
      </c>
      <c r="W76" s="26" t="str">
        <f t="shared" si="29"/>
        <v/>
      </c>
      <c r="X76" s="27"/>
      <c r="Y76" s="25" t="str">
        <f t="shared" si="30"/>
        <v/>
      </c>
      <c r="Z76" s="26" t="str">
        <f t="shared" si="31"/>
        <v/>
      </c>
      <c r="AA76" s="27"/>
      <c r="AB76" s="25" t="str">
        <f t="shared" si="32"/>
        <v/>
      </c>
      <c r="AC76" s="26" t="str">
        <f t="shared" si="33"/>
        <v/>
      </c>
      <c r="AD76" s="27"/>
      <c r="AE76" s="25" t="str">
        <f t="shared" si="34"/>
        <v/>
      </c>
      <c r="AF76" s="26" t="str">
        <f t="shared" si="35"/>
        <v/>
      </c>
      <c r="AG76" s="27"/>
      <c r="AH76" s="25" t="str">
        <f t="shared" si="36"/>
        <v/>
      </c>
      <c r="AI76" s="26" t="str">
        <f t="shared" si="37"/>
        <v/>
      </c>
      <c r="AJ76" s="27"/>
      <c r="AK76" s="25" t="str">
        <f t="shared" si="38"/>
        <v/>
      </c>
      <c r="AL76" s="26" t="str">
        <f t="shared" si="39"/>
        <v/>
      </c>
      <c r="AM76" s="27"/>
      <c r="AN76" s="25" t="str">
        <f t="shared" si="40"/>
        <v/>
      </c>
      <c r="AO76" s="26" t="str">
        <f t="shared" si="41"/>
        <v/>
      </c>
      <c r="AP76" s="27"/>
      <c r="AQ76" s="25" t="str">
        <f t="shared" si="42"/>
        <v/>
      </c>
      <c r="AR76" s="26" t="str">
        <f t="shared" si="43"/>
        <v/>
      </c>
      <c r="AS76" s="27"/>
      <c r="AT76" s="25" t="str">
        <f t="shared" si="44"/>
        <v/>
      </c>
      <c r="AU76" s="26" t="str">
        <f t="shared" si="45"/>
        <v/>
      </c>
      <c r="AV76" s="27"/>
      <c r="AW76" s="25" t="str">
        <f t="shared" si="46"/>
        <v/>
      </c>
      <c r="AX76" s="26" t="str">
        <f t="shared" si="47"/>
        <v/>
      </c>
      <c r="AY76" s="27"/>
      <c r="AZ76" s="25" t="str">
        <f t="shared" si="48"/>
        <v/>
      </c>
      <c r="BA76" s="26" t="str">
        <f t="shared" si="49"/>
        <v/>
      </c>
      <c r="BB76" s="27"/>
      <c r="BC76" s="25" t="str">
        <f t="shared" si="50"/>
        <v/>
      </c>
      <c r="BD76" s="26" t="str">
        <f t="shared" si="51"/>
        <v/>
      </c>
      <c r="BE76" s="27"/>
      <c r="BF76" s="25" t="str">
        <f t="shared" si="52"/>
        <v/>
      </c>
      <c r="BG76" s="26" t="str">
        <f t="shared" si="53"/>
        <v/>
      </c>
      <c r="BH76" s="27"/>
      <c r="BI76" s="140"/>
      <c r="BO76" s="2"/>
      <c r="BP76" s="2"/>
      <c r="BQ76" s="2"/>
      <c r="BR76" s="2"/>
      <c r="BS76" s="2"/>
      <c r="BT76" s="2"/>
      <c r="BU76" s="2"/>
      <c r="BV76" s="2"/>
      <c r="BW76" s="2"/>
      <c r="BX76" s="2"/>
      <c r="BY76" s="2"/>
      <c r="BZ76" s="2"/>
      <c r="CA76" s="2"/>
      <c r="CB76" s="2"/>
      <c r="CC76" s="2"/>
    </row>
    <row r="77" spans="3:81" ht="21" customHeight="1" x14ac:dyDescent="0.25">
      <c r="C77" s="140"/>
      <c r="D77" s="484"/>
      <c r="E77" s="266">
        <v>6</v>
      </c>
      <c r="F77" s="225"/>
      <c r="G77" s="267" t="s">
        <v>350</v>
      </c>
      <c r="H77" s="242" t="s">
        <v>0</v>
      </c>
      <c r="I77" s="242" t="s">
        <v>91</v>
      </c>
      <c r="J77" s="242" t="s">
        <v>13</v>
      </c>
      <c r="K77" s="243" t="s">
        <v>87</v>
      </c>
      <c r="L77" s="243" t="s">
        <v>0</v>
      </c>
      <c r="M77" s="243" t="s">
        <v>353</v>
      </c>
      <c r="N77" s="45" t="s">
        <v>353</v>
      </c>
      <c r="O77" s="54" t="s">
        <v>0</v>
      </c>
      <c r="P77" s="54" t="s">
        <v>381</v>
      </c>
      <c r="Q77" s="45"/>
      <c r="R77" s="45"/>
      <c r="S77" s="45"/>
      <c r="T77" s="45"/>
      <c r="U77" s="55"/>
      <c r="V77" s="25" t="str">
        <f t="shared" si="28"/>
        <v/>
      </c>
      <c r="W77" s="26" t="str">
        <f t="shared" si="29"/>
        <v/>
      </c>
      <c r="X77" s="27"/>
      <c r="Y77" s="25" t="str">
        <f t="shared" si="30"/>
        <v/>
      </c>
      <c r="Z77" s="26" t="str">
        <f t="shared" si="31"/>
        <v/>
      </c>
      <c r="AA77" s="27"/>
      <c r="AB77" s="25" t="str">
        <f t="shared" si="32"/>
        <v/>
      </c>
      <c r="AC77" s="26" t="str">
        <f t="shared" si="33"/>
        <v/>
      </c>
      <c r="AD77" s="27"/>
      <c r="AE77" s="25" t="str">
        <f t="shared" si="34"/>
        <v/>
      </c>
      <c r="AF77" s="26" t="str">
        <f t="shared" si="35"/>
        <v/>
      </c>
      <c r="AG77" s="27"/>
      <c r="AH77" s="25" t="str">
        <f t="shared" si="36"/>
        <v/>
      </c>
      <c r="AI77" s="26" t="str">
        <f t="shared" si="37"/>
        <v/>
      </c>
      <c r="AJ77" s="27"/>
      <c r="AK77" s="25" t="str">
        <f t="shared" si="38"/>
        <v/>
      </c>
      <c r="AL77" s="26" t="str">
        <f t="shared" si="39"/>
        <v/>
      </c>
      <c r="AM77" s="27"/>
      <c r="AN77" s="25" t="str">
        <f t="shared" si="40"/>
        <v/>
      </c>
      <c r="AO77" s="26" t="str">
        <f t="shared" si="41"/>
        <v/>
      </c>
      <c r="AP77" s="27"/>
      <c r="AQ77" s="25" t="str">
        <f t="shared" si="42"/>
        <v/>
      </c>
      <c r="AR77" s="26" t="str">
        <f t="shared" si="43"/>
        <v/>
      </c>
      <c r="AS77" s="27"/>
      <c r="AT77" s="25" t="str">
        <f t="shared" si="44"/>
        <v/>
      </c>
      <c r="AU77" s="26" t="str">
        <f t="shared" si="45"/>
        <v/>
      </c>
      <c r="AV77" s="27"/>
      <c r="AW77" s="25" t="str">
        <f t="shared" si="46"/>
        <v/>
      </c>
      <c r="AX77" s="26" t="str">
        <f t="shared" si="47"/>
        <v/>
      </c>
      <c r="AY77" s="27"/>
      <c r="AZ77" s="25" t="str">
        <f t="shared" si="48"/>
        <v/>
      </c>
      <c r="BA77" s="26" t="str">
        <f t="shared" si="49"/>
        <v/>
      </c>
      <c r="BB77" s="27"/>
      <c r="BC77" s="25" t="str">
        <f t="shared" si="50"/>
        <v/>
      </c>
      <c r="BD77" s="26" t="str">
        <f t="shared" si="51"/>
        <v/>
      </c>
      <c r="BE77" s="27"/>
      <c r="BF77" s="25" t="str">
        <f t="shared" si="52"/>
        <v/>
      </c>
      <c r="BG77" s="26" t="str">
        <f t="shared" si="53"/>
        <v/>
      </c>
      <c r="BH77" s="27"/>
      <c r="BI77" s="140"/>
      <c r="BO77" s="2"/>
      <c r="BP77" s="2"/>
      <c r="BQ77" s="2"/>
      <c r="BR77" s="2"/>
      <c r="BS77" s="2"/>
      <c r="BT77" s="2"/>
      <c r="BU77" s="2"/>
      <c r="BV77" s="2"/>
      <c r="BW77" s="2"/>
      <c r="BX77" s="2"/>
      <c r="BY77" s="2"/>
      <c r="BZ77" s="2"/>
      <c r="CA77" s="2"/>
      <c r="CB77" s="2"/>
      <c r="CC77" s="2"/>
    </row>
    <row r="78" spans="3:81" ht="21" customHeight="1" x14ac:dyDescent="0.25">
      <c r="C78" s="140"/>
      <c r="D78" s="484"/>
      <c r="E78" s="266">
        <v>7</v>
      </c>
      <c r="F78" s="225"/>
      <c r="G78" s="267" t="s">
        <v>350</v>
      </c>
      <c r="H78" s="242" t="s">
        <v>0</v>
      </c>
      <c r="I78" s="242" t="s">
        <v>91</v>
      </c>
      <c r="J78" s="242" t="s">
        <v>14</v>
      </c>
      <c r="K78" s="243" t="s">
        <v>87</v>
      </c>
      <c r="L78" s="243" t="s">
        <v>0</v>
      </c>
      <c r="M78" s="243" t="s">
        <v>353</v>
      </c>
      <c r="N78" s="45" t="s">
        <v>353</v>
      </c>
      <c r="O78" s="54" t="s">
        <v>0</v>
      </c>
      <c r="P78" s="54" t="s">
        <v>381</v>
      </c>
      <c r="Q78" s="45"/>
      <c r="R78" s="45"/>
      <c r="S78" s="45"/>
      <c r="T78" s="45"/>
      <c r="U78" s="55"/>
      <c r="V78" s="25" t="str">
        <f t="shared" si="28"/>
        <v/>
      </c>
      <c r="W78" s="26" t="str">
        <f t="shared" si="29"/>
        <v/>
      </c>
      <c r="X78" s="27"/>
      <c r="Y78" s="25" t="str">
        <f t="shared" si="30"/>
        <v/>
      </c>
      <c r="Z78" s="26" t="str">
        <f t="shared" si="31"/>
        <v/>
      </c>
      <c r="AA78" s="27"/>
      <c r="AB78" s="25" t="str">
        <f t="shared" si="32"/>
        <v/>
      </c>
      <c r="AC78" s="26" t="str">
        <f t="shared" si="33"/>
        <v/>
      </c>
      <c r="AD78" s="27"/>
      <c r="AE78" s="25" t="str">
        <f t="shared" si="34"/>
        <v/>
      </c>
      <c r="AF78" s="26" t="str">
        <f t="shared" si="35"/>
        <v/>
      </c>
      <c r="AG78" s="27"/>
      <c r="AH78" s="25" t="str">
        <f t="shared" si="36"/>
        <v/>
      </c>
      <c r="AI78" s="26" t="str">
        <f t="shared" si="37"/>
        <v/>
      </c>
      <c r="AJ78" s="27"/>
      <c r="AK78" s="25" t="str">
        <f t="shared" si="38"/>
        <v/>
      </c>
      <c r="AL78" s="26" t="str">
        <f t="shared" si="39"/>
        <v/>
      </c>
      <c r="AM78" s="27"/>
      <c r="AN78" s="25" t="str">
        <f t="shared" si="40"/>
        <v/>
      </c>
      <c r="AO78" s="26" t="str">
        <f t="shared" si="41"/>
        <v/>
      </c>
      <c r="AP78" s="27"/>
      <c r="AQ78" s="25" t="str">
        <f t="shared" si="42"/>
        <v/>
      </c>
      <c r="AR78" s="26" t="str">
        <f t="shared" si="43"/>
        <v/>
      </c>
      <c r="AS78" s="27"/>
      <c r="AT78" s="25" t="str">
        <f t="shared" si="44"/>
        <v/>
      </c>
      <c r="AU78" s="26" t="str">
        <f t="shared" si="45"/>
        <v/>
      </c>
      <c r="AV78" s="27"/>
      <c r="AW78" s="25" t="str">
        <f t="shared" si="46"/>
        <v/>
      </c>
      <c r="AX78" s="26" t="str">
        <f t="shared" si="47"/>
        <v/>
      </c>
      <c r="AY78" s="27"/>
      <c r="AZ78" s="25" t="str">
        <f t="shared" si="48"/>
        <v/>
      </c>
      <c r="BA78" s="26" t="str">
        <f t="shared" si="49"/>
        <v/>
      </c>
      <c r="BB78" s="27"/>
      <c r="BC78" s="25" t="str">
        <f t="shared" si="50"/>
        <v/>
      </c>
      <c r="BD78" s="26" t="str">
        <f t="shared" si="51"/>
        <v/>
      </c>
      <c r="BE78" s="27"/>
      <c r="BF78" s="25" t="str">
        <f t="shared" si="52"/>
        <v/>
      </c>
      <c r="BG78" s="26" t="str">
        <f t="shared" si="53"/>
        <v/>
      </c>
      <c r="BH78" s="27"/>
      <c r="BI78" s="140"/>
      <c r="BO78" s="2"/>
      <c r="BP78" s="2"/>
      <c r="BQ78" s="2"/>
      <c r="BR78" s="2"/>
      <c r="BS78" s="2"/>
      <c r="BT78" s="2"/>
      <c r="BU78" s="2"/>
      <c r="BV78" s="2"/>
      <c r="BW78" s="2"/>
      <c r="BX78" s="2"/>
      <c r="BY78" s="2"/>
      <c r="BZ78" s="2"/>
      <c r="CA78" s="2"/>
      <c r="CB78" s="2"/>
      <c r="CC78" s="2"/>
    </row>
    <row r="79" spans="3:81" ht="21" customHeight="1" x14ac:dyDescent="0.25">
      <c r="C79" s="140"/>
      <c r="D79" s="484"/>
      <c r="E79" s="266">
        <v>8</v>
      </c>
      <c r="F79" s="225"/>
      <c r="G79" s="267" t="s">
        <v>350</v>
      </c>
      <c r="H79" s="242" t="s">
        <v>0</v>
      </c>
      <c r="I79" s="242" t="s">
        <v>91</v>
      </c>
      <c r="J79" s="242" t="s">
        <v>15</v>
      </c>
      <c r="K79" s="243" t="s">
        <v>87</v>
      </c>
      <c r="L79" s="243" t="s">
        <v>0</v>
      </c>
      <c r="M79" s="243" t="s">
        <v>353</v>
      </c>
      <c r="N79" s="45" t="s">
        <v>353</v>
      </c>
      <c r="O79" s="54" t="s">
        <v>0</v>
      </c>
      <c r="P79" s="54" t="s">
        <v>381</v>
      </c>
      <c r="Q79" s="45"/>
      <c r="R79" s="45"/>
      <c r="S79" s="45"/>
      <c r="T79" s="45"/>
      <c r="U79" s="55"/>
      <c r="V79" s="25" t="str">
        <f t="shared" si="28"/>
        <v/>
      </c>
      <c r="W79" s="26" t="str">
        <f t="shared" si="29"/>
        <v/>
      </c>
      <c r="X79" s="27"/>
      <c r="Y79" s="25" t="str">
        <f t="shared" si="30"/>
        <v/>
      </c>
      <c r="Z79" s="26" t="str">
        <f t="shared" si="31"/>
        <v/>
      </c>
      <c r="AA79" s="27"/>
      <c r="AB79" s="25" t="str">
        <f t="shared" si="32"/>
        <v/>
      </c>
      <c r="AC79" s="26" t="str">
        <f t="shared" si="33"/>
        <v/>
      </c>
      <c r="AD79" s="27"/>
      <c r="AE79" s="25" t="str">
        <f t="shared" si="34"/>
        <v/>
      </c>
      <c r="AF79" s="26" t="str">
        <f t="shared" si="35"/>
        <v/>
      </c>
      <c r="AG79" s="27"/>
      <c r="AH79" s="25" t="str">
        <f t="shared" si="36"/>
        <v/>
      </c>
      <c r="AI79" s="26" t="str">
        <f t="shared" si="37"/>
        <v/>
      </c>
      <c r="AJ79" s="27"/>
      <c r="AK79" s="25" t="str">
        <f t="shared" si="38"/>
        <v/>
      </c>
      <c r="AL79" s="26" t="str">
        <f t="shared" si="39"/>
        <v/>
      </c>
      <c r="AM79" s="27"/>
      <c r="AN79" s="25" t="str">
        <f t="shared" si="40"/>
        <v/>
      </c>
      <c r="AO79" s="26" t="str">
        <f t="shared" si="41"/>
        <v/>
      </c>
      <c r="AP79" s="27"/>
      <c r="AQ79" s="25" t="str">
        <f t="shared" si="42"/>
        <v/>
      </c>
      <c r="AR79" s="26" t="str">
        <f t="shared" si="43"/>
        <v/>
      </c>
      <c r="AS79" s="27"/>
      <c r="AT79" s="25" t="str">
        <f t="shared" si="44"/>
        <v/>
      </c>
      <c r="AU79" s="26" t="str">
        <f t="shared" si="45"/>
        <v/>
      </c>
      <c r="AV79" s="27"/>
      <c r="AW79" s="25" t="str">
        <f t="shared" si="46"/>
        <v/>
      </c>
      <c r="AX79" s="26" t="str">
        <f t="shared" si="47"/>
        <v/>
      </c>
      <c r="AY79" s="27"/>
      <c r="AZ79" s="25" t="str">
        <f t="shared" si="48"/>
        <v/>
      </c>
      <c r="BA79" s="26" t="str">
        <f t="shared" si="49"/>
        <v/>
      </c>
      <c r="BB79" s="27"/>
      <c r="BC79" s="25" t="str">
        <f t="shared" si="50"/>
        <v/>
      </c>
      <c r="BD79" s="26" t="str">
        <f t="shared" si="51"/>
        <v/>
      </c>
      <c r="BE79" s="27"/>
      <c r="BF79" s="25" t="str">
        <f t="shared" si="52"/>
        <v/>
      </c>
      <c r="BG79" s="26" t="str">
        <f t="shared" si="53"/>
        <v/>
      </c>
      <c r="BH79" s="27"/>
      <c r="BI79" s="140"/>
      <c r="BO79" s="2"/>
      <c r="BP79" s="2"/>
      <c r="BQ79" s="2"/>
      <c r="BR79" s="2"/>
      <c r="BS79" s="2"/>
      <c r="BT79" s="2"/>
      <c r="BU79" s="2"/>
      <c r="BV79" s="2"/>
      <c r="BW79" s="2"/>
      <c r="BX79" s="2"/>
      <c r="BY79" s="2"/>
      <c r="BZ79" s="2"/>
      <c r="CA79" s="2"/>
      <c r="CB79" s="2"/>
      <c r="CC79" s="2"/>
    </row>
    <row r="80" spans="3:81" ht="21" customHeight="1" x14ac:dyDescent="0.25">
      <c r="C80" s="140"/>
      <c r="D80" s="484"/>
      <c r="E80" s="266">
        <v>9</v>
      </c>
      <c r="F80" s="225"/>
      <c r="G80" s="267" t="s">
        <v>350</v>
      </c>
      <c r="H80" s="242" t="s">
        <v>0</v>
      </c>
      <c r="I80" s="242" t="s">
        <v>91</v>
      </c>
      <c r="J80" s="242" t="s">
        <v>16</v>
      </c>
      <c r="K80" s="243" t="s">
        <v>87</v>
      </c>
      <c r="L80" s="243" t="s">
        <v>0</v>
      </c>
      <c r="M80" s="243" t="s">
        <v>353</v>
      </c>
      <c r="N80" s="45" t="s">
        <v>353</v>
      </c>
      <c r="O80" s="54" t="s">
        <v>0</v>
      </c>
      <c r="P80" s="54" t="s">
        <v>381</v>
      </c>
      <c r="Q80" s="45"/>
      <c r="R80" s="45"/>
      <c r="S80" s="45"/>
      <c r="T80" s="45"/>
      <c r="U80" s="55"/>
      <c r="V80" s="25" t="str">
        <f t="shared" si="28"/>
        <v/>
      </c>
      <c r="W80" s="26" t="str">
        <f t="shared" si="29"/>
        <v/>
      </c>
      <c r="X80" s="27"/>
      <c r="Y80" s="25" t="str">
        <f t="shared" si="30"/>
        <v/>
      </c>
      <c r="Z80" s="26" t="str">
        <f t="shared" si="31"/>
        <v/>
      </c>
      <c r="AA80" s="27"/>
      <c r="AB80" s="25" t="str">
        <f t="shared" si="32"/>
        <v/>
      </c>
      <c r="AC80" s="26" t="str">
        <f t="shared" si="33"/>
        <v/>
      </c>
      <c r="AD80" s="27"/>
      <c r="AE80" s="25" t="str">
        <f t="shared" si="34"/>
        <v/>
      </c>
      <c r="AF80" s="26" t="str">
        <f t="shared" si="35"/>
        <v/>
      </c>
      <c r="AG80" s="27"/>
      <c r="AH80" s="25" t="str">
        <f t="shared" si="36"/>
        <v/>
      </c>
      <c r="AI80" s="26" t="str">
        <f t="shared" si="37"/>
        <v/>
      </c>
      <c r="AJ80" s="27"/>
      <c r="AK80" s="25" t="str">
        <f t="shared" si="38"/>
        <v/>
      </c>
      <c r="AL80" s="26" t="str">
        <f t="shared" si="39"/>
        <v/>
      </c>
      <c r="AM80" s="27"/>
      <c r="AN80" s="25" t="str">
        <f t="shared" si="40"/>
        <v/>
      </c>
      <c r="AO80" s="26" t="str">
        <f t="shared" si="41"/>
        <v/>
      </c>
      <c r="AP80" s="27"/>
      <c r="AQ80" s="25" t="str">
        <f t="shared" si="42"/>
        <v/>
      </c>
      <c r="AR80" s="26" t="str">
        <f t="shared" si="43"/>
        <v/>
      </c>
      <c r="AS80" s="27"/>
      <c r="AT80" s="25" t="str">
        <f t="shared" si="44"/>
        <v/>
      </c>
      <c r="AU80" s="26" t="str">
        <f t="shared" si="45"/>
        <v/>
      </c>
      <c r="AV80" s="27"/>
      <c r="AW80" s="25" t="str">
        <f t="shared" si="46"/>
        <v/>
      </c>
      <c r="AX80" s="26" t="str">
        <f t="shared" si="47"/>
        <v/>
      </c>
      <c r="AY80" s="27"/>
      <c r="AZ80" s="25" t="str">
        <f t="shared" si="48"/>
        <v/>
      </c>
      <c r="BA80" s="26" t="str">
        <f t="shared" si="49"/>
        <v/>
      </c>
      <c r="BB80" s="27"/>
      <c r="BC80" s="25" t="str">
        <f t="shared" si="50"/>
        <v/>
      </c>
      <c r="BD80" s="26" t="str">
        <f t="shared" si="51"/>
        <v/>
      </c>
      <c r="BE80" s="27"/>
      <c r="BF80" s="25" t="str">
        <f t="shared" si="52"/>
        <v/>
      </c>
      <c r="BG80" s="26" t="str">
        <f t="shared" si="53"/>
        <v/>
      </c>
      <c r="BH80" s="27"/>
      <c r="BI80" s="140"/>
      <c r="BO80" s="2"/>
      <c r="BP80" s="2"/>
      <c r="BQ80" s="2"/>
      <c r="BR80" s="2"/>
      <c r="BS80" s="2"/>
      <c r="BT80" s="2"/>
      <c r="BU80" s="2"/>
      <c r="BV80" s="2"/>
      <c r="BW80" s="2"/>
      <c r="BX80" s="2"/>
      <c r="BY80" s="2"/>
      <c r="BZ80" s="2"/>
      <c r="CA80" s="2"/>
      <c r="CB80" s="2"/>
      <c r="CC80" s="2"/>
    </row>
    <row r="81" spans="3:81" ht="21" customHeight="1" x14ac:dyDescent="0.25">
      <c r="C81" s="140"/>
      <c r="D81" s="484"/>
      <c r="E81" s="266">
        <v>10</v>
      </c>
      <c r="F81" s="225"/>
      <c r="G81" s="267" t="s">
        <v>350</v>
      </c>
      <c r="H81" s="242" t="s">
        <v>0</v>
      </c>
      <c r="I81" s="242" t="s">
        <v>91</v>
      </c>
      <c r="J81" s="242" t="s">
        <v>17</v>
      </c>
      <c r="K81" s="243" t="s">
        <v>87</v>
      </c>
      <c r="L81" s="243" t="s">
        <v>0</v>
      </c>
      <c r="M81" s="243" t="s">
        <v>353</v>
      </c>
      <c r="N81" s="45" t="s">
        <v>353</v>
      </c>
      <c r="O81" s="54" t="s">
        <v>0</v>
      </c>
      <c r="P81" s="54" t="s">
        <v>381</v>
      </c>
      <c r="Q81" s="45"/>
      <c r="R81" s="45"/>
      <c r="S81" s="45"/>
      <c r="T81" s="45"/>
      <c r="U81" s="55"/>
      <c r="V81" s="25" t="str">
        <f t="shared" si="28"/>
        <v/>
      </c>
      <c r="W81" s="26" t="str">
        <f t="shared" si="29"/>
        <v/>
      </c>
      <c r="X81" s="27"/>
      <c r="Y81" s="25" t="str">
        <f t="shared" si="30"/>
        <v/>
      </c>
      <c r="Z81" s="26" t="str">
        <f t="shared" si="31"/>
        <v/>
      </c>
      <c r="AA81" s="27"/>
      <c r="AB81" s="25" t="str">
        <f t="shared" si="32"/>
        <v/>
      </c>
      <c r="AC81" s="26" t="str">
        <f t="shared" si="33"/>
        <v/>
      </c>
      <c r="AD81" s="27"/>
      <c r="AE81" s="25" t="str">
        <f t="shared" si="34"/>
        <v/>
      </c>
      <c r="AF81" s="26" t="str">
        <f t="shared" si="35"/>
        <v/>
      </c>
      <c r="AG81" s="27"/>
      <c r="AH81" s="25" t="str">
        <f t="shared" si="36"/>
        <v/>
      </c>
      <c r="AI81" s="26" t="str">
        <f t="shared" si="37"/>
        <v/>
      </c>
      <c r="AJ81" s="27"/>
      <c r="AK81" s="25" t="str">
        <f t="shared" si="38"/>
        <v/>
      </c>
      <c r="AL81" s="26" t="str">
        <f t="shared" si="39"/>
        <v/>
      </c>
      <c r="AM81" s="27"/>
      <c r="AN81" s="25" t="str">
        <f t="shared" si="40"/>
        <v/>
      </c>
      <c r="AO81" s="26" t="str">
        <f t="shared" si="41"/>
        <v/>
      </c>
      <c r="AP81" s="27"/>
      <c r="AQ81" s="25" t="str">
        <f t="shared" si="42"/>
        <v/>
      </c>
      <c r="AR81" s="26" t="str">
        <f t="shared" si="43"/>
        <v/>
      </c>
      <c r="AS81" s="27"/>
      <c r="AT81" s="25" t="str">
        <f t="shared" si="44"/>
        <v/>
      </c>
      <c r="AU81" s="26" t="str">
        <f t="shared" si="45"/>
        <v/>
      </c>
      <c r="AV81" s="27"/>
      <c r="AW81" s="25" t="str">
        <f t="shared" si="46"/>
        <v/>
      </c>
      <c r="AX81" s="26" t="str">
        <f t="shared" si="47"/>
        <v/>
      </c>
      <c r="AY81" s="27"/>
      <c r="AZ81" s="25" t="str">
        <f t="shared" si="48"/>
        <v/>
      </c>
      <c r="BA81" s="26" t="str">
        <f t="shared" si="49"/>
        <v/>
      </c>
      <c r="BB81" s="27"/>
      <c r="BC81" s="25" t="str">
        <f t="shared" si="50"/>
        <v/>
      </c>
      <c r="BD81" s="26" t="str">
        <f t="shared" si="51"/>
        <v/>
      </c>
      <c r="BE81" s="27"/>
      <c r="BF81" s="25" t="str">
        <f t="shared" si="52"/>
        <v/>
      </c>
      <c r="BG81" s="26" t="str">
        <f t="shared" si="53"/>
        <v/>
      </c>
      <c r="BH81" s="27"/>
      <c r="BI81" s="140"/>
      <c r="BO81" s="2"/>
      <c r="BP81" s="2"/>
      <c r="BQ81" s="2"/>
      <c r="BR81" s="2"/>
      <c r="BS81" s="2"/>
      <c r="BT81" s="2"/>
      <c r="BU81" s="2"/>
      <c r="BV81" s="2"/>
      <c r="BW81" s="2"/>
      <c r="BX81" s="2"/>
      <c r="BY81" s="2"/>
      <c r="BZ81" s="2"/>
      <c r="CA81" s="2"/>
      <c r="CB81" s="2"/>
      <c r="CC81" s="2"/>
    </row>
    <row r="82" spans="3:81" ht="21" customHeight="1" x14ac:dyDescent="0.25">
      <c r="C82" s="140"/>
      <c r="D82" s="484"/>
      <c r="E82" s="266">
        <v>11</v>
      </c>
      <c r="F82" s="225"/>
      <c r="G82" s="267" t="s">
        <v>350</v>
      </c>
      <c r="H82" s="242" t="s">
        <v>0</v>
      </c>
      <c r="I82" s="242" t="s">
        <v>91</v>
      </c>
      <c r="J82" s="242" t="s">
        <v>18</v>
      </c>
      <c r="K82" s="243" t="s">
        <v>87</v>
      </c>
      <c r="L82" s="243" t="s">
        <v>0</v>
      </c>
      <c r="M82" s="243" t="s">
        <v>353</v>
      </c>
      <c r="N82" s="45" t="s">
        <v>353</v>
      </c>
      <c r="O82" s="54" t="s">
        <v>0</v>
      </c>
      <c r="P82" s="54" t="s">
        <v>381</v>
      </c>
      <c r="Q82" s="45"/>
      <c r="R82" s="45"/>
      <c r="S82" s="45"/>
      <c r="T82" s="45"/>
      <c r="U82" s="55"/>
      <c r="V82" s="25" t="str">
        <f t="shared" si="28"/>
        <v/>
      </c>
      <c r="W82" s="26" t="str">
        <f t="shared" si="29"/>
        <v/>
      </c>
      <c r="X82" s="27"/>
      <c r="Y82" s="25" t="str">
        <f t="shared" si="30"/>
        <v/>
      </c>
      <c r="Z82" s="26" t="str">
        <f t="shared" si="31"/>
        <v/>
      </c>
      <c r="AA82" s="27"/>
      <c r="AB82" s="25" t="str">
        <f t="shared" si="32"/>
        <v/>
      </c>
      <c r="AC82" s="26" t="str">
        <f t="shared" si="33"/>
        <v/>
      </c>
      <c r="AD82" s="27"/>
      <c r="AE82" s="25" t="str">
        <f t="shared" si="34"/>
        <v/>
      </c>
      <c r="AF82" s="26" t="str">
        <f t="shared" si="35"/>
        <v/>
      </c>
      <c r="AG82" s="27"/>
      <c r="AH82" s="25" t="str">
        <f t="shared" si="36"/>
        <v/>
      </c>
      <c r="AI82" s="26" t="str">
        <f t="shared" si="37"/>
        <v/>
      </c>
      <c r="AJ82" s="27"/>
      <c r="AK82" s="25" t="str">
        <f t="shared" si="38"/>
        <v/>
      </c>
      <c r="AL82" s="26" t="str">
        <f t="shared" si="39"/>
        <v/>
      </c>
      <c r="AM82" s="27"/>
      <c r="AN82" s="25" t="str">
        <f t="shared" si="40"/>
        <v/>
      </c>
      <c r="AO82" s="26" t="str">
        <f t="shared" si="41"/>
        <v/>
      </c>
      <c r="AP82" s="27"/>
      <c r="AQ82" s="25" t="str">
        <f t="shared" si="42"/>
        <v/>
      </c>
      <c r="AR82" s="26" t="str">
        <f t="shared" si="43"/>
        <v/>
      </c>
      <c r="AS82" s="27"/>
      <c r="AT82" s="25" t="str">
        <f t="shared" si="44"/>
        <v/>
      </c>
      <c r="AU82" s="26" t="str">
        <f t="shared" si="45"/>
        <v/>
      </c>
      <c r="AV82" s="27"/>
      <c r="AW82" s="25" t="str">
        <f t="shared" si="46"/>
        <v/>
      </c>
      <c r="AX82" s="26" t="str">
        <f t="shared" si="47"/>
        <v/>
      </c>
      <c r="AY82" s="27"/>
      <c r="AZ82" s="25" t="str">
        <f t="shared" si="48"/>
        <v/>
      </c>
      <c r="BA82" s="26" t="str">
        <f t="shared" si="49"/>
        <v/>
      </c>
      <c r="BB82" s="27"/>
      <c r="BC82" s="25" t="str">
        <f t="shared" si="50"/>
        <v/>
      </c>
      <c r="BD82" s="26" t="str">
        <f t="shared" si="51"/>
        <v/>
      </c>
      <c r="BE82" s="27"/>
      <c r="BF82" s="25" t="str">
        <f t="shared" si="52"/>
        <v/>
      </c>
      <c r="BG82" s="26" t="str">
        <f t="shared" si="53"/>
        <v/>
      </c>
      <c r="BH82" s="27"/>
      <c r="BI82" s="140"/>
      <c r="BO82" s="2"/>
      <c r="BP82" s="2"/>
      <c r="BQ82" s="2"/>
      <c r="BR82" s="2"/>
      <c r="BS82" s="2"/>
      <c r="BT82" s="2"/>
      <c r="BU82" s="2"/>
      <c r="BV82" s="2"/>
      <c r="BW82" s="2"/>
      <c r="BX82" s="2"/>
      <c r="BY82" s="2"/>
      <c r="BZ82" s="2"/>
      <c r="CA82" s="2"/>
      <c r="CB82" s="2"/>
      <c r="CC82" s="2"/>
    </row>
    <row r="83" spans="3:81" ht="21" customHeight="1" x14ac:dyDescent="0.25">
      <c r="C83" s="140"/>
      <c r="D83" s="484"/>
      <c r="E83" s="266">
        <v>12</v>
      </c>
      <c r="F83" s="225"/>
      <c r="G83" s="267" t="s">
        <v>350</v>
      </c>
      <c r="H83" s="242" t="s">
        <v>0</v>
      </c>
      <c r="I83" s="242" t="s">
        <v>91</v>
      </c>
      <c r="J83" s="242" t="s">
        <v>19</v>
      </c>
      <c r="K83" s="243" t="s">
        <v>87</v>
      </c>
      <c r="L83" s="243" t="s">
        <v>0</v>
      </c>
      <c r="M83" s="243" t="s">
        <v>353</v>
      </c>
      <c r="N83" s="45" t="s">
        <v>353</v>
      </c>
      <c r="O83" s="54" t="s">
        <v>0</v>
      </c>
      <c r="P83" s="54" t="s">
        <v>381</v>
      </c>
      <c r="Q83" s="45"/>
      <c r="R83" s="45"/>
      <c r="S83" s="45"/>
      <c r="T83" s="45"/>
      <c r="U83" s="55"/>
      <c r="V83" s="25" t="str">
        <f t="shared" si="28"/>
        <v/>
      </c>
      <c r="W83" s="26" t="str">
        <f t="shared" si="29"/>
        <v/>
      </c>
      <c r="X83" s="27"/>
      <c r="Y83" s="25" t="str">
        <f t="shared" si="30"/>
        <v/>
      </c>
      <c r="Z83" s="26" t="str">
        <f t="shared" si="31"/>
        <v/>
      </c>
      <c r="AA83" s="27"/>
      <c r="AB83" s="25" t="str">
        <f t="shared" si="32"/>
        <v/>
      </c>
      <c r="AC83" s="26" t="str">
        <f t="shared" si="33"/>
        <v/>
      </c>
      <c r="AD83" s="27"/>
      <c r="AE83" s="25" t="str">
        <f t="shared" si="34"/>
        <v/>
      </c>
      <c r="AF83" s="26" t="str">
        <f t="shared" si="35"/>
        <v/>
      </c>
      <c r="AG83" s="27"/>
      <c r="AH83" s="25" t="str">
        <f t="shared" si="36"/>
        <v/>
      </c>
      <c r="AI83" s="26" t="str">
        <f t="shared" si="37"/>
        <v/>
      </c>
      <c r="AJ83" s="27"/>
      <c r="AK83" s="25" t="str">
        <f t="shared" si="38"/>
        <v/>
      </c>
      <c r="AL83" s="26" t="str">
        <f t="shared" si="39"/>
        <v/>
      </c>
      <c r="AM83" s="27"/>
      <c r="AN83" s="25" t="str">
        <f t="shared" si="40"/>
        <v/>
      </c>
      <c r="AO83" s="26" t="str">
        <f t="shared" si="41"/>
        <v/>
      </c>
      <c r="AP83" s="27"/>
      <c r="AQ83" s="25" t="str">
        <f t="shared" si="42"/>
        <v/>
      </c>
      <c r="AR83" s="26" t="str">
        <f t="shared" si="43"/>
        <v/>
      </c>
      <c r="AS83" s="27"/>
      <c r="AT83" s="25" t="str">
        <f t="shared" si="44"/>
        <v/>
      </c>
      <c r="AU83" s="26" t="str">
        <f t="shared" si="45"/>
        <v/>
      </c>
      <c r="AV83" s="27"/>
      <c r="AW83" s="25" t="str">
        <f t="shared" si="46"/>
        <v/>
      </c>
      <c r="AX83" s="26" t="str">
        <f t="shared" si="47"/>
        <v/>
      </c>
      <c r="AY83" s="27"/>
      <c r="AZ83" s="25" t="str">
        <f t="shared" si="48"/>
        <v/>
      </c>
      <c r="BA83" s="26" t="str">
        <f t="shared" si="49"/>
        <v/>
      </c>
      <c r="BB83" s="27"/>
      <c r="BC83" s="25" t="str">
        <f t="shared" si="50"/>
        <v/>
      </c>
      <c r="BD83" s="26" t="str">
        <f t="shared" si="51"/>
        <v/>
      </c>
      <c r="BE83" s="27"/>
      <c r="BF83" s="25" t="str">
        <f t="shared" si="52"/>
        <v/>
      </c>
      <c r="BG83" s="26" t="str">
        <f t="shared" si="53"/>
        <v/>
      </c>
      <c r="BH83" s="27"/>
      <c r="BI83" s="140"/>
      <c r="BO83" s="2"/>
      <c r="BP83" s="2"/>
      <c r="BQ83" s="2"/>
      <c r="BR83" s="2"/>
      <c r="BS83" s="2"/>
      <c r="BT83" s="2"/>
      <c r="BU83" s="2"/>
      <c r="BV83" s="2"/>
      <c r="BW83" s="2"/>
      <c r="BX83" s="2"/>
      <c r="BY83" s="2"/>
      <c r="BZ83" s="2"/>
      <c r="CA83" s="2"/>
      <c r="CB83" s="2"/>
      <c r="CC83" s="2"/>
    </row>
    <row r="84" spans="3:81" ht="21" customHeight="1" x14ac:dyDescent="0.25">
      <c r="C84" s="140"/>
      <c r="D84" s="484"/>
      <c r="E84" s="266">
        <v>13</v>
      </c>
      <c r="F84" s="225"/>
      <c r="G84" s="267" t="s">
        <v>350</v>
      </c>
      <c r="H84" s="242" t="s">
        <v>0</v>
      </c>
      <c r="I84" s="242" t="s">
        <v>91</v>
      </c>
      <c r="J84" s="242" t="s">
        <v>20</v>
      </c>
      <c r="K84" s="243" t="s">
        <v>87</v>
      </c>
      <c r="L84" s="243" t="s">
        <v>0</v>
      </c>
      <c r="M84" s="243" t="s">
        <v>353</v>
      </c>
      <c r="N84" s="45" t="s">
        <v>353</v>
      </c>
      <c r="O84" s="54" t="s">
        <v>0</v>
      </c>
      <c r="P84" s="54" t="s">
        <v>381</v>
      </c>
      <c r="Q84" s="45"/>
      <c r="R84" s="45"/>
      <c r="S84" s="45"/>
      <c r="T84" s="45"/>
      <c r="U84" s="55"/>
      <c r="V84" s="25" t="str">
        <f t="shared" si="28"/>
        <v/>
      </c>
      <c r="W84" s="26" t="str">
        <f t="shared" si="29"/>
        <v/>
      </c>
      <c r="X84" s="27"/>
      <c r="Y84" s="25" t="str">
        <f t="shared" si="30"/>
        <v/>
      </c>
      <c r="Z84" s="26" t="str">
        <f t="shared" si="31"/>
        <v/>
      </c>
      <c r="AA84" s="27"/>
      <c r="AB84" s="25" t="str">
        <f t="shared" si="32"/>
        <v/>
      </c>
      <c r="AC84" s="26" t="str">
        <f t="shared" si="33"/>
        <v/>
      </c>
      <c r="AD84" s="27"/>
      <c r="AE84" s="25" t="str">
        <f t="shared" si="34"/>
        <v/>
      </c>
      <c r="AF84" s="26" t="str">
        <f t="shared" si="35"/>
        <v/>
      </c>
      <c r="AG84" s="27"/>
      <c r="AH84" s="25" t="str">
        <f t="shared" si="36"/>
        <v/>
      </c>
      <c r="AI84" s="26" t="str">
        <f t="shared" si="37"/>
        <v/>
      </c>
      <c r="AJ84" s="27"/>
      <c r="AK84" s="25" t="str">
        <f t="shared" si="38"/>
        <v/>
      </c>
      <c r="AL84" s="26" t="str">
        <f t="shared" si="39"/>
        <v/>
      </c>
      <c r="AM84" s="27"/>
      <c r="AN84" s="25" t="str">
        <f t="shared" si="40"/>
        <v/>
      </c>
      <c r="AO84" s="26" t="str">
        <f t="shared" si="41"/>
        <v/>
      </c>
      <c r="AP84" s="27"/>
      <c r="AQ84" s="25" t="str">
        <f t="shared" si="42"/>
        <v/>
      </c>
      <c r="AR84" s="26" t="str">
        <f t="shared" si="43"/>
        <v/>
      </c>
      <c r="AS84" s="27"/>
      <c r="AT84" s="25" t="str">
        <f t="shared" si="44"/>
        <v/>
      </c>
      <c r="AU84" s="26" t="str">
        <f t="shared" si="45"/>
        <v/>
      </c>
      <c r="AV84" s="27"/>
      <c r="AW84" s="25" t="str">
        <f t="shared" si="46"/>
        <v/>
      </c>
      <c r="AX84" s="26" t="str">
        <f t="shared" si="47"/>
        <v/>
      </c>
      <c r="AY84" s="27"/>
      <c r="AZ84" s="25" t="str">
        <f t="shared" si="48"/>
        <v/>
      </c>
      <c r="BA84" s="26" t="str">
        <f t="shared" si="49"/>
        <v/>
      </c>
      <c r="BB84" s="27"/>
      <c r="BC84" s="25" t="str">
        <f t="shared" si="50"/>
        <v/>
      </c>
      <c r="BD84" s="26" t="str">
        <f t="shared" si="51"/>
        <v/>
      </c>
      <c r="BE84" s="27"/>
      <c r="BF84" s="25" t="str">
        <f t="shared" si="52"/>
        <v/>
      </c>
      <c r="BG84" s="26" t="str">
        <f t="shared" si="53"/>
        <v/>
      </c>
      <c r="BH84" s="27"/>
      <c r="BI84" s="140"/>
      <c r="BO84" s="2"/>
      <c r="BP84" s="2"/>
      <c r="BQ84" s="2"/>
      <c r="BR84" s="2"/>
      <c r="BS84" s="2"/>
      <c r="BT84" s="2"/>
      <c r="BU84" s="2"/>
      <c r="BV84" s="2"/>
      <c r="BW84" s="2"/>
      <c r="BX84" s="2"/>
      <c r="BY84" s="2"/>
      <c r="BZ84" s="2"/>
      <c r="CA84" s="2"/>
      <c r="CB84" s="2"/>
      <c r="CC84" s="2"/>
    </row>
    <row r="85" spans="3:81" ht="21" customHeight="1" x14ac:dyDescent="0.25">
      <c r="C85" s="140"/>
      <c r="D85" s="484"/>
      <c r="E85" s="266">
        <v>14</v>
      </c>
      <c r="F85" s="225"/>
      <c r="G85" s="267" t="s">
        <v>350</v>
      </c>
      <c r="H85" s="242" t="s">
        <v>0</v>
      </c>
      <c r="I85" s="242" t="s">
        <v>91</v>
      </c>
      <c r="J85" s="242" t="s">
        <v>21</v>
      </c>
      <c r="K85" s="243" t="s">
        <v>87</v>
      </c>
      <c r="L85" s="243" t="s">
        <v>0</v>
      </c>
      <c r="M85" s="243" t="s">
        <v>353</v>
      </c>
      <c r="N85" s="45" t="s">
        <v>353</v>
      </c>
      <c r="O85" s="54" t="s">
        <v>0</v>
      </c>
      <c r="P85" s="54" t="s">
        <v>381</v>
      </c>
      <c r="Q85" s="45"/>
      <c r="R85" s="45"/>
      <c r="S85" s="45"/>
      <c r="T85" s="45"/>
      <c r="U85" s="55"/>
      <c r="V85" s="25" t="str">
        <f t="shared" si="28"/>
        <v/>
      </c>
      <c r="W85" s="26" t="str">
        <f t="shared" si="29"/>
        <v/>
      </c>
      <c r="X85" s="27"/>
      <c r="Y85" s="25" t="str">
        <f t="shared" si="30"/>
        <v/>
      </c>
      <c r="Z85" s="26" t="str">
        <f t="shared" si="31"/>
        <v/>
      </c>
      <c r="AA85" s="27"/>
      <c r="AB85" s="25" t="str">
        <f t="shared" si="32"/>
        <v/>
      </c>
      <c r="AC85" s="26" t="str">
        <f t="shared" si="33"/>
        <v/>
      </c>
      <c r="AD85" s="27"/>
      <c r="AE85" s="25" t="str">
        <f t="shared" si="34"/>
        <v/>
      </c>
      <c r="AF85" s="26" t="str">
        <f t="shared" si="35"/>
        <v/>
      </c>
      <c r="AG85" s="27"/>
      <c r="AH85" s="25" t="str">
        <f t="shared" si="36"/>
        <v/>
      </c>
      <c r="AI85" s="26" t="str">
        <f t="shared" si="37"/>
        <v/>
      </c>
      <c r="AJ85" s="27"/>
      <c r="AK85" s="25" t="str">
        <f t="shared" si="38"/>
        <v/>
      </c>
      <c r="AL85" s="26" t="str">
        <f t="shared" si="39"/>
        <v/>
      </c>
      <c r="AM85" s="27"/>
      <c r="AN85" s="25" t="str">
        <f t="shared" si="40"/>
        <v/>
      </c>
      <c r="AO85" s="26" t="str">
        <f t="shared" si="41"/>
        <v/>
      </c>
      <c r="AP85" s="27"/>
      <c r="AQ85" s="25" t="str">
        <f t="shared" si="42"/>
        <v/>
      </c>
      <c r="AR85" s="26" t="str">
        <f t="shared" si="43"/>
        <v/>
      </c>
      <c r="AS85" s="27"/>
      <c r="AT85" s="25" t="str">
        <f t="shared" si="44"/>
        <v/>
      </c>
      <c r="AU85" s="26" t="str">
        <f t="shared" si="45"/>
        <v/>
      </c>
      <c r="AV85" s="27"/>
      <c r="AW85" s="25" t="str">
        <f t="shared" si="46"/>
        <v/>
      </c>
      <c r="AX85" s="26" t="str">
        <f t="shared" si="47"/>
        <v/>
      </c>
      <c r="AY85" s="27"/>
      <c r="AZ85" s="25" t="str">
        <f t="shared" si="48"/>
        <v/>
      </c>
      <c r="BA85" s="26" t="str">
        <f t="shared" si="49"/>
        <v/>
      </c>
      <c r="BB85" s="27"/>
      <c r="BC85" s="25" t="str">
        <f t="shared" si="50"/>
        <v/>
      </c>
      <c r="BD85" s="26" t="str">
        <f t="shared" si="51"/>
        <v/>
      </c>
      <c r="BE85" s="27"/>
      <c r="BF85" s="25" t="str">
        <f t="shared" si="52"/>
        <v/>
      </c>
      <c r="BG85" s="26" t="str">
        <f t="shared" si="53"/>
        <v/>
      </c>
      <c r="BH85" s="27"/>
      <c r="BI85" s="140"/>
      <c r="BO85" s="2"/>
      <c r="BP85" s="2"/>
      <c r="BQ85" s="2"/>
      <c r="BR85" s="2"/>
      <c r="BS85" s="2"/>
      <c r="BT85" s="2"/>
      <c r="BU85" s="2"/>
      <c r="BV85" s="2"/>
      <c r="BW85" s="2"/>
      <c r="BX85" s="2"/>
      <c r="BY85" s="2"/>
      <c r="BZ85" s="2"/>
      <c r="CA85" s="2"/>
      <c r="CB85" s="2"/>
      <c r="CC85" s="2"/>
    </row>
    <row r="86" spans="3:81" ht="21" customHeight="1" x14ac:dyDescent="0.25">
      <c r="C86" s="140"/>
      <c r="D86" s="484"/>
      <c r="E86" s="266">
        <v>15</v>
      </c>
      <c r="F86" s="225"/>
      <c r="G86" s="267" t="s">
        <v>350</v>
      </c>
      <c r="H86" s="242" t="s">
        <v>0</v>
      </c>
      <c r="I86" s="242" t="s">
        <v>91</v>
      </c>
      <c r="J86" s="242" t="s">
        <v>22</v>
      </c>
      <c r="K86" s="243" t="s">
        <v>87</v>
      </c>
      <c r="L86" s="243" t="s">
        <v>0</v>
      </c>
      <c r="M86" s="243" t="s">
        <v>353</v>
      </c>
      <c r="N86" s="45" t="s">
        <v>353</v>
      </c>
      <c r="O86" s="54" t="s">
        <v>0</v>
      </c>
      <c r="P86" s="54" t="s">
        <v>381</v>
      </c>
      <c r="Q86" s="45"/>
      <c r="R86" s="45"/>
      <c r="S86" s="45"/>
      <c r="T86" s="45"/>
      <c r="U86" s="55"/>
      <c r="V86" s="25" t="str">
        <f t="shared" si="28"/>
        <v/>
      </c>
      <c r="W86" s="26" t="str">
        <f t="shared" si="29"/>
        <v/>
      </c>
      <c r="X86" s="27"/>
      <c r="Y86" s="25" t="str">
        <f t="shared" si="30"/>
        <v/>
      </c>
      <c r="Z86" s="26" t="str">
        <f t="shared" si="31"/>
        <v/>
      </c>
      <c r="AA86" s="27"/>
      <c r="AB86" s="25" t="str">
        <f t="shared" si="32"/>
        <v/>
      </c>
      <c r="AC86" s="26" t="str">
        <f t="shared" si="33"/>
        <v/>
      </c>
      <c r="AD86" s="27"/>
      <c r="AE86" s="25" t="str">
        <f t="shared" si="34"/>
        <v/>
      </c>
      <c r="AF86" s="26" t="str">
        <f t="shared" si="35"/>
        <v/>
      </c>
      <c r="AG86" s="27"/>
      <c r="AH86" s="25" t="str">
        <f t="shared" si="36"/>
        <v/>
      </c>
      <c r="AI86" s="26" t="str">
        <f t="shared" si="37"/>
        <v/>
      </c>
      <c r="AJ86" s="27"/>
      <c r="AK86" s="25" t="str">
        <f t="shared" si="38"/>
        <v/>
      </c>
      <c r="AL86" s="26" t="str">
        <f t="shared" si="39"/>
        <v/>
      </c>
      <c r="AM86" s="27"/>
      <c r="AN86" s="25" t="str">
        <f t="shared" si="40"/>
        <v/>
      </c>
      <c r="AO86" s="26" t="str">
        <f t="shared" si="41"/>
        <v/>
      </c>
      <c r="AP86" s="27"/>
      <c r="AQ86" s="25" t="str">
        <f t="shared" si="42"/>
        <v/>
      </c>
      <c r="AR86" s="26" t="str">
        <f t="shared" si="43"/>
        <v/>
      </c>
      <c r="AS86" s="27"/>
      <c r="AT86" s="25" t="str">
        <f t="shared" si="44"/>
        <v/>
      </c>
      <c r="AU86" s="26" t="str">
        <f t="shared" si="45"/>
        <v/>
      </c>
      <c r="AV86" s="27"/>
      <c r="AW86" s="25" t="str">
        <f t="shared" si="46"/>
        <v/>
      </c>
      <c r="AX86" s="26" t="str">
        <f t="shared" si="47"/>
        <v/>
      </c>
      <c r="AY86" s="27"/>
      <c r="AZ86" s="25" t="str">
        <f t="shared" si="48"/>
        <v/>
      </c>
      <c r="BA86" s="26" t="str">
        <f t="shared" si="49"/>
        <v/>
      </c>
      <c r="BB86" s="27"/>
      <c r="BC86" s="25" t="str">
        <f t="shared" si="50"/>
        <v/>
      </c>
      <c r="BD86" s="26" t="str">
        <f t="shared" si="51"/>
        <v/>
      </c>
      <c r="BE86" s="27"/>
      <c r="BF86" s="25" t="str">
        <f t="shared" si="52"/>
        <v/>
      </c>
      <c r="BG86" s="26" t="str">
        <f t="shared" si="53"/>
        <v/>
      </c>
      <c r="BH86" s="27"/>
      <c r="BI86" s="140"/>
      <c r="BO86" s="2"/>
      <c r="BP86" s="2"/>
      <c r="BQ86" s="2"/>
      <c r="BR86" s="2"/>
      <c r="BS86" s="2"/>
      <c r="BT86" s="2"/>
      <c r="BU86" s="2"/>
      <c r="BV86" s="2"/>
      <c r="BW86" s="2"/>
      <c r="BX86" s="2"/>
      <c r="BY86" s="2"/>
      <c r="BZ86" s="2"/>
      <c r="CA86" s="2"/>
      <c r="CB86" s="2"/>
      <c r="CC86" s="2"/>
    </row>
    <row r="87" spans="3:81" ht="21" customHeight="1" x14ac:dyDescent="0.25">
      <c r="C87" s="140"/>
      <c r="D87" s="484"/>
      <c r="E87" s="266">
        <v>16</v>
      </c>
      <c r="F87" s="225"/>
      <c r="G87" s="267" t="s">
        <v>350</v>
      </c>
      <c r="H87" s="242" t="s">
        <v>0</v>
      </c>
      <c r="I87" s="242" t="s">
        <v>91</v>
      </c>
      <c r="J87" s="242" t="s">
        <v>23</v>
      </c>
      <c r="K87" s="243" t="s">
        <v>87</v>
      </c>
      <c r="L87" s="243" t="s">
        <v>0</v>
      </c>
      <c r="M87" s="243" t="s">
        <v>353</v>
      </c>
      <c r="N87" s="45" t="s">
        <v>353</v>
      </c>
      <c r="O87" s="54" t="s">
        <v>0</v>
      </c>
      <c r="P87" s="54" t="s">
        <v>381</v>
      </c>
      <c r="Q87" s="45"/>
      <c r="R87" s="45"/>
      <c r="S87" s="45"/>
      <c r="T87" s="45"/>
      <c r="U87" s="55"/>
      <c r="V87" s="25" t="str">
        <f t="shared" si="28"/>
        <v/>
      </c>
      <c r="W87" s="26" t="str">
        <f t="shared" si="29"/>
        <v/>
      </c>
      <c r="X87" s="27"/>
      <c r="Y87" s="25" t="str">
        <f t="shared" si="30"/>
        <v/>
      </c>
      <c r="Z87" s="26" t="str">
        <f t="shared" si="31"/>
        <v/>
      </c>
      <c r="AA87" s="27"/>
      <c r="AB87" s="25" t="str">
        <f t="shared" si="32"/>
        <v/>
      </c>
      <c r="AC87" s="26" t="str">
        <f t="shared" si="33"/>
        <v/>
      </c>
      <c r="AD87" s="27"/>
      <c r="AE87" s="25" t="str">
        <f t="shared" si="34"/>
        <v/>
      </c>
      <c r="AF87" s="26" t="str">
        <f t="shared" si="35"/>
        <v/>
      </c>
      <c r="AG87" s="27"/>
      <c r="AH87" s="25" t="str">
        <f t="shared" si="36"/>
        <v/>
      </c>
      <c r="AI87" s="26" t="str">
        <f t="shared" si="37"/>
        <v/>
      </c>
      <c r="AJ87" s="27"/>
      <c r="AK87" s="25" t="str">
        <f t="shared" si="38"/>
        <v/>
      </c>
      <c r="AL87" s="26" t="str">
        <f t="shared" si="39"/>
        <v/>
      </c>
      <c r="AM87" s="27"/>
      <c r="AN87" s="25" t="str">
        <f t="shared" si="40"/>
        <v/>
      </c>
      <c r="AO87" s="26" t="str">
        <f t="shared" si="41"/>
        <v/>
      </c>
      <c r="AP87" s="27"/>
      <c r="AQ87" s="25" t="str">
        <f t="shared" si="42"/>
        <v/>
      </c>
      <c r="AR87" s="26" t="str">
        <f t="shared" si="43"/>
        <v/>
      </c>
      <c r="AS87" s="27"/>
      <c r="AT87" s="25" t="str">
        <f t="shared" si="44"/>
        <v/>
      </c>
      <c r="AU87" s="26" t="str">
        <f t="shared" si="45"/>
        <v/>
      </c>
      <c r="AV87" s="27"/>
      <c r="AW87" s="25" t="str">
        <f t="shared" si="46"/>
        <v/>
      </c>
      <c r="AX87" s="26" t="str">
        <f t="shared" si="47"/>
        <v/>
      </c>
      <c r="AY87" s="27"/>
      <c r="AZ87" s="25" t="str">
        <f t="shared" si="48"/>
        <v/>
      </c>
      <c r="BA87" s="26" t="str">
        <f t="shared" si="49"/>
        <v/>
      </c>
      <c r="BB87" s="27"/>
      <c r="BC87" s="25" t="str">
        <f t="shared" si="50"/>
        <v/>
      </c>
      <c r="BD87" s="26" t="str">
        <f t="shared" si="51"/>
        <v/>
      </c>
      <c r="BE87" s="27"/>
      <c r="BF87" s="25" t="str">
        <f t="shared" si="52"/>
        <v/>
      </c>
      <c r="BG87" s="26" t="str">
        <f t="shared" si="53"/>
        <v/>
      </c>
      <c r="BH87" s="27"/>
      <c r="BI87" s="140"/>
      <c r="BO87" s="2"/>
      <c r="BP87" s="2"/>
      <c r="BQ87" s="2"/>
      <c r="BR87" s="2"/>
      <c r="BS87" s="2"/>
      <c r="BT87" s="2"/>
      <c r="BU87" s="2"/>
      <c r="BV87" s="2"/>
      <c r="BW87" s="2"/>
      <c r="BX87" s="2"/>
      <c r="BY87" s="2"/>
      <c r="BZ87" s="2"/>
      <c r="CA87" s="2"/>
      <c r="CB87" s="2"/>
      <c r="CC87" s="2"/>
    </row>
    <row r="88" spans="3:81" ht="21" customHeight="1" x14ac:dyDescent="0.25">
      <c r="C88" s="140"/>
      <c r="D88" s="484"/>
      <c r="E88" s="266">
        <v>17</v>
      </c>
      <c r="F88" s="225"/>
      <c r="G88" s="267" t="s">
        <v>350</v>
      </c>
      <c r="H88" s="242" t="s">
        <v>0</v>
      </c>
      <c r="I88" s="242" t="s">
        <v>91</v>
      </c>
      <c r="J88" s="242" t="s">
        <v>24</v>
      </c>
      <c r="K88" s="243" t="s">
        <v>87</v>
      </c>
      <c r="L88" s="243" t="s">
        <v>0</v>
      </c>
      <c r="M88" s="243" t="s">
        <v>353</v>
      </c>
      <c r="N88" s="45" t="s">
        <v>353</v>
      </c>
      <c r="O88" s="54" t="s">
        <v>0</v>
      </c>
      <c r="P88" s="54" t="s">
        <v>381</v>
      </c>
      <c r="Q88" s="45"/>
      <c r="R88" s="45"/>
      <c r="S88" s="45"/>
      <c r="T88" s="45"/>
      <c r="U88" s="55"/>
      <c r="V88" s="25" t="str">
        <f t="shared" si="28"/>
        <v/>
      </c>
      <c r="W88" s="26" t="str">
        <f t="shared" si="29"/>
        <v/>
      </c>
      <c r="X88" s="27"/>
      <c r="Y88" s="25" t="str">
        <f t="shared" si="30"/>
        <v/>
      </c>
      <c r="Z88" s="26" t="str">
        <f t="shared" si="31"/>
        <v/>
      </c>
      <c r="AA88" s="27"/>
      <c r="AB88" s="25" t="str">
        <f t="shared" si="32"/>
        <v/>
      </c>
      <c r="AC88" s="26" t="str">
        <f t="shared" si="33"/>
        <v/>
      </c>
      <c r="AD88" s="27"/>
      <c r="AE88" s="25" t="str">
        <f t="shared" si="34"/>
        <v/>
      </c>
      <c r="AF88" s="26" t="str">
        <f t="shared" si="35"/>
        <v/>
      </c>
      <c r="AG88" s="27"/>
      <c r="AH88" s="25" t="str">
        <f t="shared" si="36"/>
        <v/>
      </c>
      <c r="AI88" s="26" t="str">
        <f t="shared" si="37"/>
        <v/>
      </c>
      <c r="AJ88" s="27"/>
      <c r="AK88" s="25" t="str">
        <f t="shared" si="38"/>
        <v/>
      </c>
      <c r="AL88" s="26" t="str">
        <f t="shared" si="39"/>
        <v/>
      </c>
      <c r="AM88" s="27"/>
      <c r="AN88" s="25" t="str">
        <f t="shared" si="40"/>
        <v/>
      </c>
      <c r="AO88" s="26" t="str">
        <f t="shared" si="41"/>
        <v/>
      </c>
      <c r="AP88" s="27"/>
      <c r="AQ88" s="25" t="str">
        <f t="shared" si="42"/>
        <v/>
      </c>
      <c r="AR88" s="26" t="str">
        <f t="shared" si="43"/>
        <v/>
      </c>
      <c r="AS88" s="27"/>
      <c r="AT88" s="25" t="str">
        <f t="shared" si="44"/>
        <v/>
      </c>
      <c r="AU88" s="26" t="str">
        <f t="shared" si="45"/>
        <v/>
      </c>
      <c r="AV88" s="27"/>
      <c r="AW88" s="25" t="str">
        <f t="shared" si="46"/>
        <v/>
      </c>
      <c r="AX88" s="26" t="str">
        <f t="shared" si="47"/>
        <v/>
      </c>
      <c r="AY88" s="27"/>
      <c r="AZ88" s="25" t="str">
        <f t="shared" si="48"/>
        <v/>
      </c>
      <c r="BA88" s="26" t="str">
        <f t="shared" si="49"/>
        <v/>
      </c>
      <c r="BB88" s="27"/>
      <c r="BC88" s="25" t="str">
        <f t="shared" si="50"/>
        <v/>
      </c>
      <c r="BD88" s="26" t="str">
        <f t="shared" si="51"/>
        <v/>
      </c>
      <c r="BE88" s="27"/>
      <c r="BF88" s="25" t="str">
        <f t="shared" si="52"/>
        <v/>
      </c>
      <c r="BG88" s="26" t="str">
        <f t="shared" si="53"/>
        <v/>
      </c>
      <c r="BH88" s="27"/>
      <c r="BI88" s="140"/>
      <c r="BO88" s="2"/>
      <c r="BP88" s="2"/>
      <c r="BQ88" s="2"/>
      <c r="BR88" s="2"/>
      <c r="BS88" s="2"/>
      <c r="BT88" s="2"/>
      <c r="BU88" s="2"/>
      <c r="BV88" s="2"/>
      <c r="BW88" s="2"/>
      <c r="BX88" s="2"/>
      <c r="BY88" s="2"/>
      <c r="BZ88" s="2"/>
      <c r="CA88" s="2"/>
      <c r="CB88" s="2"/>
      <c r="CC88" s="2"/>
    </row>
    <row r="89" spans="3:81" ht="21" customHeight="1" x14ac:dyDescent="0.25">
      <c r="C89" s="140"/>
      <c r="D89" s="484"/>
      <c r="E89" s="266">
        <v>18</v>
      </c>
      <c r="F89" s="225"/>
      <c r="G89" s="267" t="s">
        <v>350</v>
      </c>
      <c r="H89" s="242" t="s">
        <v>0</v>
      </c>
      <c r="I89" s="242" t="s">
        <v>91</v>
      </c>
      <c r="J89" s="242" t="s">
        <v>25</v>
      </c>
      <c r="K89" s="243" t="s">
        <v>87</v>
      </c>
      <c r="L89" s="243" t="s">
        <v>0</v>
      </c>
      <c r="M89" s="243" t="s">
        <v>353</v>
      </c>
      <c r="N89" s="45" t="s">
        <v>353</v>
      </c>
      <c r="O89" s="54" t="s">
        <v>0</v>
      </c>
      <c r="P89" s="54" t="s">
        <v>381</v>
      </c>
      <c r="Q89" s="45"/>
      <c r="R89" s="45"/>
      <c r="S89" s="45"/>
      <c r="T89" s="45"/>
      <c r="U89" s="55"/>
      <c r="V89" s="25" t="str">
        <f t="shared" si="28"/>
        <v/>
      </c>
      <c r="W89" s="26" t="str">
        <f t="shared" si="29"/>
        <v/>
      </c>
      <c r="X89" s="27"/>
      <c r="Y89" s="25" t="str">
        <f t="shared" si="30"/>
        <v/>
      </c>
      <c r="Z89" s="26" t="str">
        <f t="shared" si="31"/>
        <v/>
      </c>
      <c r="AA89" s="27"/>
      <c r="AB89" s="25" t="str">
        <f t="shared" si="32"/>
        <v/>
      </c>
      <c r="AC89" s="26" t="str">
        <f t="shared" si="33"/>
        <v/>
      </c>
      <c r="AD89" s="27"/>
      <c r="AE89" s="25" t="str">
        <f t="shared" si="34"/>
        <v/>
      </c>
      <c r="AF89" s="26" t="str">
        <f t="shared" si="35"/>
        <v/>
      </c>
      <c r="AG89" s="27"/>
      <c r="AH89" s="25" t="str">
        <f t="shared" si="36"/>
        <v/>
      </c>
      <c r="AI89" s="26" t="str">
        <f t="shared" si="37"/>
        <v/>
      </c>
      <c r="AJ89" s="27"/>
      <c r="AK89" s="25" t="str">
        <f t="shared" si="38"/>
        <v/>
      </c>
      <c r="AL89" s="26" t="str">
        <f t="shared" si="39"/>
        <v/>
      </c>
      <c r="AM89" s="27"/>
      <c r="AN89" s="25" t="str">
        <f t="shared" si="40"/>
        <v/>
      </c>
      <c r="AO89" s="26" t="str">
        <f t="shared" si="41"/>
        <v/>
      </c>
      <c r="AP89" s="27"/>
      <c r="AQ89" s="25" t="str">
        <f t="shared" si="42"/>
        <v/>
      </c>
      <c r="AR89" s="26" t="str">
        <f t="shared" si="43"/>
        <v/>
      </c>
      <c r="AS89" s="27"/>
      <c r="AT89" s="25" t="str">
        <f t="shared" si="44"/>
        <v/>
      </c>
      <c r="AU89" s="26" t="str">
        <f t="shared" si="45"/>
        <v/>
      </c>
      <c r="AV89" s="27"/>
      <c r="AW89" s="25" t="str">
        <f t="shared" si="46"/>
        <v/>
      </c>
      <c r="AX89" s="26" t="str">
        <f t="shared" si="47"/>
        <v/>
      </c>
      <c r="AY89" s="27"/>
      <c r="AZ89" s="25" t="str">
        <f t="shared" si="48"/>
        <v/>
      </c>
      <c r="BA89" s="26" t="str">
        <f t="shared" si="49"/>
        <v/>
      </c>
      <c r="BB89" s="27"/>
      <c r="BC89" s="25" t="str">
        <f t="shared" si="50"/>
        <v/>
      </c>
      <c r="BD89" s="26" t="str">
        <f t="shared" si="51"/>
        <v/>
      </c>
      <c r="BE89" s="27"/>
      <c r="BF89" s="25" t="str">
        <f t="shared" si="52"/>
        <v/>
      </c>
      <c r="BG89" s="26" t="str">
        <f t="shared" si="53"/>
        <v/>
      </c>
      <c r="BH89" s="27"/>
      <c r="BI89" s="140"/>
      <c r="BO89" s="2"/>
      <c r="BP89" s="2"/>
      <c r="BQ89" s="2"/>
      <c r="BR89" s="2"/>
      <c r="BS89" s="2"/>
      <c r="BT89" s="2"/>
      <c r="BU89" s="2"/>
      <c r="BV89" s="2"/>
      <c r="BW89" s="2"/>
      <c r="BX89" s="2"/>
      <c r="BY89" s="2"/>
      <c r="BZ89" s="2"/>
      <c r="CA89" s="2"/>
      <c r="CB89" s="2"/>
      <c r="CC89" s="2"/>
    </row>
    <row r="90" spans="3:81" ht="21" customHeight="1" x14ac:dyDescent="0.25">
      <c r="C90" s="140"/>
      <c r="D90" s="484"/>
      <c r="E90" s="266">
        <v>19</v>
      </c>
      <c r="F90" s="225"/>
      <c r="G90" s="267" t="s">
        <v>350</v>
      </c>
      <c r="H90" s="242" t="s">
        <v>0</v>
      </c>
      <c r="I90" s="242" t="s">
        <v>91</v>
      </c>
      <c r="J90" s="242" t="s">
        <v>26</v>
      </c>
      <c r="K90" s="243" t="s">
        <v>87</v>
      </c>
      <c r="L90" s="243" t="s">
        <v>0</v>
      </c>
      <c r="M90" s="243" t="s">
        <v>353</v>
      </c>
      <c r="N90" s="45" t="s">
        <v>353</v>
      </c>
      <c r="O90" s="54" t="s">
        <v>0</v>
      </c>
      <c r="P90" s="54" t="s">
        <v>381</v>
      </c>
      <c r="Q90" s="45"/>
      <c r="R90" s="45"/>
      <c r="S90" s="45"/>
      <c r="T90" s="45"/>
      <c r="U90" s="55"/>
      <c r="V90" s="25" t="str">
        <f t="shared" si="28"/>
        <v/>
      </c>
      <c r="W90" s="26" t="str">
        <f t="shared" si="29"/>
        <v/>
      </c>
      <c r="X90" s="27"/>
      <c r="Y90" s="25" t="str">
        <f t="shared" si="30"/>
        <v/>
      </c>
      <c r="Z90" s="26" t="str">
        <f t="shared" si="31"/>
        <v/>
      </c>
      <c r="AA90" s="27"/>
      <c r="AB90" s="25" t="str">
        <f t="shared" si="32"/>
        <v/>
      </c>
      <c r="AC90" s="26" t="str">
        <f t="shared" si="33"/>
        <v/>
      </c>
      <c r="AD90" s="27"/>
      <c r="AE90" s="25" t="str">
        <f t="shared" si="34"/>
        <v/>
      </c>
      <c r="AF90" s="26" t="str">
        <f t="shared" si="35"/>
        <v/>
      </c>
      <c r="AG90" s="27"/>
      <c r="AH90" s="25" t="str">
        <f t="shared" si="36"/>
        <v/>
      </c>
      <c r="AI90" s="26" t="str">
        <f t="shared" si="37"/>
        <v/>
      </c>
      <c r="AJ90" s="27"/>
      <c r="AK90" s="25" t="str">
        <f t="shared" si="38"/>
        <v/>
      </c>
      <c r="AL90" s="26" t="str">
        <f t="shared" si="39"/>
        <v/>
      </c>
      <c r="AM90" s="27"/>
      <c r="AN90" s="25" t="str">
        <f t="shared" si="40"/>
        <v/>
      </c>
      <c r="AO90" s="26" t="str">
        <f t="shared" si="41"/>
        <v/>
      </c>
      <c r="AP90" s="27"/>
      <c r="AQ90" s="25" t="str">
        <f t="shared" si="42"/>
        <v/>
      </c>
      <c r="AR90" s="26" t="str">
        <f t="shared" si="43"/>
        <v/>
      </c>
      <c r="AS90" s="27"/>
      <c r="AT90" s="25" t="str">
        <f t="shared" si="44"/>
        <v/>
      </c>
      <c r="AU90" s="26" t="str">
        <f t="shared" si="45"/>
        <v/>
      </c>
      <c r="AV90" s="27"/>
      <c r="AW90" s="25" t="str">
        <f t="shared" si="46"/>
        <v/>
      </c>
      <c r="AX90" s="26" t="str">
        <f t="shared" si="47"/>
        <v/>
      </c>
      <c r="AY90" s="27"/>
      <c r="AZ90" s="25" t="str">
        <f t="shared" si="48"/>
        <v/>
      </c>
      <c r="BA90" s="26" t="str">
        <f t="shared" si="49"/>
        <v/>
      </c>
      <c r="BB90" s="27"/>
      <c r="BC90" s="25" t="str">
        <f t="shared" si="50"/>
        <v/>
      </c>
      <c r="BD90" s="26" t="str">
        <f t="shared" si="51"/>
        <v/>
      </c>
      <c r="BE90" s="27"/>
      <c r="BF90" s="25" t="str">
        <f t="shared" si="52"/>
        <v/>
      </c>
      <c r="BG90" s="26" t="str">
        <f t="shared" si="53"/>
        <v/>
      </c>
      <c r="BH90" s="27"/>
      <c r="BI90" s="140"/>
      <c r="BO90" s="2"/>
      <c r="BP90" s="2"/>
      <c r="BQ90" s="2"/>
      <c r="BR90" s="2"/>
      <c r="BS90" s="2"/>
      <c r="BT90" s="2"/>
      <c r="BU90" s="2"/>
      <c r="BV90" s="2"/>
      <c r="BW90" s="2"/>
      <c r="BX90" s="2"/>
      <c r="BY90" s="2"/>
      <c r="BZ90" s="2"/>
      <c r="CA90" s="2"/>
      <c r="CB90" s="2"/>
      <c r="CC90" s="2"/>
    </row>
    <row r="91" spans="3:81" ht="21" customHeight="1" x14ac:dyDescent="0.25">
      <c r="C91" s="140"/>
      <c r="D91" s="484"/>
      <c r="E91" s="266">
        <v>20</v>
      </c>
      <c r="F91" s="225"/>
      <c r="G91" s="267" t="s">
        <v>350</v>
      </c>
      <c r="H91" s="242" t="s">
        <v>0</v>
      </c>
      <c r="I91" s="242" t="s">
        <v>91</v>
      </c>
      <c r="J91" s="242" t="s">
        <v>27</v>
      </c>
      <c r="K91" s="243" t="s">
        <v>87</v>
      </c>
      <c r="L91" s="243" t="s">
        <v>0</v>
      </c>
      <c r="M91" s="243" t="s">
        <v>353</v>
      </c>
      <c r="N91" s="45" t="s">
        <v>353</v>
      </c>
      <c r="O91" s="54" t="s">
        <v>0</v>
      </c>
      <c r="P91" s="54" t="s">
        <v>381</v>
      </c>
      <c r="Q91" s="45"/>
      <c r="R91" s="45"/>
      <c r="S91" s="45"/>
      <c r="T91" s="45"/>
      <c r="U91" s="55"/>
      <c r="V91" s="25" t="str">
        <f t="shared" si="28"/>
        <v/>
      </c>
      <c r="W91" s="26" t="str">
        <f t="shared" si="29"/>
        <v/>
      </c>
      <c r="X91" s="27"/>
      <c r="Y91" s="25" t="str">
        <f t="shared" si="30"/>
        <v/>
      </c>
      <c r="Z91" s="26" t="str">
        <f t="shared" si="31"/>
        <v/>
      </c>
      <c r="AA91" s="27"/>
      <c r="AB91" s="25" t="str">
        <f t="shared" si="32"/>
        <v/>
      </c>
      <c r="AC91" s="26" t="str">
        <f t="shared" si="33"/>
        <v/>
      </c>
      <c r="AD91" s="27"/>
      <c r="AE91" s="25" t="str">
        <f t="shared" si="34"/>
        <v/>
      </c>
      <c r="AF91" s="26" t="str">
        <f t="shared" si="35"/>
        <v/>
      </c>
      <c r="AG91" s="27"/>
      <c r="AH91" s="25" t="str">
        <f t="shared" si="36"/>
        <v/>
      </c>
      <c r="AI91" s="26" t="str">
        <f t="shared" si="37"/>
        <v/>
      </c>
      <c r="AJ91" s="27"/>
      <c r="AK91" s="25" t="str">
        <f t="shared" si="38"/>
        <v/>
      </c>
      <c r="AL91" s="26" t="str">
        <f t="shared" si="39"/>
        <v/>
      </c>
      <c r="AM91" s="27"/>
      <c r="AN91" s="25" t="str">
        <f t="shared" si="40"/>
        <v/>
      </c>
      <c r="AO91" s="26" t="str">
        <f t="shared" si="41"/>
        <v/>
      </c>
      <c r="AP91" s="27"/>
      <c r="AQ91" s="25" t="str">
        <f t="shared" si="42"/>
        <v/>
      </c>
      <c r="AR91" s="26" t="str">
        <f t="shared" si="43"/>
        <v/>
      </c>
      <c r="AS91" s="27"/>
      <c r="AT91" s="25" t="str">
        <f t="shared" si="44"/>
        <v/>
      </c>
      <c r="AU91" s="26" t="str">
        <f t="shared" si="45"/>
        <v/>
      </c>
      <c r="AV91" s="27"/>
      <c r="AW91" s="25" t="str">
        <f t="shared" si="46"/>
        <v/>
      </c>
      <c r="AX91" s="26" t="str">
        <f t="shared" si="47"/>
        <v/>
      </c>
      <c r="AY91" s="27"/>
      <c r="AZ91" s="25" t="str">
        <f t="shared" si="48"/>
        <v/>
      </c>
      <c r="BA91" s="26" t="str">
        <f t="shared" si="49"/>
        <v/>
      </c>
      <c r="BB91" s="27"/>
      <c r="BC91" s="25" t="str">
        <f t="shared" si="50"/>
        <v/>
      </c>
      <c r="BD91" s="26" t="str">
        <f t="shared" si="51"/>
        <v/>
      </c>
      <c r="BE91" s="27"/>
      <c r="BF91" s="25" t="str">
        <f t="shared" si="52"/>
        <v/>
      </c>
      <c r="BG91" s="26" t="str">
        <f t="shared" si="53"/>
        <v/>
      </c>
      <c r="BH91" s="27"/>
      <c r="BI91" s="140"/>
      <c r="BO91" s="2"/>
      <c r="BP91" s="2"/>
      <c r="BQ91" s="2"/>
      <c r="BR91" s="2"/>
      <c r="BS91" s="2"/>
      <c r="BT91" s="2"/>
      <c r="BU91" s="2"/>
      <c r="BV91" s="2"/>
      <c r="BW91" s="2"/>
      <c r="BX91" s="2"/>
      <c r="BY91" s="2"/>
      <c r="BZ91" s="2"/>
      <c r="CA91" s="2"/>
      <c r="CB91" s="2"/>
      <c r="CC91" s="2"/>
    </row>
    <row r="92" spans="3:81" ht="21" customHeight="1" x14ac:dyDescent="0.25">
      <c r="C92" s="140"/>
      <c r="D92" s="484"/>
      <c r="E92" s="266">
        <v>21</v>
      </c>
      <c r="F92" s="225"/>
      <c r="G92" s="267" t="s">
        <v>350</v>
      </c>
      <c r="H92" s="242" t="s">
        <v>0</v>
      </c>
      <c r="I92" s="242" t="s">
        <v>91</v>
      </c>
      <c r="J92" s="242" t="s">
        <v>28</v>
      </c>
      <c r="K92" s="243" t="s">
        <v>87</v>
      </c>
      <c r="L92" s="243" t="s">
        <v>0</v>
      </c>
      <c r="M92" s="243" t="s">
        <v>353</v>
      </c>
      <c r="N92" s="45" t="s">
        <v>353</v>
      </c>
      <c r="O92" s="54" t="s">
        <v>0</v>
      </c>
      <c r="P92" s="54" t="s">
        <v>381</v>
      </c>
      <c r="Q92" s="45"/>
      <c r="R92" s="45"/>
      <c r="S92" s="45"/>
      <c r="T92" s="45"/>
      <c r="U92" s="55"/>
      <c r="V92" s="25" t="str">
        <f t="shared" si="28"/>
        <v/>
      </c>
      <c r="W92" s="26" t="str">
        <f t="shared" si="29"/>
        <v/>
      </c>
      <c r="X92" s="27"/>
      <c r="Y92" s="25" t="str">
        <f t="shared" si="30"/>
        <v/>
      </c>
      <c r="Z92" s="26" t="str">
        <f t="shared" si="31"/>
        <v/>
      </c>
      <c r="AA92" s="27"/>
      <c r="AB92" s="25" t="str">
        <f t="shared" si="32"/>
        <v/>
      </c>
      <c r="AC92" s="26" t="str">
        <f t="shared" si="33"/>
        <v/>
      </c>
      <c r="AD92" s="27"/>
      <c r="AE92" s="25" t="str">
        <f t="shared" si="34"/>
        <v/>
      </c>
      <c r="AF92" s="26" t="str">
        <f t="shared" si="35"/>
        <v/>
      </c>
      <c r="AG92" s="27"/>
      <c r="AH92" s="25" t="str">
        <f t="shared" si="36"/>
        <v/>
      </c>
      <c r="AI92" s="26" t="str">
        <f t="shared" si="37"/>
        <v/>
      </c>
      <c r="AJ92" s="27"/>
      <c r="AK92" s="25" t="str">
        <f t="shared" si="38"/>
        <v/>
      </c>
      <c r="AL92" s="26" t="str">
        <f t="shared" si="39"/>
        <v/>
      </c>
      <c r="AM92" s="27"/>
      <c r="AN92" s="25" t="str">
        <f t="shared" si="40"/>
        <v/>
      </c>
      <c r="AO92" s="26" t="str">
        <f t="shared" si="41"/>
        <v/>
      </c>
      <c r="AP92" s="27"/>
      <c r="AQ92" s="25" t="str">
        <f t="shared" si="42"/>
        <v/>
      </c>
      <c r="AR92" s="26" t="str">
        <f t="shared" si="43"/>
        <v/>
      </c>
      <c r="AS92" s="27"/>
      <c r="AT92" s="25" t="str">
        <f t="shared" si="44"/>
        <v/>
      </c>
      <c r="AU92" s="26" t="str">
        <f t="shared" si="45"/>
        <v/>
      </c>
      <c r="AV92" s="27"/>
      <c r="AW92" s="25" t="str">
        <f t="shared" si="46"/>
        <v/>
      </c>
      <c r="AX92" s="26" t="str">
        <f t="shared" si="47"/>
        <v/>
      </c>
      <c r="AY92" s="27"/>
      <c r="AZ92" s="25" t="str">
        <f t="shared" si="48"/>
        <v/>
      </c>
      <c r="BA92" s="26" t="str">
        <f t="shared" si="49"/>
        <v/>
      </c>
      <c r="BB92" s="27"/>
      <c r="BC92" s="25" t="str">
        <f t="shared" si="50"/>
        <v/>
      </c>
      <c r="BD92" s="26" t="str">
        <f t="shared" si="51"/>
        <v/>
      </c>
      <c r="BE92" s="27"/>
      <c r="BF92" s="25" t="str">
        <f t="shared" si="52"/>
        <v/>
      </c>
      <c r="BG92" s="26" t="str">
        <f t="shared" si="53"/>
        <v/>
      </c>
      <c r="BH92" s="27"/>
      <c r="BI92" s="140"/>
      <c r="BO92" s="2"/>
      <c r="BP92" s="2"/>
      <c r="BQ92" s="2"/>
      <c r="BR92" s="2"/>
      <c r="BS92" s="2"/>
      <c r="BT92" s="2"/>
      <c r="BU92" s="2"/>
      <c r="BV92" s="2"/>
      <c r="BW92" s="2"/>
      <c r="BX92" s="2"/>
      <c r="BY92" s="2"/>
      <c r="BZ92" s="2"/>
      <c r="CA92" s="2"/>
      <c r="CB92" s="2"/>
      <c r="CC92" s="2"/>
    </row>
    <row r="93" spans="3:81" ht="21" customHeight="1" x14ac:dyDescent="0.25">
      <c r="C93" s="140"/>
      <c r="D93" s="484"/>
      <c r="E93" s="266">
        <v>22</v>
      </c>
      <c r="F93" s="225"/>
      <c r="G93" s="267" t="s">
        <v>350</v>
      </c>
      <c r="H93" s="242" t="s">
        <v>0</v>
      </c>
      <c r="I93" s="242" t="s">
        <v>91</v>
      </c>
      <c r="J93" s="242" t="s">
        <v>29</v>
      </c>
      <c r="K93" s="243" t="s">
        <v>87</v>
      </c>
      <c r="L93" s="243" t="s">
        <v>0</v>
      </c>
      <c r="M93" s="243" t="s">
        <v>353</v>
      </c>
      <c r="N93" s="45" t="s">
        <v>353</v>
      </c>
      <c r="O93" s="54" t="s">
        <v>0</v>
      </c>
      <c r="P93" s="54" t="s">
        <v>381</v>
      </c>
      <c r="Q93" s="45"/>
      <c r="R93" s="45"/>
      <c r="S93" s="45"/>
      <c r="T93" s="45"/>
      <c r="U93" s="55"/>
      <c r="V93" s="25" t="str">
        <f t="shared" si="28"/>
        <v/>
      </c>
      <c r="W93" s="26" t="str">
        <f t="shared" si="29"/>
        <v/>
      </c>
      <c r="X93" s="27"/>
      <c r="Y93" s="25" t="str">
        <f t="shared" si="30"/>
        <v/>
      </c>
      <c r="Z93" s="26" t="str">
        <f t="shared" si="31"/>
        <v/>
      </c>
      <c r="AA93" s="27"/>
      <c r="AB93" s="25" t="str">
        <f t="shared" si="32"/>
        <v/>
      </c>
      <c r="AC93" s="26" t="str">
        <f t="shared" si="33"/>
        <v/>
      </c>
      <c r="AD93" s="27"/>
      <c r="AE93" s="25" t="str">
        <f t="shared" si="34"/>
        <v/>
      </c>
      <c r="AF93" s="26" t="str">
        <f t="shared" si="35"/>
        <v/>
      </c>
      <c r="AG93" s="27"/>
      <c r="AH93" s="25" t="str">
        <f t="shared" si="36"/>
        <v/>
      </c>
      <c r="AI93" s="26" t="str">
        <f t="shared" si="37"/>
        <v/>
      </c>
      <c r="AJ93" s="27"/>
      <c r="AK93" s="25" t="str">
        <f t="shared" si="38"/>
        <v/>
      </c>
      <c r="AL93" s="26" t="str">
        <f t="shared" si="39"/>
        <v/>
      </c>
      <c r="AM93" s="27"/>
      <c r="AN93" s="25" t="str">
        <f t="shared" si="40"/>
        <v/>
      </c>
      <c r="AO93" s="26" t="str">
        <f t="shared" si="41"/>
        <v/>
      </c>
      <c r="AP93" s="27"/>
      <c r="AQ93" s="25" t="str">
        <f t="shared" si="42"/>
        <v/>
      </c>
      <c r="AR93" s="26" t="str">
        <f t="shared" si="43"/>
        <v/>
      </c>
      <c r="AS93" s="27"/>
      <c r="AT93" s="25" t="str">
        <f t="shared" si="44"/>
        <v/>
      </c>
      <c r="AU93" s="26" t="str">
        <f t="shared" si="45"/>
        <v/>
      </c>
      <c r="AV93" s="27"/>
      <c r="AW93" s="25" t="str">
        <f t="shared" si="46"/>
        <v/>
      </c>
      <c r="AX93" s="26" t="str">
        <f t="shared" si="47"/>
        <v/>
      </c>
      <c r="AY93" s="27"/>
      <c r="AZ93" s="25" t="str">
        <f t="shared" si="48"/>
        <v/>
      </c>
      <c r="BA93" s="26" t="str">
        <f t="shared" si="49"/>
        <v/>
      </c>
      <c r="BB93" s="27"/>
      <c r="BC93" s="25" t="str">
        <f t="shared" si="50"/>
        <v/>
      </c>
      <c r="BD93" s="26" t="str">
        <f t="shared" si="51"/>
        <v/>
      </c>
      <c r="BE93" s="27"/>
      <c r="BF93" s="25" t="str">
        <f t="shared" si="52"/>
        <v/>
      </c>
      <c r="BG93" s="26" t="str">
        <f t="shared" si="53"/>
        <v/>
      </c>
      <c r="BH93" s="27"/>
      <c r="BI93" s="140"/>
      <c r="BO93" s="2"/>
      <c r="BP93" s="2"/>
      <c r="BQ93" s="2"/>
      <c r="BR93" s="2"/>
      <c r="BS93" s="2"/>
      <c r="BT93" s="2"/>
      <c r="BU93" s="2"/>
      <c r="BV93" s="2"/>
      <c r="BW93" s="2"/>
      <c r="BX93" s="2"/>
      <c r="BY93" s="2"/>
      <c r="BZ93" s="2"/>
      <c r="CA93" s="2"/>
      <c r="CB93" s="2"/>
      <c r="CC93" s="2"/>
    </row>
    <row r="94" spans="3:81" ht="21" customHeight="1" x14ac:dyDescent="0.25">
      <c r="C94" s="140"/>
      <c r="D94" s="484"/>
      <c r="E94" s="266">
        <v>23</v>
      </c>
      <c r="F94" s="225"/>
      <c r="G94" s="267" t="s">
        <v>350</v>
      </c>
      <c r="H94" s="242" t="s">
        <v>0</v>
      </c>
      <c r="I94" s="242" t="s">
        <v>91</v>
      </c>
      <c r="J94" s="242" t="s">
        <v>30</v>
      </c>
      <c r="K94" s="243" t="s">
        <v>87</v>
      </c>
      <c r="L94" s="243" t="s">
        <v>0</v>
      </c>
      <c r="M94" s="243" t="s">
        <v>353</v>
      </c>
      <c r="N94" s="45" t="s">
        <v>353</v>
      </c>
      <c r="O94" s="54" t="s">
        <v>0</v>
      </c>
      <c r="P94" s="54" t="s">
        <v>381</v>
      </c>
      <c r="Q94" s="45"/>
      <c r="R94" s="45"/>
      <c r="S94" s="45"/>
      <c r="T94" s="45"/>
      <c r="U94" s="55"/>
      <c r="V94" s="25" t="str">
        <f t="shared" si="28"/>
        <v/>
      </c>
      <c r="W94" s="26" t="str">
        <f t="shared" si="29"/>
        <v/>
      </c>
      <c r="X94" s="27"/>
      <c r="Y94" s="25" t="str">
        <f t="shared" si="30"/>
        <v/>
      </c>
      <c r="Z94" s="26" t="str">
        <f t="shared" si="31"/>
        <v/>
      </c>
      <c r="AA94" s="27"/>
      <c r="AB94" s="25" t="str">
        <f t="shared" si="32"/>
        <v/>
      </c>
      <c r="AC94" s="26" t="str">
        <f t="shared" si="33"/>
        <v/>
      </c>
      <c r="AD94" s="27"/>
      <c r="AE94" s="25" t="str">
        <f t="shared" si="34"/>
        <v/>
      </c>
      <c r="AF94" s="26" t="str">
        <f t="shared" si="35"/>
        <v/>
      </c>
      <c r="AG94" s="27"/>
      <c r="AH94" s="25" t="str">
        <f t="shared" si="36"/>
        <v/>
      </c>
      <c r="AI94" s="26" t="str">
        <f t="shared" si="37"/>
        <v/>
      </c>
      <c r="AJ94" s="27"/>
      <c r="AK94" s="25" t="str">
        <f t="shared" si="38"/>
        <v/>
      </c>
      <c r="AL94" s="26" t="str">
        <f t="shared" si="39"/>
        <v/>
      </c>
      <c r="AM94" s="27"/>
      <c r="AN94" s="25" t="str">
        <f t="shared" si="40"/>
        <v/>
      </c>
      <c r="AO94" s="26" t="str">
        <f t="shared" si="41"/>
        <v/>
      </c>
      <c r="AP94" s="27"/>
      <c r="AQ94" s="25" t="str">
        <f t="shared" si="42"/>
        <v/>
      </c>
      <c r="AR94" s="26" t="str">
        <f t="shared" si="43"/>
        <v/>
      </c>
      <c r="AS94" s="27"/>
      <c r="AT94" s="25" t="str">
        <f t="shared" si="44"/>
        <v/>
      </c>
      <c r="AU94" s="26" t="str">
        <f t="shared" si="45"/>
        <v/>
      </c>
      <c r="AV94" s="27"/>
      <c r="AW94" s="25" t="str">
        <f t="shared" si="46"/>
        <v/>
      </c>
      <c r="AX94" s="26" t="str">
        <f t="shared" si="47"/>
        <v/>
      </c>
      <c r="AY94" s="27"/>
      <c r="AZ94" s="25" t="str">
        <f t="shared" si="48"/>
        <v/>
      </c>
      <c r="BA94" s="26" t="str">
        <f t="shared" si="49"/>
        <v/>
      </c>
      <c r="BB94" s="27"/>
      <c r="BC94" s="25" t="str">
        <f t="shared" si="50"/>
        <v/>
      </c>
      <c r="BD94" s="26" t="str">
        <f t="shared" si="51"/>
        <v/>
      </c>
      <c r="BE94" s="27"/>
      <c r="BF94" s="25" t="str">
        <f t="shared" si="52"/>
        <v/>
      </c>
      <c r="BG94" s="26" t="str">
        <f t="shared" si="53"/>
        <v/>
      </c>
      <c r="BH94" s="27"/>
      <c r="BI94" s="140"/>
      <c r="BO94" s="2"/>
      <c r="BP94" s="2"/>
      <c r="BQ94" s="2"/>
      <c r="BR94" s="2"/>
      <c r="BS94" s="2"/>
      <c r="BT94" s="2"/>
      <c r="BU94" s="2"/>
      <c r="BV94" s="2"/>
      <c r="BW94" s="2"/>
      <c r="BX94" s="2"/>
      <c r="BY94" s="2"/>
      <c r="BZ94" s="2"/>
      <c r="CA94" s="2"/>
      <c r="CB94" s="2"/>
      <c r="CC94" s="2"/>
    </row>
    <row r="95" spans="3:81" ht="21" customHeight="1" x14ac:dyDescent="0.25">
      <c r="C95" s="140"/>
      <c r="D95" s="484"/>
      <c r="E95" s="266">
        <v>24</v>
      </c>
      <c r="F95" s="225"/>
      <c r="G95" s="267" t="s">
        <v>350</v>
      </c>
      <c r="H95" s="242" t="s">
        <v>0</v>
      </c>
      <c r="I95" s="242" t="s">
        <v>91</v>
      </c>
      <c r="J95" s="242" t="s">
        <v>31</v>
      </c>
      <c r="K95" s="243" t="s">
        <v>87</v>
      </c>
      <c r="L95" s="243" t="s">
        <v>0</v>
      </c>
      <c r="M95" s="243" t="s">
        <v>353</v>
      </c>
      <c r="N95" s="45" t="s">
        <v>353</v>
      </c>
      <c r="O95" s="54" t="s">
        <v>0</v>
      </c>
      <c r="P95" s="54" t="s">
        <v>381</v>
      </c>
      <c r="Q95" s="45"/>
      <c r="R95" s="45"/>
      <c r="S95" s="45"/>
      <c r="T95" s="45"/>
      <c r="U95" s="55"/>
      <c r="V95" s="25" t="str">
        <f t="shared" si="28"/>
        <v/>
      </c>
      <c r="W95" s="26" t="str">
        <f t="shared" si="29"/>
        <v/>
      </c>
      <c r="X95" s="27"/>
      <c r="Y95" s="25" t="str">
        <f t="shared" si="30"/>
        <v/>
      </c>
      <c r="Z95" s="26" t="str">
        <f t="shared" si="31"/>
        <v/>
      </c>
      <c r="AA95" s="27"/>
      <c r="AB95" s="25" t="str">
        <f t="shared" si="32"/>
        <v/>
      </c>
      <c r="AC95" s="26" t="str">
        <f t="shared" si="33"/>
        <v/>
      </c>
      <c r="AD95" s="27"/>
      <c r="AE95" s="25" t="str">
        <f t="shared" si="34"/>
        <v/>
      </c>
      <c r="AF95" s="26" t="str">
        <f t="shared" si="35"/>
        <v/>
      </c>
      <c r="AG95" s="27"/>
      <c r="AH95" s="25" t="str">
        <f t="shared" si="36"/>
        <v/>
      </c>
      <c r="AI95" s="26" t="str">
        <f t="shared" si="37"/>
        <v/>
      </c>
      <c r="AJ95" s="27"/>
      <c r="AK95" s="25" t="str">
        <f t="shared" si="38"/>
        <v/>
      </c>
      <c r="AL95" s="26" t="str">
        <f t="shared" si="39"/>
        <v/>
      </c>
      <c r="AM95" s="27"/>
      <c r="AN95" s="25" t="str">
        <f t="shared" si="40"/>
        <v/>
      </c>
      <c r="AO95" s="26" t="str">
        <f t="shared" si="41"/>
        <v/>
      </c>
      <c r="AP95" s="27"/>
      <c r="AQ95" s="25" t="str">
        <f t="shared" si="42"/>
        <v/>
      </c>
      <c r="AR95" s="26" t="str">
        <f t="shared" si="43"/>
        <v/>
      </c>
      <c r="AS95" s="27"/>
      <c r="AT95" s="25" t="str">
        <f t="shared" si="44"/>
        <v/>
      </c>
      <c r="AU95" s="26" t="str">
        <f t="shared" si="45"/>
        <v/>
      </c>
      <c r="AV95" s="27"/>
      <c r="AW95" s="25" t="str">
        <f t="shared" si="46"/>
        <v/>
      </c>
      <c r="AX95" s="26" t="str">
        <f t="shared" si="47"/>
        <v/>
      </c>
      <c r="AY95" s="27"/>
      <c r="AZ95" s="25" t="str">
        <f t="shared" si="48"/>
        <v/>
      </c>
      <c r="BA95" s="26" t="str">
        <f t="shared" si="49"/>
        <v/>
      </c>
      <c r="BB95" s="27"/>
      <c r="BC95" s="25" t="str">
        <f t="shared" si="50"/>
        <v/>
      </c>
      <c r="BD95" s="26" t="str">
        <f t="shared" si="51"/>
        <v/>
      </c>
      <c r="BE95" s="27"/>
      <c r="BF95" s="25" t="str">
        <f t="shared" si="52"/>
        <v/>
      </c>
      <c r="BG95" s="26" t="str">
        <f t="shared" si="53"/>
        <v/>
      </c>
      <c r="BH95" s="27"/>
      <c r="BI95" s="140"/>
      <c r="BO95" s="2"/>
      <c r="BP95" s="2"/>
      <c r="BQ95" s="2"/>
      <c r="BR95" s="2"/>
      <c r="BS95" s="2"/>
      <c r="BT95" s="2"/>
      <c r="BU95" s="2"/>
      <c r="BV95" s="2"/>
      <c r="BW95" s="2"/>
      <c r="BX95" s="2"/>
      <c r="BY95" s="2"/>
      <c r="BZ95" s="2"/>
      <c r="CA95" s="2"/>
      <c r="CB95" s="2"/>
      <c r="CC95" s="2"/>
    </row>
    <row r="96" spans="3:81" ht="21" customHeight="1" x14ac:dyDescent="0.25">
      <c r="C96" s="140"/>
      <c r="D96" s="484"/>
      <c r="E96" s="266" t="s">
        <v>32</v>
      </c>
      <c r="F96" s="225"/>
      <c r="G96" s="267" t="s">
        <v>350</v>
      </c>
      <c r="H96" s="242" t="s">
        <v>0</v>
      </c>
      <c r="I96" s="242" t="s">
        <v>91</v>
      </c>
      <c r="J96" s="242" t="s">
        <v>33</v>
      </c>
      <c r="K96" s="243" t="s">
        <v>87</v>
      </c>
      <c r="L96" s="243" t="s">
        <v>0</v>
      </c>
      <c r="M96" s="243" t="s">
        <v>353</v>
      </c>
      <c r="N96" s="45" t="s">
        <v>353</v>
      </c>
      <c r="O96" s="54" t="s">
        <v>0</v>
      </c>
      <c r="P96" s="54" t="s">
        <v>381</v>
      </c>
      <c r="Q96" s="45"/>
      <c r="R96" s="45"/>
      <c r="S96" s="45"/>
      <c r="T96" s="45"/>
      <c r="U96" s="55"/>
      <c r="V96" s="25" t="str">
        <f t="shared" si="28"/>
        <v/>
      </c>
      <c r="W96" s="26" t="str">
        <f t="shared" si="29"/>
        <v/>
      </c>
      <c r="X96" s="27"/>
      <c r="Y96" s="25" t="str">
        <f t="shared" si="30"/>
        <v/>
      </c>
      <c r="Z96" s="26" t="str">
        <f t="shared" si="31"/>
        <v/>
      </c>
      <c r="AA96" s="27"/>
      <c r="AB96" s="25" t="str">
        <f t="shared" si="32"/>
        <v/>
      </c>
      <c r="AC96" s="26" t="str">
        <f t="shared" si="33"/>
        <v/>
      </c>
      <c r="AD96" s="27"/>
      <c r="AE96" s="25" t="str">
        <f t="shared" si="34"/>
        <v/>
      </c>
      <c r="AF96" s="26" t="str">
        <f t="shared" si="35"/>
        <v/>
      </c>
      <c r="AG96" s="27"/>
      <c r="AH96" s="25" t="str">
        <f t="shared" si="36"/>
        <v/>
      </c>
      <c r="AI96" s="26" t="str">
        <f t="shared" si="37"/>
        <v/>
      </c>
      <c r="AJ96" s="27"/>
      <c r="AK96" s="25" t="str">
        <f t="shared" si="38"/>
        <v/>
      </c>
      <c r="AL96" s="26" t="str">
        <f t="shared" si="39"/>
        <v/>
      </c>
      <c r="AM96" s="27"/>
      <c r="AN96" s="25" t="str">
        <f t="shared" si="40"/>
        <v/>
      </c>
      <c r="AO96" s="26" t="str">
        <f t="shared" si="41"/>
        <v/>
      </c>
      <c r="AP96" s="27"/>
      <c r="AQ96" s="25" t="str">
        <f t="shared" si="42"/>
        <v/>
      </c>
      <c r="AR96" s="26" t="str">
        <f t="shared" si="43"/>
        <v/>
      </c>
      <c r="AS96" s="27"/>
      <c r="AT96" s="25" t="str">
        <f t="shared" si="44"/>
        <v/>
      </c>
      <c r="AU96" s="26" t="str">
        <f t="shared" si="45"/>
        <v/>
      </c>
      <c r="AV96" s="27"/>
      <c r="AW96" s="25" t="str">
        <f t="shared" si="46"/>
        <v/>
      </c>
      <c r="AX96" s="26" t="str">
        <f t="shared" si="47"/>
        <v/>
      </c>
      <c r="AY96" s="27"/>
      <c r="AZ96" s="25" t="str">
        <f t="shared" si="48"/>
        <v/>
      </c>
      <c r="BA96" s="26" t="str">
        <f t="shared" si="49"/>
        <v/>
      </c>
      <c r="BB96" s="27"/>
      <c r="BC96" s="25" t="str">
        <f t="shared" si="50"/>
        <v/>
      </c>
      <c r="BD96" s="26" t="str">
        <f t="shared" si="51"/>
        <v/>
      </c>
      <c r="BE96" s="27"/>
      <c r="BF96" s="25" t="str">
        <f t="shared" si="52"/>
        <v/>
      </c>
      <c r="BG96" s="26" t="str">
        <f t="shared" si="53"/>
        <v/>
      </c>
      <c r="BH96" s="27"/>
      <c r="BI96" s="140"/>
      <c r="BO96" s="2"/>
      <c r="BP96" s="2"/>
      <c r="BQ96" s="2"/>
      <c r="BR96" s="2"/>
      <c r="BS96" s="2"/>
      <c r="BT96" s="2"/>
      <c r="BU96" s="2"/>
      <c r="BV96" s="2"/>
      <c r="BW96" s="2"/>
      <c r="BX96" s="2"/>
      <c r="BY96" s="2"/>
      <c r="BZ96" s="2"/>
      <c r="CA96" s="2"/>
      <c r="CB96" s="2"/>
      <c r="CC96" s="2"/>
    </row>
    <row r="97" spans="3:81" ht="21" customHeight="1" x14ac:dyDescent="0.25">
      <c r="C97" s="140"/>
      <c r="D97" s="484"/>
      <c r="E97" s="266" t="s">
        <v>34</v>
      </c>
      <c r="F97" s="225"/>
      <c r="G97" s="267" t="s">
        <v>350</v>
      </c>
      <c r="H97" s="242" t="s">
        <v>0</v>
      </c>
      <c r="I97" s="242" t="s">
        <v>91</v>
      </c>
      <c r="J97" s="242" t="s">
        <v>35</v>
      </c>
      <c r="K97" s="243" t="s">
        <v>87</v>
      </c>
      <c r="L97" s="243" t="s">
        <v>0</v>
      </c>
      <c r="M97" s="243" t="s">
        <v>353</v>
      </c>
      <c r="N97" s="45" t="s">
        <v>353</v>
      </c>
      <c r="O97" s="54" t="s">
        <v>0</v>
      </c>
      <c r="P97" s="54" t="s">
        <v>381</v>
      </c>
      <c r="Q97" s="45"/>
      <c r="R97" s="45"/>
      <c r="S97" s="45"/>
      <c r="T97" s="45"/>
      <c r="U97" s="55"/>
      <c r="V97" s="25" t="str">
        <f t="shared" si="28"/>
        <v/>
      </c>
      <c r="W97" s="26" t="str">
        <f t="shared" si="29"/>
        <v/>
      </c>
      <c r="X97" s="27"/>
      <c r="Y97" s="25" t="str">
        <f t="shared" si="30"/>
        <v/>
      </c>
      <c r="Z97" s="26" t="str">
        <f t="shared" si="31"/>
        <v/>
      </c>
      <c r="AA97" s="27"/>
      <c r="AB97" s="25" t="str">
        <f t="shared" si="32"/>
        <v/>
      </c>
      <c r="AC97" s="26" t="str">
        <f t="shared" si="33"/>
        <v/>
      </c>
      <c r="AD97" s="27"/>
      <c r="AE97" s="25" t="str">
        <f t="shared" si="34"/>
        <v/>
      </c>
      <c r="AF97" s="26" t="str">
        <f t="shared" si="35"/>
        <v/>
      </c>
      <c r="AG97" s="27"/>
      <c r="AH97" s="25" t="str">
        <f t="shared" si="36"/>
        <v/>
      </c>
      <c r="AI97" s="26" t="str">
        <f t="shared" si="37"/>
        <v/>
      </c>
      <c r="AJ97" s="27"/>
      <c r="AK97" s="25" t="str">
        <f t="shared" si="38"/>
        <v/>
      </c>
      <c r="AL97" s="26" t="str">
        <f t="shared" si="39"/>
        <v/>
      </c>
      <c r="AM97" s="27"/>
      <c r="AN97" s="25" t="str">
        <f t="shared" si="40"/>
        <v/>
      </c>
      <c r="AO97" s="26" t="str">
        <f t="shared" si="41"/>
        <v/>
      </c>
      <c r="AP97" s="27"/>
      <c r="AQ97" s="25" t="str">
        <f t="shared" si="42"/>
        <v/>
      </c>
      <c r="AR97" s="26" t="str">
        <f t="shared" si="43"/>
        <v/>
      </c>
      <c r="AS97" s="27"/>
      <c r="AT97" s="25" t="str">
        <f t="shared" si="44"/>
        <v/>
      </c>
      <c r="AU97" s="26" t="str">
        <f t="shared" si="45"/>
        <v/>
      </c>
      <c r="AV97" s="27"/>
      <c r="AW97" s="25" t="str">
        <f t="shared" si="46"/>
        <v/>
      </c>
      <c r="AX97" s="26" t="str">
        <f t="shared" si="47"/>
        <v/>
      </c>
      <c r="AY97" s="27"/>
      <c r="AZ97" s="25" t="str">
        <f t="shared" si="48"/>
        <v/>
      </c>
      <c r="BA97" s="26" t="str">
        <f t="shared" si="49"/>
        <v/>
      </c>
      <c r="BB97" s="27"/>
      <c r="BC97" s="25" t="str">
        <f t="shared" si="50"/>
        <v/>
      </c>
      <c r="BD97" s="26" t="str">
        <f t="shared" si="51"/>
        <v/>
      </c>
      <c r="BE97" s="27"/>
      <c r="BF97" s="25" t="str">
        <f t="shared" si="52"/>
        <v/>
      </c>
      <c r="BG97" s="26" t="str">
        <f t="shared" si="53"/>
        <v/>
      </c>
      <c r="BH97" s="27"/>
      <c r="BI97" s="140"/>
      <c r="BO97" s="2"/>
      <c r="BP97" s="2"/>
      <c r="BQ97" s="2"/>
      <c r="BR97" s="2"/>
      <c r="BS97" s="2"/>
      <c r="BT97" s="2"/>
      <c r="BU97" s="2"/>
      <c r="BV97" s="2"/>
      <c r="BW97" s="2"/>
      <c r="BX97" s="2"/>
      <c r="BY97" s="2"/>
      <c r="BZ97" s="2"/>
      <c r="CA97" s="2"/>
      <c r="CB97" s="2"/>
      <c r="CC97" s="2"/>
    </row>
    <row r="98" spans="3:81" ht="21" customHeight="1" x14ac:dyDescent="0.25">
      <c r="C98" s="140"/>
      <c r="D98" s="484"/>
      <c r="E98" s="266" t="s">
        <v>4277</v>
      </c>
      <c r="F98" s="225"/>
      <c r="G98" s="267" t="s">
        <v>350</v>
      </c>
      <c r="H98" s="242" t="s">
        <v>0</v>
      </c>
      <c r="I98" s="242" t="s">
        <v>91</v>
      </c>
      <c r="J98" s="242" t="s">
        <v>36</v>
      </c>
      <c r="K98" s="243" t="s">
        <v>87</v>
      </c>
      <c r="L98" s="243" t="s">
        <v>0</v>
      </c>
      <c r="M98" s="243" t="s">
        <v>353</v>
      </c>
      <c r="N98" s="45" t="s">
        <v>353</v>
      </c>
      <c r="O98" s="54" t="s">
        <v>0</v>
      </c>
      <c r="P98" s="54" t="s">
        <v>381</v>
      </c>
      <c r="Q98" s="45"/>
      <c r="R98" s="45"/>
      <c r="S98" s="45"/>
      <c r="T98" s="45"/>
      <c r="U98" s="55"/>
      <c r="V98" s="25" t="str">
        <f t="shared" si="28"/>
        <v/>
      </c>
      <c r="W98" s="26" t="str">
        <f t="shared" si="29"/>
        <v/>
      </c>
      <c r="X98" s="27"/>
      <c r="Y98" s="25" t="str">
        <f t="shared" si="30"/>
        <v/>
      </c>
      <c r="Z98" s="26" t="str">
        <f t="shared" si="31"/>
        <v/>
      </c>
      <c r="AA98" s="27"/>
      <c r="AB98" s="25" t="str">
        <f t="shared" si="32"/>
        <v/>
      </c>
      <c r="AC98" s="26" t="str">
        <f t="shared" si="33"/>
        <v/>
      </c>
      <c r="AD98" s="27"/>
      <c r="AE98" s="25" t="str">
        <f t="shared" si="34"/>
        <v/>
      </c>
      <c r="AF98" s="26" t="str">
        <f t="shared" si="35"/>
        <v/>
      </c>
      <c r="AG98" s="27"/>
      <c r="AH98" s="25" t="str">
        <f t="shared" si="36"/>
        <v/>
      </c>
      <c r="AI98" s="26" t="str">
        <f t="shared" si="37"/>
        <v/>
      </c>
      <c r="AJ98" s="27"/>
      <c r="AK98" s="25" t="str">
        <f t="shared" si="38"/>
        <v/>
      </c>
      <c r="AL98" s="26" t="str">
        <f t="shared" si="39"/>
        <v/>
      </c>
      <c r="AM98" s="27"/>
      <c r="AN98" s="25" t="str">
        <f t="shared" si="40"/>
        <v/>
      </c>
      <c r="AO98" s="26" t="str">
        <f t="shared" si="41"/>
        <v/>
      </c>
      <c r="AP98" s="27"/>
      <c r="AQ98" s="25" t="str">
        <f t="shared" si="42"/>
        <v/>
      </c>
      <c r="AR98" s="26" t="str">
        <f t="shared" si="43"/>
        <v/>
      </c>
      <c r="AS98" s="27"/>
      <c r="AT98" s="25" t="str">
        <f t="shared" si="44"/>
        <v/>
      </c>
      <c r="AU98" s="26" t="str">
        <f t="shared" si="45"/>
        <v/>
      </c>
      <c r="AV98" s="27"/>
      <c r="AW98" s="25" t="str">
        <f t="shared" si="46"/>
        <v/>
      </c>
      <c r="AX98" s="26" t="str">
        <f t="shared" si="47"/>
        <v/>
      </c>
      <c r="AY98" s="27"/>
      <c r="AZ98" s="25" t="str">
        <f t="shared" si="48"/>
        <v/>
      </c>
      <c r="BA98" s="26" t="str">
        <f t="shared" si="49"/>
        <v/>
      </c>
      <c r="BB98" s="27"/>
      <c r="BC98" s="25" t="str">
        <f t="shared" si="50"/>
        <v/>
      </c>
      <c r="BD98" s="26" t="str">
        <f t="shared" si="51"/>
        <v/>
      </c>
      <c r="BE98" s="27"/>
      <c r="BF98" s="25" t="str">
        <f t="shared" si="52"/>
        <v/>
      </c>
      <c r="BG98" s="26" t="str">
        <f t="shared" si="53"/>
        <v/>
      </c>
      <c r="BH98" s="27"/>
      <c r="BI98" s="140"/>
      <c r="BO98" s="2"/>
      <c r="BP98" s="2"/>
      <c r="BQ98" s="2"/>
      <c r="BR98" s="2"/>
      <c r="BS98" s="2"/>
      <c r="BT98" s="2"/>
      <c r="BU98" s="2"/>
      <c r="BV98" s="2"/>
      <c r="BW98" s="2"/>
      <c r="BX98" s="2"/>
      <c r="BY98" s="2"/>
      <c r="BZ98" s="2"/>
      <c r="CA98" s="2"/>
      <c r="CB98" s="2"/>
      <c r="CC98" s="2"/>
    </row>
    <row r="99" spans="3:81" ht="21" customHeight="1" x14ac:dyDescent="0.25">
      <c r="C99" s="140"/>
      <c r="D99" s="484"/>
      <c r="E99" s="270" t="s">
        <v>4273</v>
      </c>
      <c r="F99" s="225"/>
      <c r="G99" s="267" t="s">
        <v>350</v>
      </c>
      <c r="H99" s="242" t="s">
        <v>0</v>
      </c>
      <c r="I99" s="242" t="s">
        <v>91</v>
      </c>
      <c r="J99" s="242" t="s">
        <v>0</v>
      </c>
      <c r="K99" s="243" t="s">
        <v>87</v>
      </c>
      <c r="L99" s="243" t="s">
        <v>0</v>
      </c>
      <c r="M99" s="243" t="s">
        <v>353</v>
      </c>
      <c r="N99" s="45" t="s">
        <v>353</v>
      </c>
      <c r="O99" s="54" t="s">
        <v>0</v>
      </c>
      <c r="P99" s="54" t="s">
        <v>381</v>
      </c>
      <c r="Q99" s="45"/>
      <c r="R99" s="45"/>
      <c r="S99" s="45"/>
      <c r="T99" s="45"/>
      <c r="U99" s="55"/>
      <c r="V99" s="25" t="str">
        <f t="shared" si="28"/>
        <v/>
      </c>
      <c r="W99" s="26" t="str">
        <f t="shared" si="29"/>
        <v/>
      </c>
      <c r="X99" s="27"/>
      <c r="Y99" s="25" t="str">
        <f t="shared" si="30"/>
        <v/>
      </c>
      <c r="Z99" s="26" t="str">
        <f t="shared" si="31"/>
        <v/>
      </c>
      <c r="AA99" s="27"/>
      <c r="AB99" s="25" t="str">
        <f t="shared" si="32"/>
        <v/>
      </c>
      <c r="AC99" s="26" t="str">
        <f t="shared" si="33"/>
        <v/>
      </c>
      <c r="AD99" s="27"/>
      <c r="AE99" s="25" t="str">
        <f t="shared" si="34"/>
        <v/>
      </c>
      <c r="AF99" s="26" t="str">
        <f t="shared" si="35"/>
        <v/>
      </c>
      <c r="AG99" s="27"/>
      <c r="AH99" s="25" t="str">
        <f t="shared" si="36"/>
        <v/>
      </c>
      <c r="AI99" s="26" t="str">
        <f t="shared" si="37"/>
        <v/>
      </c>
      <c r="AJ99" s="27"/>
      <c r="AK99" s="25" t="str">
        <f t="shared" si="38"/>
        <v/>
      </c>
      <c r="AL99" s="26" t="str">
        <f t="shared" si="39"/>
        <v/>
      </c>
      <c r="AM99" s="27"/>
      <c r="AN99" s="25" t="str">
        <f t="shared" si="40"/>
        <v/>
      </c>
      <c r="AO99" s="26" t="str">
        <f t="shared" si="41"/>
        <v/>
      </c>
      <c r="AP99" s="27"/>
      <c r="AQ99" s="25" t="str">
        <f t="shared" si="42"/>
        <v/>
      </c>
      <c r="AR99" s="26" t="str">
        <f t="shared" si="43"/>
        <v/>
      </c>
      <c r="AS99" s="27"/>
      <c r="AT99" s="25" t="str">
        <f t="shared" si="44"/>
        <v/>
      </c>
      <c r="AU99" s="26" t="str">
        <f t="shared" si="45"/>
        <v/>
      </c>
      <c r="AV99" s="27"/>
      <c r="AW99" s="25" t="str">
        <f t="shared" si="46"/>
        <v/>
      </c>
      <c r="AX99" s="26" t="str">
        <f t="shared" si="47"/>
        <v/>
      </c>
      <c r="AY99" s="27"/>
      <c r="AZ99" s="25" t="str">
        <f t="shared" si="48"/>
        <v/>
      </c>
      <c r="BA99" s="26" t="str">
        <f t="shared" si="49"/>
        <v/>
      </c>
      <c r="BB99" s="27"/>
      <c r="BC99" s="25" t="str">
        <f t="shared" si="50"/>
        <v/>
      </c>
      <c r="BD99" s="26" t="str">
        <f t="shared" si="51"/>
        <v/>
      </c>
      <c r="BE99" s="27"/>
      <c r="BF99" s="25" t="str">
        <f t="shared" si="52"/>
        <v/>
      </c>
      <c r="BG99" s="26" t="str">
        <f t="shared" si="53"/>
        <v/>
      </c>
      <c r="BH99" s="27"/>
      <c r="BI99" s="140"/>
      <c r="BO99" s="2"/>
      <c r="BP99" s="2"/>
      <c r="BQ99" s="2"/>
      <c r="BR99" s="2"/>
      <c r="BS99" s="2"/>
      <c r="BT99" s="2"/>
      <c r="BU99" s="2"/>
      <c r="BV99" s="2"/>
      <c r="BW99" s="2"/>
      <c r="BX99" s="2"/>
      <c r="BY99" s="2"/>
      <c r="BZ99" s="2"/>
      <c r="CA99" s="2"/>
      <c r="CB99" s="2"/>
      <c r="CC99" s="2"/>
    </row>
    <row r="100" spans="3:81" ht="21" x14ac:dyDescent="0.25">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3:81" ht="21" hidden="1" x14ac:dyDescent="0.25">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3:81" hidden="1" x14ac:dyDescent="0.25"/>
    <row r="103" spans="3:81" hidden="1" x14ac:dyDescent="0.25">
      <c r="V103" s="235">
        <f>SUMPRODUCT(--(V14:V41=0),--(V14:V41&lt;&gt;""),--(W14:W41="Z"))+SUMPRODUCT(--(V14:V41=0),--(V14:V41&lt;&gt;""),--(W14:W41=""))+SUMPRODUCT(--(V14:V41&gt;0),--(W14:W41="W"))+SUMPRODUCT(--(V14:V41&gt;0), --(V14:V41&lt;&gt;""),--(W14:W41=""))+SUMPRODUCT(--(V14:V41=""),--(W14:W41="Z"))+SUMPRODUCT(--(V43:V70=0),--(V43:V70&lt;&gt;""),--(W43:W70="Z"))+SUMPRODUCT(--(V43:V70=0),--(V43:V70&lt;&gt;""),--(W43:W70=""))+SUMPRODUCT(--(V43:V70&gt;0),--(W43:W70="W"))+SUMPRODUCT(--(V43:V70&gt;0),--(V43:V70&lt;&gt;""),--(W43:W70=""))+SUMPRODUCT(--(V43:V70=""),--(W43:W70="Z"))+SUMPRODUCT(--(V72:V99=0),--(V72:V99&lt;&gt;""),--(W72:W99="Z"))+SUMPRODUCT(--(V72:V99=0),--(V72:V99&lt;&gt;""),--(W72:W99=""))+SUMPRODUCT(--(V72:V99&gt;0),--(W72:W99="W"))+SUMPRODUCT(--(V72:V99&gt;0),--(V72:V99&lt;&gt;""),--(W72:W99=""))+SUMPRODUCT(--(V72:V99=""),--(W72:W99="Z"))</f>
        <v>0</v>
      </c>
      <c r="W103" s="235"/>
      <c r="X103" s="235"/>
      <c r="Y103" s="235">
        <f>SUMPRODUCT(--(Y14:Y41=0),--(Y14:Y41&lt;&gt;""),--(Z14:Z41="Z"))+SUMPRODUCT(--(Y14:Y41=0),--(Y14:Y41&lt;&gt;""),--(Z14:Z41=""))+SUMPRODUCT(--(Y14:Y41&gt;0),--(Z14:Z41="W"))+SUMPRODUCT(--(Y14:Y41&gt;0), --(Y14:Y41&lt;&gt;""),--(Z14:Z41=""))+SUMPRODUCT(--(Y14:Y41=""),--(Z14:Z41="Z"))+SUMPRODUCT(--(Y43:Y70=0),--(Y43:Y70&lt;&gt;""),--(Z43:Z70="Z"))+SUMPRODUCT(--(Y43:Y70=0),--(Y43:Y70&lt;&gt;""),--(Z43:Z70=""))+SUMPRODUCT(--(Y43:Y70&gt;0),--(Z43:Z70="W"))+SUMPRODUCT(--(Y43:Y70&gt;0),--(Y43:Y70&lt;&gt;""),--(Z43:Z70=""))+SUMPRODUCT(--(Y43:Y70=""),--(Z43:Z70="Z"))+SUMPRODUCT(--(Y72:Y99=0),--(Y72:Y99&lt;&gt;""),--(Z72:Z99="Z"))+SUMPRODUCT(--(Y72:Y99=0),--(Y72:Y99&lt;&gt;""),--(Z72:Z99=""))+SUMPRODUCT(--(Y72:Y99&gt;0),--(Z72:Z99="W"))+SUMPRODUCT(--(Y72:Y99&gt;0),--(Y72:Y99&lt;&gt;""),--(Z72:Z99=""))+SUMPRODUCT(--(Y72:Y99=""),--(Z72:Z99="Z"))</f>
        <v>0</v>
      </c>
      <c r="Z103" s="235"/>
      <c r="AA103" s="235"/>
      <c r="AB103" s="235">
        <f>SUMPRODUCT(--(AB14:AB41=0),--(AB14:AB41&lt;&gt;""),--(AC14:AC41="Z"))+SUMPRODUCT(--(AB14:AB41=0),--(AB14:AB41&lt;&gt;""),--(AC14:AC41=""))+SUMPRODUCT(--(AB14:AB41&gt;0),--(AC14:AC41="W"))+SUMPRODUCT(--(AB14:AB41&gt;0), --(AB14:AB41&lt;&gt;""),--(AC14:AC41=""))+SUMPRODUCT(--(AB14:AB41=""),--(AC14:AC41="Z"))+SUMPRODUCT(--(AB43:AB70=0),--(AB43:AB70&lt;&gt;""),--(AC43:AC70="Z"))+SUMPRODUCT(--(AB43:AB70=0),--(AB43:AB70&lt;&gt;""),--(AC43:AC70=""))+SUMPRODUCT(--(AB43:AB70&gt;0),--(AC43:AC70="W"))+SUMPRODUCT(--(AB43:AB70&gt;0),--(AB43:AB70&lt;&gt;""),--(AC43:AC70=""))+SUMPRODUCT(--(AB43:AB70=""),--(AC43:AC70="Z"))+SUMPRODUCT(--(AB72:AB99=0),--(AB72:AB99&lt;&gt;""),--(AC72:AC99="Z"))+SUMPRODUCT(--(AB72:AB99=0),--(AB72:AB99&lt;&gt;""),--(AC72:AC99=""))+SUMPRODUCT(--(AB72:AB99&gt;0),--(AC72:AC99="W"))+SUMPRODUCT(--(AB72:AB99&gt;0),--(AB72:AB99&lt;&gt;""),--(AC72:AC99=""))+SUMPRODUCT(--(AB72:AB99=""),--(AC72:AC99="Z"))</f>
        <v>0</v>
      </c>
      <c r="AC103" s="235"/>
      <c r="AD103" s="235"/>
      <c r="AE103" s="235">
        <f>SUMPRODUCT(--(AE14:AE41=0),--(AE14:AE41&lt;&gt;""),--(AF14:AF41="Z"))+SUMPRODUCT(--(AE14:AE41=0),--(AE14:AE41&lt;&gt;""),--(AF14:AF41=""))+SUMPRODUCT(--(AE14:AE41&gt;0),--(AF14:AF41="W"))+SUMPRODUCT(--(AE14:AE41&gt;0), --(AE14:AE41&lt;&gt;""),--(AF14:AF41=""))+SUMPRODUCT(--(AE14:AE41=""),--(AF14:AF41="Z"))+SUMPRODUCT(--(AE43:AE70=0),--(AE43:AE70&lt;&gt;""),--(AF43:AF70="Z"))+SUMPRODUCT(--(AE43:AE70=0),--(AE43:AE70&lt;&gt;""),--(AF43:AF70=""))+SUMPRODUCT(--(AE43:AE70&gt;0),--(AF43:AF70="W"))+SUMPRODUCT(--(AE43:AE70&gt;0),--(AE43:AE70&lt;&gt;""),--(AF43:AF70=""))+SUMPRODUCT(--(AE43:AE70=""),--(AF43:AF70="Z"))+SUMPRODUCT(--(AE72:AE99=0),--(AE72:AE99&lt;&gt;""),--(AF72:AF99="Z"))+SUMPRODUCT(--(AE72:AE99=0),--(AE72:AE99&lt;&gt;""),--(AF72:AF99=""))+SUMPRODUCT(--(AE72:AE99&gt;0),--(AF72:AF99="W"))+SUMPRODUCT(--(AE72:AE99&gt;0),--(AE72:AE99&lt;&gt;""),--(AF72:AF99=""))+SUMPRODUCT(--(AE72:AE99=""),--(AF72:AF99="Z"))</f>
        <v>0</v>
      </c>
      <c r="AF103" s="235"/>
      <c r="AG103" s="235"/>
      <c r="AH103" s="235">
        <f>SUMPRODUCT(--(AH14:AH41=0),--(AH14:AH41&lt;&gt;""),--(AI14:AI41="Z"))+SUMPRODUCT(--(AH14:AH41=0),--(AH14:AH41&lt;&gt;""),--(AI14:AI41=""))+SUMPRODUCT(--(AH14:AH41&gt;0),--(AI14:AI41="W"))+SUMPRODUCT(--(AH14:AH41&gt;0), --(AH14:AH41&lt;&gt;""),--(AI14:AI41=""))+SUMPRODUCT(--(AH14:AH41=""),--(AI14:AI41="Z"))+SUMPRODUCT(--(AH43:AH70=0),--(AH43:AH70&lt;&gt;""),--(AI43:AI70="Z"))+SUMPRODUCT(--(AH43:AH70=0),--(AH43:AH70&lt;&gt;""),--(AI43:AI70=""))+SUMPRODUCT(--(AH43:AH70&gt;0),--(AI43:AI70="W"))+SUMPRODUCT(--(AH43:AH70&gt;0),--(AH43:AH70&lt;&gt;""),--(AI43:AI70=""))+SUMPRODUCT(--(AH43:AH70=""),--(AI43:AI70="Z"))+SUMPRODUCT(--(AH72:AH99=0),--(AH72:AH99&lt;&gt;""),--(AI72:AI99="Z"))+SUMPRODUCT(--(AH72:AH99=0),--(AH72:AH99&lt;&gt;""),--(AI72:AI99=""))+SUMPRODUCT(--(AH72:AH99&gt;0),--(AI72:AI99="W"))+SUMPRODUCT(--(AH72:AH99&gt;0),--(AH72:AH99&lt;&gt;""),--(AI72:AI99=""))+SUMPRODUCT(--(AH72:AH99=""),--(AI72:AI99="Z"))</f>
        <v>0</v>
      </c>
      <c r="AI103" s="235"/>
      <c r="AJ103" s="235"/>
      <c r="AK103" s="235">
        <f>SUMPRODUCT(--(AK14:AK41=0),--(AK14:AK41&lt;&gt;""),--(AL14:AL41="Z"))+SUMPRODUCT(--(AK14:AK41=0),--(AK14:AK41&lt;&gt;""),--(AL14:AL41=""))+SUMPRODUCT(--(AK14:AK41&gt;0),--(AL14:AL41="W"))+SUMPRODUCT(--(AK14:AK41&gt;0), --(AK14:AK41&lt;&gt;""),--(AL14:AL41=""))+SUMPRODUCT(--(AK14:AK41=""),--(AL14:AL41="Z"))+SUMPRODUCT(--(AK43:AK70=0),--(AK43:AK70&lt;&gt;""),--(AL43:AL70="Z"))+SUMPRODUCT(--(AK43:AK70=0),--(AK43:AK70&lt;&gt;""),--(AL43:AL70=""))+SUMPRODUCT(--(AK43:AK70&gt;0),--(AL43:AL70="W"))+SUMPRODUCT(--(AK43:AK70&gt;0),--(AK43:AK70&lt;&gt;""),--(AL43:AL70=""))+SUMPRODUCT(--(AK43:AK70=""),--(AL43:AL70="Z"))+SUMPRODUCT(--(AK72:AK99=0),--(AK72:AK99&lt;&gt;""),--(AL72:AL99="Z"))+SUMPRODUCT(--(AK72:AK99=0),--(AK72:AK99&lt;&gt;""),--(AL72:AL99=""))+SUMPRODUCT(--(AK72:AK99&gt;0),--(AL72:AL99="W"))+SUMPRODUCT(--(AK72:AK99&gt;0),--(AK72:AK99&lt;&gt;""),--(AL72:AL99=""))+SUMPRODUCT(--(AK72:AK99=""),--(AL72:AL99="Z"))</f>
        <v>0</v>
      </c>
      <c r="AL103" s="235"/>
      <c r="AM103" s="235"/>
      <c r="AN103" s="235">
        <f>SUMPRODUCT(--(AN14:AN41=0),--(AN14:AN41&lt;&gt;""),--(AO14:AO41="Z"))+SUMPRODUCT(--(AN14:AN41=0),--(AN14:AN41&lt;&gt;""),--(AO14:AO41=""))+SUMPRODUCT(--(AN14:AN41&gt;0),--(AO14:AO41="W"))+SUMPRODUCT(--(AN14:AN41&gt;0), --(AN14:AN41&lt;&gt;""),--(AO14:AO41=""))+SUMPRODUCT(--(AN14:AN41=""),--(AO14:AO41="Z"))+SUMPRODUCT(--(AN43:AN70=0),--(AN43:AN70&lt;&gt;""),--(AO43:AO70="Z"))+SUMPRODUCT(--(AN43:AN70=0),--(AN43:AN70&lt;&gt;""),--(AO43:AO70=""))+SUMPRODUCT(--(AN43:AN70&gt;0),--(AO43:AO70="W"))+SUMPRODUCT(--(AN43:AN70&gt;0),--(AN43:AN70&lt;&gt;""),--(AO43:AO70=""))+SUMPRODUCT(--(AN43:AN70=""),--(AO43:AO70="Z"))+SUMPRODUCT(--(AN72:AN99=0),--(AN72:AN99&lt;&gt;""),--(AO72:AO99="Z"))+SUMPRODUCT(--(AN72:AN99=0),--(AN72:AN99&lt;&gt;""),--(AO72:AO99=""))+SUMPRODUCT(--(AN72:AN99&gt;0),--(AO72:AO99="W"))+SUMPRODUCT(--(AN72:AN99&gt;0),--(AN72:AN99&lt;&gt;""),--(AO72:AO99=""))+SUMPRODUCT(--(AN72:AN99=""),--(AO72:AO99="Z"))</f>
        <v>0</v>
      </c>
      <c r="AO103" s="235"/>
      <c r="AP103" s="235"/>
      <c r="AQ103" s="235">
        <f>SUMPRODUCT(--(AQ14:AQ41=0),--(AQ14:AQ41&lt;&gt;""),--(AR14:AR41="Z"))+SUMPRODUCT(--(AQ14:AQ41=0),--(AQ14:AQ41&lt;&gt;""),--(AR14:AR41=""))+SUMPRODUCT(--(AQ14:AQ41&gt;0),--(AR14:AR41="W"))+SUMPRODUCT(--(AQ14:AQ41&gt;0), --(AQ14:AQ41&lt;&gt;""),--(AR14:AR41=""))+SUMPRODUCT(--(AQ14:AQ41=""),--(AR14:AR41="Z"))+SUMPRODUCT(--(AQ43:AQ70=0),--(AQ43:AQ70&lt;&gt;""),--(AR43:AR70="Z"))+SUMPRODUCT(--(AQ43:AQ70=0),--(AQ43:AQ70&lt;&gt;""),--(AR43:AR70=""))+SUMPRODUCT(--(AQ43:AQ70&gt;0),--(AR43:AR70="W"))+SUMPRODUCT(--(AQ43:AQ70&gt;0),--(AQ43:AQ70&lt;&gt;""),--(AR43:AR70=""))+SUMPRODUCT(--(AQ43:AQ70=""),--(AR43:AR70="Z"))+SUMPRODUCT(--(AQ72:AQ99=0),--(AQ72:AQ99&lt;&gt;""),--(AR72:AR99="Z"))+SUMPRODUCT(--(AQ72:AQ99=0),--(AQ72:AQ99&lt;&gt;""),--(AR72:AR99=""))+SUMPRODUCT(--(AQ72:AQ99&gt;0),--(AR72:AR99="W"))+SUMPRODUCT(--(AQ72:AQ99&gt;0),--(AQ72:AQ99&lt;&gt;""),--(AR72:AR99=""))+SUMPRODUCT(--(AQ72:AQ99=""),--(AR72:AR99="Z"))</f>
        <v>0</v>
      </c>
      <c r="AR103" s="235"/>
      <c r="AS103" s="235"/>
      <c r="AT103" s="235">
        <f>SUMPRODUCT(--(AT14:AT41=0),--(AT14:AT41&lt;&gt;""),--(AU14:AU41="Z"))+SUMPRODUCT(--(AT14:AT41=0),--(AT14:AT41&lt;&gt;""),--(AU14:AU41=""))+SUMPRODUCT(--(AT14:AT41&gt;0),--(AU14:AU41="W"))+SUMPRODUCT(--(AT14:AT41&gt;0), --(AT14:AT41&lt;&gt;""),--(AU14:AU41=""))+SUMPRODUCT(--(AT14:AT41=""),--(AU14:AU41="Z"))+SUMPRODUCT(--(AT43:AT70=0),--(AT43:AT70&lt;&gt;""),--(AU43:AU70="Z"))+SUMPRODUCT(--(AT43:AT70=0),--(AT43:AT70&lt;&gt;""),--(AU43:AU70=""))+SUMPRODUCT(--(AT43:AT70&gt;0),--(AU43:AU70="W"))+SUMPRODUCT(--(AT43:AT70&gt;0),--(AT43:AT70&lt;&gt;""),--(AU43:AU70=""))+SUMPRODUCT(--(AT43:AT70=""),--(AU43:AU70="Z"))+SUMPRODUCT(--(AT72:AT99=0),--(AT72:AT99&lt;&gt;""),--(AU72:AU99="Z"))+SUMPRODUCT(--(AT72:AT99=0),--(AT72:AT99&lt;&gt;""),--(AU72:AU99=""))+SUMPRODUCT(--(AT72:AT99&gt;0),--(AU72:AU99="W"))+SUMPRODUCT(--(AT72:AT99&gt;0),--(AT72:AT99&lt;&gt;""),--(AU72:AU99=""))+SUMPRODUCT(--(AT72:AT99=""),--(AU72:AU99="Z"))</f>
        <v>0</v>
      </c>
      <c r="AU103" s="235"/>
      <c r="AV103" s="235"/>
      <c r="AW103" s="235">
        <f>SUMPRODUCT(--(AW14:AW41=0),--(AW14:AW41&lt;&gt;""),--(AX14:AX41="Z"))+SUMPRODUCT(--(AW14:AW41=0),--(AW14:AW41&lt;&gt;""),--(AX14:AX41=""))+SUMPRODUCT(--(AW14:AW41&gt;0),--(AX14:AX41="W"))+SUMPRODUCT(--(AW14:AW41&gt;0), --(AW14:AW41&lt;&gt;""),--(AX14:AX41=""))+SUMPRODUCT(--(AW14:AW41=""),--(AX14:AX41="Z"))+SUMPRODUCT(--(AW43:AW70=0),--(AW43:AW70&lt;&gt;""),--(AX43:AX70="Z"))+SUMPRODUCT(--(AW43:AW70=0),--(AW43:AW70&lt;&gt;""),--(AX43:AX70=""))+SUMPRODUCT(--(AW43:AW70&gt;0),--(AX43:AX70="W"))+SUMPRODUCT(--(AW43:AW70&gt;0),--(AW43:AW70&lt;&gt;""),--(AX43:AX70=""))+SUMPRODUCT(--(AW43:AW70=""),--(AX43:AX70="Z"))+SUMPRODUCT(--(AW72:AW99=0),--(AW72:AW99&lt;&gt;""),--(AX72:AX99="Z"))+SUMPRODUCT(--(AW72:AW99=0),--(AW72:AW99&lt;&gt;""),--(AX72:AX99=""))+SUMPRODUCT(--(AW72:AW99&gt;0),--(AX72:AX99="W"))+SUMPRODUCT(--(AW72:AW99&gt;0),--(AW72:AW99&lt;&gt;""),--(AX72:AX99=""))+SUMPRODUCT(--(AW72:AW99=""),--(AX72:AX99="Z"))</f>
        <v>0</v>
      </c>
      <c r="AX103" s="235"/>
      <c r="AY103" s="235"/>
      <c r="AZ103" s="235">
        <f>SUMPRODUCT(--(AZ14:AZ41=0),--(AZ14:AZ41&lt;&gt;""),--(BA14:BA41="Z"))+SUMPRODUCT(--(AZ14:AZ41=0),--(AZ14:AZ41&lt;&gt;""),--(BA14:BA41=""))+SUMPRODUCT(--(AZ14:AZ41&gt;0),--(BA14:BA41="W"))+SUMPRODUCT(--(AZ14:AZ41&gt;0), --(AZ14:AZ41&lt;&gt;""),--(BA14:BA41=""))+SUMPRODUCT(--(AZ14:AZ41=""),--(BA14:BA41="Z"))+SUMPRODUCT(--(AZ43:AZ70=0),--(AZ43:AZ70&lt;&gt;""),--(BA43:BA70="Z"))+SUMPRODUCT(--(AZ43:AZ70=0),--(AZ43:AZ70&lt;&gt;""),--(BA43:BA70=""))+SUMPRODUCT(--(AZ43:AZ70&gt;0),--(BA43:BA70="W"))+SUMPRODUCT(--(AZ43:AZ70&gt;0),--(AZ43:AZ70&lt;&gt;""),--(BA43:BA70=""))+SUMPRODUCT(--(AZ43:AZ70=""),--(BA43:BA70="Z"))+SUMPRODUCT(--(AZ72:AZ99=0),--(AZ72:AZ99&lt;&gt;""),--(BA72:BA99="Z"))+SUMPRODUCT(--(AZ72:AZ99=0),--(AZ72:AZ99&lt;&gt;""),--(BA72:BA99=""))+SUMPRODUCT(--(AZ72:AZ99&gt;0),--(BA72:BA99="W"))+SUMPRODUCT(--(AZ72:AZ99&gt;0),--(AZ72:AZ99&lt;&gt;""),--(BA72:BA99=""))+SUMPRODUCT(--(AZ72:AZ99=""),--(BA72:BA99="Z"))</f>
        <v>0</v>
      </c>
      <c r="BA103" s="235"/>
      <c r="BB103" s="235"/>
      <c r="BC103" s="235">
        <f>SUMPRODUCT(--(BC14:BC41=0),--(BC14:BC41&lt;&gt;""),--(BD14:BD41="Z"))+SUMPRODUCT(--(BC14:BC41=0),--(BC14:BC41&lt;&gt;""),--(BD14:BD41=""))+SUMPRODUCT(--(BC14:BC41&gt;0),--(BD14:BD41="W"))+SUMPRODUCT(--(BC14:BC41&gt;0), --(BC14:BC41&lt;&gt;""),--(BD14:BD41=""))+SUMPRODUCT(--(BC14:BC41=""),--(BD14:BD41="Z"))+SUMPRODUCT(--(BC43:BC70=0),--(BC43:BC70&lt;&gt;""),--(BD43:BD70="Z"))+SUMPRODUCT(--(BC43:BC70=0),--(BC43:BC70&lt;&gt;""),--(BD43:BD70=""))+SUMPRODUCT(--(BC43:BC70&gt;0),--(BD43:BD70="W"))+SUMPRODUCT(--(BC43:BC70&gt;0),--(BC43:BC70&lt;&gt;""),--(BD43:BD70=""))+SUMPRODUCT(--(BC43:BC70=""),--(BD43:BD70="Z"))+SUMPRODUCT(--(BC72:BC99=0),--(BC72:BC99&lt;&gt;""),--(BD72:BD99="Z"))+SUMPRODUCT(--(BC72:BC99=0),--(BC72:BC99&lt;&gt;""),--(BD72:BD99=""))+SUMPRODUCT(--(BC72:BC99&gt;0),--(BD72:BD99="W"))+SUMPRODUCT(--(BC72:BC99&gt;0),--(BC72:BC99&lt;&gt;""),--(BD72:BD99=""))+SUMPRODUCT(--(BC72:BC99=""),--(BD72:BD99="Z"))</f>
        <v>0</v>
      </c>
      <c r="BD103" s="235"/>
      <c r="BE103" s="235"/>
      <c r="BF103" s="235">
        <f>SUMPRODUCT(--(BF14:BF41=0),--(BF14:BF41&lt;&gt;""),--(BG14:BG41="Z"))+SUMPRODUCT(--(BF14:BF41=0),--(BF14:BF41&lt;&gt;""),--(BG14:BG41=""))+SUMPRODUCT(--(BF14:BF41&gt;0),--(BG14:BG41="W"))+SUMPRODUCT(--(BF14:BF41&gt;0), --(BF14:BF41&lt;&gt;""),--(BG14:BG41=""))+SUMPRODUCT(--(BF14:BF41=""),--(BG14:BG41="Z"))+SUMPRODUCT(--(BF43:BF70=0),--(BF43:BF70&lt;&gt;""),--(BG43:BG70="Z"))+SUMPRODUCT(--(BF43:BF70=0),--(BF43:BF70&lt;&gt;""),--(BG43:BG70=""))+SUMPRODUCT(--(BF43:BF70&gt;0),--(BG43:BG70="W"))+SUMPRODUCT(--(BF43:BF70&gt;0),--(BF43:BF70&lt;&gt;""),--(BG43:BG70=""))+SUMPRODUCT(--(BF43:BF70=""),--(BG43:BG70="Z"))+SUMPRODUCT(--(BF72:BF99=0),--(BF72:BF99&lt;&gt;""),--(BG72:BG99="Z"))+SUMPRODUCT(--(BF72:BF99=0),--(BF72:BF99&lt;&gt;""),--(BG72:BG99=""))+SUMPRODUCT(--(BF72:BF99&gt;0),--(BG72:BG99="W"))+SUMPRODUCT(--(BF72:BF99&gt;0),--(BF72:BF99&lt;&gt;""),--(BG72:BG99=""))+SUMPRODUCT(--(BF72:BF99=""),--(BG72:BG99="Z"))</f>
        <v>0</v>
      </c>
      <c r="BG103" s="235"/>
      <c r="BH103" s="235"/>
    </row>
    <row r="104" spans="3:81" hidden="1" x14ac:dyDescent="0.25"/>
    <row r="105" spans="3:81" hidden="1" x14ac:dyDescent="0.25"/>
    <row r="106" spans="3:81" hidden="1" x14ac:dyDescent="0.25"/>
    <row r="107" spans="3:81" hidden="1" x14ac:dyDescent="0.25"/>
    <row r="108" spans="3:81" hidden="1" x14ac:dyDescent="0.25"/>
    <row r="109" spans="3:81" hidden="1" x14ac:dyDescent="0.25"/>
  </sheetData>
  <sheetProtection algorithmName="SHA-512" hashValue="mMtURpsmOS5FuNlnL9gNRKk4otMK86S6QrD6grWyPRzreKpyI4i7VDG/hFy243CHQEzyahfPNg7HcOvZ+TGbSg==" saltValue="Wwhh2y23kvDKHjMYtVjsbQ==" spinCount="100000" sheet="1" objects="1" scenarios="1" formatCells="0" formatColumns="0" formatRows="0" sort="0" autoFilter="0"/>
  <mergeCells count="36">
    <mergeCell ref="D1:BI1"/>
    <mergeCell ref="AT4:AV4"/>
    <mergeCell ref="AW4:AY4"/>
    <mergeCell ref="BF4:BH4"/>
    <mergeCell ref="AB4:AD4"/>
    <mergeCell ref="AE4:AG4"/>
    <mergeCell ref="AH4:AJ4"/>
    <mergeCell ref="AH3:AP3"/>
    <mergeCell ref="Y4:AA4"/>
    <mergeCell ref="AQ4:AS4"/>
    <mergeCell ref="D3:E4"/>
    <mergeCell ref="AZ3:BH3"/>
    <mergeCell ref="BF5:BH5"/>
    <mergeCell ref="AN4:AP4"/>
    <mergeCell ref="AK4:AM4"/>
    <mergeCell ref="V3:AD3"/>
    <mergeCell ref="AE3:AG3"/>
    <mergeCell ref="AQ3:AY3"/>
    <mergeCell ref="V4:X4"/>
    <mergeCell ref="AQ5:AS5"/>
    <mergeCell ref="AW5:AY5"/>
    <mergeCell ref="AT5:AV5"/>
    <mergeCell ref="AE5:AG5"/>
    <mergeCell ref="D72:D99"/>
    <mergeCell ref="D14:D41"/>
    <mergeCell ref="D43:D70"/>
    <mergeCell ref="AZ4:BB4"/>
    <mergeCell ref="BC4:BE4"/>
    <mergeCell ref="AZ5:BB5"/>
    <mergeCell ref="BC5:BE5"/>
    <mergeCell ref="V5:X5"/>
    <mergeCell ref="Y5:AA5"/>
    <mergeCell ref="AN5:AP5"/>
    <mergeCell ref="AK5:AM5"/>
    <mergeCell ref="AB5:AD5"/>
    <mergeCell ref="AH5:AJ5"/>
  </mergeCells>
  <conditionalFormatting sqref="V43:V69 Y43:Y69 AE43:AE69 AH43:AH69 AK43:AK69 AQ43:AQ69 AT43:AT69 V14:V41 Y14:Y41 AE14:AE41 AH14:AH41 AK14:AK41 AQ14:AQ41 AT14:AT41 V72:V99 Y72:Y99 AB72:AB99 AE72:AE99 AH72:AH99 AK72:AK99 AN72:AN99 AQ72:AQ99 AT72:AT99 AW72:AW99 AB14:AB40">
    <cfRule type="expression" dxfId="785" priority="158">
      <formula xml:space="preserve"> OR(AND(V14=0,V14&lt;&gt;"",W14&lt;&gt;"Z",W14&lt;&gt;""),AND(V14&gt;0,V14&lt;&gt;"",W14&lt;&gt;"W",W14&lt;&gt;""),AND(V14="", W14="W"))</formula>
    </cfRule>
  </conditionalFormatting>
  <conditionalFormatting sqref="W43:W69 Z43:Z69 AF43:AF69 AI43:AI69 AL43:AL69 AR43:AR69 AU43:AU69 W14:W41 Z14:Z41 AF14:AF41 AI14:AI41 AL14:AL41 AR14:AR41 AU14:AU41 W72:W99 Z72:Z99 AC72:AC99 AF72:AF99 AI72:AI99 AL72:AL99 AO72:AO99 AR72:AR99 AU72:AU99 AX72:AX99 AC14:AC40">
    <cfRule type="expression" dxfId="784" priority="157">
      <formula xml:space="preserve"> OR(AND(V14=0,V14&lt;&gt;"",W14&lt;&gt;"Z",W14&lt;&gt;""),AND(V14&gt;0,V14&lt;&gt;"",W14&lt;&gt;"W",W14&lt;&gt;""),AND(V14="", W14="W"))</formula>
    </cfRule>
  </conditionalFormatting>
  <conditionalFormatting sqref="X43:X69 AA43:AA69 AG43:AG69 AJ43:AJ69 AM43:AM69 AS43:AS69 AV43:AV69 X14:X41 AA14:AA41 AG14:AG41 AJ14:AJ41 AM14:AM41 AS14:AS41 AV14:AV41 X72:X99 AA72:AA99 AD72:AD99 AG72:AG99 AJ72:AJ99 AM72:AM99 AP72:AP99 AS72:AS99 AV72:AV99 AY72:AY99 AD14:AD40">
    <cfRule type="expression" dxfId="783" priority="156">
      <formula xml:space="preserve"> AND(OR(W14="X",W14="W"),X14="")</formula>
    </cfRule>
  </conditionalFormatting>
  <conditionalFormatting sqref="V41 Y41 AE41 AH41 AK41 AQ41 AT41">
    <cfRule type="expression" dxfId="782" priority="159">
      <formula>OR(COUNTIF(W14:W40,"M")=27,COUNTIF(W14:W40,"X")=27)</formula>
    </cfRule>
    <cfRule type="expression" dxfId="781" priority="160">
      <formula>IF(OR(SUMPRODUCT(--(V14:V40=""),--(W14:W40=""))&gt;0,COUNTIF(W14:W40,"M")&gt;0,COUNTIF(W14:W40,"X")=27),"",SUM(V14:V40)) &lt;&gt; V41</formula>
    </cfRule>
  </conditionalFormatting>
  <conditionalFormatting sqref="W41 Z41 AF41 AI41 AL41 AR41 AU41">
    <cfRule type="expression" dxfId="780" priority="161">
      <formula>OR(COUNTIF(W14:W40,"M")=27,COUNTIF(W14:W40,"X")=27)</formula>
    </cfRule>
    <cfRule type="expression" dxfId="779" priority="162">
      <formula>IF(AND(OR(COUNTIF(W14:W40,"M")=27,COUNTIF(W14:W40,"X")=27),SUM(V14:V40)=0,ISNUMBER(V41)),"",IF(COUNTIF(W14:W40,"M")&gt;0,"M",IF(AND(COUNTIF(W14:W40,W14)=27,OR(W14="X",W14="W",W14="Z")),UPPER(W14),""))) &lt;&gt; W41</formula>
    </cfRule>
  </conditionalFormatting>
  <conditionalFormatting sqref="V72:V99 Y72:Y99 AB72:AB99 AE72:AE99 AH72:AH99 AK72:AK99 AN72:AN99 AQ72:AQ99 AT72:AT99 AW72:AW99">
    <cfRule type="expression" dxfId="778" priority="163">
      <formula>OR(AND(W14="X",W43="X"),AND(W14="M",W43="M"))</formula>
    </cfRule>
    <cfRule type="expression" dxfId="777" priority="164">
      <formula>IF(OR(AND(V14="",W14=""),AND(V43="",W43=""),AND(W14="X",W43="X"),OR(W14="M",W43="M")),"",SUM(V14,V43)) &lt;&gt; V72</formula>
    </cfRule>
  </conditionalFormatting>
  <conditionalFormatting sqref="W72:W99 Z72:Z99 AC72:AC99 AF72:AF99 AI72:AI99 AL72:AL99 AO72:AO99 AR72:AR99 AU72:AU99 AX72:AX99">
    <cfRule type="expression" dxfId="776" priority="165">
      <formula>OR(AND(W14="X",W43="X"),AND(W14="M",W43="M"))</formula>
    </cfRule>
    <cfRule type="expression" dxfId="775" priority="166">
      <formula>IF(AND(OR(AND(W14="M",W43="M"),AND(W14="X",W43="X")),SUM(V14,V43)=0,ISNUMBER(V72)),"",IF(OR(W14="M",W43="M"),"M",IF(AND(W14=W43,OR(W14="X",W14="W",W14="Z")),UPPER(W14),""))) &lt;&gt; W72</formula>
    </cfRule>
  </conditionalFormatting>
  <conditionalFormatting sqref="AB14:AB40">
    <cfRule type="expression" dxfId="774" priority="167">
      <formula>OR(AND(W14="X",Z14="X"),AND(W14="M",Z14="M"))</formula>
    </cfRule>
    <cfRule type="expression" dxfId="773" priority="168">
      <formula>IF(OR(EXACT(V14,W14),EXACT(Y14,Z14),AND(W14="X",Z14="X"),OR(W14="M",Z14="M")),"",SUM(V14,Y14)) &lt;&gt; AB14</formula>
    </cfRule>
  </conditionalFormatting>
  <conditionalFormatting sqref="AC14:AC40">
    <cfRule type="expression" dxfId="772" priority="169">
      <formula>OR(AND(W14="X",Z14="X"),AND(W14="M",Z14="M"))</formula>
    </cfRule>
    <cfRule type="expression" dxfId="771" priority="170">
      <formula>IF(AND(OR(AND(W14="M",Z14="M"),AND(W14="X",Z14="X")),SUM(V14,Y14)=0,ISNUMBER(AB14)),"",IF(OR(W14="M",Z14="M"),"M",IF(AND(W14=Z14,OR(W14="X",W14="W",W14="Z")),UPPER(W14),""))) &lt;&gt; AC14</formula>
    </cfRule>
  </conditionalFormatting>
  <conditionalFormatting sqref="V70 Y70 AE70 AH70 AK70 AQ70 AT70">
    <cfRule type="expression" dxfId="770" priority="151">
      <formula xml:space="preserve"> OR(AND(V70=0,V70&lt;&gt;"",W70&lt;&gt;"Z",W70&lt;&gt;""),AND(V70&gt;0,V70&lt;&gt;"",W70&lt;&gt;"W",W70&lt;&gt;""),AND(V70="", W70="W"))</formula>
    </cfRule>
  </conditionalFormatting>
  <conditionalFormatting sqref="W70 Z70 AF70 AI70 AL70 AR70 AU70">
    <cfRule type="expression" dxfId="769" priority="150">
      <formula xml:space="preserve"> OR(AND(V70=0,V70&lt;&gt;"",W70&lt;&gt;"Z",W70&lt;&gt;""),AND(V70&gt;0,V70&lt;&gt;"",W70&lt;&gt;"W",W70&lt;&gt;""),AND(V70="", W70="W"))</formula>
    </cfRule>
  </conditionalFormatting>
  <conditionalFormatting sqref="X70 AA70 AG70 AJ70 AM70 AS70 AV70">
    <cfRule type="expression" dxfId="768" priority="149">
      <formula xml:space="preserve"> AND(OR(W70="X",W70="W"),X70="")</formula>
    </cfRule>
  </conditionalFormatting>
  <conditionalFormatting sqref="V70 Y70 AE70 AH70 AK70 AQ70 AT70">
    <cfRule type="expression" dxfId="767" priority="152">
      <formula>OR(COUNTIF(W43:W69,"M")=27,COUNTIF(W43:W69,"X")=27)</formula>
    </cfRule>
    <cfRule type="expression" dxfId="766" priority="153">
      <formula>IF(OR(SUMPRODUCT(--(V43:V69=""),--(W43:W69=""))&gt;0,COUNTIF(W43:W69,"M")&gt;0,COUNTIF(W43:W69,"X")=27),"",SUM(V43:V69)) &lt;&gt; V70</formula>
    </cfRule>
  </conditionalFormatting>
  <conditionalFormatting sqref="W70 Z70 AF70 AI70 AL70 AR70 AU70">
    <cfRule type="expression" dxfId="765" priority="154">
      <formula>OR(COUNTIF(W43:W69,"M")=27,COUNTIF(W43:W69,"X")=27)</formula>
    </cfRule>
    <cfRule type="expression" dxfId="764" priority="155">
      <formula>IF(AND(OR(COUNTIF(W43:W69,"M")=27,COUNTIF(W43:W69,"X")=27),SUM(V43:V69)=0,ISNUMBER(V70)),"",IF(COUNTIF(W43:W69,"M")&gt;0,"M",IF(AND(COUNTIF(W43:W69,W43)=27,OR(W43="X",W43="W",W43="Z")),UPPER(W43),""))) &lt;&gt; W70</formula>
    </cfRule>
  </conditionalFormatting>
  <conditionalFormatting sqref="AB41">
    <cfRule type="expression" dxfId="763" priority="144">
      <formula xml:space="preserve"> OR(AND(AB41=0,AB41&lt;&gt;"",AC41&lt;&gt;"Z",AC41&lt;&gt;""),AND(AB41&gt;0,AB41&lt;&gt;"",AC41&lt;&gt;"W",AC41&lt;&gt;""),AND(AB41="", AC41="W"))</formula>
    </cfRule>
  </conditionalFormatting>
  <conditionalFormatting sqref="AC41">
    <cfRule type="expression" dxfId="762" priority="143">
      <formula xml:space="preserve"> OR(AND(AB41=0,AB41&lt;&gt;"",AC41&lt;&gt;"Z",AC41&lt;&gt;""),AND(AB41&gt;0,AB41&lt;&gt;"",AC41&lt;&gt;"W",AC41&lt;&gt;""),AND(AB41="", AC41="W"))</formula>
    </cfRule>
  </conditionalFormatting>
  <conditionalFormatting sqref="AD41">
    <cfRule type="expression" dxfId="761" priority="142">
      <formula xml:space="preserve"> AND(OR(AC41="X",AC41="W"),AD41="")</formula>
    </cfRule>
  </conditionalFormatting>
  <conditionalFormatting sqref="AB41">
    <cfRule type="expression" dxfId="760" priority="145">
      <formula>OR(COUNTIF(AC14:AC40,"M")=27,COUNTIF(AC14:AC40,"X")=27)</formula>
    </cfRule>
    <cfRule type="expression" dxfId="759" priority="146">
      <formula>IF(OR(SUMPRODUCT(--(AB14:AB40=""),--(AC14:AC40=""))&gt;0,COUNTIF(AC14:AC40,"M")&gt;0,COUNTIF(AC14:AC40,"X")=27),"",SUM(AB14:AB40)) &lt;&gt; AB41</formula>
    </cfRule>
  </conditionalFormatting>
  <conditionalFormatting sqref="AC41">
    <cfRule type="expression" dxfId="758" priority="147">
      <formula>OR(COUNTIF(AC14:AC40,"M")=27,COUNTIF(AC14:AC40,"X")=27)</formula>
    </cfRule>
    <cfRule type="expression" dxfId="757" priority="148">
      <formula>IF(AND(OR(COUNTIF(AC14:AC40,"M")=27,COUNTIF(AC14:AC40,"X")=27),SUM(AB14:AB40)=0,ISNUMBER(AB41)),"",IF(COUNTIF(AC14:AC40,"M")&gt;0,"M",IF(AND(COUNTIF(AC14:AC40,AC14)=27,OR(AC14="X",AC14="W",AC14="Z")),UPPER(AC14),""))) &lt;&gt; AC41</formula>
    </cfRule>
  </conditionalFormatting>
  <conditionalFormatting sqref="AB43:AB69">
    <cfRule type="expression" dxfId="756" priority="137">
      <formula xml:space="preserve"> OR(AND(AB43=0,AB43&lt;&gt;"",AC43&lt;&gt;"Z",AC43&lt;&gt;""),AND(AB43&gt;0,AB43&lt;&gt;"",AC43&lt;&gt;"W",AC43&lt;&gt;""),AND(AB43="", AC43="W"))</formula>
    </cfRule>
  </conditionalFormatting>
  <conditionalFormatting sqref="AC43:AC69">
    <cfRule type="expression" dxfId="755" priority="136">
      <formula xml:space="preserve"> OR(AND(AB43=0,AB43&lt;&gt;"",AC43&lt;&gt;"Z",AC43&lt;&gt;""),AND(AB43&gt;0,AB43&lt;&gt;"",AC43&lt;&gt;"W",AC43&lt;&gt;""),AND(AB43="", AC43="W"))</formula>
    </cfRule>
  </conditionalFormatting>
  <conditionalFormatting sqref="AD43:AD69">
    <cfRule type="expression" dxfId="754" priority="135">
      <formula xml:space="preserve"> AND(OR(AC43="X",AC43="W"),AD43="")</formula>
    </cfRule>
  </conditionalFormatting>
  <conditionalFormatting sqref="AB43:AB69">
    <cfRule type="expression" dxfId="753" priority="138">
      <formula>OR(AND(W43="X",Z43="X"),AND(W43="M",Z43="M"))</formula>
    </cfRule>
    <cfRule type="expression" dxfId="752" priority="139">
      <formula>IF(OR(EXACT(V43,W43),EXACT(Y43,Z43),AND(W43="X",Z43="X"),OR(W43="M",Z43="M")),"",SUM(V43,Y43)) &lt;&gt; AB43</formula>
    </cfRule>
  </conditionalFormatting>
  <conditionalFormatting sqref="AC43:AC69">
    <cfRule type="expression" dxfId="751" priority="140">
      <formula>OR(AND(W43="X",Z43="X"),AND(W43="M",Z43="M"))</formula>
    </cfRule>
    <cfRule type="expression" dxfId="750" priority="141">
      <formula>IF(AND(OR(AND(W43="M",Z43="M"),AND(W43="X",Z43="X")),SUM(V43,Y43)=0,ISNUMBER(AB43)),"",IF(OR(W43="M",Z43="M"),"M",IF(AND(W43=Z43,OR(W43="X",W43="W",W43="Z")),UPPER(W43),""))) &lt;&gt; AC43</formula>
    </cfRule>
  </conditionalFormatting>
  <conditionalFormatting sqref="AB70">
    <cfRule type="expression" dxfId="749" priority="130">
      <formula xml:space="preserve"> OR(AND(AB70=0,AB70&lt;&gt;"",AC70&lt;&gt;"Z",AC70&lt;&gt;""),AND(AB70&gt;0,AB70&lt;&gt;"",AC70&lt;&gt;"W",AC70&lt;&gt;""),AND(AB70="", AC70="W"))</formula>
    </cfRule>
  </conditionalFormatting>
  <conditionalFormatting sqref="AC70">
    <cfRule type="expression" dxfId="748" priority="129">
      <formula xml:space="preserve"> OR(AND(AB70=0,AB70&lt;&gt;"",AC70&lt;&gt;"Z",AC70&lt;&gt;""),AND(AB70&gt;0,AB70&lt;&gt;"",AC70&lt;&gt;"W",AC70&lt;&gt;""),AND(AB70="", AC70="W"))</formula>
    </cfRule>
  </conditionalFormatting>
  <conditionalFormatting sqref="AD70">
    <cfRule type="expression" dxfId="747" priority="128">
      <formula xml:space="preserve"> AND(OR(AC70="X",AC70="W"),AD70="")</formula>
    </cfRule>
  </conditionalFormatting>
  <conditionalFormatting sqref="AB70">
    <cfRule type="expression" dxfId="746" priority="131">
      <formula>OR(COUNTIF(AC43:AC69,"M")=27,COUNTIF(AC43:AC69,"X")=27)</formula>
    </cfRule>
    <cfRule type="expression" dxfId="745" priority="132">
      <formula>IF(OR(SUMPRODUCT(--(AB43:AB69=""),--(AC43:AC69=""))&gt;0,COUNTIF(AC43:AC69,"M")&gt;0,COUNTIF(AC43:AC69,"X")=27),"",SUM(AB43:AB69)) &lt;&gt; AB70</formula>
    </cfRule>
  </conditionalFormatting>
  <conditionalFormatting sqref="AC70">
    <cfRule type="expression" dxfId="744" priority="133">
      <formula>OR(COUNTIF(AC43:AC69,"M")=27,COUNTIF(AC43:AC69,"X")=27)</formula>
    </cfRule>
    <cfRule type="expression" dxfId="743" priority="134">
      <formula>IF(AND(OR(COUNTIF(AC43:AC69,"M")=27,COUNTIF(AC43:AC69,"X")=27),SUM(AB43:AB69)=0,ISNUMBER(AB70)),"",IF(COUNTIF(AC43:AC69,"M")&gt;0,"M",IF(AND(COUNTIF(AC43:AC69,AC43)=27,OR(AC43="X",AC43="W",AC43="Z")),UPPER(AC43),""))) &lt;&gt; AC70</formula>
    </cfRule>
  </conditionalFormatting>
  <conditionalFormatting sqref="AN14:AN40">
    <cfRule type="expression" dxfId="742" priority="123">
      <formula xml:space="preserve"> OR(AND(AN14=0,AN14&lt;&gt;"",AO14&lt;&gt;"Z",AO14&lt;&gt;""),AND(AN14&gt;0,AN14&lt;&gt;"",AO14&lt;&gt;"W",AO14&lt;&gt;""),AND(AN14="", AO14="W"))</formula>
    </cfRule>
  </conditionalFormatting>
  <conditionalFormatting sqref="AO14:AO40">
    <cfRule type="expression" dxfId="741" priority="122">
      <formula xml:space="preserve"> OR(AND(AN14=0,AN14&lt;&gt;"",AO14&lt;&gt;"Z",AO14&lt;&gt;""),AND(AN14&gt;0,AN14&lt;&gt;"",AO14&lt;&gt;"W",AO14&lt;&gt;""),AND(AN14="", AO14="W"))</formula>
    </cfRule>
  </conditionalFormatting>
  <conditionalFormatting sqref="AP14:AP40">
    <cfRule type="expression" dxfId="740" priority="121">
      <formula xml:space="preserve"> AND(OR(AO14="X",AO14="W"),AP14="")</formula>
    </cfRule>
  </conditionalFormatting>
  <conditionalFormatting sqref="AN14:AN40">
    <cfRule type="expression" dxfId="739" priority="124">
      <formula>OR(AND(AI14="X",AL14="X"),AND(AI14="M",AL14="M"))</formula>
    </cfRule>
    <cfRule type="expression" dxfId="738" priority="125">
      <formula>IF(OR(EXACT(AH14,AI14),EXACT(AK14,AL14),AND(AI14="X",AL14="X"),OR(AI14="M",AL14="M")),"",SUM(AH14,AK14)) &lt;&gt; AN14</formula>
    </cfRule>
  </conditionalFormatting>
  <conditionalFormatting sqref="AO14:AO40">
    <cfRule type="expression" dxfId="737" priority="126">
      <formula>OR(AND(AI14="X",AL14="X"),AND(AI14="M",AL14="M"))</formula>
    </cfRule>
    <cfRule type="expression" dxfId="736" priority="127">
      <formula>IF(AND(OR(AND(AI14="M",AL14="M"),AND(AI14="X",AL14="X")),SUM(AH14,AK14)=0,ISNUMBER(AN14)),"",IF(OR(AI14="M",AL14="M"),"M",IF(AND(AI14=AL14,OR(AI14="X",AI14="W",AI14="Z")),UPPER(AI14),""))) &lt;&gt; AO14</formula>
    </cfRule>
  </conditionalFormatting>
  <conditionalFormatting sqref="AN41">
    <cfRule type="expression" dxfId="735" priority="116">
      <formula xml:space="preserve"> OR(AND(AN41=0,AN41&lt;&gt;"",AO41&lt;&gt;"Z",AO41&lt;&gt;""),AND(AN41&gt;0,AN41&lt;&gt;"",AO41&lt;&gt;"W",AO41&lt;&gt;""),AND(AN41="", AO41="W"))</formula>
    </cfRule>
  </conditionalFormatting>
  <conditionalFormatting sqref="AO41">
    <cfRule type="expression" dxfId="734" priority="115">
      <formula xml:space="preserve"> OR(AND(AN41=0,AN41&lt;&gt;"",AO41&lt;&gt;"Z",AO41&lt;&gt;""),AND(AN41&gt;0,AN41&lt;&gt;"",AO41&lt;&gt;"W",AO41&lt;&gt;""),AND(AN41="", AO41="W"))</formula>
    </cfRule>
  </conditionalFormatting>
  <conditionalFormatting sqref="AP41">
    <cfRule type="expression" dxfId="733" priority="114">
      <formula xml:space="preserve"> AND(OR(AO41="X",AO41="W"),AP41="")</formula>
    </cfRule>
  </conditionalFormatting>
  <conditionalFormatting sqref="AN41">
    <cfRule type="expression" dxfId="732" priority="117">
      <formula>OR(COUNTIF(AO14:AO40,"M")=27,COUNTIF(AO14:AO40,"X")=27)</formula>
    </cfRule>
    <cfRule type="expression" dxfId="731" priority="118">
      <formula>IF(OR(SUMPRODUCT(--(AN14:AN40=""),--(AO14:AO40=""))&gt;0,COUNTIF(AO14:AO40,"M")&gt;0,COUNTIF(AO14:AO40,"X")=27),"",SUM(AN14:AN40)) &lt;&gt; AN41</formula>
    </cfRule>
  </conditionalFormatting>
  <conditionalFormatting sqref="AO41">
    <cfRule type="expression" dxfId="730" priority="119">
      <formula>OR(COUNTIF(AO14:AO40,"M")=27,COUNTIF(AO14:AO40,"X")=27)</formula>
    </cfRule>
    <cfRule type="expression" dxfId="729" priority="120">
      <formula>IF(AND(OR(COUNTIF(AO14:AO40,"M")=27,COUNTIF(AO14:AO40,"X")=27),SUM(AN14:AN40)=0,ISNUMBER(AN41)),"",IF(COUNTIF(AO14:AO40,"M")&gt;0,"M",IF(AND(COUNTIF(AO14:AO40,AO14)=27,OR(AO14="X",AO14="W",AO14="Z")),UPPER(AO14),""))) &lt;&gt; AO41</formula>
    </cfRule>
  </conditionalFormatting>
  <conditionalFormatting sqref="AN43:AN69">
    <cfRule type="expression" dxfId="728" priority="109">
      <formula xml:space="preserve"> OR(AND(AN43=0,AN43&lt;&gt;"",AO43&lt;&gt;"Z",AO43&lt;&gt;""),AND(AN43&gt;0,AN43&lt;&gt;"",AO43&lt;&gt;"W",AO43&lt;&gt;""),AND(AN43="", AO43="W"))</formula>
    </cfRule>
  </conditionalFormatting>
  <conditionalFormatting sqref="AO43:AO69">
    <cfRule type="expression" dxfId="727" priority="108">
      <formula xml:space="preserve"> OR(AND(AN43=0,AN43&lt;&gt;"",AO43&lt;&gt;"Z",AO43&lt;&gt;""),AND(AN43&gt;0,AN43&lt;&gt;"",AO43&lt;&gt;"W",AO43&lt;&gt;""),AND(AN43="", AO43="W"))</formula>
    </cfRule>
  </conditionalFormatting>
  <conditionalFormatting sqref="AP43:AP69">
    <cfRule type="expression" dxfId="726" priority="107">
      <formula xml:space="preserve"> AND(OR(AO43="X",AO43="W"),AP43="")</formula>
    </cfRule>
  </conditionalFormatting>
  <conditionalFormatting sqref="AN43:AN69">
    <cfRule type="expression" dxfId="725" priority="110">
      <formula>OR(AND(AI43="X",AL43="X"),AND(AI43="M",AL43="M"))</formula>
    </cfRule>
    <cfRule type="expression" dxfId="724" priority="111">
      <formula>IF(OR(EXACT(AH43,AI43),EXACT(AK43,AL43),AND(AI43="X",AL43="X"),OR(AI43="M",AL43="M")),"",SUM(AH43,AK43)) &lt;&gt; AN43</formula>
    </cfRule>
  </conditionalFormatting>
  <conditionalFormatting sqref="AO43:AO69">
    <cfRule type="expression" dxfId="723" priority="112">
      <formula>OR(AND(AI43="X",AL43="X"),AND(AI43="M",AL43="M"))</formula>
    </cfRule>
    <cfRule type="expression" dxfId="722" priority="113">
      <formula>IF(AND(OR(AND(AI43="M",AL43="M"),AND(AI43="X",AL43="X")),SUM(AH43,AK43)=0,ISNUMBER(AN43)),"",IF(OR(AI43="M",AL43="M"),"M",IF(AND(AI43=AL43,OR(AI43="X",AI43="W",AI43="Z")),UPPER(AI43),""))) &lt;&gt; AO43</formula>
    </cfRule>
  </conditionalFormatting>
  <conditionalFormatting sqref="AN70">
    <cfRule type="expression" dxfId="721" priority="102">
      <formula xml:space="preserve"> OR(AND(AN70=0,AN70&lt;&gt;"",AO70&lt;&gt;"Z",AO70&lt;&gt;""),AND(AN70&gt;0,AN70&lt;&gt;"",AO70&lt;&gt;"W",AO70&lt;&gt;""),AND(AN70="", AO70="W"))</formula>
    </cfRule>
  </conditionalFormatting>
  <conditionalFormatting sqref="AO70">
    <cfRule type="expression" dxfId="720" priority="101">
      <formula xml:space="preserve"> OR(AND(AN70=0,AN70&lt;&gt;"",AO70&lt;&gt;"Z",AO70&lt;&gt;""),AND(AN70&gt;0,AN70&lt;&gt;"",AO70&lt;&gt;"W",AO70&lt;&gt;""),AND(AN70="", AO70="W"))</formula>
    </cfRule>
  </conditionalFormatting>
  <conditionalFormatting sqref="AP70">
    <cfRule type="expression" dxfId="719" priority="100">
      <formula xml:space="preserve"> AND(OR(AO70="X",AO70="W"),AP70="")</formula>
    </cfRule>
  </conditionalFormatting>
  <conditionalFormatting sqref="AN70">
    <cfRule type="expression" dxfId="718" priority="103">
      <formula>OR(COUNTIF(AO43:AO69,"M")=27,COUNTIF(AO43:AO69,"X")=27)</formula>
    </cfRule>
    <cfRule type="expression" dxfId="717" priority="104">
      <formula>IF(OR(SUMPRODUCT(--(AN43:AN69=""),--(AO43:AO69=""))&gt;0,COUNTIF(AO43:AO69,"M")&gt;0,COUNTIF(AO43:AO69,"X")=27),"",SUM(AN43:AN69)) &lt;&gt; AN70</formula>
    </cfRule>
  </conditionalFormatting>
  <conditionalFormatting sqref="AO70">
    <cfRule type="expression" dxfId="716" priority="105">
      <formula>OR(COUNTIF(AO43:AO69,"M")=27,COUNTIF(AO43:AO69,"X")=27)</formula>
    </cfRule>
    <cfRule type="expression" dxfId="715" priority="106">
      <formula>IF(AND(OR(COUNTIF(AO43:AO69,"M")=27,COUNTIF(AO43:AO69,"X")=27),SUM(AN43:AN69)=0,ISNUMBER(AN70)),"",IF(COUNTIF(AO43:AO69,"M")&gt;0,"M",IF(AND(COUNTIF(AO43:AO69,AO43)=27,OR(AO43="X",AO43="W",AO43="Z")),UPPER(AO43),""))) &lt;&gt; AO70</formula>
    </cfRule>
  </conditionalFormatting>
  <conditionalFormatting sqref="AW14:AW40">
    <cfRule type="expression" dxfId="714" priority="95">
      <formula xml:space="preserve"> OR(AND(AW14=0,AW14&lt;&gt;"",AX14&lt;&gt;"Z",AX14&lt;&gt;""),AND(AW14&gt;0,AW14&lt;&gt;"",AX14&lt;&gt;"W",AX14&lt;&gt;""),AND(AW14="", AX14="W"))</formula>
    </cfRule>
  </conditionalFormatting>
  <conditionalFormatting sqref="AX14:AX40">
    <cfRule type="expression" dxfId="713" priority="94">
      <formula xml:space="preserve"> OR(AND(AW14=0,AW14&lt;&gt;"",AX14&lt;&gt;"Z",AX14&lt;&gt;""),AND(AW14&gt;0,AW14&lt;&gt;"",AX14&lt;&gt;"W",AX14&lt;&gt;""),AND(AW14="", AX14="W"))</formula>
    </cfRule>
  </conditionalFormatting>
  <conditionalFormatting sqref="AY14:AY40">
    <cfRule type="expression" dxfId="712" priority="93">
      <formula xml:space="preserve"> AND(OR(AX14="X",AX14="W"),AY14="")</formula>
    </cfRule>
  </conditionalFormatting>
  <conditionalFormatting sqref="AW14:AW40">
    <cfRule type="expression" dxfId="711" priority="96">
      <formula>OR(AND(AR14="X",AU14="X"),AND(AR14="M",AU14="M"))</formula>
    </cfRule>
    <cfRule type="expression" dxfId="710" priority="97">
      <formula>IF(OR(EXACT(AQ14,AR14),EXACT(AT14,AU14),AND(AR14="X",AU14="X"),OR(AR14="M",AU14="M")),"",SUM(AQ14,AT14)) &lt;&gt; AW14</formula>
    </cfRule>
  </conditionalFormatting>
  <conditionalFormatting sqref="AX14:AX40">
    <cfRule type="expression" dxfId="709" priority="98">
      <formula>OR(AND(AR14="X",AU14="X"),AND(AR14="M",AU14="M"))</formula>
    </cfRule>
    <cfRule type="expression" dxfId="708" priority="99">
      <formula>IF(AND(OR(AND(AR14="M",AU14="M"),AND(AR14="X",AU14="X")),SUM(AQ14,AT14)=0,ISNUMBER(AW14)),"",IF(OR(AR14="M",AU14="M"),"M",IF(AND(AR14=AU14,OR(AR14="X",AR14="W",AR14="Z")),UPPER(AR14),""))) &lt;&gt; AX14</formula>
    </cfRule>
  </conditionalFormatting>
  <conditionalFormatting sqref="AW41">
    <cfRule type="expression" dxfId="707" priority="88">
      <formula xml:space="preserve"> OR(AND(AW41=0,AW41&lt;&gt;"",AX41&lt;&gt;"Z",AX41&lt;&gt;""),AND(AW41&gt;0,AW41&lt;&gt;"",AX41&lt;&gt;"W",AX41&lt;&gt;""),AND(AW41="", AX41="W"))</formula>
    </cfRule>
  </conditionalFormatting>
  <conditionalFormatting sqref="AX41">
    <cfRule type="expression" dxfId="706" priority="87">
      <formula xml:space="preserve"> OR(AND(AW41=0,AW41&lt;&gt;"",AX41&lt;&gt;"Z",AX41&lt;&gt;""),AND(AW41&gt;0,AW41&lt;&gt;"",AX41&lt;&gt;"W",AX41&lt;&gt;""),AND(AW41="", AX41="W"))</formula>
    </cfRule>
  </conditionalFormatting>
  <conditionalFormatting sqref="AY41">
    <cfRule type="expression" dxfId="705" priority="86">
      <formula xml:space="preserve"> AND(OR(AX41="X",AX41="W"),AY41="")</formula>
    </cfRule>
  </conditionalFormatting>
  <conditionalFormatting sqref="AW41">
    <cfRule type="expression" dxfId="704" priority="89">
      <formula>OR(COUNTIF(AX14:AX40,"M")=27,COUNTIF(AX14:AX40,"X")=27)</formula>
    </cfRule>
    <cfRule type="expression" dxfId="703" priority="90">
      <formula>IF(OR(SUMPRODUCT(--(AW14:AW40=""),--(AX14:AX40=""))&gt;0,COUNTIF(AX14:AX40,"M")&gt;0,COUNTIF(AX14:AX40,"X")=27),"",SUM(AW14:AW40)) &lt;&gt; AW41</formula>
    </cfRule>
  </conditionalFormatting>
  <conditionalFormatting sqref="AX41">
    <cfRule type="expression" dxfId="702" priority="91">
      <formula>OR(COUNTIF(AX14:AX40,"M")=27,COUNTIF(AX14:AX40,"X")=27)</formula>
    </cfRule>
    <cfRule type="expression" dxfId="701" priority="92">
      <formula>IF(AND(OR(COUNTIF(AX14:AX40,"M")=27,COUNTIF(AX14:AX40,"X")=27),SUM(AW14:AW40)=0,ISNUMBER(AW41)),"",IF(COUNTIF(AX14:AX40,"M")&gt;0,"M",IF(AND(COUNTIF(AX14:AX40,AX14)=27,OR(AX14="X",AX14="W",AX14="Z")),UPPER(AX14),""))) &lt;&gt; AX41</formula>
    </cfRule>
  </conditionalFormatting>
  <conditionalFormatting sqref="AW43:AW69">
    <cfRule type="expression" dxfId="700" priority="81">
      <formula xml:space="preserve"> OR(AND(AW43=0,AW43&lt;&gt;"",AX43&lt;&gt;"Z",AX43&lt;&gt;""),AND(AW43&gt;0,AW43&lt;&gt;"",AX43&lt;&gt;"W",AX43&lt;&gt;""),AND(AW43="", AX43="W"))</formula>
    </cfRule>
  </conditionalFormatting>
  <conditionalFormatting sqref="AX43:AX69">
    <cfRule type="expression" dxfId="699" priority="80">
      <formula xml:space="preserve"> OR(AND(AW43=0,AW43&lt;&gt;"",AX43&lt;&gt;"Z",AX43&lt;&gt;""),AND(AW43&gt;0,AW43&lt;&gt;"",AX43&lt;&gt;"W",AX43&lt;&gt;""),AND(AW43="", AX43="W"))</formula>
    </cfRule>
  </conditionalFormatting>
  <conditionalFormatting sqref="AY43:AY69">
    <cfRule type="expression" dxfId="698" priority="79">
      <formula xml:space="preserve"> AND(OR(AX43="X",AX43="W"),AY43="")</formula>
    </cfRule>
  </conditionalFormatting>
  <conditionalFormatting sqref="AW43:AW69">
    <cfRule type="expression" dxfId="697" priority="82">
      <formula>OR(AND(AR43="X",AU43="X"),AND(AR43="M",AU43="M"))</formula>
    </cfRule>
    <cfRule type="expression" dxfId="696" priority="83">
      <formula>IF(OR(EXACT(AQ43,AR43),EXACT(AT43,AU43),AND(AR43="X",AU43="X"),OR(AR43="M",AU43="M")),"",SUM(AQ43,AT43)) &lt;&gt; AW43</formula>
    </cfRule>
  </conditionalFormatting>
  <conditionalFormatting sqref="AX43:AX69">
    <cfRule type="expression" dxfId="695" priority="84">
      <formula>OR(AND(AR43="X",AU43="X"),AND(AR43="M",AU43="M"))</formula>
    </cfRule>
    <cfRule type="expression" dxfId="694" priority="85">
      <formula>IF(AND(OR(AND(AR43="M",AU43="M"),AND(AR43="X",AU43="X")),SUM(AQ43,AT43)=0,ISNUMBER(AW43)),"",IF(OR(AR43="M",AU43="M"),"M",IF(AND(AR43=AU43,OR(AR43="X",AR43="W",AR43="Z")),UPPER(AR43),""))) &lt;&gt; AX43</formula>
    </cfRule>
  </conditionalFormatting>
  <conditionalFormatting sqref="AW70">
    <cfRule type="expression" dxfId="693" priority="74">
      <formula xml:space="preserve"> OR(AND(AW70=0,AW70&lt;&gt;"",AX70&lt;&gt;"Z",AX70&lt;&gt;""),AND(AW70&gt;0,AW70&lt;&gt;"",AX70&lt;&gt;"W",AX70&lt;&gt;""),AND(AW70="", AX70="W"))</formula>
    </cfRule>
  </conditionalFormatting>
  <conditionalFormatting sqref="AX70">
    <cfRule type="expression" dxfId="692" priority="73">
      <formula xml:space="preserve"> OR(AND(AW70=0,AW70&lt;&gt;"",AX70&lt;&gt;"Z",AX70&lt;&gt;""),AND(AW70&gt;0,AW70&lt;&gt;"",AX70&lt;&gt;"W",AX70&lt;&gt;""),AND(AW70="", AX70="W"))</formula>
    </cfRule>
  </conditionalFormatting>
  <conditionalFormatting sqref="AY70">
    <cfRule type="expression" dxfId="691" priority="72">
      <formula xml:space="preserve"> AND(OR(AX70="X",AX70="W"),AY70="")</formula>
    </cfRule>
  </conditionalFormatting>
  <conditionalFormatting sqref="AW70">
    <cfRule type="expression" dxfId="690" priority="75">
      <formula>OR(COUNTIF(AX43:AX69,"M")=27,COUNTIF(AX43:AX69,"X")=27)</formula>
    </cfRule>
    <cfRule type="expression" dxfId="689" priority="76">
      <formula>IF(OR(SUMPRODUCT(--(AW43:AW69=""),--(AX43:AX69=""))&gt;0,COUNTIF(AX43:AX69,"M")&gt;0,COUNTIF(AX43:AX69,"X")=27),"",SUM(AW43:AW69)) &lt;&gt; AW70</formula>
    </cfRule>
  </conditionalFormatting>
  <conditionalFormatting sqref="AX70">
    <cfRule type="expression" dxfId="688" priority="77">
      <formula>OR(COUNTIF(AX43:AX69,"M")=27,COUNTIF(AX43:AX69,"X")=27)</formula>
    </cfRule>
    <cfRule type="expression" dxfId="687" priority="78">
      <formula>IF(AND(OR(COUNTIF(AX43:AX69,"M")=27,COUNTIF(AX43:AX69,"X")=27),SUM(AW43:AW69)=0,ISNUMBER(AW70)),"",IF(COUNTIF(AX43:AX69,"M")&gt;0,"M",IF(AND(COUNTIF(AX43:AX69,AX43)=27,OR(AX43="X",AX43="W",AX43="Z")),UPPER(AX43),""))) &lt;&gt; AX70</formula>
    </cfRule>
  </conditionalFormatting>
  <conditionalFormatting sqref="BC43:BC69 BC14:BC41 BC72:BC99">
    <cfRule type="expression" dxfId="686" priority="63">
      <formula xml:space="preserve"> OR(AND(BC14=0,BC14&lt;&gt;"",BD14&lt;&gt;"Z",BD14&lt;&gt;""),AND(BC14&gt;0,BC14&lt;&gt;"",BD14&lt;&gt;"W",BD14&lt;&gt;""),AND(BC14="", BD14="W"))</formula>
    </cfRule>
  </conditionalFormatting>
  <conditionalFormatting sqref="BD43:BD69 BD14:BD41 BD72:BD99">
    <cfRule type="expression" dxfId="685" priority="62">
      <formula xml:space="preserve"> OR(AND(BC14=0,BC14&lt;&gt;"",BD14&lt;&gt;"Z",BD14&lt;&gt;""),AND(BC14&gt;0,BC14&lt;&gt;"",BD14&lt;&gt;"W",BD14&lt;&gt;""),AND(BC14="", BD14="W"))</formula>
    </cfRule>
  </conditionalFormatting>
  <conditionalFormatting sqref="BE43:BE69 BE14:BE41 BE72:BE99">
    <cfRule type="expression" dxfId="684" priority="61">
      <formula xml:space="preserve"> AND(OR(BD14="X",BD14="W"),BE14="")</formula>
    </cfRule>
  </conditionalFormatting>
  <conditionalFormatting sqref="BC41">
    <cfRule type="expression" dxfId="683" priority="64">
      <formula>OR(COUNTIF(BD14:BD40,"M")=27,COUNTIF(BD14:BD40,"X")=27)</formula>
    </cfRule>
    <cfRule type="expression" dxfId="682" priority="65">
      <formula>IF(OR(SUMPRODUCT(--(BC14:BC40=""),--(BD14:BD40=""))&gt;0,COUNTIF(BD14:BD40,"M")&gt;0,COUNTIF(BD14:BD40,"X")=27),"",SUM(BC14:BC40)) &lt;&gt; BC41</formula>
    </cfRule>
  </conditionalFormatting>
  <conditionalFormatting sqref="BD41">
    <cfRule type="expression" dxfId="681" priority="66">
      <formula>OR(COUNTIF(BD14:BD40,"M")=27,COUNTIF(BD14:BD40,"X")=27)</formula>
    </cfRule>
    <cfRule type="expression" dxfId="680" priority="67">
      <formula>IF(AND(OR(COUNTIF(BD14:BD40,"M")=27,COUNTIF(BD14:BD40,"X")=27),SUM(BC14:BC40)=0,ISNUMBER(BC41)),"",IF(COUNTIF(BD14:BD40,"M")&gt;0,"M",IF(AND(COUNTIF(BD14:BD40,BD14)=27,OR(BD14="X",BD14="W",BD14="Z")),UPPER(BD14),""))) &lt;&gt; BD41</formula>
    </cfRule>
  </conditionalFormatting>
  <conditionalFormatting sqref="BC72:BC99">
    <cfRule type="expression" dxfId="679" priority="68">
      <formula>OR(AND(BD14="X",BD43="X"),AND(BD14="M",BD43="M"))</formula>
    </cfRule>
    <cfRule type="expression" dxfId="678" priority="69">
      <formula>IF(OR(AND(BC14="",BD14=""),AND(BC43="",BD43=""),AND(BD14="X",BD43="X"),OR(BD14="M",BD43="M")),"",SUM(BC14,BC43)) &lt;&gt; BC72</formula>
    </cfRule>
  </conditionalFormatting>
  <conditionalFormatting sqref="BD72:BD99">
    <cfRule type="expression" dxfId="677" priority="70">
      <formula>OR(AND(BD14="X",BD43="X"),AND(BD14="M",BD43="M"))</formula>
    </cfRule>
    <cfRule type="expression" dxfId="676" priority="71">
      <formula>IF(AND(OR(AND(BD14="M",BD43="M"),AND(BD14="X",BD43="X")),SUM(BC14,BC43)=0,ISNUMBER(BC72)),"",IF(OR(BD14="M",BD43="M"),"M",IF(AND(BD14=BD43,OR(BD14="X",BD14="W",BD14="Z")),UPPER(BD14),""))) &lt;&gt; BD72</formula>
    </cfRule>
  </conditionalFormatting>
  <conditionalFormatting sqref="BC70">
    <cfRule type="expression" dxfId="675" priority="56">
      <formula xml:space="preserve"> OR(AND(BC70=0,BC70&lt;&gt;"",BD70&lt;&gt;"Z",BD70&lt;&gt;""),AND(BC70&gt;0,BC70&lt;&gt;"",BD70&lt;&gt;"W",BD70&lt;&gt;""),AND(BC70="", BD70="W"))</formula>
    </cfRule>
  </conditionalFormatting>
  <conditionalFormatting sqref="BD70">
    <cfRule type="expression" dxfId="674" priority="55">
      <formula xml:space="preserve"> OR(AND(BC70=0,BC70&lt;&gt;"",BD70&lt;&gt;"Z",BD70&lt;&gt;""),AND(BC70&gt;0,BC70&lt;&gt;"",BD70&lt;&gt;"W",BD70&lt;&gt;""),AND(BC70="", BD70="W"))</formula>
    </cfRule>
  </conditionalFormatting>
  <conditionalFormatting sqref="BE70">
    <cfRule type="expression" dxfId="673" priority="54">
      <formula xml:space="preserve"> AND(OR(BD70="X",BD70="W"),BE70="")</formula>
    </cfRule>
  </conditionalFormatting>
  <conditionalFormatting sqref="BC70">
    <cfRule type="expression" dxfId="672" priority="57">
      <formula>OR(COUNTIF(BD43:BD69,"M")=27,COUNTIF(BD43:BD69,"X")=27)</formula>
    </cfRule>
    <cfRule type="expression" dxfId="671" priority="58">
      <formula>IF(OR(SUMPRODUCT(--(BC43:BC69=""),--(BD43:BD69=""))&gt;0,COUNTIF(BD43:BD69,"M")&gt;0,COUNTIF(BD43:BD69,"X")=27),"",SUM(BC43:BC69)) &lt;&gt; BC70</formula>
    </cfRule>
  </conditionalFormatting>
  <conditionalFormatting sqref="BD70">
    <cfRule type="expression" dxfId="670" priority="59">
      <formula>OR(COUNTIF(BD43:BD69,"M")=27,COUNTIF(BD43:BD69,"X")=27)</formula>
    </cfRule>
    <cfRule type="expression" dxfId="669" priority="60">
      <formula>IF(AND(OR(COUNTIF(BD43:BD69,"M")=27,COUNTIF(BD43:BD69,"X")=27),SUM(BC43:BC69)=0,ISNUMBER(BC70)),"",IF(COUNTIF(BD43:BD69,"M")&gt;0,"M",IF(AND(COUNTIF(BD43:BD69,BD43)=27,OR(BD43="X",BD43="W",BD43="Z")),UPPER(BD43),""))) &lt;&gt; BD70</formula>
    </cfRule>
  </conditionalFormatting>
  <conditionalFormatting sqref="AZ43:AZ69 AZ14:AZ41 AZ72:AZ99">
    <cfRule type="expression" dxfId="668" priority="45">
      <formula xml:space="preserve"> OR(AND(AZ14=0,AZ14&lt;&gt;"",BA14&lt;&gt;"Z",BA14&lt;&gt;""),AND(AZ14&gt;0,AZ14&lt;&gt;"",BA14&lt;&gt;"W",BA14&lt;&gt;""),AND(AZ14="", BA14="W"))</formula>
    </cfRule>
  </conditionalFormatting>
  <conditionalFormatting sqref="BA43:BA69 BA14:BA41 BA72:BA99">
    <cfRule type="expression" dxfId="667" priority="44">
      <formula xml:space="preserve"> OR(AND(AZ14=0,AZ14&lt;&gt;"",BA14&lt;&gt;"Z",BA14&lt;&gt;""),AND(AZ14&gt;0,AZ14&lt;&gt;"",BA14&lt;&gt;"W",BA14&lt;&gt;""),AND(AZ14="", BA14="W"))</formula>
    </cfRule>
  </conditionalFormatting>
  <conditionalFormatting sqref="BB43:BB69 BB14:BB41 BB72:BB99">
    <cfRule type="expression" dxfId="666" priority="43">
      <formula xml:space="preserve"> AND(OR(BA14="X",BA14="W"),BB14="")</formula>
    </cfRule>
  </conditionalFormatting>
  <conditionalFormatting sqref="AZ41">
    <cfRule type="expression" dxfId="665" priority="46">
      <formula>OR(COUNTIF(BA14:BA40,"M")=27,COUNTIF(BA14:BA40,"X")=27)</formula>
    </cfRule>
    <cfRule type="expression" dxfId="664" priority="47">
      <formula>IF(OR(SUMPRODUCT(--(AZ14:AZ40=""),--(BA14:BA40=""))&gt;0,COUNTIF(BA14:BA40,"M")&gt;0,COUNTIF(BA14:BA40,"X")=27),"",SUM(AZ14:AZ40)) &lt;&gt; AZ41</formula>
    </cfRule>
  </conditionalFormatting>
  <conditionalFormatting sqref="BA41">
    <cfRule type="expression" dxfId="663" priority="48">
      <formula>OR(COUNTIF(BA14:BA40,"M")=27,COUNTIF(BA14:BA40,"X")=27)</formula>
    </cfRule>
    <cfRule type="expression" dxfId="662" priority="49">
      <formula>IF(AND(OR(COUNTIF(BA14:BA40,"M")=27,COUNTIF(BA14:BA40,"X")=27),SUM(AZ14:AZ40)=0,ISNUMBER(AZ41)),"",IF(COUNTIF(BA14:BA40,"M")&gt;0,"M",IF(AND(COUNTIF(BA14:BA40,BA14)=27,OR(BA14="X",BA14="W",BA14="Z")),UPPER(BA14),""))) &lt;&gt; BA41</formula>
    </cfRule>
  </conditionalFormatting>
  <conditionalFormatting sqref="AZ72:AZ99">
    <cfRule type="expression" dxfId="661" priority="50">
      <formula>OR(AND(BA14="X",BA43="X"),AND(BA14="M",BA43="M"))</formula>
    </cfRule>
    <cfRule type="expression" dxfId="660" priority="51">
      <formula>IF(OR(AND(AZ14="",BA14=""),AND(AZ43="",BA43=""),AND(BA14="X",BA43="X"),OR(BA14="M",BA43="M")),"",SUM(AZ14,AZ43)) &lt;&gt; AZ72</formula>
    </cfRule>
  </conditionalFormatting>
  <conditionalFormatting sqref="BA72:BA99">
    <cfRule type="expression" dxfId="659" priority="52">
      <formula>OR(AND(BA14="X",BA43="X"),AND(BA14="M",BA43="M"))</formula>
    </cfRule>
    <cfRule type="expression" dxfId="658" priority="53">
      <formula>IF(AND(OR(AND(BA14="M",BA43="M"),AND(BA14="X",BA43="X")),SUM(AZ14,AZ43)=0,ISNUMBER(AZ72)),"",IF(OR(BA14="M",BA43="M"),"M",IF(AND(BA14=BA43,OR(BA14="X",BA14="W",BA14="Z")),UPPER(BA14),""))) &lt;&gt; BA72</formula>
    </cfRule>
  </conditionalFormatting>
  <conditionalFormatting sqref="AZ70">
    <cfRule type="expression" dxfId="657" priority="38">
      <formula xml:space="preserve"> OR(AND(AZ70=0,AZ70&lt;&gt;"",BA70&lt;&gt;"Z",BA70&lt;&gt;""),AND(AZ70&gt;0,AZ70&lt;&gt;"",BA70&lt;&gt;"W",BA70&lt;&gt;""),AND(AZ70="", BA70="W"))</formula>
    </cfRule>
  </conditionalFormatting>
  <conditionalFormatting sqref="BA70">
    <cfRule type="expression" dxfId="656" priority="37">
      <formula xml:space="preserve"> OR(AND(AZ70=0,AZ70&lt;&gt;"",BA70&lt;&gt;"Z",BA70&lt;&gt;""),AND(AZ70&gt;0,AZ70&lt;&gt;"",BA70&lt;&gt;"W",BA70&lt;&gt;""),AND(AZ70="", BA70="W"))</formula>
    </cfRule>
  </conditionalFormatting>
  <conditionalFormatting sqref="BB70">
    <cfRule type="expression" dxfId="655" priority="36">
      <formula xml:space="preserve"> AND(OR(BA70="X",BA70="W"),BB70="")</formula>
    </cfRule>
  </conditionalFormatting>
  <conditionalFormatting sqref="AZ70">
    <cfRule type="expression" dxfId="654" priority="39">
      <formula>OR(COUNTIF(BA43:BA69,"M")=27,COUNTIF(BA43:BA69,"X")=27)</formula>
    </cfRule>
    <cfRule type="expression" dxfId="653" priority="40">
      <formula>IF(OR(SUMPRODUCT(--(AZ43:AZ69=""),--(BA43:BA69=""))&gt;0,COUNTIF(BA43:BA69,"M")&gt;0,COUNTIF(BA43:BA69,"X")=27),"",SUM(AZ43:AZ69)) &lt;&gt; AZ70</formula>
    </cfRule>
  </conditionalFormatting>
  <conditionalFormatting sqref="BA70">
    <cfRule type="expression" dxfId="652" priority="41">
      <formula>OR(COUNTIF(BA43:BA69,"M")=27,COUNTIF(BA43:BA69,"X")=27)</formula>
    </cfRule>
    <cfRule type="expression" dxfId="651" priority="42">
      <formula>IF(AND(OR(COUNTIF(BA43:BA69,"M")=27,COUNTIF(BA43:BA69,"X")=27),SUM(AZ43:AZ69)=0,ISNUMBER(AZ70)),"",IF(COUNTIF(BA43:BA69,"M")&gt;0,"M",IF(AND(COUNTIF(BA43:BA69,BA43)=27,OR(BA43="X",BA43="W",BA43="Z")),UPPER(BA43),""))) &lt;&gt; BA70</formula>
    </cfRule>
  </conditionalFormatting>
  <conditionalFormatting sqref="BF72:BF99">
    <cfRule type="expression" dxfId="650" priority="31">
      <formula xml:space="preserve"> OR(AND(BF72=0,BF72&lt;&gt;"",BG72&lt;&gt;"Z",BG72&lt;&gt;""),AND(BF72&gt;0,BF72&lt;&gt;"",BG72&lt;&gt;"W",BG72&lt;&gt;""),AND(BF72="", BG72="W"))</formula>
    </cfRule>
  </conditionalFormatting>
  <conditionalFormatting sqref="BG72:BG99">
    <cfRule type="expression" dxfId="649" priority="30">
      <formula xml:space="preserve"> OR(AND(BF72=0,BF72&lt;&gt;"",BG72&lt;&gt;"Z",BG72&lt;&gt;""),AND(BF72&gt;0,BF72&lt;&gt;"",BG72&lt;&gt;"W",BG72&lt;&gt;""),AND(BF72="", BG72="W"))</formula>
    </cfRule>
  </conditionalFormatting>
  <conditionalFormatting sqref="BH72:BH99">
    <cfRule type="expression" dxfId="648" priority="29">
      <formula xml:space="preserve"> AND(OR(BG72="X",BG72="W"),BH72="")</formula>
    </cfRule>
  </conditionalFormatting>
  <conditionalFormatting sqref="BF72:BF99">
    <cfRule type="expression" dxfId="647" priority="32">
      <formula>OR(AND(BG14="X",BG43="X"),AND(BG14="M",BG43="M"))</formula>
    </cfRule>
    <cfRule type="expression" dxfId="646" priority="33">
      <formula>IF(OR(AND(BF14="",BG14=""),AND(BF43="",BG43=""),AND(BG14="X",BG43="X"),OR(BG14="M",BG43="M")),"",SUM(BF14,BF43)) &lt;&gt; BF72</formula>
    </cfRule>
  </conditionalFormatting>
  <conditionalFormatting sqref="BG72:BG99">
    <cfRule type="expression" dxfId="645" priority="34">
      <formula>OR(AND(BG14="X",BG43="X"),AND(BG14="M",BG43="M"))</formula>
    </cfRule>
    <cfRule type="expression" dxfId="644" priority="35">
      <formula>IF(AND(OR(AND(BG14="M",BG43="M"),AND(BG14="X",BG43="X")),SUM(BF14,BF43)=0,ISNUMBER(BF72)),"",IF(OR(BG14="M",BG43="M"),"M",IF(AND(BG14=BG43,OR(BG14="X",BG14="W",BG14="Z")),UPPER(BG14),""))) &lt;&gt; BG72</formula>
    </cfRule>
  </conditionalFormatting>
  <conditionalFormatting sqref="BF14:BF40">
    <cfRule type="expression" dxfId="643" priority="24">
      <formula xml:space="preserve"> OR(AND(BF14=0,BF14&lt;&gt;"",BG14&lt;&gt;"Z",BG14&lt;&gt;""),AND(BF14&gt;0,BF14&lt;&gt;"",BG14&lt;&gt;"W",BG14&lt;&gt;""),AND(BF14="", BG14="W"))</formula>
    </cfRule>
  </conditionalFormatting>
  <conditionalFormatting sqref="BG14:BG40">
    <cfRule type="expression" dxfId="642" priority="23">
      <formula xml:space="preserve"> OR(AND(BF14=0,BF14&lt;&gt;"",BG14&lt;&gt;"Z",BG14&lt;&gt;""),AND(BF14&gt;0,BF14&lt;&gt;"",BG14&lt;&gt;"W",BG14&lt;&gt;""),AND(BF14="", BG14="W"))</formula>
    </cfRule>
  </conditionalFormatting>
  <conditionalFormatting sqref="BH14:BH40">
    <cfRule type="expression" dxfId="641" priority="22">
      <formula xml:space="preserve"> AND(OR(BG14="X",BG14="W"),BH14="")</formula>
    </cfRule>
  </conditionalFormatting>
  <conditionalFormatting sqref="BF14:BF40">
    <cfRule type="expression" dxfId="640" priority="25">
      <formula>OR(AND(BA14="X",BD14="X"),AND(BA14="M",BD14="M"))</formula>
    </cfRule>
    <cfRule type="expression" dxfId="639" priority="26">
      <formula>IF(OR(EXACT(AZ14,BA14),EXACT(BC14,BD14),AND(BA14="X",BD14="X"),OR(BA14="M",BD14="M")),"",SUM(AZ14,BC14)) &lt;&gt; BF14</formula>
    </cfRule>
  </conditionalFormatting>
  <conditionalFormatting sqref="BG14:BG40">
    <cfRule type="expression" dxfId="638" priority="27">
      <formula>OR(AND(BA14="X",BD14="X"),AND(BA14="M",BD14="M"))</formula>
    </cfRule>
    <cfRule type="expression" dxfId="637" priority="28">
      <formula>IF(AND(OR(AND(BA14="M",BD14="M"),AND(BA14="X",BD14="X")),SUM(AZ14,BC14)=0,ISNUMBER(BF14)),"",IF(OR(BA14="M",BD14="M"),"M",IF(AND(BA14=BD14,OR(BA14="X",BA14="W",BA14="Z")),UPPER(BA14),""))) &lt;&gt; BG14</formula>
    </cfRule>
  </conditionalFormatting>
  <conditionalFormatting sqref="BF41">
    <cfRule type="expression" dxfId="636" priority="17">
      <formula xml:space="preserve"> OR(AND(BF41=0,BF41&lt;&gt;"",BG41&lt;&gt;"Z",BG41&lt;&gt;""),AND(BF41&gt;0,BF41&lt;&gt;"",BG41&lt;&gt;"W",BG41&lt;&gt;""),AND(BF41="", BG41="W"))</formula>
    </cfRule>
  </conditionalFormatting>
  <conditionalFormatting sqref="BG41">
    <cfRule type="expression" dxfId="635" priority="16">
      <formula xml:space="preserve"> OR(AND(BF41=0,BF41&lt;&gt;"",BG41&lt;&gt;"Z",BG41&lt;&gt;""),AND(BF41&gt;0,BF41&lt;&gt;"",BG41&lt;&gt;"W",BG41&lt;&gt;""),AND(BF41="", BG41="W"))</formula>
    </cfRule>
  </conditionalFormatting>
  <conditionalFormatting sqref="BH41">
    <cfRule type="expression" dxfId="634" priority="15">
      <formula xml:space="preserve"> AND(OR(BG41="X",BG41="W"),BH41="")</formula>
    </cfRule>
  </conditionalFormatting>
  <conditionalFormatting sqref="BF41">
    <cfRule type="expression" dxfId="633" priority="18">
      <formula>OR(COUNTIF(BG14:BG40,"M")=27,COUNTIF(BG14:BG40,"X")=27)</formula>
    </cfRule>
    <cfRule type="expression" dxfId="632" priority="19">
      <formula>IF(OR(SUMPRODUCT(--(BF14:BF40=""),--(BG14:BG40=""))&gt;0,COUNTIF(BG14:BG40,"M")&gt;0,COUNTIF(BG14:BG40,"X")=27),"",SUM(BF14:BF40)) &lt;&gt; BF41</formula>
    </cfRule>
  </conditionalFormatting>
  <conditionalFormatting sqref="BG41">
    <cfRule type="expression" dxfId="631" priority="20">
      <formula>OR(COUNTIF(BG14:BG40,"M")=27,COUNTIF(BG14:BG40,"X")=27)</formula>
    </cfRule>
    <cfRule type="expression" dxfId="630" priority="21">
      <formula>IF(AND(OR(COUNTIF(BG14:BG40,"M")=27,COUNTIF(BG14:BG40,"X")=27),SUM(BF14:BF40)=0,ISNUMBER(BF41)),"",IF(COUNTIF(BG14:BG40,"M")&gt;0,"M",IF(AND(COUNTIF(BG14:BG40,BG14)=27,OR(BG14="X",BG14="W",BG14="Z")),UPPER(BG14),""))) &lt;&gt; BG41</formula>
    </cfRule>
  </conditionalFormatting>
  <conditionalFormatting sqref="BF43:BF69">
    <cfRule type="expression" dxfId="629" priority="10">
      <formula xml:space="preserve"> OR(AND(BF43=0,BF43&lt;&gt;"",BG43&lt;&gt;"Z",BG43&lt;&gt;""),AND(BF43&gt;0,BF43&lt;&gt;"",BG43&lt;&gt;"W",BG43&lt;&gt;""),AND(BF43="", BG43="W"))</formula>
    </cfRule>
  </conditionalFormatting>
  <conditionalFormatting sqref="BG43:BG69">
    <cfRule type="expression" dxfId="628" priority="9">
      <formula xml:space="preserve"> OR(AND(BF43=0,BF43&lt;&gt;"",BG43&lt;&gt;"Z",BG43&lt;&gt;""),AND(BF43&gt;0,BF43&lt;&gt;"",BG43&lt;&gt;"W",BG43&lt;&gt;""),AND(BF43="", BG43="W"))</formula>
    </cfRule>
  </conditionalFormatting>
  <conditionalFormatting sqref="BH43:BH69">
    <cfRule type="expression" dxfId="627" priority="8">
      <formula xml:space="preserve"> AND(OR(BG43="X",BG43="W"),BH43="")</formula>
    </cfRule>
  </conditionalFormatting>
  <conditionalFormatting sqref="BF43:BF69">
    <cfRule type="expression" dxfId="626" priority="11">
      <formula>OR(AND(BA43="X",BD43="X"),AND(BA43="M",BD43="M"))</formula>
    </cfRule>
    <cfRule type="expression" dxfId="625" priority="12">
      <formula>IF(OR(EXACT(AZ43,BA43),EXACT(BC43,BD43),AND(BA43="X",BD43="X"),OR(BA43="M",BD43="M")),"",SUM(AZ43,BC43)) &lt;&gt; BF43</formula>
    </cfRule>
  </conditionalFormatting>
  <conditionalFormatting sqref="BG43:BG69">
    <cfRule type="expression" dxfId="624" priority="13">
      <formula>OR(AND(BA43="X",BD43="X"),AND(BA43="M",BD43="M"))</formula>
    </cfRule>
    <cfRule type="expression" dxfId="623" priority="14">
      <formula>IF(AND(OR(AND(BA43="M",BD43="M"),AND(BA43="X",BD43="X")),SUM(AZ43,BC43)=0,ISNUMBER(BF43)),"",IF(OR(BA43="M",BD43="M"),"M",IF(AND(BA43=BD43,OR(BA43="X",BA43="W",BA43="Z")),UPPER(BA43),""))) &lt;&gt; BG43</formula>
    </cfRule>
  </conditionalFormatting>
  <conditionalFormatting sqref="BF70">
    <cfRule type="expression" dxfId="622" priority="3">
      <formula xml:space="preserve"> OR(AND(BF70=0,BF70&lt;&gt;"",BG70&lt;&gt;"Z",BG70&lt;&gt;""),AND(BF70&gt;0,BF70&lt;&gt;"",BG70&lt;&gt;"W",BG70&lt;&gt;""),AND(BF70="", BG70="W"))</formula>
    </cfRule>
  </conditionalFormatting>
  <conditionalFormatting sqref="BG70">
    <cfRule type="expression" dxfId="621" priority="2">
      <formula xml:space="preserve"> OR(AND(BF70=0,BF70&lt;&gt;"",BG70&lt;&gt;"Z",BG70&lt;&gt;""),AND(BF70&gt;0,BF70&lt;&gt;"",BG70&lt;&gt;"W",BG70&lt;&gt;""),AND(BF70="", BG70="W"))</formula>
    </cfRule>
  </conditionalFormatting>
  <conditionalFormatting sqref="BH70">
    <cfRule type="expression" dxfId="620" priority="1">
      <formula xml:space="preserve"> AND(OR(BG70="X",BG70="W"),BH70="")</formula>
    </cfRule>
  </conditionalFormatting>
  <conditionalFormatting sqref="BF70">
    <cfRule type="expression" dxfId="619" priority="4">
      <formula>OR(COUNTIF(BG43:BG69,"M")=27,COUNTIF(BG43:BG69,"X")=27)</formula>
    </cfRule>
    <cfRule type="expression" dxfId="618" priority="5">
      <formula>IF(OR(SUMPRODUCT(--(BF43:BF69=""),--(BG43:BG69=""))&gt;0,COUNTIF(BG43:BG69,"M")&gt;0,COUNTIF(BG43:BG69,"X")=27),"",SUM(BF43:BF69)) &lt;&gt; BF70</formula>
    </cfRule>
  </conditionalFormatting>
  <conditionalFormatting sqref="BG70">
    <cfRule type="expression" dxfId="617" priority="6">
      <formula>OR(COUNTIF(BG43:BG69,"M")=27,COUNTIF(BG43:BG69,"X")=27)</formula>
    </cfRule>
    <cfRule type="expression" dxfId="616" priority="7">
      <formula>IF(AND(OR(COUNTIF(BG43:BG69,"M")=27,COUNTIF(BG43:BG69,"X")=27),SUM(BF43:BF69)=0,ISNUMBER(BF70)),"",IF(COUNTIF(BG43:BG69,"M")&gt;0,"M",IF(AND(COUNTIF(BG43:BG69,BG43)=27,OR(BG43="X",BG43="W",BG43="Z")),UPPER(BG43),""))) &lt;&gt; BG70</formula>
    </cfRule>
  </conditionalFormatting>
  <dataValidations count="4">
    <dataValidation allowBlank="1" showInputMessage="1" showErrorMessage="1" sqref="R1:U1048576 BI1:XFD1048576 G12:N99 A1:F1048576 G1:Q11 G100:Q1048576 O72:O99 O14:O41 O42:P42 O43:O70 O71:P71 Q12:Q99 V1:AY13 V100:BH1048576 AZ1:BH2 AZ3 AZ4:BH13"/>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99 Z14:Z99 AC14:AC99 AF14:AF99 AI14:AI99 AL14:AL99 AO14:AO99 AR14:AR99 AU14:AU99 AX14:AX99 BA14:BA99 BD14:BD99 BG14:BG99">
      <formula1>"Z,M,X,W"</formula1>
    </dataValidation>
    <dataValidation type="textLength" allowBlank="1" showInputMessage="1" showErrorMessage="1" errorTitle="Неверный ввод" error="Длина введённого текста должна быть между 2 и 500 символами" sqref="X14:X99 AA14:AA99 AD14:AD99 AG14:AG99 AJ14:AJ99 AM14:AM99 AP14:AP99 AS14:AS99 AV14:AV99 AY14:AY99 BB14:BB99 BE14:BE99 BH14:BH99">
      <formula1>2</formula1>
      <formula2>500</formula2>
    </dataValidation>
    <dataValidation type="decimal" operator="greaterThanOrEqual" allowBlank="1" showInputMessage="1" showErrorMessage="1" errorTitle="Неверный ввод" error="Пожалуйста, введите числовое значение" sqref="V14:V99 Y14:Y99 AB14:AB99 AE14:AE99 AH14:AH99 AK14:AK99 AN14:AN99 AQ14:AQ99 AT14:AT99 AW14:AW99 AZ14:AZ99 BC14:BC99 BF14:BF99">
      <formula1>0</formula1>
    </dataValidation>
  </dataValidations>
  <pageMargins left="0.23622047244094491" right="0.23622047244094491" top="0.74803149606299213" bottom="0.74803149606299213" header="0.31496062992125984" footer="0.31496062992125984"/>
  <pageSetup scale="36" orientation="portrait" r:id="rId1"/>
  <headerFooter>
    <oddFooter>&amp;C&amp;P&amp;R&amp;F</oddFooter>
  </headerFooter>
  <rowBreaks count="1" manualBreakCount="1">
    <brk id="71" max="49" man="1"/>
  </rowBreaks>
  <colBreaks count="1" manualBreakCount="1">
    <brk id="37" max="106"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W84"/>
  <sheetViews>
    <sheetView showGridLines="0" topLeftCell="C1" zoomScaleNormal="100" workbookViewId="0">
      <pane xSplit="19" ySplit="13" topLeftCell="V14" activePane="bottomRight" state="frozen"/>
      <selection activeCell="B15" sqref="B15:I15"/>
      <selection pane="topRight" activeCell="B15" sqref="B15:I15"/>
      <selection pane="bottomLeft" activeCell="B15" sqref="B15:I15"/>
      <selection pane="bottomRight"/>
    </sheetView>
  </sheetViews>
  <sheetFormatPr defaultColWidth="8.7109375" defaultRowHeight="15" x14ac:dyDescent="0.25"/>
  <cols>
    <col min="1" max="1" width="18.28515625" style="139" hidden="1" customWidth="1"/>
    <col min="2" max="2" width="9.140625" style="139" hidden="1" customWidth="1"/>
    <col min="3" max="3" width="5.7109375" style="139" customWidth="1"/>
    <col min="4" max="4" width="10.7109375" style="139" customWidth="1"/>
    <col min="5" max="5" width="19.5703125" style="139" bestFit="1" customWidth="1"/>
    <col min="6" max="6" width="5" style="139" hidden="1" customWidth="1"/>
    <col min="7" max="7" width="3.855468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4" width="5.7109375" style="139" customWidth="1"/>
    <col min="35" max="16384" width="8.7109375" style="139"/>
  </cols>
  <sheetData>
    <row r="1" spans="1:75" ht="45.6" customHeight="1" x14ac:dyDescent="0.25">
      <c r="A1" s="221" t="s">
        <v>81</v>
      </c>
      <c r="B1" s="222" t="s">
        <v>111</v>
      </c>
      <c r="C1" s="223"/>
      <c r="D1" s="504" t="s">
        <v>4278</v>
      </c>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BI1" s="2"/>
      <c r="BJ1" s="2"/>
      <c r="BK1" s="2"/>
      <c r="BL1" s="2"/>
      <c r="BM1" s="2"/>
      <c r="BN1" s="2"/>
      <c r="BO1" s="2"/>
      <c r="BP1" s="2"/>
      <c r="BQ1" s="2"/>
      <c r="BR1" s="2"/>
      <c r="BS1" s="2"/>
      <c r="BT1" s="2"/>
      <c r="BU1" s="2"/>
      <c r="BV1" s="2"/>
      <c r="BW1" s="2"/>
    </row>
    <row r="2" spans="1:75" ht="3.75" customHeight="1" x14ac:dyDescent="0.25">
      <c r="A2" s="221" t="s">
        <v>64</v>
      </c>
      <c r="B2" s="222" t="str">
        <f>VLOOKUP(VAL_A1!$B$2,VAL_Drop_Down_Lists!$A$3:$B$214,2,FALSE)</f>
        <v>_X</v>
      </c>
      <c r="C2" s="140"/>
      <c r="D2" s="225"/>
      <c r="E2" s="225"/>
      <c r="F2" s="225"/>
      <c r="G2" s="225"/>
      <c r="H2" s="274"/>
      <c r="I2" s="274"/>
      <c r="J2" s="274"/>
      <c r="K2" s="274"/>
      <c r="L2" s="274"/>
      <c r="M2" s="274"/>
      <c r="N2" s="274"/>
      <c r="O2" s="274"/>
      <c r="P2" s="274"/>
      <c r="Q2" s="274"/>
      <c r="R2" s="274"/>
      <c r="S2" s="274"/>
      <c r="T2" s="274"/>
      <c r="U2" s="225"/>
      <c r="V2" s="225"/>
      <c r="W2" s="225"/>
      <c r="X2" s="225"/>
      <c r="Y2" s="225"/>
      <c r="Z2" s="225"/>
      <c r="AA2" s="225"/>
      <c r="AB2" s="225"/>
      <c r="AC2" s="225"/>
      <c r="AD2" s="225"/>
      <c r="AE2" s="225"/>
      <c r="AF2" s="225"/>
      <c r="AG2" s="225"/>
      <c r="AH2" s="151"/>
      <c r="BI2" s="2"/>
      <c r="BJ2" s="2"/>
      <c r="BK2" s="2"/>
      <c r="BL2" s="2"/>
      <c r="BM2" s="2"/>
      <c r="BN2" s="2"/>
      <c r="BO2" s="2"/>
      <c r="BP2" s="2"/>
      <c r="BQ2" s="2"/>
      <c r="BR2" s="2"/>
      <c r="BS2" s="2"/>
      <c r="BT2" s="2"/>
      <c r="BU2" s="2"/>
      <c r="BV2" s="2"/>
      <c r="BW2" s="2"/>
    </row>
    <row r="3" spans="1:75" ht="21" x14ac:dyDescent="0.25">
      <c r="A3" s="221" t="s">
        <v>84</v>
      </c>
      <c r="B3" s="226" t="str">
        <f>IF(VAL_A1!$H$33&lt;&gt;"", YEAR(VAL_A1!$H$33),"")</f>
        <v/>
      </c>
      <c r="C3" s="140"/>
      <c r="D3" s="484" t="s">
        <v>4240</v>
      </c>
      <c r="E3" s="484"/>
      <c r="F3" s="225"/>
      <c r="G3" s="225"/>
      <c r="H3" s="274"/>
      <c r="I3" s="274"/>
      <c r="J3" s="274"/>
      <c r="K3" s="274"/>
      <c r="L3" s="274"/>
      <c r="M3" s="274"/>
      <c r="N3" s="274"/>
      <c r="O3" s="274"/>
      <c r="P3" s="274"/>
      <c r="Q3" s="274"/>
      <c r="R3" s="274"/>
      <c r="S3" s="274"/>
      <c r="T3" s="274"/>
      <c r="U3" s="225"/>
      <c r="V3" s="508" t="s">
        <v>4279</v>
      </c>
      <c r="W3" s="508"/>
      <c r="X3" s="508"/>
      <c r="Y3" s="508"/>
      <c r="Z3" s="508"/>
      <c r="AA3" s="508"/>
      <c r="AB3" s="508"/>
      <c r="AC3" s="508"/>
      <c r="AD3" s="508"/>
      <c r="AE3" s="508"/>
      <c r="AF3" s="508"/>
      <c r="AG3" s="508"/>
      <c r="AH3" s="151"/>
      <c r="BI3" s="2"/>
      <c r="BJ3" s="2"/>
      <c r="BK3" s="2"/>
      <c r="BL3" s="2"/>
      <c r="BM3" s="2"/>
      <c r="BN3" s="2"/>
      <c r="BO3" s="2"/>
      <c r="BP3" s="2"/>
      <c r="BQ3" s="2"/>
      <c r="BR3" s="2"/>
      <c r="BS3" s="2"/>
      <c r="BT3" s="2"/>
      <c r="BU3" s="2"/>
      <c r="BV3" s="2"/>
      <c r="BW3" s="2"/>
    </row>
    <row r="4" spans="1:75" ht="36" customHeight="1" x14ac:dyDescent="0.25">
      <c r="A4" s="221" t="s">
        <v>85</v>
      </c>
      <c r="B4" s="226" t="str">
        <f>IF(VAL_A1!$H$34&lt;&gt;"", YEAR(VAL_A1!$H$34),"")</f>
        <v/>
      </c>
      <c r="C4" s="140"/>
      <c r="D4" s="484"/>
      <c r="E4" s="484"/>
      <c r="F4" s="225"/>
      <c r="G4" s="225"/>
      <c r="H4" s="274"/>
      <c r="I4" s="274"/>
      <c r="J4" s="274"/>
      <c r="K4" s="274"/>
      <c r="L4" s="274"/>
      <c r="M4" s="274"/>
      <c r="N4" s="274"/>
      <c r="O4" s="274"/>
      <c r="P4" s="274"/>
      <c r="Q4" s="274"/>
      <c r="R4" s="274"/>
      <c r="S4" s="274"/>
      <c r="T4" s="274"/>
      <c r="U4" s="225"/>
      <c r="V4" s="508" t="s">
        <v>4242</v>
      </c>
      <c r="W4" s="508"/>
      <c r="X4" s="508"/>
      <c r="Y4" s="508" t="s">
        <v>4243</v>
      </c>
      <c r="Z4" s="508"/>
      <c r="AA4" s="508"/>
      <c r="AB4" s="508" t="s">
        <v>4244</v>
      </c>
      <c r="AC4" s="508"/>
      <c r="AD4" s="508"/>
      <c r="AE4" s="508" t="s">
        <v>4246</v>
      </c>
      <c r="AF4" s="508"/>
      <c r="AG4" s="508"/>
      <c r="AH4" s="151"/>
      <c r="BI4" s="2"/>
      <c r="BJ4" s="2"/>
      <c r="BK4" s="2"/>
      <c r="BL4" s="2"/>
      <c r="BM4" s="2"/>
      <c r="BN4" s="2"/>
      <c r="BO4" s="2"/>
      <c r="BP4" s="2"/>
      <c r="BQ4" s="2"/>
      <c r="BR4" s="2"/>
      <c r="BS4" s="2"/>
      <c r="BT4" s="2"/>
      <c r="BU4" s="2"/>
      <c r="BV4" s="2"/>
      <c r="BW4" s="2"/>
    </row>
    <row r="5" spans="1:75" ht="21" x14ac:dyDescent="0.25">
      <c r="A5" s="221" t="s">
        <v>138</v>
      </c>
      <c r="B5" s="222" t="s">
        <v>357</v>
      </c>
      <c r="C5" s="140"/>
      <c r="D5" s="252" t="s">
        <v>4275</v>
      </c>
      <c r="E5" s="252" t="s">
        <v>4276</v>
      </c>
      <c r="F5" s="225"/>
      <c r="G5" s="225"/>
      <c r="H5" s="274"/>
      <c r="I5" s="274"/>
      <c r="J5" s="274"/>
      <c r="K5" s="274"/>
      <c r="L5" s="274"/>
      <c r="M5" s="274"/>
      <c r="N5" s="274"/>
      <c r="O5" s="274"/>
      <c r="P5" s="274"/>
      <c r="Q5" s="274"/>
      <c r="R5" s="274"/>
      <c r="S5" s="274"/>
      <c r="T5" s="274"/>
      <c r="U5" s="225"/>
      <c r="V5" s="508" t="s">
        <v>4255</v>
      </c>
      <c r="W5" s="508"/>
      <c r="X5" s="508"/>
      <c r="Y5" s="508" t="s">
        <v>4258</v>
      </c>
      <c r="Z5" s="508"/>
      <c r="AA5" s="508"/>
      <c r="AB5" s="508" t="s">
        <v>4261</v>
      </c>
      <c r="AC5" s="508"/>
      <c r="AD5" s="508"/>
      <c r="AE5" s="508" t="s">
        <v>4267</v>
      </c>
      <c r="AF5" s="508"/>
      <c r="AG5" s="508"/>
      <c r="AH5" s="151"/>
      <c r="BI5" s="2"/>
      <c r="BJ5" s="2"/>
      <c r="BK5" s="2"/>
      <c r="BL5" s="2"/>
      <c r="BM5" s="2"/>
      <c r="BN5" s="2"/>
      <c r="BO5" s="2"/>
      <c r="BP5" s="2"/>
      <c r="BQ5" s="2"/>
      <c r="BR5" s="2"/>
      <c r="BS5" s="2"/>
      <c r="BT5" s="2"/>
      <c r="BU5" s="2"/>
      <c r="BV5" s="2"/>
      <c r="BW5" s="2"/>
    </row>
    <row r="6" spans="1:75" ht="21" hidden="1" x14ac:dyDescent="0.25">
      <c r="A6" s="221" t="s">
        <v>86</v>
      </c>
      <c r="B6" s="222"/>
      <c r="C6" s="140"/>
      <c r="D6" s="140"/>
      <c r="E6" s="140"/>
      <c r="F6" s="275"/>
      <c r="G6" s="275"/>
      <c r="H6" s="276"/>
      <c r="I6" s="276"/>
      <c r="J6" s="276"/>
      <c r="K6" s="276"/>
      <c r="L6" s="276"/>
      <c r="M6" s="276"/>
      <c r="N6" s="276"/>
      <c r="O6" s="276"/>
      <c r="P6" s="276"/>
      <c r="Q6" s="276"/>
      <c r="R6" s="276"/>
      <c r="S6" s="276"/>
      <c r="T6" s="276"/>
      <c r="U6" s="232" t="s">
        <v>76</v>
      </c>
      <c r="V6" s="233" t="s">
        <v>95</v>
      </c>
      <c r="W6" s="233"/>
      <c r="X6" s="233"/>
      <c r="Y6" s="233" t="s">
        <v>96</v>
      </c>
      <c r="Z6" s="233"/>
      <c r="AA6" s="233"/>
      <c r="AB6" s="233" t="s">
        <v>97</v>
      </c>
      <c r="AC6" s="233"/>
      <c r="AD6" s="233"/>
      <c r="AE6" s="233" t="s">
        <v>99</v>
      </c>
      <c r="AF6" s="277"/>
      <c r="AG6" s="277"/>
      <c r="AH6" s="151"/>
      <c r="BI6" s="2"/>
      <c r="BJ6" s="2"/>
      <c r="BK6" s="2"/>
      <c r="BL6" s="2"/>
      <c r="BM6" s="2"/>
      <c r="BN6" s="2"/>
      <c r="BO6" s="2"/>
      <c r="BP6" s="2"/>
      <c r="BQ6" s="2"/>
      <c r="BR6" s="2"/>
      <c r="BS6" s="2"/>
      <c r="BT6" s="2"/>
      <c r="BU6" s="2"/>
      <c r="BV6" s="2"/>
      <c r="BW6" s="2"/>
    </row>
    <row r="7" spans="1:75" ht="21" hidden="1" x14ac:dyDescent="0.25">
      <c r="A7" s="221" t="s">
        <v>78</v>
      </c>
      <c r="B7" s="226" t="str">
        <f>IF(VAL_A1!$H$34&lt;&gt;"", YEAR(VAL_A1!$H$34),"")</f>
        <v/>
      </c>
      <c r="C7" s="140"/>
      <c r="D7" s="140"/>
      <c r="E7" s="140"/>
      <c r="F7" s="275"/>
      <c r="G7" s="275"/>
      <c r="H7" s="276"/>
      <c r="I7" s="276"/>
      <c r="J7" s="276"/>
      <c r="K7" s="276"/>
      <c r="L7" s="276"/>
      <c r="M7" s="276"/>
      <c r="N7" s="60"/>
      <c r="O7" s="60"/>
      <c r="P7" s="60"/>
      <c r="Q7" s="60"/>
      <c r="R7" s="60"/>
      <c r="S7" s="60"/>
      <c r="T7" s="60"/>
      <c r="U7" s="39" t="s">
        <v>136</v>
      </c>
      <c r="V7" s="233" t="s">
        <v>0</v>
      </c>
      <c r="W7" s="233"/>
      <c r="X7" s="233"/>
      <c r="Y7" s="233" t="s">
        <v>0</v>
      </c>
      <c r="Z7" s="233"/>
      <c r="AA7" s="233"/>
      <c r="AB7" s="233" t="s">
        <v>0</v>
      </c>
      <c r="AC7" s="233"/>
      <c r="AD7" s="233"/>
      <c r="AE7" s="233" t="s">
        <v>0</v>
      </c>
      <c r="AF7" s="277"/>
      <c r="AG7" s="277"/>
      <c r="AH7" s="151"/>
      <c r="BI7" s="2"/>
      <c r="BJ7" s="2"/>
      <c r="BK7" s="2"/>
      <c r="BL7" s="2"/>
      <c r="BM7" s="2"/>
      <c r="BN7" s="2"/>
      <c r="BO7" s="2"/>
      <c r="BP7" s="2"/>
      <c r="BQ7" s="2"/>
      <c r="BR7" s="2"/>
      <c r="BS7" s="2"/>
      <c r="BT7" s="2"/>
      <c r="BU7" s="2"/>
      <c r="BV7" s="2"/>
      <c r="BW7" s="2"/>
    </row>
    <row r="8" spans="1:75" ht="21" hidden="1" x14ac:dyDescent="0.25">
      <c r="A8" s="221" t="s">
        <v>82</v>
      </c>
      <c r="B8" s="226" t="str">
        <f>IF(VAL_A1!$H$35&lt;&gt;"", YEAR(VAL_A1!$H$35),"")</f>
        <v/>
      </c>
      <c r="C8" s="140"/>
      <c r="D8" s="140"/>
      <c r="E8" s="140"/>
      <c r="F8" s="278"/>
      <c r="G8" s="278"/>
      <c r="H8" s="278"/>
      <c r="I8" s="278"/>
      <c r="J8" s="278"/>
      <c r="K8" s="278"/>
      <c r="L8" s="278"/>
      <c r="M8" s="278"/>
      <c r="N8" s="61"/>
      <c r="O8" s="61"/>
      <c r="P8" s="61"/>
      <c r="Q8" s="61"/>
      <c r="R8" s="61"/>
      <c r="S8" s="61"/>
      <c r="T8" s="61"/>
      <c r="U8" s="39" t="s">
        <v>137</v>
      </c>
      <c r="V8" s="233" t="s">
        <v>0</v>
      </c>
      <c r="W8" s="233"/>
      <c r="X8" s="233"/>
      <c r="Y8" s="233" t="s">
        <v>0</v>
      </c>
      <c r="Z8" s="233"/>
      <c r="AA8" s="233"/>
      <c r="AB8" s="233" t="s">
        <v>0</v>
      </c>
      <c r="AC8" s="233"/>
      <c r="AD8" s="233"/>
      <c r="AE8" s="233" t="s">
        <v>0</v>
      </c>
      <c r="AF8" s="230"/>
      <c r="AG8" s="230"/>
      <c r="AH8" s="151"/>
      <c r="BI8" s="2"/>
      <c r="BJ8" s="2"/>
      <c r="BK8" s="2"/>
      <c r="BL8" s="2"/>
      <c r="BM8" s="2"/>
      <c r="BN8" s="2"/>
      <c r="BO8" s="2"/>
      <c r="BP8" s="2"/>
      <c r="BQ8" s="2"/>
      <c r="BR8" s="2"/>
      <c r="BS8" s="2"/>
      <c r="BT8" s="2"/>
      <c r="BU8" s="2"/>
      <c r="BV8" s="2"/>
      <c r="BW8" s="2"/>
    </row>
    <row r="9" spans="1:75" ht="21" hidden="1" x14ac:dyDescent="0.25">
      <c r="A9" s="221" t="s">
        <v>83</v>
      </c>
      <c r="B9" s="222" t="s">
        <v>381</v>
      </c>
      <c r="C9" s="140"/>
      <c r="D9" s="140"/>
      <c r="E9" s="140"/>
      <c r="F9" s="278"/>
      <c r="G9" s="278"/>
      <c r="H9" s="278"/>
      <c r="I9" s="278"/>
      <c r="J9" s="278"/>
      <c r="K9" s="278"/>
      <c r="L9" s="278"/>
      <c r="M9" s="278"/>
      <c r="N9" s="61"/>
      <c r="O9" s="61"/>
      <c r="P9" s="61"/>
      <c r="Q9" s="61"/>
      <c r="R9" s="61"/>
      <c r="S9" s="61"/>
      <c r="T9" s="61"/>
      <c r="U9" s="39" t="s">
        <v>1</v>
      </c>
      <c r="V9" s="233" t="s">
        <v>0</v>
      </c>
      <c r="W9" s="233"/>
      <c r="X9" s="233"/>
      <c r="Y9" s="233" t="s">
        <v>0</v>
      </c>
      <c r="Z9" s="233"/>
      <c r="AA9" s="233"/>
      <c r="AB9" s="233" t="s">
        <v>0</v>
      </c>
      <c r="AC9" s="233"/>
      <c r="AD9" s="233"/>
      <c r="AE9" s="233" t="s">
        <v>0</v>
      </c>
      <c r="AF9" s="233"/>
      <c r="AG9" s="233"/>
      <c r="AH9" s="151"/>
      <c r="BI9" s="2"/>
      <c r="BJ9" s="2"/>
      <c r="BK9" s="2"/>
      <c r="BL9" s="2"/>
      <c r="BM9" s="2"/>
      <c r="BN9" s="2"/>
      <c r="BO9" s="2"/>
      <c r="BP9" s="2"/>
      <c r="BQ9" s="2"/>
      <c r="BR9" s="2"/>
      <c r="BS9" s="2"/>
      <c r="BT9" s="2"/>
      <c r="BU9" s="2"/>
      <c r="BV9" s="2"/>
      <c r="BW9" s="2"/>
    </row>
    <row r="10" spans="1:75" ht="21" hidden="1" x14ac:dyDescent="0.25">
      <c r="A10" s="221" t="s">
        <v>71</v>
      </c>
      <c r="B10" s="222">
        <v>0</v>
      </c>
      <c r="C10" s="140"/>
      <c r="D10" s="140"/>
      <c r="E10" s="140"/>
      <c r="F10" s="278"/>
      <c r="G10" s="278"/>
      <c r="H10" s="278"/>
      <c r="I10" s="278"/>
      <c r="J10" s="278"/>
      <c r="K10" s="278"/>
      <c r="L10" s="278"/>
      <c r="M10" s="278"/>
      <c r="N10" s="61"/>
      <c r="O10" s="61"/>
      <c r="P10" s="61"/>
      <c r="Q10" s="61"/>
      <c r="R10" s="61"/>
      <c r="S10" s="61"/>
      <c r="T10" s="61"/>
      <c r="U10" s="39"/>
      <c r="V10" s="233"/>
      <c r="W10" s="233"/>
      <c r="X10" s="233"/>
      <c r="Y10" s="233"/>
      <c r="Z10" s="233"/>
      <c r="AA10" s="233"/>
      <c r="AB10" s="233"/>
      <c r="AC10" s="233"/>
      <c r="AD10" s="233"/>
      <c r="AE10" s="233"/>
      <c r="AF10" s="233"/>
      <c r="AG10" s="233"/>
      <c r="AH10" s="151"/>
      <c r="BI10" s="2"/>
      <c r="BJ10" s="2"/>
      <c r="BK10" s="2"/>
      <c r="BL10" s="2"/>
      <c r="BM10" s="2"/>
      <c r="BN10" s="2"/>
      <c r="BO10" s="2"/>
      <c r="BP10" s="2"/>
      <c r="BQ10" s="2"/>
      <c r="BR10" s="2"/>
      <c r="BS10" s="2"/>
      <c r="BT10" s="2"/>
      <c r="BU10" s="2"/>
      <c r="BV10" s="2"/>
      <c r="BW10" s="2"/>
    </row>
    <row r="11" spans="1:75" ht="21" hidden="1" x14ac:dyDescent="0.25">
      <c r="A11" s="221" t="s">
        <v>73</v>
      </c>
      <c r="B11" s="222">
        <v>0</v>
      </c>
      <c r="C11" s="140"/>
      <c r="D11" s="140"/>
      <c r="E11" s="140"/>
      <c r="F11" s="278"/>
      <c r="G11" s="278"/>
      <c r="H11" s="278"/>
      <c r="I11" s="278"/>
      <c r="J11" s="278"/>
      <c r="K11" s="278"/>
      <c r="L11" s="278"/>
      <c r="M11" s="278"/>
      <c r="N11" s="61"/>
      <c r="O11" s="61"/>
      <c r="P11" s="61"/>
      <c r="Q11" s="61"/>
      <c r="R11" s="61"/>
      <c r="S11" s="61"/>
      <c r="T11" s="61"/>
      <c r="U11" s="39"/>
      <c r="V11" s="233"/>
      <c r="W11" s="233"/>
      <c r="X11" s="233"/>
      <c r="Y11" s="233"/>
      <c r="Z11" s="233"/>
      <c r="AA11" s="233"/>
      <c r="AB11" s="233"/>
      <c r="AC11" s="233"/>
      <c r="AD11" s="233"/>
      <c r="AE11" s="233"/>
      <c r="AF11" s="233"/>
      <c r="AG11" s="233"/>
      <c r="AH11" s="151"/>
      <c r="BI11" s="2"/>
      <c r="BJ11" s="2"/>
      <c r="BK11" s="2"/>
      <c r="BL11" s="2"/>
      <c r="BM11" s="2"/>
      <c r="BN11" s="2"/>
      <c r="BO11" s="2"/>
      <c r="BP11" s="2"/>
      <c r="BQ11" s="2"/>
      <c r="BR11" s="2"/>
      <c r="BS11" s="2"/>
      <c r="BT11" s="2"/>
      <c r="BU11" s="2"/>
      <c r="BV11" s="2"/>
      <c r="BW11" s="2"/>
    </row>
    <row r="12" spans="1:75" ht="73.5" hidden="1" customHeight="1" x14ac:dyDescent="0.25">
      <c r="C12" s="140"/>
      <c r="D12" s="140"/>
      <c r="E12" s="140"/>
      <c r="F12" s="278"/>
      <c r="G12" s="259" t="s">
        <v>2</v>
      </c>
      <c r="H12" s="260" t="s">
        <v>3</v>
      </c>
      <c r="I12" s="260" t="s">
        <v>79</v>
      </c>
      <c r="J12" s="260" t="s">
        <v>4</v>
      </c>
      <c r="K12" s="260" t="s">
        <v>80</v>
      </c>
      <c r="L12" s="260" t="s">
        <v>5</v>
      </c>
      <c r="M12" s="260" t="s">
        <v>6</v>
      </c>
      <c r="N12" s="112" t="s">
        <v>77</v>
      </c>
      <c r="O12" s="118" t="s">
        <v>397</v>
      </c>
      <c r="P12" s="118" t="s">
        <v>398</v>
      </c>
      <c r="Q12" s="61"/>
      <c r="R12" s="61"/>
      <c r="S12" s="61"/>
      <c r="T12" s="61"/>
      <c r="U12" s="62"/>
      <c r="V12" s="262"/>
      <c r="W12" s="262"/>
      <c r="X12" s="262"/>
      <c r="Y12" s="262"/>
      <c r="Z12" s="262"/>
      <c r="AA12" s="262"/>
      <c r="AB12" s="262"/>
      <c r="AC12" s="262"/>
      <c r="AD12" s="262"/>
      <c r="AE12" s="262"/>
      <c r="AF12" s="262"/>
      <c r="AG12" s="262"/>
      <c r="AH12" s="151"/>
      <c r="BI12" s="2"/>
      <c r="BJ12" s="2"/>
      <c r="BK12" s="2"/>
      <c r="BL12" s="2"/>
      <c r="BM12" s="2"/>
      <c r="BN12" s="2"/>
      <c r="BO12" s="2"/>
      <c r="BP12" s="2"/>
      <c r="BQ12" s="2"/>
      <c r="BR12" s="2"/>
      <c r="BS12" s="2"/>
      <c r="BT12" s="2"/>
      <c r="BU12" s="2"/>
      <c r="BV12" s="2"/>
      <c r="BW12" s="2"/>
    </row>
    <row r="13" spans="1:75" ht="3" customHeight="1" x14ac:dyDescent="0.25">
      <c r="C13" s="140"/>
      <c r="D13" s="140"/>
      <c r="E13" s="140"/>
      <c r="F13" s="279"/>
      <c r="G13" s="263"/>
      <c r="H13" s="264"/>
      <c r="I13" s="264"/>
      <c r="J13" s="264"/>
      <c r="K13" s="264"/>
      <c r="L13" s="264"/>
      <c r="M13" s="264"/>
      <c r="N13" s="51"/>
      <c r="O13" s="128"/>
      <c r="P13" s="128"/>
      <c r="Q13" s="51"/>
      <c r="R13" s="51"/>
      <c r="S13" s="51"/>
      <c r="T13" s="51"/>
      <c r="U13" s="63"/>
      <c r="V13" s="280"/>
      <c r="W13" s="280"/>
      <c r="X13" s="280"/>
      <c r="Y13" s="280"/>
      <c r="Z13" s="280"/>
      <c r="AA13" s="280"/>
      <c r="AB13" s="280"/>
      <c r="AC13" s="280"/>
      <c r="AD13" s="280"/>
      <c r="AE13" s="280"/>
      <c r="AF13" s="280"/>
      <c r="AG13" s="280"/>
      <c r="AH13" s="151"/>
      <c r="BI13" s="2"/>
      <c r="BJ13" s="2"/>
      <c r="BK13" s="2"/>
      <c r="BL13" s="2"/>
      <c r="BM13" s="2"/>
      <c r="BN13" s="2"/>
      <c r="BO13" s="2"/>
      <c r="BP13" s="2"/>
      <c r="BQ13" s="2"/>
      <c r="BR13" s="2"/>
      <c r="BS13" s="2"/>
      <c r="BT13" s="2"/>
      <c r="BU13" s="2"/>
      <c r="BV13" s="2"/>
      <c r="BW13" s="2"/>
    </row>
    <row r="14" spans="1:75" ht="21" customHeight="1" x14ac:dyDescent="0.25">
      <c r="C14" s="140"/>
      <c r="D14" s="484" t="s">
        <v>4269</v>
      </c>
      <c r="E14" s="266" t="s">
        <v>37</v>
      </c>
      <c r="F14" s="242"/>
      <c r="G14" s="242" t="s">
        <v>350</v>
      </c>
      <c r="H14" s="242" t="s">
        <v>7</v>
      </c>
      <c r="I14" s="242" t="s">
        <v>91</v>
      </c>
      <c r="J14" s="242" t="s">
        <v>38</v>
      </c>
      <c r="K14" s="242" t="s">
        <v>87</v>
      </c>
      <c r="L14" s="243" t="s">
        <v>0</v>
      </c>
      <c r="M14" s="243" t="s">
        <v>353</v>
      </c>
      <c r="N14" s="45" t="s">
        <v>353</v>
      </c>
      <c r="O14" s="54" t="s">
        <v>0</v>
      </c>
      <c r="P14" s="54" t="s">
        <v>381</v>
      </c>
      <c r="Q14" s="45"/>
      <c r="R14" s="45"/>
      <c r="S14" s="45"/>
      <c r="T14" s="45"/>
      <c r="U14" s="55"/>
      <c r="V14" s="104"/>
      <c r="W14" s="105"/>
      <c r="X14" s="106"/>
      <c r="Y14" s="104"/>
      <c r="Z14" s="105"/>
      <c r="AA14" s="106"/>
      <c r="AB14" s="104"/>
      <c r="AC14" s="105"/>
      <c r="AD14" s="106"/>
      <c r="AE14" s="104"/>
      <c r="AF14" s="105"/>
      <c r="AG14" s="106"/>
      <c r="AH14" s="151"/>
      <c r="BI14" s="2"/>
      <c r="BJ14" s="2"/>
      <c r="BK14" s="2"/>
      <c r="BL14" s="2"/>
      <c r="BM14" s="2"/>
      <c r="BN14" s="2"/>
      <c r="BO14" s="2"/>
      <c r="BP14" s="2"/>
      <c r="BQ14" s="2"/>
      <c r="BR14" s="2"/>
      <c r="BS14" s="2"/>
      <c r="BT14" s="2"/>
      <c r="BU14" s="2"/>
      <c r="BV14" s="2"/>
      <c r="BW14" s="2"/>
    </row>
    <row r="15" spans="1:75" ht="21" customHeight="1" x14ac:dyDescent="0.25">
      <c r="C15" s="140"/>
      <c r="D15" s="484"/>
      <c r="E15" s="266">
        <v>15</v>
      </c>
      <c r="F15" s="281"/>
      <c r="G15" s="242" t="s">
        <v>350</v>
      </c>
      <c r="H15" s="242" t="s">
        <v>7</v>
      </c>
      <c r="I15" s="242" t="s">
        <v>91</v>
      </c>
      <c r="J15" s="242" t="s">
        <v>22</v>
      </c>
      <c r="K15" s="242" t="s">
        <v>87</v>
      </c>
      <c r="L15" s="243" t="s">
        <v>0</v>
      </c>
      <c r="M15" s="243" t="s">
        <v>353</v>
      </c>
      <c r="N15" s="45" t="s">
        <v>353</v>
      </c>
      <c r="O15" s="54" t="s">
        <v>0</v>
      </c>
      <c r="P15" s="54" t="s">
        <v>381</v>
      </c>
      <c r="Q15" s="45"/>
      <c r="R15" s="45"/>
      <c r="S15" s="45"/>
      <c r="T15" s="45"/>
      <c r="U15" s="55"/>
      <c r="V15" s="104"/>
      <c r="W15" s="105"/>
      <c r="X15" s="106"/>
      <c r="Y15" s="104"/>
      <c r="Z15" s="105"/>
      <c r="AA15" s="106"/>
      <c r="AB15" s="104"/>
      <c r="AC15" s="105"/>
      <c r="AD15" s="106"/>
      <c r="AE15" s="104"/>
      <c r="AF15" s="105"/>
      <c r="AG15" s="106"/>
      <c r="AH15" s="151"/>
      <c r="BI15" s="2"/>
      <c r="BJ15" s="2"/>
      <c r="BK15" s="2"/>
      <c r="BL15" s="2"/>
      <c r="BM15" s="2"/>
      <c r="BN15" s="2"/>
      <c r="BO15" s="2"/>
      <c r="BP15" s="2"/>
      <c r="BQ15" s="2"/>
      <c r="BR15" s="2"/>
      <c r="BS15" s="2"/>
      <c r="BT15" s="2"/>
      <c r="BU15" s="2"/>
      <c r="BV15" s="2"/>
      <c r="BW15" s="2"/>
    </row>
    <row r="16" spans="1:75" ht="21" customHeight="1" x14ac:dyDescent="0.25">
      <c r="C16" s="140"/>
      <c r="D16" s="484"/>
      <c r="E16" s="266">
        <v>16</v>
      </c>
      <c r="F16" s="281"/>
      <c r="G16" s="242" t="s">
        <v>350</v>
      </c>
      <c r="H16" s="242" t="s">
        <v>7</v>
      </c>
      <c r="I16" s="242" t="s">
        <v>91</v>
      </c>
      <c r="J16" s="242" t="s">
        <v>23</v>
      </c>
      <c r="K16" s="242" t="s">
        <v>87</v>
      </c>
      <c r="L16" s="243" t="s">
        <v>0</v>
      </c>
      <c r="M16" s="243" t="s">
        <v>353</v>
      </c>
      <c r="N16" s="45" t="s">
        <v>353</v>
      </c>
      <c r="O16" s="54" t="s">
        <v>0</v>
      </c>
      <c r="P16" s="54" t="s">
        <v>381</v>
      </c>
      <c r="Q16" s="45"/>
      <c r="R16" s="45"/>
      <c r="S16" s="45"/>
      <c r="T16" s="45"/>
      <c r="U16" s="55"/>
      <c r="V16" s="104"/>
      <c r="W16" s="105"/>
      <c r="X16" s="106"/>
      <c r="Y16" s="104"/>
      <c r="Z16" s="105"/>
      <c r="AA16" s="106"/>
      <c r="AB16" s="104"/>
      <c r="AC16" s="105"/>
      <c r="AD16" s="106"/>
      <c r="AE16" s="104"/>
      <c r="AF16" s="105"/>
      <c r="AG16" s="106"/>
      <c r="AH16" s="151"/>
      <c r="BI16" s="2"/>
      <c r="BJ16" s="2"/>
      <c r="BK16" s="2"/>
      <c r="BL16" s="2"/>
      <c r="BM16" s="2"/>
      <c r="BN16" s="2"/>
      <c r="BO16" s="2"/>
      <c r="BP16" s="2"/>
      <c r="BQ16" s="2"/>
      <c r="BR16" s="2"/>
      <c r="BS16" s="2"/>
      <c r="BT16" s="2"/>
      <c r="BU16" s="2"/>
      <c r="BV16" s="2"/>
      <c r="BW16" s="2"/>
    </row>
    <row r="17" spans="3:75" ht="21" customHeight="1" x14ac:dyDescent="0.25">
      <c r="C17" s="140"/>
      <c r="D17" s="484"/>
      <c r="E17" s="266">
        <v>17</v>
      </c>
      <c r="F17" s="281"/>
      <c r="G17" s="242" t="s">
        <v>350</v>
      </c>
      <c r="H17" s="242" t="s">
        <v>7</v>
      </c>
      <c r="I17" s="242" t="s">
        <v>91</v>
      </c>
      <c r="J17" s="242" t="s">
        <v>24</v>
      </c>
      <c r="K17" s="242" t="s">
        <v>87</v>
      </c>
      <c r="L17" s="243" t="s">
        <v>0</v>
      </c>
      <c r="M17" s="243" t="s">
        <v>353</v>
      </c>
      <c r="N17" s="45" t="s">
        <v>353</v>
      </c>
      <c r="O17" s="54" t="s">
        <v>0</v>
      </c>
      <c r="P17" s="54" t="s">
        <v>381</v>
      </c>
      <c r="Q17" s="45"/>
      <c r="R17" s="45"/>
      <c r="S17" s="45"/>
      <c r="T17" s="45"/>
      <c r="U17" s="55"/>
      <c r="V17" s="104"/>
      <c r="W17" s="105"/>
      <c r="X17" s="106"/>
      <c r="Y17" s="104"/>
      <c r="Z17" s="105"/>
      <c r="AA17" s="106"/>
      <c r="AB17" s="104"/>
      <c r="AC17" s="105"/>
      <c r="AD17" s="106"/>
      <c r="AE17" s="104"/>
      <c r="AF17" s="105"/>
      <c r="AG17" s="106"/>
      <c r="AH17" s="151"/>
      <c r="BI17" s="2"/>
      <c r="BJ17" s="2"/>
      <c r="BK17" s="2"/>
      <c r="BL17" s="2"/>
      <c r="BM17" s="2"/>
      <c r="BN17" s="2"/>
      <c r="BO17" s="2"/>
      <c r="BP17" s="2"/>
      <c r="BQ17" s="2"/>
      <c r="BR17" s="2"/>
      <c r="BS17" s="2"/>
      <c r="BT17" s="2"/>
      <c r="BU17" s="2"/>
      <c r="BV17" s="2"/>
      <c r="BW17" s="2"/>
    </row>
    <row r="18" spans="3:75" ht="21" customHeight="1" x14ac:dyDescent="0.25">
      <c r="C18" s="140"/>
      <c r="D18" s="484"/>
      <c r="E18" s="266">
        <v>18</v>
      </c>
      <c r="F18" s="281"/>
      <c r="G18" s="242" t="s">
        <v>350</v>
      </c>
      <c r="H18" s="242" t="s">
        <v>7</v>
      </c>
      <c r="I18" s="242" t="s">
        <v>91</v>
      </c>
      <c r="J18" s="242" t="s">
        <v>25</v>
      </c>
      <c r="K18" s="242" t="s">
        <v>87</v>
      </c>
      <c r="L18" s="243" t="s">
        <v>0</v>
      </c>
      <c r="M18" s="243" t="s">
        <v>353</v>
      </c>
      <c r="N18" s="45" t="s">
        <v>353</v>
      </c>
      <c r="O18" s="54" t="s">
        <v>0</v>
      </c>
      <c r="P18" s="54" t="s">
        <v>381</v>
      </c>
      <c r="Q18" s="45"/>
      <c r="R18" s="45"/>
      <c r="S18" s="45"/>
      <c r="T18" s="45"/>
      <c r="U18" s="55"/>
      <c r="V18" s="104"/>
      <c r="W18" s="105"/>
      <c r="X18" s="106"/>
      <c r="Y18" s="104"/>
      <c r="Z18" s="105"/>
      <c r="AA18" s="106"/>
      <c r="AB18" s="104"/>
      <c r="AC18" s="105"/>
      <c r="AD18" s="106"/>
      <c r="AE18" s="104"/>
      <c r="AF18" s="105"/>
      <c r="AG18" s="106"/>
      <c r="AH18" s="151"/>
      <c r="BI18" s="2"/>
      <c r="BJ18" s="2"/>
      <c r="BK18" s="2"/>
      <c r="BL18" s="2"/>
      <c r="BM18" s="2"/>
      <c r="BN18" s="2"/>
      <c r="BO18" s="2"/>
      <c r="BP18" s="2"/>
      <c r="BQ18" s="2"/>
      <c r="BR18" s="2"/>
      <c r="BS18" s="2"/>
      <c r="BT18" s="2"/>
      <c r="BU18" s="2"/>
      <c r="BV18" s="2"/>
      <c r="BW18" s="2"/>
    </row>
    <row r="19" spans="3:75" ht="21" customHeight="1" x14ac:dyDescent="0.25">
      <c r="C19" s="140"/>
      <c r="D19" s="484"/>
      <c r="E19" s="266">
        <v>19</v>
      </c>
      <c r="F19" s="281"/>
      <c r="G19" s="242" t="s">
        <v>350</v>
      </c>
      <c r="H19" s="242" t="s">
        <v>7</v>
      </c>
      <c r="I19" s="242" t="s">
        <v>91</v>
      </c>
      <c r="J19" s="242" t="s">
        <v>26</v>
      </c>
      <c r="K19" s="242" t="s">
        <v>87</v>
      </c>
      <c r="L19" s="243" t="s">
        <v>0</v>
      </c>
      <c r="M19" s="243" t="s">
        <v>353</v>
      </c>
      <c r="N19" s="45" t="s">
        <v>353</v>
      </c>
      <c r="O19" s="54" t="s">
        <v>0</v>
      </c>
      <c r="P19" s="54" t="s">
        <v>381</v>
      </c>
      <c r="Q19" s="45"/>
      <c r="R19" s="45"/>
      <c r="S19" s="45"/>
      <c r="T19" s="45"/>
      <c r="U19" s="55"/>
      <c r="V19" s="104"/>
      <c r="W19" s="105"/>
      <c r="X19" s="106"/>
      <c r="Y19" s="104"/>
      <c r="Z19" s="105"/>
      <c r="AA19" s="106"/>
      <c r="AB19" s="104"/>
      <c r="AC19" s="105"/>
      <c r="AD19" s="106"/>
      <c r="AE19" s="104"/>
      <c r="AF19" s="105"/>
      <c r="AG19" s="106"/>
      <c r="AH19" s="151"/>
      <c r="BI19" s="2"/>
      <c r="BJ19" s="2"/>
      <c r="BK19" s="2"/>
      <c r="BL19" s="2"/>
      <c r="BM19" s="2"/>
      <c r="BN19" s="2"/>
      <c r="BO19" s="2"/>
      <c r="BP19" s="2"/>
      <c r="BQ19" s="2"/>
      <c r="BR19" s="2"/>
      <c r="BS19" s="2"/>
      <c r="BT19" s="2"/>
      <c r="BU19" s="2"/>
      <c r="BV19" s="2"/>
      <c r="BW19" s="2"/>
    </row>
    <row r="20" spans="3:75" ht="21" customHeight="1" x14ac:dyDescent="0.25">
      <c r="C20" s="140"/>
      <c r="D20" s="484"/>
      <c r="E20" s="266">
        <v>20</v>
      </c>
      <c r="F20" s="281"/>
      <c r="G20" s="242" t="s">
        <v>350</v>
      </c>
      <c r="H20" s="242" t="s">
        <v>7</v>
      </c>
      <c r="I20" s="242" t="s">
        <v>91</v>
      </c>
      <c r="J20" s="242" t="s">
        <v>27</v>
      </c>
      <c r="K20" s="242" t="s">
        <v>87</v>
      </c>
      <c r="L20" s="243" t="s">
        <v>0</v>
      </c>
      <c r="M20" s="243" t="s">
        <v>353</v>
      </c>
      <c r="N20" s="45" t="s">
        <v>353</v>
      </c>
      <c r="O20" s="54" t="s">
        <v>0</v>
      </c>
      <c r="P20" s="54" t="s">
        <v>381</v>
      </c>
      <c r="Q20" s="45"/>
      <c r="R20" s="45"/>
      <c r="S20" s="45"/>
      <c r="T20" s="45"/>
      <c r="U20" s="55"/>
      <c r="V20" s="104"/>
      <c r="W20" s="105"/>
      <c r="X20" s="106"/>
      <c r="Y20" s="104"/>
      <c r="Z20" s="105"/>
      <c r="AA20" s="106"/>
      <c r="AB20" s="104"/>
      <c r="AC20" s="105"/>
      <c r="AD20" s="106"/>
      <c r="AE20" s="104"/>
      <c r="AF20" s="105"/>
      <c r="AG20" s="106"/>
      <c r="AH20" s="151"/>
      <c r="BI20" s="2"/>
      <c r="BJ20" s="2"/>
      <c r="BK20" s="2"/>
      <c r="BL20" s="2"/>
      <c r="BM20" s="2"/>
      <c r="BN20" s="2"/>
      <c r="BO20" s="2"/>
      <c r="BP20" s="2"/>
      <c r="BQ20" s="2"/>
      <c r="BR20" s="2"/>
      <c r="BS20" s="2"/>
      <c r="BT20" s="2"/>
      <c r="BU20" s="2"/>
      <c r="BV20" s="2"/>
      <c r="BW20" s="2"/>
    </row>
    <row r="21" spans="3:75" ht="21" customHeight="1" x14ac:dyDescent="0.25">
      <c r="C21" s="140"/>
      <c r="D21" s="484"/>
      <c r="E21" s="266">
        <v>21</v>
      </c>
      <c r="F21" s="281"/>
      <c r="G21" s="242" t="s">
        <v>350</v>
      </c>
      <c r="H21" s="242" t="s">
        <v>7</v>
      </c>
      <c r="I21" s="242" t="s">
        <v>91</v>
      </c>
      <c r="J21" s="242" t="s">
        <v>28</v>
      </c>
      <c r="K21" s="242" t="s">
        <v>87</v>
      </c>
      <c r="L21" s="243" t="s">
        <v>0</v>
      </c>
      <c r="M21" s="243" t="s">
        <v>353</v>
      </c>
      <c r="N21" s="45" t="s">
        <v>353</v>
      </c>
      <c r="O21" s="54" t="s">
        <v>0</v>
      </c>
      <c r="P21" s="54" t="s">
        <v>381</v>
      </c>
      <c r="Q21" s="45"/>
      <c r="R21" s="45"/>
      <c r="S21" s="45"/>
      <c r="T21" s="45"/>
      <c r="U21" s="55"/>
      <c r="V21" s="104"/>
      <c r="W21" s="105"/>
      <c r="X21" s="106"/>
      <c r="Y21" s="104"/>
      <c r="Z21" s="105"/>
      <c r="AA21" s="106"/>
      <c r="AB21" s="104"/>
      <c r="AC21" s="105"/>
      <c r="AD21" s="106"/>
      <c r="AE21" s="104"/>
      <c r="AF21" s="105"/>
      <c r="AG21" s="106"/>
      <c r="AH21" s="151"/>
      <c r="BI21" s="2"/>
      <c r="BJ21" s="2"/>
      <c r="BK21" s="2"/>
      <c r="BL21" s="2"/>
      <c r="BM21" s="2"/>
      <c r="BN21" s="2"/>
      <c r="BO21" s="2"/>
      <c r="BP21" s="2"/>
      <c r="BQ21" s="2"/>
      <c r="BR21" s="2"/>
      <c r="BS21" s="2"/>
      <c r="BT21" s="2"/>
      <c r="BU21" s="2"/>
      <c r="BV21" s="2"/>
      <c r="BW21" s="2"/>
    </row>
    <row r="22" spans="3:75" ht="21" customHeight="1" x14ac:dyDescent="0.25">
      <c r="C22" s="140"/>
      <c r="D22" s="484"/>
      <c r="E22" s="266">
        <v>22</v>
      </c>
      <c r="F22" s="281"/>
      <c r="G22" s="242" t="s">
        <v>350</v>
      </c>
      <c r="H22" s="242" t="s">
        <v>7</v>
      </c>
      <c r="I22" s="242" t="s">
        <v>91</v>
      </c>
      <c r="J22" s="242" t="s">
        <v>29</v>
      </c>
      <c r="K22" s="242" t="s">
        <v>87</v>
      </c>
      <c r="L22" s="243" t="s">
        <v>0</v>
      </c>
      <c r="M22" s="243" t="s">
        <v>353</v>
      </c>
      <c r="N22" s="45" t="s">
        <v>353</v>
      </c>
      <c r="O22" s="54" t="s">
        <v>0</v>
      </c>
      <c r="P22" s="54" t="s">
        <v>381</v>
      </c>
      <c r="Q22" s="45"/>
      <c r="R22" s="45"/>
      <c r="S22" s="45"/>
      <c r="T22" s="45"/>
      <c r="U22" s="55"/>
      <c r="V22" s="104"/>
      <c r="W22" s="105"/>
      <c r="X22" s="106"/>
      <c r="Y22" s="104"/>
      <c r="Z22" s="105"/>
      <c r="AA22" s="106"/>
      <c r="AB22" s="104"/>
      <c r="AC22" s="105"/>
      <c r="AD22" s="106"/>
      <c r="AE22" s="104"/>
      <c r="AF22" s="105"/>
      <c r="AG22" s="106"/>
      <c r="AH22" s="151"/>
      <c r="BI22" s="2"/>
      <c r="BJ22" s="2"/>
      <c r="BK22" s="2"/>
      <c r="BL22" s="2"/>
      <c r="BM22" s="2"/>
      <c r="BN22" s="2"/>
      <c r="BO22" s="2"/>
      <c r="BP22" s="2"/>
      <c r="BQ22" s="2"/>
      <c r="BR22" s="2"/>
      <c r="BS22" s="2"/>
      <c r="BT22" s="2"/>
      <c r="BU22" s="2"/>
      <c r="BV22" s="2"/>
      <c r="BW22" s="2"/>
    </row>
    <row r="23" spans="3:75" ht="21" customHeight="1" x14ac:dyDescent="0.25">
      <c r="C23" s="140"/>
      <c r="D23" s="484"/>
      <c r="E23" s="266">
        <v>23</v>
      </c>
      <c r="F23" s="281"/>
      <c r="G23" s="242" t="s">
        <v>350</v>
      </c>
      <c r="H23" s="242" t="s">
        <v>7</v>
      </c>
      <c r="I23" s="242" t="s">
        <v>91</v>
      </c>
      <c r="J23" s="242" t="s">
        <v>30</v>
      </c>
      <c r="K23" s="242" t="s">
        <v>87</v>
      </c>
      <c r="L23" s="243" t="s">
        <v>0</v>
      </c>
      <c r="M23" s="243" t="s">
        <v>353</v>
      </c>
      <c r="N23" s="45" t="s">
        <v>353</v>
      </c>
      <c r="O23" s="54" t="s">
        <v>0</v>
      </c>
      <c r="P23" s="54" t="s">
        <v>381</v>
      </c>
      <c r="Q23" s="45"/>
      <c r="R23" s="45"/>
      <c r="S23" s="45"/>
      <c r="T23" s="45"/>
      <c r="U23" s="55"/>
      <c r="V23" s="104"/>
      <c r="W23" s="105"/>
      <c r="X23" s="106"/>
      <c r="Y23" s="104"/>
      <c r="Z23" s="105"/>
      <c r="AA23" s="106"/>
      <c r="AB23" s="104"/>
      <c r="AC23" s="105"/>
      <c r="AD23" s="106"/>
      <c r="AE23" s="104"/>
      <c r="AF23" s="105"/>
      <c r="AG23" s="106"/>
      <c r="AH23" s="151"/>
      <c r="BI23" s="2"/>
      <c r="BJ23" s="2"/>
      <c r="BK23" s="2"/>
      <c r="BL23" s="2"/>
      <c r="BM23" s="2"/>
      <c r="BN23" s="2"/>
      <c r="BO23" s="2"/>
      <c r="BP23" s="2"/>
      <c r="BQ23" s="2"/>
      <c r="BR23" s="2"/>
      <c r="BS23" s="2"/>
      <c r="BT23" s="2"/>
      <c r="BU23" s="2"/>
      <c r="BV23" s="2"/>
      <c r="BW23" s="2"/>
    </row>
    <row r="24" spans="3:75" ht="21" customHeight="1" x14ac:dyDescent="0.25">
      <c r="C24" s="140"/>
      <c r="D24" s="484"/>
      <c r="E24" s="266">
        <v>24</v>
      </c>
      <c r="F24" s="281"/>
      <c r="G24" s="242" t="s">
        <v>350</v>
      </c>
      <c r="H24" s="242" t="s">
        <v>7</v>
      </c>
      <c r="I24" s="242" t="s">
        <v>91</v>
      </c>
      <c r="J24" s="242" t="s">
        <v>31</v>
      </c>
      <c r="K24" s="242" t="s">
        <v>87</v>
      </c>
      <c r="L24" s="243" t="s">
        <v>0</v>
      </c>
      <c r="M24" s="243" t="s">
        <v>353</v>
      </c>
      <c r="N24" s="45" t="s">
        <v>353</v>
      </c>
      <c r="O24" s="54" t="s">
        <v>0</v>
      </c>
      <c r="P24" s="54" t="s">
        <v>381</v>
      </c>
      <c r="Q24" s="45"/>
      <c r="R24" s="45"/>
      <c r="S24" s="45"/>
      <c r="T24" s="45"/>
      <c r="U24" s="55"/>
      <c r="V24" s="104"/>
      <c r="W24" s="105"/>
      <c r="X24" s="106"/>
      <c r="Y24" s="104"/>
      <c r="Z24" s="105"/>
      <c r="AA24" s="106"/>
      <c r="AB24" s="104"/>
      <c r="AC24" s="105"/>
      <c r="AD24" s="106"/>
      <c r="AE24" s="104"/>
      <c r="AF24" s="105"/>
      <c r="AG24" s="106"/>
      <c r="AH24" s="151"/>
      <c r="BI24" s="2"/>
      <c r="BJ24" s="2"/>
      <c r="BK24" s="2"/>
      <c r="BL24" s="2"/>
      <c r="BM24" s="2"/>
      <c r="BN24" s="2"/>
      <c r="BO24" s="2"/>
      <c r="BP24" s="2"/>
      <c r="BQ24" s="2"/>
      <c r="BR24" s="2"/>
      <c r="BS24" s="2"/>
      <c r="BT24" s="2"/>
      <c r="BU24" s="2"/>
      <c r="BV24" s="2"/>
      <c r="BW24" s="2"/>
    </row>
    <row r="25" spans="3:75" ht="21" customHeight="1" x14ac:dyDescent="0.25">
      <c r="C25" s="140"/>
      <c r="D25" s="484"/>
      <c r="E25" s="266" t="s">
        <v>32</v>
      </c>
      <c r="F25" s="281"/>
      <c r="G25" s="242" t="s">
        <v>350</v>
      </c>
      <c r="H25" s="242" t="s">
        <v>7</v>
      </c>
      <c r="I25" s="242" t="s">
        <v>91</v>
      </c>
      <c r="J25" s="242" t="s">
        <v>33</v>
      </c>
      <c r="K25" s="242" t="s">
        <v>87</v>
      </c>
      <c r="L25" s="243" t="s">
        <v>0</v>
      </c>
      <c r="M25" s="243" t="s">
        <v>353</v>
      </c>
      <c r="N25" s="45" t="s">
        <v>353</v>
      </c>
      <c r="O25" s="54" t="s">
        <v>0</v>
      </c>
      <c r="P25" s="54" t="s">
        <v>381</v>
      </c>
      <c r="Q25" s="45"/>
      <c r="R25" s="45"/>
      <c r="S25" s="45"/>
      <c r="T25" s="45"/>
      <c r="U25" s="55"/>
      <c r="V25" s="104"/>
      <c r="W25" s="105"/>
      <c r="X25" s="106"/>
      <c r="Y25" s="104"/>
      <c r="Z25" s="105"/>
      <c r="AA25" s="106"/>
      <c r="AB25" s="104"/>
      <c r="AC25" s="105"/>
      <c r="AD25" s="106"/>
      <c r="AE25" s="104"/>
      <c r="AF25" s="105"/>
      <c r="AG25" s="106"/>
      <c r="AH25" s="151"/>
      <c r="BI25" s="2"/>
      <c r="BJ25" s="2"/>
      <c r="BK25" s="2"/>
      <c r="BL25" s="2"/>
      <c r="BM25" s="2"/>
      <c r="BN25" s="2"/>
      <c r="BO25" s="2"/>
      <c r="BP25" s="2"/>
      <c r="BQ25" s="2"/>
      <c r="BR25" s="2"/>
      <c r="BS25" s="2"/>
      <c r="BT25" s="2"/>
      <c r="BU25" s="2"/>
      <c r="BV25" s="2"/>
      <c r="BW25" s="2"/>
    </row>
    <row r="26" spans="3:75" ht="21" customHeight="1" x14ac:dyDescent="0.25">
      <c r="C26" s="140"/>
      <c r="D26" s="484"/>
      <c r="E26" s="266" t="s">
        <v>39</v>
      </c>
      <c r="F26" s="281"/>
      <c r="G26" s="242" t="s">
        <v>350</v>
      </c>
      <c r="H26" s="242" t="s">
        <v>7</v>
      </c>
      <c r="I26" s="242" t="s">
        <v>91</v>
      </c>
      <c r="J26" s="242" t="s">
        <v>40</v>
      </c>
      <c r="K26" s="242" t="s">
        <v>87</v>
      </c>
      <c r="L26" s="243" t="s">
        <v>0</v>
      </c>
      <c r="M26" s="243" t="s">
        <v>353</v>
      </c>
      <c r="N26" s="45" t="s">
        <v>353</v>
      </c>
      <c r="O26" s="54" t="s">
        <v>0</v>
      </c>
      <c r="P26" s="54" t="s">
        <v>381</v>
      </c>
      <c r="Q26" s="45"/>
      <c r="R26" s="45"/>
      <c r="S26" s="45"/>
      <c r="T26" s="45"/>
      <c r="U26" s="55"/>
      <c r="V26" s="104"/>
      <c r="W26" s="105"/>
      <c r="X26" s="106"/>
      <c r="Y26" s="104"/>
      <c r="Z26" s="105"/>
      <c r="AA26" s="106"/>
      <c r="AB26" s="104"/>
      <c r="AC26" s="105"/>
      <c r="AD26" s="106"/>
      <c r="AE26" s="104"/>
      <c r="AF26" s="105"/>
      <c r="AG26" s="106"/>
      <c r="AH26" s="151"/>
      <c r="BI26" s="2"/>
      <c r="BJ26" s="2"/>
      <c r="BK26" s="2"/>
      <c r="BL26" s="2"/>
      <c r="BM26" s="2"/>
      <c r="BN26" s="2"/>
      <c r="BO26" s="2"/>
      <c r="BP26" s="2"/>
      <c r="BQ26" s="2"/>
      <c r="BR26" s="2"/>
      <c r="BS26" s="2"/>
      <c r="BT26" s="2"/>
      <c r="BU26" s="2"/>
      <c r="BV26" s="2"/>
      <c r="BW26" s="2"/>
    </row>
    <row r="27" spans="3:75" ht="21" customHeight="1" x14ac:dyDescent="0.25">
      <c r="C27" s="140"/>
      <c r="D27" s="484"/>
      <c r="E27" s="266" t="s">
        <v>41</v>
      </c>
      <c r="F27" s="281"/>
      <c r="G27" s="242" t="s">
        <v>350</v>
      </c>
      <c r="H27" s="242" t="s">
        <v>7</v>
      </c>
      <c r="I27" s="242" t="s">
        <v>91</v>
      </c>
      <c r="J27" s="242" t="s">
        <v>42</v>
      </c>
      <c r="K27" s="242" t="s">
        <v>87</v>
      </c>
      <c r="L27" s="243" t="s">
        <v>0</v>
      </c>
      <c r="M27" s="243" t="s">
        <v>353</v>
      </c>
      <c r="N27" s="45" t="s">
        <v>353</v>
      </c>
      <c r="O27" s="54" t="s">
        <v>0</v>
      </c>
      <c r="P27" s="54" t="s">
        <v>381</v>
      </c>
      <c r="Q27" s="45"/>
      <c r="R27" s="45"/>
      <c r="S27" s="45"/>
      <c r="T27" s="45"/>
      <c r="U27" s="55"/>
      <c r="V27" s="104"/>
      <c r="W27" s="105"/>
      <c r="X27" s="106"/>
      <c r="Y27" s="104"/>
      <c r="Z27" s="105"/>
      <c r="AA27" s="106"/>
      <c r="AB27" s="104"/>
      <c r="AC27" s="105"/>
      <c r="AD27" s="106"/>
      <c r="AE27" s="104"/>
      <c r="AF27" s="105"/>
      <c r="AG27" s="106"/>
      <c r="AH27" s="151"/>
      <c r="BI27" s="2"/>
      <c r="BJ27" s="2"/>
      <c r="BK27" s="2"/>
      <c r="BL27" s="2"/>
      <c r="BM27" s="2"/>
      <c r="BN27" s="2"/>
      <c r="BO27" s="2"/>
      <c r="BP27" s="2"/>
      <c r="BQ27" s="2"/>
      <c r="BR27" s="2"/>
      <c r="BS27" s="2"/>
      <c r="BT27" s="2"/>
      <c r="BU27" s="2"/>
      <c r="BV27" s="2"/>
      <c r="BW27" s="2"/>
    </row>
    <row r="28" spans="3:75" ht="21" customHeight="1" x14ac:dyDescent="0.25">
      <c r="C28" s="140"/>
      <c r="D28" s="484"/>
      <c r="E28" s="266" t="s">
        <v>43</v>
      </c>
      <c r="F28" s="281"/>
      <c r="G28" s="242" t="s">
        <v>350</v>
      </c>
      <c r="H28" s="242" t="s">
        <v>7</v>
      </c>
      <c r="I28" s="242" t="s">
        <v>91</v>
      </c>
      <c r="J28" s="242" t="s">
        <v>44</v>
      </c>
      <c r="K28" s="242" t="s">
        <v>87</v>
      </c>
      <c r="L28" s="243" t="s">
        <v>0</v>
      </c>
      <c r="M28" s="243" t="s">
        <v>353</v>
      </c>
      <c r="N28" s="45" t="s">
        <v>353</v>
      </c>
      <c r="O28" s="54" t="s">
        <v>0</v>
      </c>
      <c r="P28" s="54" t="s">
        <v>381</v>
      </c>
      <c r="Q28" s="45"/>
      <c r="R28" s="45"/>
      <c r="S28" s="45"/>
      <c r="T28" s="45"/>
      <c r="U28" s="55"/>
      <c r="V28" s="104"/>
      <c r="W28" s="105"/>
      <c r="X28" s="106"/>
      <c r="Y28" s="104"/>
      <c r="Z28" s="105"/>
      <c r="AA28" s="106"/>
      <c r="AB28" s="104"/>
      <c r="AC28" s="105"/>
      <c r="AD28" s="106"/>
      <c r="AE28" s="104"/>
      <c r="AF28" s="105"/>
      <c r="AG28" s="106"/>
      <c r="AH28" s="151"/>
      <c r="BI28" s="2"/>
      <c r="BJ28" s="2"/>
      <c r="BK28" s="2"/>
      <c r="BL28" s="2"/>
      <c r="BM28" s="2"/>
      <c r="BN28" s="2"/>
      <c r="BO28" s="2"/>
      <c r="BP28" s="2"/>
      <c r="BQ28" s="2"/>
      <c r="BR28" s="2"/>
      <c r="BS28" s="2"/>
      <c r="BT28" s="2"/>
      <c r="BU28" s="2"/>
      <c r="BV28" s="2"/>
      <c r="BW28" s="2"/>
    </row>
    <row r="29" spans="3:75" ht="21" customHeight="1" x14ac:dyDescent="0.25">
      <c r="C29" s="140"/>
      <c r="D29" s="484"/>
      <c r="E29" s="266" t="s">
        <v>45</v>
      </c>
      <c r="F29" s="281"/>
      <c r="G29" s="242" t="s">
        <v>350</v>
      </c>
      <c r="H29" s="242" t="s">
        <v>7</v>
      </c>
      <c r="I29" s="242" t="s">
        <v>91</v>
      </c>
      <c r="J29" s="242" t="s">
        <v>46</v>
      </c>
      <c r="K29" s="242" t="s">
        <v>87</v>
      </c>
      <c r="L29" s="243" t="s">
        <v>0</v>
      </c>
      <c r="M29" s="243" t="s">
        <v>353</v>
      </c>
      <c r="N29" s="45" t="s">
        <v>353</v>
      </c>
      <c r="O29" s="54" t="s">
        <v>0</v>
      </c>
      <c r="P29" s="54" t="s">
        <v>381</v>
      </c>
      <c r="Q29" s="45"/>
      <c r="R29" s="45"/>
      <c r="S29" s="45"/>
      <c r="T29" s="45"/>
      <c r="U29" s="55"/>
      <c r="V29" s="104"/>
      <c r="W29" s="105"/>
      <c r="X29" s="106"/>
      <c r="Y29" s="104"/>
      <c r="Z29" s="105"/>
      <c r="AA29" s="106"/>
      <c r="AB29" s="104"/>
      <c r="AC29" s="105"/>
      <c r="AD29" s="106"/>
      <c r="AE29" s="104"/>
      <c r="AF29" s="105"/>
      <c r="AG29" s="106"/>
      <c r="AH29" s="151"/>
      <c r="BI29" s="2"/>
      <c r="BJ29" s="2"/>
      <c r="BK29" s="2"/>
      <c r="BL29" s="2"/>
      <c r="BM29" s="2"/>
      <c r="BN29" s="2"/>
      <c r="BO29" s="2"/>
      <c r="BP29" s="2"/>
      <c r="BQ29" s="2"/>
      <c r="BR29" s="2"/>
      <c r="BS29" s="2"/>
      <c r="BT29" s="2"/>
      <c r="BU29" s="2"/>
      <c r="BV29" s="2"/>
      <c r="BW29" s="2"/>
    </row>
    <row r="30" spans="3:75" ht="21" customHeight="1" x14ac:dyDescent="0.25">
      <c r="C30" s="140"/>
      <c r="D30" s="484"/>
      <c r="E30" s="266" t="s">
        <v>47</v>
      </c>
      <c r="F30" s="281"/>
      <c r="G30" s="242" t="s">
        <v>350</v>
      </c>
      <c r="H30" s="242" t="s">
        <v>7</v>
      </c>
      <c r="I30" s="242" t="s">
        <v>91</v>
      </c>
      <c r="J30" s="242" t="s">
        <v>48</v>
      </c>
      <c r="K30" s="242" t="s">
        <v>87</v>
      </c>
      <c r="L30" s="243" t="s">
        <v>0</v>
      </c>
      <c r="M30" s="243" t="s">
        <v>353</v>
      </c>
      <c r="N30" s="45" t="s">
        <v>353</v>
      </c>
      <c r="O30" s="54" t="s">
        <v>0</v>
      </c>
      <c r="P30" s="54" t="s">
        <v>381</v>
      </c>
      <c r="Q30" s="45"/>
      <c r="R30" s="45"/>
      <c r="S30" s="45"/>
      <c r="T30" s="45"/>
      <c r="U30" s="55"/>
      <c r="V30" s="104"/>
      <c r="W30" s="105"/>
      <c r="X30" s="106"/>
      <c r="Y30" s="104"/>
      <c r="Z30" s="105"/>
      <c r="AA30" s="106"/>
      <c r="AB30" s="104"/>
      <c r="AC30" s="105"/>
      <c r="AD30" s="106"/>
      <c r="AE30" s="104"/>
      <c r="AF30" s="105"/>
      <c r="AG30" s="106"/>
      <c r="AH30" s="151"/>
      <c r="BI30" s="2"/>
      <c r="BJ30" s="2"/>
      <c r="BK30" s="2"/>
      <c r="BL30" s="2"/>
      <c r="BM30" s="2"/>
      <c r="BN30" s="2"/>
      <c r="BO30" s="2"/>
      <c r="BP30" s="2"/>
      <c r="BQ30" s="2"/>
      <c r="BR30" s="2"/>
      <c r="BS30" s="2"/>
      <c r="BT30" s="2"/>
      <c r="BU30" s="2"/>
      <c r="BV30" s="2"/>
      <c r="BW30" s="2"/>
    </row>
    <row r="31" spans="3:75" ht="21" customHeight="1" x14ac:dyDescent="0.25">
      <c r="C31" s="140"/>
      <c r="D31" s="484"/>
      <c r="E31" s="266" t="s">
        <v>4277</v>
      </c>
      <c r="F31" s="281"/>
      <c r="G31" s="242" t="s">
        <v>350</v>
      </c>
      <c r="H31" s="242" t="s">
        <v>7</v>
      </c>
      <c r="I31" s="242" t="s">
        <v>91</v>
      </c>
      <c r="J31" s="242" t="s">
        <v>36</v>
      </c>
      <c r="K31" s="242" t="s">
        <v>87</v>
      </c>
      <c r="L31" s="243" t="s">
        <v>0</v>
      </c>
      <c r="M31" s="243" t="s">
        <v>353</v>
      </c>
      <c r="N31" s="45" t="s">
        <v>353</v>
      </c>
      <c r="O31" s="54" t="s">
        <v>0</v>
      </c>
      <c r="P31" s="54" t="s">
        <v>381</v>
      </c>
      <c r="Q31" s="45"/>
      <c r="R31" s="45"/>
      <c r="S31" s="45"/>
      <c r="T31" s="45"/>
      <c r="U31" s="55"/>
      <c r="V31" s="104"/>
      <c r="W31" s="105"/>
      <c r="X31" s="106"/>
      <c r="Y31" s="104"/>
      <c r="Z31" s="105"/>
      <c r="AA31" s="106"/>
      <c r="AB31" s="104"/>
      <c r="AC31" s="105"/>
      <c r="AD31" s="106"/>
      <c r="AE31" s="104"/>
      <c r="AF31" s="105"/>
      <c r="AG31" s="106"/>
      <c r="AH31" s="151"/>
      <c r="BI31" s="2"/>
      <c r="BJ31" s="2"/>
      <c r="BK31" s="2"/>
      <c r="BL31" s="2"/>
      <c r="BM31" s="2"/>
      <c r="BN31" s="2"/>
      <c r="BO31" s="2"/>
      <c r="BP31" s="2"/>
      <c r="BQ31" s="2"/>
      <c r="BR31" s="2"/>
      <c r="BS31" s="2"/>
      <c r="BT31" s="2"/>
      <c r="BU31" s="2"/>
      <c r="BV31" s="2"/>
      <c r="BW31" s="2"/>
    </row>
    <row r="32" spans="3:75" ht="21" customHeight="1" x14ac:dyDescent="0.25">
      <c r="C32" s="140"/>
      <c r="D32" s="484"/>
      <c r="E32" s="282" t="s">
        <v>4273</v>
      </c>
      <c r="F32" s="283"/>
      <c r="G32" s="242" t="s">
        <v>350</v>
      </c>
      <c r="H32" s="242" t="s">
        <v>7</v>
      </c>
      <c r="I32" s="242" t="s">
        <v>91</v>
      </c>
      <c r="J32" s="242" t="s">
        <v>0</v>
      </c>
      <c r="K32" s="242" t="s">
        <v>87</v>
      </c>
      <c r="L32" s="243" t="s">
        <v>0</v>
      </c>
      <c r="M32" s="243" t="s">
        <v>353</v>
      </c>
      <c r="N32" s="45" t="s">
        <v>353</v>
      </c>
      <c r="O32" s="54" t="s">
        <v>0</v>
      </c>
      <c r="P32" s="54" t="s">
        <v>381</v>
      </c>
      <c r="Q32" s="45"/>
      <c r="R32" s="45"/>
      <c r="S32" s="45"/>
      <c r="T32" s="45"/>
      <c r="U32" s="64"/>
      <c r="V32" s="25" t="str">
        <f>IF(OR(SUMPRODUCT(--(V14:V31=""),--(W14:W31=""))&gt;0,COUNTIF(W14:W31,"M")&gt;0,COUNTIF(W14:W31,"X")=18),"",SUM(V14:V31))</f>
        <v/>
      </c>
      <c r="W32" s="26" t="str">
        <f>IF(AND(COUNTIF(W14:W31,"X")=18,SUM(V14:V31)=0,ISNUMBER(V32)),"",IF(COUNTIF(W14:W31,"M")&gt;0,"M",IF(AND(COUNTIF(W14:W31,W14)=18,OR(W14="X",W14="W",W14="Z")),UPPER(W14),"")))</f>
        <v/>
      </c>
      <c r="X32" s="27"/>
      <c r="Y32" s="25" t="str">
        <f>IF(OR(SUMPRODUCT(--(Y14:Y31=""),--(Z14:Z31=""))&gt;0,COUNTIF(Z14:Z31,"M")&gt;0,COUNTIF(Z14:Z31,"X")=18),"",SUM(Y14:Y31))</f>
        <v/>
      </c>
      <c r="Z32" s="26" t="str">
        <f>IF(AND(COUNTIF(Z14:Z31,"X")=18,SUM(Y14:Y31)=0,ISNUMBER(Y32)),"",IF(COUNTIF(Z14:Z31,"M")&gt;0,"M",IF(AND(COUNTIF(Z14:Z31,Z14)=18,OR(Z14="X",Z14="W",Z14="Z")),UPPER(Z14),"")))</f>
        <v/>
      </c>
      <c r="AA32" s="27"/>
      <c r="AB32" s="25" t="str">
        <f>IF(OR(SUMPRODUCT(--(AB14:AB31=""),--(AC14:AC31=""))&gt;0,COUNTIF(AC14:AC31,"M")&gt;0,COUNTIF(AC14:AC31,"X")=18),"",SUM(AB14:AB31))</f>
        <v/>
      </c>
      <c r="AC32" s="26" t="str">
        <f>IF(AND(COUNTIF(AC14:AC31,"X")=18,SUM(AB14:AB31)=0,ISNUMBER(AB32)),"",IF(COUNTIF(AC14:AC31,"M")&gt;0,"M",IF(AND(COUNTIF(AC14:AC31,AC14)=18,OR(AC14="X",AC14="W",AC14="Z")),UPPER(AC14),"")))</f>
        <v/>
      </c>
      <c r="AD32" s="27"/>
      <c r="AE32" s="25" t="str">
        <f>IF(OR(SUMPRODUCT(--(AE14:AE31=""),--(AF14:AF31=""))&gt;0,COUNTIF(AF14:AF31,"M")&gt;0,COUNTIF(AF14:AF31,"X")=18),"",SUM(AE14:AE31))</f>
        <v/>
      </c>
      <c r="AF32" s="26" t="str">
        <f>IF(AND(COUNTIF(AF14:AF31,"X")=18,SUM(AE14:AE31)=0,ISNUMBER(AE32)),"",IF(COUNTIF(AF14:AF31,"M")&gt;0,"M",IF(AND(COUNTIF(AF14:AF31,AF14)=18,OR(AF14="X",AF14="W",AF14="Z")),UPPER(AF14),"")))</f>
        <v/>
      </c>
      <c r="AG32" s="27"/>
      <c r="AH32" s="151"/>
      <c r="BI32" s="2"/>
      <c r="BJ32" s="2"/>
      <c r="BK32" s="2"/>
      <c r="BL32" s="2"/>
      <c r="BM32" s="2"/>
      <c r="BN32" s="2"/>
      <c r="BO32" s="2"/>
      <c r="BP32" s="2"/>
      <c r="BQ32" s="2"/>
      <c r="BR32" s="2"/>
      <c r="BS32" s="2"/>
      <c r="BT32" s="2"/>
      <c r="BU32" s="2"/>
      <c r="BV32" s="2"/>
      <c r="BW32" s="2"/>
    </row>
    <row r="33" spans="3:75" ht="3.75" customHeight="1" x14ac:dyDescent="0.25">
      <c r="C33" s="140"/>
      <c r="D33" s="284"/>
      <c r="E33" s="285"/>
      <c r="F33" s="285"/>
      <c r="G33" s="286"/>
      <c r="H33" s="265"/>
      <c r="I33" s="265"/>
      <c r="J33" s="265"/>
      <c r="K33" s="265"/>
      <c r="L33" s="287"/>
      <c r="M33" s="287"/>
      <c r="N33" s="65"/>
      <c r="O33" s="65"/>
      <c r="P33" s="65"/>
      <c r="Q33" s="65"/>
      <c r="R33" s="65"/>
      <c r="S33" s="65"/>
      <c r="T33" s="65"/>
      <c r="U33" s="66"/>
      <c r="V33" s="288"/>
      <c r="W33" s="288"/>
      <c r="X33" s="288"/>
      <c r="Y33" s="288"/>
      <c r="Z33" s="288"/>
      <c r="AA33" s="288"/>
      <c r="AB33" s="288"/>
      <c r="AC33" s="288"/>
      <c r="AD33" s="288"/>
      <c r="AE33" s="288"/>
      <c r="AF33" s="288"/>
      <c r="AG33" s="288"/>
      <c r="AH33" s="151"/>
      <c r="BI33" s="2"/>
      <c r="BJ33" s="2"/>
      <c r="BK33" s="2"/>
      <c r="BL33" s="2"/>
      <c r="BM33" s="2"/>
      <c r="BN33" s="2"/>
      <c r="BO33" s="2"/>
      <c r="BP33" s="2"/>
      <c r="BQ33" s="2"/>
      <c r="BR33" s="2"/>
      <c r="BS33" s="2"/>
      <c r="BT33" s="2"/>
      <c r="BU33" s="2"/>
      <c r="BV33" s="2"/>
      <c r="BW33" s="2"/>
    </row>
    <row r="34" spans="3:75" ht="21" customHeight="1" x14ac:dyDescent="0.25">
      <c r="C34" s="140"/>
      <c r="D34" s="484" t="s">
        <v>4270</v>
      </c>
      <c r="E34" s="266" t="s">
        <v>37</v>
      </c>
      <c r="F34" s="281"/>
      <c r="G34" s="242" t="s">
        <v>350</v>
      </c>
      <c r="H34" s="242" t="s">
        <v>8</v>
      </c>
      <c r="I34" s="242" t="s">
        <v>91</v>
      </c>
      <c r="J34" s="242" t="s">
        <v>38</v>
      </c>
      <c r="K34" s="242" t="s">
        <v>87</v>
      </c>
      <c r="L34" s="243" t="s">
        <v>0</v>
      </c>
      <c r="M34" s="243" t="s">
        <v>353</v>
      </c>
      <c r="N34" s="45" t="s">
        <v>353</v>
      </c>
      <c r="O34" s="54" t="s">
        <v>0</v>
      </c>
      <c r="P34" s="54" t="s">
        <v>381</v>
      </c>
      <c r="Q34" s="45"/>
      <c r="R34" s="45"/>
      <c r="S34" s="45"/>
      <c r="T34" s="45"/>
      <c r="U34" s="55"/>
      <c r="V34" s="104"/>
      <c r="W34" s="105"/>
      <c r="X34" s="106"/>
      <c r="Y34" s="104"/>
      <c r="Z34" s="105"/>
      <c r="AA34" s="106"/>
      <c r="AB34" s="104"/>
      <c r="AC34" s="105"/>
      <c r="AD34" s="106"/>
      <c r="AE34" s="104"/>
      <c r="AF34" s="105"/>
      <c r="AG34" s="106"/>
      <c r="AH34" s="151"/>
      <c r="BI34" s="2"/>
      <c r="BJ34" s="2"/>
      <c r="BK34" s="2"/>
      <c r="BL34" s="2"/>
      <c r="BM34" s="2"/>
      <c r="BN34" s="2"/>
      <c r="BO34" s="2"/>
      <c r="BP34" s="2"/>
      <c r="BQ34" s="2"/>
      <c r="BR34" s="2"/>
      <c r="BS34" s="2"/>
      <c r="BT34" s="2"/>
      <c r="BU34" s="2"/>
      <c r="BV34" s="2"/>
      <c r="BW34" s="2"/>
    </row>
    <row r="35" spans="3:75" ht="21" customHeight="1" x14ac:dyDescent="0.25">
      <c r="C35" s="140"/>
      <c r="D35" s="484"/>
      <c r="E35" s="266">
        <v>15</v>
      </c>
      <c r="F35" s="281"/>
      <c r="G35" s="242" t="s">
        <v>350</v>
      </c>
      <c r="H35" s="242" t="s">
        <v>8</v>
      </c>
      <c r="I35" s="242" t="s">
        <v>91</v>
      </c>
      <c r="J35" s="242" t="s">
        <v>22</v>
      </c>
      <c r="K35" s="242" t="s">
        <v>87</v>
      </c>
      <c r="L35" s="243" t="s">
        <v>0</v>
      </c>
      <c r="M35" s="243" t="s">
        <v>353</v>
      </c>
      <c r="N35" s="45" t="s">
        <v>353</v>
      </c>
      <c r="O35" s="54" t="s">
        <v>0</v>
      </c>
      <c r="P35" s="54" t="s">
        <v>381</v>
      </c>
      <c r="Q35" s="45"/>
      <c r="R35" s="45"/>
      <c r="S35" s="45"/>
      <c r="T35" s="45"/>
      <c r="U35" s="55"/>
      <c r="V35" s="104"/>
      <c r="W35" s="105"/>
      <c r="X35" s="106"/>
      <c r="Y35" s="104"/>
      <c r="Z35" s="105"/>
      <c r="AA35" s="106"/>
      <c r="AB35" s="104"/>
      <c r="AC35" s="105"/>
      <c r="AD35" s="106"/>
      <c r="AE35" s="104"/>
      <c r="AF35" s="105"/>
      <c r="AG35" s="106"/>
      <c r="AH35" s="151"/>
      <c r="BI35" s="2"/>
      <c r="BJ35" s="2"/>
      <c r="BK35" s="2"/>
      <c r="BL35" s="2"/>
      <c r="BM35" s="2"/>
      <c r="BN35" s="2"/>
      <c r="BO35" s="2"/>
      <c r="BP35" s="2"/>
      <c r="BQ35" s="2"/>
      <c r="BR35" s="2"/>
      <c r="BS35" s="2"/>
      <c r="BT35" s="2"/>
      <c r="BU35" s="2"/>
      <c r="BV35" s="2"/>
      <c r="BW35" s="2"/>
    </row>
    <row r="36" spans="3:75" ht="21" customHeight="1" x14ac:dyDescent="0.25">
      <c r="C36" s="140"/>
      <c r="D36" s="484"/>
      <c r="E36" s="266">
        <v>16</v>
      </c>
      <c r="F36" s="281"/>
      <c r="G36" s="242" t="s">
        <v>350</v>
      </c>
      <c r="H36" s="242" t="s">
        <v>8</v>
      </c>
      <c r="I36" s="242" t="s">
        <v>91</v>
      </c>
      <c r="J36" s="242" t="s">
        <v>23</v>
      </c>
      <c r="K36" s="242" t="s">
        <v>87</v>
      </c>
      <c r="L36" s="243" t="s">
        <v>0</v>
      </c>
      <c r="M36" s="243" t="s">
        <v>353</v>
      </c>
      <c r="N36" s="45" t="s">
        <v>353</v>
      </c>
      <c r="O36" s="54" t="s">
        <v>0</v>
      </c>
      <c r="P36" s="54" t="s">
        <v>381</v>
      </c>
      <c r="Q36" s="45"/>
      <c r="R36" s="45"/>
      <c r="S36" s="45"/>
      <c r="T36" s="45"/>
      <c r="U36" s="55"/>
      <c r="V36" s="104"/>
      <c r="W36" s="105"/>
      <c r="X36" s="106"/>
      <c r="Y36" s="104"/>
      <c r="Z36" s="105"/>
      <c r="AA36" s="106"/>
      <c r="AB36" s="104"/>
      <c r="AC36" s="105"/>
      <c r="AD36" s="106"/>
      <c r="AE36" s="104"/>
      <c r="AF36" s="105"/>
      <c r="AG36" s="106"/>
      <c r="AH36" s="151"/>
      <c r="BI36" s="2"/>
      <c r="BJ36" s="2"/>
      <c r="BK36" s="2"/>
      <c r="BL36" s="2"/>
      <c r="BM36" s="2"/>
      <c r="BN36" s="2"/>
      <c r="BO36" s="2"/>
      <c r="BP36" s="2"/>
      <c r="BQ36" s="2"/>
      <c r="BR36" s="2"/>
      <c r="BS36" s="2"/>
      <c r="BT36" s="2"/>
      <c r="BU36" s="2"/>
      <c r="BV36" s="2"/>
      <c r="BW36" s="2"/>
    </row>
    <row r="37" spans="3:75" ht="21" customHeight="1" x14ac:dyDescent="0.25">
      <c r="C37" s="140"/>
      <c r="D37" s="484"/>
      <c r="E37" s="266">
        <v>17</v>
      </c>
      <c r="F37" s="281"/>
      <c r="G37" s="242" t="s">
        <v>350</v>
      </c>
      <c r="H37" s="242" t="s">
        <v>8</v>
      </c>
      <c r="I37" s="242" t="s">
        <v>91</v>
      </c>
      <c r="J37" s="242" t="s">
        <v>24</v>
      </c>
      <c r="K37" s="242" t="s">
        <v>87</v>
      </c>
      <c r="L37" s="243" t="s">
        <v>0</v>
      </c>
      <c r="M37" s="243" t="s">
        <v>353</v>
      </c>
      <c r="N37" s="45" t="s">
        <v>353</v>
      </c>
      <c r="O37" s="54" t="s">
        <v>0</v>
      </c>
      <c r="P37" s="54" t="s">
        <v>381</v>
      </c>
      <c r="Q37" s="45"/>
      <c r="R37" s="45"/>
      <c r="S37" s="45"/>
      <c r="T37" s="45"/>
      <c r="U37" s="55"/>
      <c r="V37" s="104"/>
      <c r="W37" s="105"/>
      <c r="X37" s="106"/>
      <c r="Y37" s="104"/>
      <c r="Z37" s="105"/>
      <c r="AA37" s="106"/>
      <c r="AB37" s="104"/>
      <c r="AC37" s="105"/>
      <c r="AD37" s="106"/>
      <c r="AE37" s="104"/>
      <c r="AF37" s="105"/>
      <c r="AG37" s="106"/>
      <c r="AH37" s="151"/>
      <c r="BI37" s="2"/>
      <c r="BJ37" s="2"/>
      <c r="BK37" s="2"/>
      <c r="BL37" s="2"/>
      <c r="BM37" s="2"/>
      <c r="BN37" s="2"/>
      <c r="BO37" s="2"/>
      <c r="BP37" s="2"/>
      <c r="BQ37" s="2"/>
      <c r="BR37" s="2"/>
      <c r="BS37" s="2"/>
      <c r="BT37" s="2"/>
      <c r="BU37" s="2"/>
      <c r="BV37" s="2"/>
      <c r="BW37" s="2"/>
    </row>
    <row r="38" spans="3:75" ht="21" customHeight="1" x14ac:dyDescent="0.25">
      <c r="C38" s="140"/>
      <c r="D38" s="484"/>
      <c r="E38" s="266">
        <v>18</v>
      </c>
      <c r="F38" s="281"/>
      <c r="G38" s="242" t="s">
        <v>350</v>
      </c>
      <c r="H38" s="242" t="s">
        <v>8</v>
      </c>
      <c r="I38" s="242" t="s">
        <v>91</v>
      </c>
      <c r="J38" s="242" t="s">
        <v>25</v>
      </c>
      <c r="K38" s="242" t="s">
        <v>87</v>
      </c>
      <c r="L38" s="243" t="s">
        <v>0</v>
      </c>
      <c r="M38" s="243" t="s">
        <v>353</v>
      </c>
      <c r="N38" s="45" t="s">
        <v>353</v>
      </c>
      <c r="O38" s="54" t="s">
        <v>0</v>
      </c>
      <c r="P38" s="54" t="s">
        <v>381</v>
      </c>
      <c r="Q38" s="45"/>
      <c r="R38" s="45"/>
      <c r="S38" s="45"/>
      <c r="T38" s="45"/>
      <c r="U38" s="55"/>
      <c r="V38" s="104"/>
      <c r="W38" s="105"/>
      <c r="X38" s="106"/>
      <c r="Y38" s="104"/>
      <c r="Z38" s="105"/>
      <c r="AA38" s="106"/>
      <c r="AB38" s="104"/>
      <c r="AC38" s="105"/>
      <c r="AD38" s="106"/>
      <c r="AE38" s="104"/>
      <c r="AF38" s="105"/>
      <c r="AG38" s="106"/>
      <c r="AH38" s="151"/>
      <c r="BI38" s="2"/>
      <c r="BJ38" s="2"/>
      <c r="BK38" s="2"/>
      <c r="BL38" s="2"/>
      <c r="BM38" s="2"/>
      <c r="BN38" s="2"/>
      <c r="BO38" s="2"/>
      <c r="BP38" s="2"/>
      <c r="BQ38" s="2"/>
      <c r="BR38" s="2"/>
      <c r="BS38" s="2"/>
      <c r="BT38" s="2"/>
      <c r="BU38" s="2"/>
      <c r="BV38" s="2"/>
      <c r="BW38" s="2"/>
    </row>
    <row r="39" spans="3:75" ht="21" customHeight="1" x14ac:dyDescent="0.25">
      <c r="C39" s="140"/>
      <c r="D39" s="484"/>
      <c r="E39" s="266">
        <v>19</v>
      </c>
      <c r="F39" s="281"/>
      <c r="G39" s="242" t="s">
        <v>350</v>
      </c>
      <c r="H39" s="242" t="s">
        <v>8</v>
      </c>
      <c r="I39" s="242" t="s">
        <v>91</v>
      </c>
      <c r="J39" s="242" t="s">
        <v>26</v>
      </c>
      <c r="K39" s="242" t="s">
        <v>87</v>
      </c>
      <c r="L39" s="243" t="s">
        <v>0</v>
      </c>
      <c r="M39" s="243" t="s">
        <v>353</v>
      </c>
      <c r="N39" s="45" t="s">
        <v>353</v>
      </c>
      <c r="O39" s="54" t="s">
        <v>0</v>
      </c>
      <c r="P39" s="54" t="s">
        <v>381</v>
      </c>
      <c r="Q39" s="45"/>
      <c r="R39" s="45"/>
      <c r="S39" s="45"/>
      <c r="T39" s="45"/>
      <c r="U39" s="55"/>
      <c r="V39" s="104"/>
      <c r="W39" s="105"/>
      <c r="X39" s="106"/>
      <c r="Y39" s="104"/>
      <c r="Z39" s="105"/>
      <c r="AA39" s="106"/>
      <c r="AB39" s="104"/>
      <c r="AC39" s="105"/>
      <c r="AD39" s="106"/>
      <c r="AE39" s="104"/>
      <c r="AF39" s="105"/>
      <c r="AG39" s="106"/>
      <c r="AH39" s="151"/>
      <c r="BI39" s="2"/>
      <c r="BJ39" s="2"/>
      <c r="BK39" s="2"/>
      <c r="BL39" s="2"/>
      <c r="BM39" s="2"/>
      <c r="BN39" s="2"/>
      <c r="BO39" s="2"/>
      <c r="BP39" s="2"/>
      <c r="BQ39" s="2"/>
      <c r="BR39" s="2"/>
      <c r="BS39" s="2"/>
      <c r="BT39" s="2"/>
      <c r="BU39" s="2"/>
      <c r="BV39" s="2"/>
      <c r="BW39" s="2"/>
    </row>
    <row r="40" spans="3:75" ht="21" customHeight="1" x14ac:dyDescent="0.25">
      <c r="C40" s="140"/>
      <c r="D40" s="484"/>
      <c r="E40" s="266">
        <v>20</v>
      </c>
      <c r="F40" s="281"/>
      <c r="G40" s="242" t="s">
        <v>350</v>
      </c>
      <c r="H40" s="242" t="s">
        <v>8</v>
      </c>
      <c r="I40" s="242" t="s">
        <v>91</v>
      </c>
      <c r="J40" s="242" t="s">
        <v>27</v>
      </c>
      <c r="K40" s="242" t="s">
        <v>87</v>
      </c>
      <c r="L40" s="243" t="s">
        <v>0</v>
      </c>
      <c r="M40" s="243" t="s">
        <v>353</v>
      </c>
      <c r="N40" s="45" t="s">
        <v>353</v>
      </c>
      <c r="O40" s="54" t="s">
        <v>0</v>
      </c>
      <c r="P40" s="54" t="s">
        <v>381</v>
      </c>
      <c r="Q40" s="45"/>
      <c r="R40" s="45"/>
      <c r="S40" s="45"/>
      <c r="T40" s="45"/>
      <c r="U40" s="55"/>
      <c r="V40" s="104"/>
      <c r="W40" s="105"/>
      <c r="X40" s="106"/>
      <c r="Y40" s="104"/>
      <c r="Z40" s="105"/>
      <c r="AA40" s="106"/>
      <c r="AB40" s="104"/>
      <c r="AC40" s="105"/>
      <c r="AD40" s="106"/>
      <c r="AE40" s="104"/>
      <c r="AF40" s="105"/>
      <c r="AG40" s="106"/>
      <c r="AH40" s="151"/>
      <c r="BI40" s="2"/>
      <c r="BJ40" s="2"/>
      <c r="BK40" s="2"/>
      <c r="BL40" s="2"/>
      <c r="BM40" s="2"/>
      <c r="BN40" s="2"/>
      <c r="BO40" s="2"/>
      <c r="BP40" s="2"/>
      <c r="BQ40" s="2"/>
      <c r="BR40" s="2"/>
      <c r="BS40" s="2"/>
      <c r="BT40" s="2"/>
      <c r="BU40" s="2"/>
      <c r="BV40" s="2"/>
      <c r="BW40" s="2"/>
    </row>
    <row r="41" spans="3:75" ht="21" customHeight="1" x14ac:dyDescent="0.25">
      <c r="C41" s="140"/>
      <c r="D41" s="484"/>
      <c r="E41" s="266">
        <v>21</v>
      </c>
      <c r="F41" s="281"/>
      <c r="G41" s="242" t="s">
        <v>350</v>
      </c>
      <c r="H41" s="242" t="s">
        <v>8</v>
      </c>
      <c r="I41" s="242" t="s">
        <v>91</v>
      </c>
      <c r="J41" s="242" t="s">
        <v>28</v>
      </c>
      <c r="K41" s="242" t="s">
        <v>87</v>
      </c>
      <c r="L41" s="243" t="s">
        <v>0</v>
      </c>
      <c r="M41" s="243" t="s">
        <v>353</v>
      </c>
      <c r="N41" s="45" t="s">
        <v>353</v>
      </c>
      <c r="O41" s="54" t="s">
        <v>0</v>
      </c>
      <c r="P41" s="54" t="s">
        <v>381</v>
      </c>
      <c r="Q41" s="45"/>
      <c r="R41" s="45"/>
      <c r="S41" s="45"/>
      <c r="T41" s="45"/>
      <c r="U41" s="55"/>
      <c r="V41" s="104"/>
      <c r="W41" s="105"/>
      <c r="X41" s="106"/>
      <c r="Y41" s="104"/>
      <c r="Z41" s="105"/>
      <c r="AA41" s="106"/>
      <c r="AB41" s="104"/>
      <c r="AC41" s="105"/>
      <c r="AD41" s="106"/>
      <c r="AE41" s="104"/>
      <c r="AF41" s="105"/>
      <c r="AG41" s="106"/>
      <c r="AH41" s="151"/>
      <c r="BI41" s="2"/>
      <c r="BJ41" s="2"/>
      <c r="BK41" s="2"/>
      <c r="BL41" s="2"/>
      <c r="BM41" s="2"/>
      <c r="BN41" s="2"/>
      <c r="BO41" s="2"/>
      <c r="BP41" s="2"/>
      <c r="BQ41" s="2"/>
      <c r="BR41" s="2"/>
      <c r="BS41" s="2"/>
      <c r="BT41" s="2"/>
      <c r="BU41" s="2"/>
      <c r="BV41" s="2"/>
      <c r="BW41" s="2"/>
    </row>
    <row r="42" spans="3:75" ht="21" customHeight="1" x14ac:dyDescent="0.25">
      <c r="C42" s="140"/>
      <c r="D42" s="484"/>
      <c r="E42" s="266">
        <v>22</v>
      </c>
      <c r="F42" s="281"/>
      <c r="G42" s="242" t="s">
        <v>350</v>
      </c>
      <c r="H42" s="242" t="s">
        <v>8</v>
      </c>
      <c r="I42" s="242" t="s">
        <v>91</v>
      </c>
      <c r="J42" s="242" t="s">
        <v>29</v>
      </c>
      <c r="K42" s="242" t="s">
        <v>87</v>
      </c>
      <c r="L42" s="243" t="s">
        <v>0</v>
      </c>
      <c r="M42" s="243" t="s">
        <v>353</v>
      </c>
      <c r="N42" s="45" t="s">
        <v>353</v>
      </c>
      <c r="O42" s="54" t="s">
        <v>0</v>
      </c>
      <c r="P42" s="54" t="s">
        <v>381</v>
      </c>
      <c r="Q42" s="45"/>
      <c r="R42" s="45"/>
      <c r="S42" s="45"/>
      <c r="T42" s="45"/>
      <c r="U42" s="55"/>
      <c r="V42" s="104"/>
      <c r="W42" s="105"/>
      <c r="X42" s="106"/>
      <c r="Y42" s="104"/>
      <c r="Z42" s="105"/>
      <c r="AA42" s="106"/>
      <c r="AB42" s="104"/>
      <c r="AC42" s="105"/>
      <c r="AD42" s="106"/>
      <c r="AE42" s="104"/>
      <c r="AF42" s="105"/>
      <c r="AG42" s="106"/>
      <c r="AH42" s="151"/>
      <c r="BI42" s="2"/>
      <c r="BJ42" s="2"/>
      <c r="BK42" s="2"/>
      <c r="BL42" s="2"/>
      <c r="BM42" s="2"/>
      <c r="BN42" s="2"/>
      <c r="BO42" s="2"/>
      <c r="BP42" s="2"/>
      <c r="BQ42" s="2"/>
      <c r="BR42" s="2"/>
      <c r="BS42" s="2"/>
      <c r="BT42" s="2"/>
      <c r="BU42" s="2"/>
      <c r="BV42" s="2"/>
      <c r="BW42" s="2"/>
    </row>
    <row r="43" spans="3:75" ht="21" customHeight="1" x14ac:dyDescent="0.25">
      <c r="C43" s="140"/>
      <c r="D43" s="484"/>
      <c r="E43" s="266">
        <v>23</v>
      </c>
      <c r="F43" s="281"/>
      <c r="G43" s="242" t="s">
        <v>350</v>
      </c>
      <c r="H43" s="242" t="s">
        <v>8</v>
      </c>
      <c r="I43" s="242" t="s">
        <v>91</v>
      </c>
      <c r="J43" s="242" t="s">
        <v>30</v>
      </c>
      <c r="K43" s="242" t="s">
        <v>87</v>
      </c>
      <c r="L43" s="243" t="s">
        <v>0</v>
      </c>
      <c r="M43" s="243" t="s">
        <v>353</v>
      </c>
      <c r="N43" s="45" t="s">
        <v>353</v>
      </c>
      <c r="O43" s="54" t="s">
        <v>0</v>
      </c>
      <c r="P43" s="54" t="s">
        <v>381</v>
      </c>
      <c r="Q43" s="45"/>
      <c r="R43" s="45"/>
      <c r="S43" s="45"/>
      <c r="T43" s="45"/>
      <c r="U43" s="55"/>
      <c r="V43" s="104"/>
      <c r="W43" s="105"/>
      <c r="X43" s="106"/>
      <c r="Y43" s="104"/>
      <c r="Z43" s="105"/>
      <c r="AA43" s="106"/>
      <c r="AB43" s="104"/>
      <c r="AC43" s="105"/>
      <c r="AD43" s="106"/>
      <c r="AE43" s="104"/>
      <c r="AF43" s="105"/>
      <c r="AG43" s="106"/>
      <c r="AH43" s="151"/>
      <c r="BI43" s="2"/>
      <c r="BJ43" s="2"/>
      <c r="BK43" s="2"/>
      <c r="BL43" s="2"/>
      <c r="BM43" s="2"/>
      <c r="BN43" s="2"/>
      <c r="BO43" s="2"/>
      <c r="BP43" s="2"/>
      <c r="BQ43" s="2"/>
      <c r="BR43" s="2"/>
      <c r="BS43" s="2"/>
      <c r="BT43" s="2"/>
      <c r="BU43" s="2"/>
      <c r="BV43" s="2"/>
      <c r="BW43" s="2"/>
    </row>
    <row r="44" spans="3:75" ht="21" customHeight="1" x14ac:dyDescent="0.25">
      <c r="C44" s="140"/>
      <c r="D44" s="484"/>
      <c r="E44" s="266">
        <v>24</v>
      </c>
      <c r="F44" s="281"/>
      <c r="G44" s="242" t="s">
        <v>350</v>
      </c>
      <c r="H44" s="242" t="s">
        <v>8</v>
      </c>
      <c r="I44" s="242" t="s">
        <v>91</v>
      </c>
      <c r="J44" s="242" t="s">
        <v>31</v>
      </c>
      <c r="K44" s="242" t="s">
        <v>87</v>
      </c>
      <c r="L44" s="243" t="s">
        <v>0</v>
      </c>
      <c r="M44" s="243" t="s">
        <v>353</v>
      </c>
      <c r="N44" s="45" t="s">
        <v>353</v>
      </c>
      <c r="O44" s="54" t="s">
        <v>0</v>
      </c>
      <c r="P44" s="54" t="s">
        <v>381</v>
      </c>
      <c r="Q44" s="45"/>
      <c r="R44" s="45"/>
      <c r="S44" s="45"/>
      <c r="T44" s="45"/>
      <c r="U44" s="55"/>
      <c r="V44" s="104"/>
      <c r="W44" s="105"/>
      <c r="X44" s="106"/>
      <c r="Y44" s="104"/>
      <c r="Z44" s="105"/>
      <c r="AA44" s="106"/>
      <c r="AB44" s="104"/>
      <c r="AC44" s="105"/>
      <c r="AD44" s="106"/>
      <c r="AE44" s="104"/>
      <c r="AF44" s="105"/>
      <c r="AG44" s="106"/>
      <c r="AH44" s="151"/>
      <c r="BI44" s="2"/>
      <c r="BJ44" s="2"/>
      <c r="BK44" s="2"/>
      <c r="BL44" s="2"/>
      <c r="BM44" s="2"/>
      <c r="BN44" s="2"/>
      <c r="BO44" s="2"/>
      <c r="BP44" s="2"/>
      <c r="BQ44" s="2"/>
      <c r="BR44" s="2"/>
      <c r="BS44" s="2"/>
      <c r="BT44" s="2"/>
      <c r="BU44" s="2"/>
      <c r="BV44" s="2"/>
      <c r="BW44" s="2"/>
    </row>
    <row r="45" spans="3:75" ht="21" customHeight="1" x14ac:dyDescent="0.25">
      <c r="C45" s="140"/>
      <c r="D45" s="484"/>
      <c r="E45" s="266" t="s">
        <v>32</v>
      </c>
      <c r="F45" s="281"/>
      <c r="G45" s="242" t="s">
        <v>350</v>
      </c>
      <c r="H45" s="242" t="s">
        <v>8</v>
      </c>
      <c r="I45" s="242" t="s">
        <v>91</v>
      </c>
      <c r="J45" s="242" t="s">
        <v>33</v>
      </c>
      <c r="K45" s="242" t="s">
        <v>87</v>
      </c>
      <c r="L45" s="243" t="s">
        <v>0</v>
      </c>
      <c r="M45" s="243" t="s">
        <v>353</v>
      </c>
      <c r="N45" s="45" t="s">
        <v>353</v>
      </c>
      <c r="O45" s="54" t="s">
        <v>0</v>
      </c>
      <c r="P45" s="54" t="s">
        <v>381</v>
      </c>
      <c r="Q45" s="45"/>
      <c r="R45" s="45"/>
      <c r="S45" s="45"/>
      <c r="T45" s="45"/>
      <c r="U45" s="55"/>
      <c r="V45" s="104"/>
      <c r="W45" s="105"/>
      <c r="X45" s="106"/>
      <c r="Y45" s="104"/>
      <c r="Z45" s="105"/>
      <c r="AA45" s="106"/>
      <c r="AB45" s="104"/>
      <c r="AC45" s="105"/>
      <c r="AD45" s="106"/>
      <c r="AE45" s="104"/>
      <c r="AF45" s="105"/>
      <c r="AG45" s="106"/>
      <c r="AH45" s="151"/>
      <c r="BI45" s="2"/>
      <c r="BJ45" s="2"/>
      <c r="BK45" s="2"/>
      <c r="BL45" s="2"/>
      <c r="BM45" s="2"/>
      <c r="BN45" s="2"/>
      <c r="BO45" s="2"/>
      <c r="BP45" s="2"/>
      <c r="BQ45" s="2"/>
      <c r="BR45" s="2"/>
      <c r="BS45" s="2"/>
      <c r="BT45" s="2"/>
      <c r="BU45" s="2"/>
      <c r="BV45" s="2"/>
      <c r="BW45" s="2"/>
    </row>
    <row r="46" spans="3:75" ht="21" customHeight="1" x14ac:dyDescent="0.25">
      <c r="C46" s="140"/>
      <c r="D46" s="484"/>
      <c r="E46" s="266" t="s">
        <v>39</v>
      </c>
      <c r="F46" s="281"/>
      <c r="G46" s="242" t="s">
        <v>350</v>
      </c>
      <c r="H46" s="242" t="s">
        <v>8</v>
      </c>
      <c r="I46" s="242" t="s">
        <v>91</v>
      </c>
      <c r="J46" s="242" t="s">
        <v>40</v>
      </c>
      <c r="K46" s="242" t="s">
        <v>87</v>
      </c>
      <c r="L46" s="243" t="s">
        <v>0</v>
      </c>
      <c r="M46" s="243" t="s">
        <v>353</v>
      </c>
      <c r="N46" s="45" t="s">
        <v>353</v>
      </c>
      <c r="O46" s="54" t="s">
        <v>0</v>
      </c>
      <c r="P46" s="54" t="s">
        <v>381</v>
      </c>
      <c r="Q46" s="45"/>
      <c r="R46" s="45"/>
      <c r="S46" s="45"/>
      <c r="T46" s="45"/>
      <c r="U46" s="55"/>
      <c r="V46" s="104"/>
      <c r="W46" s="105"/>
      <c r="X46" s="106"/>
      <c r="Y46" s="104"/>
      <c r="Z46" s="105"/>
      <c r="AA46" s="106"/>
      <c r="AB46" s="104"/>
      <c r="AC46" s="105"/>
      <c r="AD46" s="106"/>
      <c r="AE46" s="104"/>
      <c r="AF46" s="105"/>
      <c r="AG46" s="106"/>
      <c r="AH46" s="151"/>
      <c r="BI46" s="2"/>
      <c r="BJ46" s="2"/>
      <c r="BK46" s="2"/>
      <c r="BL46" s="2"/>
      <c r="BM46" s="2"/>
      <c r="BN46" s="2"/>
      <c r="BO46" s="2"/>
      <c r="BP46" s="2"/>
      <c r="BQ46" s="2"/>
      <c r="BR46" s="2"/>
      <c r="BS46" s="2"/>
      <c r="BT46" s="2"/>
      <c r="BU46" s="2"/>
      <c r="BV46" s="2"/>
      <c r="BW46" s="2"/>
    </row>
    <row r="47" spans="3:75" ht="21" customHeight="1" x14ac:dyDescent="0.25">
      <c r="C47" s="140"/>
      <c r="D47" s="484"/>
      <c r="E47" s="266" t="s">
        <v>41</v>
      </c>
      <c r="F47" s="281"/>
      <c r="G47" s="242" t="s">
        <v>350</v>
      </c>
      <c r="H47" s="242" t="s">
        <v>8</v>
      </c>
      <c r="I47" s="242" t="s">
        <v>91</v>
      </c>
      <c r="J47" s="242" t="s">
        <v>42</v>
      </c>
      <c r="K47" s="242" t="s">
        <v>87</v>
      </c>
      <c r="L47" s="243" t="s">
        <v>0</v>
      </c>
      <c r="M47" s="243" t="s">
        <v>353</v>
      </c>
      <c r="N47" s="45" t="s">
        <v>353</v>
      </c>
      <c r="O47" s="54" t="s">
        <v>0</v>
      </c>
      <c r="P47" s="54" t="s">
        <v>381</v>
      </c>
      <c r="Q47" s="45"/>
      <c r="R47" s="45"/>
      <c r="S47" s="45"/>
      <c r="T47" s="45"/>
      <c r="U47" s="55"/>
      <c r="V47" s="104"/>
      <c r="W47" s="105"/>
      <c r="X47" s="106"/>
      <c r="Y47" s="104"/>
      <c r="Z47" s="105"/>
      <c r="AA47" s="106"/>
      <c r="AB47" s="104"/>
      <c r="AC47" s="105"/>
      <c r="AD47" s="106"/>
      <c r="AE47" s="104"/>
      <c r="AF47" s="105"/>
      <c r="AG47" s="106"/>
      <c r="AH47" s="151"/>
      <c r="BI47" s="2"/>
      <c r="BJ47" s="2"/>
      <c r="BK47" s="2"/>
      <c r="BL47" s="2"/>
      <c r="BM47" s="2"/>
      <c r="BN47" s="2"/>
      <c r="BO47" s="2"/>
      <c r="BP47" s="2"/>
      <c r="BQ47" s="2"/>
      <c r="BR47" s="2"/>
      <c r="BS47" s="2"/>
      <c r="BT47" s="2"/>
      <c r="BU47" s="2"/>
      <c r="BV47" s="2"/>
      <c r="BW47" s="2"/>
    </row>
    <row r="48" spans="3:75" ht="21" customHeight="1" x14ac:dyDescent="0.25">
      <c r="C48" s="140"/>
      <c r="D48" s="484"/>
      <c r="E48" s="266" t="s">
        <v>43</v>
      </c>
      <c r="F48" s="281"/>
      <c r="G48" s="242" t="s">
        <v>350</v>
      </c>
      <c r="H48" s="242" t="s">
        <v>8</v>
      </c>
      <c r="I48" s="242" t="s">
        <v>91</v>
      </c>
      <c r="J48" s="242" t="s">
        <v>44</v>
      </c>
      <c r="K48" s="242" t="s">
        <v>87</v>
      </c>
      <c r="L48" s="243" t="s">
        <v>0</v>
      </c>
      <c r="M48" s="243" t="s">
        <v>353</v>
      </c>
      <c r="N48" s="45" t="s">
        <v>353</v>
      </c>
      <c r="O48" s="54" t="s">
        <v>0</v>
      </c>
      <c r="P48" s="54" t="s">
        <v>381</v>
      </c>
      <c r="Q48" s="45"/>
      <c r="R48" s="45"/>
      <c r="S48" s="45"/>
      <c r="T48" s="45"/>
      <c r="U48" s="55"/>
      <c r="V48" s="104"/>
      <c r="W48" s="105"/>
      <c r="X48" s="106"/>
      <c r="Y48" s="104"/>
      <c r="Z48" s="105"/>
      <c r="AA48" s="106"/>
      <c r="AB48" s="104"/>
      <c r="AC48" s="105"/>
      <c r="AD48" s="106"/>
      <c r="AE48" s="104"/>
      <c r="AF48" s="105"/>
      <c r="AG48" s="106"/>
      <c r="AH48" s="151"/>
      <c r="BI48" s="2"/>
      <c r="BJ48" s="2"/>
      <c r="BK48" s="2"/>
      <c r="BL48" s="2"/>
      <c r="BM48" s="2"/>
      <c r="BN48" s="2"/>
      <c r="BO48" s="2"/>
      <c r="BP48" s="2"/>
      <c r="BQ48" s="2"/>
      <c r="BR48" s="2"/>
      <c r="BS48" s="2"/>
      <c r="BT48" s="2"/>
      <c r="BU48" s="2"/>
      <c r="BV48" s="2"/>
      <c r="BW48" s="2"/>
    </row>
    <row r="49" spans="3:75" ht="21" customHeight="1" x14ac:dyDescent="0.25">
      <c r="C49" s="140"/>
      <c r="D49" s="484"/>
      <c r="E49" s="266" t="s">
        <v>45</v>
      </c>
      <c r="F49" s="281"/>
      <c r="G49" s="242" t="s">
        <v>350</v>
      </c>
      <c r="H49" s="242" t="s">
        <v>8</v>
      </c>
      <c r="I49" s="242" t="s">
        <v>91</v>
      </c>
      <c r="J49" s="242" t="s">
        <v>46</v>
      </c>
      <c r="K49" s="242" t="s">
        <v>87</v>
      </c>
      <c r="L49" s="243" t="s">
        <v>0</v>
      </c>
      <c r="M49" s="243" t="s">
        <v>353</v>
      </c>
      <c r="N49" s="45" t="s">
        <v>353</v>
      </c>
      <c r="O49" s="54" t="s">
        <v>0</v>
      </c>
      <c r="P49" s="54" t="s">
        <v>381</v>
      </c>
      <c r="Q49" s="45"/>
      <c r="R49" s="45"/>
      <c r="S49" s="45"/>
      <c r="T49" s="45"/>
      <c r="U49" s="55"/>
      <c r="V49" s="104"/>
      <c r="W49" s="105"/>
      <c r="X49" s="106"/>
      <c r="Y49" s="104"/>
      <c r="Z49" s="105"/>
      <c r="AA49" s="106"/>
      <c r="AB49" s="104"/>
      <c r="AC49" s="105"/>
      <c r="AD49" s="106"/>
      <c r="AE49" s="104"/>
      <c r="AF49" s="105"/>
      <c r="AG49" s="106"/>
      <c r="AH49" s="151"/>
      <c r="BI49" s="2"/>
      <c r="BJ49" s="2"/>
      <c r="BK49" s="2"/>
      <c r="BL49" s="2"/>
      <c r="BM49" s="2"/>
      <c r="BN49" s="2"/>
      <c r="BO49" s="2"/>
      <c r="BP49" s="2"/>
      <c r="BQ49" s="2"/>
      <c r="BR49" s="2"/>
      <c r="BS49" s="2"/>
      <c r="BT49" s="2"/>
      <c r="BU49" s="2"/>
      <c r="BV49" s="2"/>
      <c r="BW49" s="2"/>
    </row>
    <row r="50" spans="3:75" ht="21" customHeight="1" x14ac:dyDescent="0.25">
      <c r="C50" s="140"/>
      <c r="D50" s="484"/>
      <c r="E50" s="266" t="s">
        <v>47</v>
      </c>
      <c r="F50" s="281"/>
      <c r="G50" s="242" t="s">
        <v>350</v>
      </c>
      <c r="H50" s="242" t="s">
        <v>8</v>
      </c>
      <c r="I50" s="242" t="s">
        <v>91</v>
      </c>
      <c r="J50" s="242" t="s">
        <v>48</v>
      </c>
      <c r="K50" s="242" t="s">
        <v>87</v>
      </c>
      <c r="L50" s="243" t="s">
        <v>0</v>
      </c>
      <c r="M50" s="243" t="s">
        <v>353</v>
      </c>
      <c r="N50" s="45" t="s">
        <v>353</v>
      </c>
      <c r="O50" s="54" t="s">
        <v>0</v>
      </c>
      <c r="P50" s="54" t="s">
        <v>381</v>
      </c>
      <c r="Q50" s="45"/>
      <c r="R50" s="45"/>
      <c r="S50" s="45"/>
      <c r="T50" s="45"/>
      <c r="U50" s="55"/>
      <c r="V50" s="104"/>
      <c r="W50" s="105"/>
      <c r="X50" s="106"/>
      <c r="Y50" s="104"/>
      <c r="Z50" s="105"/>
      <c r="AA50" s="106"/>
      <c r="AB50" s="104"/>
      <c r="AC50" s="105"/>
      <c r="AD50" s="106"/>
      <c r="AE50" s="104"/>
      <c r="AF50" s="105"/>
      <c r="AG50" s="106"/>
      <c r="AH50" s="151"/>
      <c r="BI50" s="2"/>
      <c r="BJ50" s="2"/>
      <c r="BK50" s="2"/>
      <c r="BL50" s="2"/>
      <c r="BM50" s="2"/>
      <c r="BN50" s="2"/>
      <c r="BO50" s="2"/>
      <c r="BP50" s="2"/>
      <c r="BQ50" s="2"/>
      <c r="BR50" s="2"/>
      <c r="BS50" s="2"/>
      <c r="BT50" s="2"/>
      <c r="BU50" s="2"/>
      <c r="BV50" s="2"/>
      <c r="BW50" s="2"/>
    </row>
    <row r="51" spans="3:75" ht="21" customHeight="1" x14ac:dyDescent="0.25">
      <c r="C51" s="140"/>
      <c r="D51" s="484"/>
      <c r="E51" s="266" t="s">
        <v>4277</v>
      </c>
      <c r="F51" s="281"/>
      <c r="G51" s="242" t="s">
        <v>350</v>
      </c>
      <c r="H51" s="242" t="s">
        <v>8</v>
      </c>
      <c r="I51" s="242" t="s">
        <v>91</v>
      </c>
      <c r="J51" s="242" t="s">
        <v>36</v>
      </c>
      <c r="K51" s="242" t="s">
        <v>87</v>
      </c>
      <c r="L51" s="243" t="s">
        <v>0</v>
      </c>
      <c r="M51" s="243" t="s">
        <v>353</v>
      </c>
      <c r="N51" s="45" t="s">
        <v>353</v>
      </c>
      <c r="O51" s="54" t="s">
        <v>0</v>
      </c>
      <c r="P51" s="54" t="s">
        <v>381</v>
      </c>
      <c r="Q51" s="45"/>
      <c r="R51" s="45"/>
      <c r="S51" s="45"/>
      <c r="T51" s="45"/>
      <c r="U51" s="55"/>
      <c r="V51" s="104"/>
      <c r="W51" s="105"/>
      <c r="X51" s="106"/>
      <c r="Y51" s="104"/>
      <c r="Z51" s="105"/>
      <c r="AA51" s="106"/>
      <c r="AB51" s="104"/>
      <c r="AC51" s="105"/>
      <c r="AD51" s="106"/>
      <c r="AE51" s="104"/>
      <c r="AF51" s="105"/>
      <c r="AG51" s="106"/>
      <c r="AH51" s="151"/>
      <c r="BI51" s="2"/>
      <c r="BJ51" s="2"/>
      <c r="BK51" s="2"/>
      <c r="BL51" s="2"/>
      <c r="BM51" s="2"/>
      <c r="BN51" s="2"/>
      <c r="BO51" s="2"/>
      <c r="BP51" s="2"/>
      <c r="BQ51" s="2"/>
      <c r="BR51" s="2"/>
      <c r="BS51" s="2"/>
      <c r="BT51" s="2"/>
      <c r="BU51" s="2"/>
      <c r="BV51" s="2"/>
      <c r="BW51" s="2"/>
    </row>
    <row r="52" spans="3:75" ht="21" customHeight="1" x14ac:dyDescent="0.25">
      <c r="C52" s="140"/>
      <c r="D52" s="484"/>
      <c r="E52" s="282" t="s">
        <v>4273</v>
      </c>
      <c r="F52" s="283"/>
      <c r="G52" s="242" t="s">
        <v>350</v>
      </c>
      <c r="H52" s="242" t="s">
        <v>8</v>
      </c>
      <c r="I52" s="242" t="s">
        <v>91</v>
      </c>
      <c r="J52" s="242" t="s">
        <v>0</v>
      </c>
      <c r="K52" s="242" t="s">
        <v>87</v>
      </c>
      <c r="L52" s="243" t="s">
        <v>0</v>
      </c>
      <c r="M52" s="243" t="s">
        <v>353</v>
      </c>
      <c r="N52" s="45" t="s">
        <v>353</v>
      </c>
      <c r="O52" s="54" t="s">
        <v>0</v>
      </c>
      <c r="P52" s="54" t="s">
        <v>381</v>
      </c>
      <c r="Q52" s="45"/>
      <c r="R52" s="45"/>
      <c r="S52" s="45"/>
      <c r="T52" s="45"/>
      <c r="U52" s="68"/>
      <c r="V52" s="25" t="str">
        <f>IF(OR(SUMPRODUCT(--(V34:V51=""),--(W34:W51=""))&gt;0,COUNTIF(W34:W51,"M")&gt;0,COUNTIF(W34:W51,"X")=18),"",SUM(V34:V51))</f>
        <v/>
      </c>
      <c r="W52" s="26" t="str">
        <f>IF(AND(COUNTIF(W34:W51,"X")=18,SUM(V34:V51)=0,ISNUMBER(V52)),"",IF(COUNTIF(W34:W51,"M")&gt;0,"M",IF(AND(COUNTIF(W34:W51,W34)=18,OR(W34="X",W34="W",W34="Z")),UPPER(W34),"")))</f>
        <v/>
      </c>
      <c r="X52" s="27"/>
      <c r="Y52" s="25" t="str">
        <f>IF(OR(SUMPRODUCT(--(Y34:Y51=""),--(Z34:Z51=""))&gt;0,COUNTIF(Z34:Z51,"M")&gt;0,COUNTIF(Z34:Z51,"X")=18),"",SUM(Y34:Y51))</f>
        <v/>
      </c>
      <c r="Z52" s="26" t="str">
        <f>IF(AND(COUNTIF(Z34:Z51,"X")=18,SUM(Y34:Y51)=0,ISNUMBER(Y52)),"",IF(COUNTIF(Z34:Z51,"M")&gt;0,"M",IF(AND(COUNTIF(Z34:Z51,Z34)=18,OR(Z34="X",Z34="W",Z34="Z")),UPPER(Z34),"")))</f>
        <v/>
      </c>
      <c r="AA52" s="27"/>
      <c r="AB52" s="25" t="str">
        <f>IF(OR(SUMPRODUCT(--(AB34:AB51=""),--(AC34:AC51=""))&gt;0,COUNTIF(AC34:AC51,"M")&gt;0,COUNTIF(AC34:AC51,"X")=18),"",SUM(AB34:AB51))</f>
        <v/>
      </c>
      <c r="AC52" s="26" t="str">
        <f>IF(AND(COUNTIF(AC34:AC51,"X")=18,SUM(AB34:AB51)=0,ISNUMBER(AB52)),"",IF(COUNTIF(AC34:AC51,"M")&gt;0,"M",IF(AND(COUNTIF(AC34:AC51,AC34)=18,OR(AC34="X",AC34="W",AC34="Z")),UPPER(AC34),"")))</f>
        <v/>
      </c>
      <c r="AD52" s="27"/>
      <c r="AE52" s="25" t="str">
        <f>IF(OR(SUMPRODUCT(--(AE34:AE51=""),--(AF34:AF51=""))&gt;0,COUNTIF(AF34:AF51,"M")&gt;0,COUNTIF(AF34:AF51,"X")=18),"",SUM(AE34:AE51))</f>
        <v/>
      </c>
      <c r="AF52" s="26" t="str">
        <f>IF(AND(COUNTIF(AF34:AF51,"X")=18,SUM(AE34:AE51)=0,ISNUMBER(AE52)),"",IF(COUNTIF(AF34:AF51,"M")&gt;0,"M",IF(AND(COUNTIF(AF34:AF51,AF34)=18,OR(AF34="X",AF34="W",AF34="Z")),UPPER(AF34),"")))</f>
        <v/>
      </c>
      <c r="AG52" s="27"/>
      <c r="AH52" s="151"/>
      <c r="BI52" s="2"/>
      <c r="BJ52" s="2"/>
      <c r="BK52" s="2"/>
      <c r="BL52" s="2"/>
      <c r="BM52" s="2"/>
      <c r="BN52" s="2"/>
      <c r="BO52" s="2"/>
      <c r="BP52" s="2"/>
      <c r="BQ52" s="2"/>
      <c r="BR52" s="2"/>
      <c r="BS52" s="2"/>
      <c r="BT52" s="2"/>
      <c r="BU52" s="2"/>
      <c r="BV52" s="2"/>
      <c r="BW52" s="2"/>
    </row>
    <row r="53" spans="3:75" ht="3.75" customHeight="1" x14ac:dyDescent="0.25">
      <c r="C53" s="140"/>
      <c r="D53" s="289"/>
      <c r="E53" s="284"/>
      <c r="F53" s="284"/>
      <c r="G53" s="290"/>
      <c r="H53" s="265"/>
      <c r="I53" s="265"/>
      <c r="J53" s="265"/>
      <c r="K53" s="265"/>
      <c r="L53" s="287"/>
      <c r="M53" s="287"/>
      <c r="N53" s="65"/>
      <c r="O53" s="65"/>
      <c r="P53" s="65"/>
      <c r="Q53" s="65"/>
      <c r="R53" s="65"/>
      <c r="S53" s="65"/>
      <c r="T53" s="65"/>
      <c r="U53" s="66"/>
      <c r="V53" s="288"/>
      <c r="W53" s="288"/>
      <c r="X53" s="288"/>
      <c r="Y53" s="288"/>
      <c r="Z53" s="288"/>
      <c r="AA53" s="288"/>
      <c r="AB53" s="288"/>
      <c r="AC53" s="288"/>
      <c r="AD53" s="288"/>
      <c r="AE53" s="288"/>
      <c r="AF53" s="288"/>
      <c r="AG53" s="288"/>
      <c r="AH53" s="250"/>
      <c r="BI53" s="2"/>
      <c r="BJ53" s="2"/>
      <c r="BK53" s="2"/>
      <c r="BL53" s="2"/>
      <c r="BM53" s="2"/>
      <c r="BN53" s="2"/>
      <c r="BO53" s="2"/>
      <c r="BP53" s="2"/>
      <c r="BQ53" s="2"/>
      <c r="BR53" s="2"/>
      <c r="BS53" s="2"/>
      <c r="BT53" s="2"/>
      <c r="BU53" s="2"/>
      <c r="BV53" s="2"/>
      <c r="BW53" s="2"/>
    </row>
    <row r="54" spans="3:75" ht="21" customHeight="1" x14ac:dyDescent="0.25">
      <c r="C54" s="140"/>
      <c r="D54" s="505" t="s">
        <v>4271</v>
      </c>
      <c r="E54" s="270" t="s">
        <v>37</v>
      </c>
      <c r="F54" s="281"/>
      <c r="G54" s="242" t="s">
        <v>350</v>
      </c>
      <c r="H54" s="242" t="s">
        <v>0</v>
      </c>
      <c r="I54" s="242" t="s">
        <v>91</v>
      </c>
      <c r="J54" s="242" t="s">
        <v>38</v>
      </c>
      <c r="K54" s="242" t="s">
        <v>87</v>
      </c>
      <c r="L54" s="243" t="s">
        <v>0</v>
      </c>
      <c r="M54" s="243" t="s">
        <v>353</v>
      </c>
      <c r="N54" s="45" t="s">
        <v>353</v>
      </c>
      <c r="O54" s="54" t="s">
        <v>0</v>
      </c>
      <c r="P54" s="54" t="s">
        <v>381</v>
      </c>
      <c r="Q54" s="45"/>
      <c r="R54" s="45"/>
      <c r="S54" s="45"/>
      <c r="T54" s="45"/>
      <c r="U54" s="55"/>
      <c r="V54" s="25" t="str">
        <f t="shared" ref="V54:V72" si="0">IF(OR(AND(V14="",W14=""),AND(V34="",W34=""),AND(W14="X",W34="X"),OR(W14="M",W34="M")),"",SUM(V14,V34))</f>
        <v/>
      </c>
      <c r="W54" s="26" t="str">
        <f t="shared" ref="W54:W72" si="1">IF(AND(AND(W14="X",W34="X"),SUM(V14,V34)=0,ISNUMBER(V54)),"",IF(OR(W14="M",W34="M"),"M",IF(AND(W14=W34,OR(W14="X",W14="W",W14="Z")),UPPER(W14),"")))</f>
        <v/>
      </c>
      <c r="X54" s="27"/>
      <c r="Y54" s="25" t="str">
        <f t="shared" ref="Y54:Y72" si="2">IF(OR(AND(Y14="",Z14=""),AND(Y34="",Z34=""),AND(Z14="X",Z34="X"),OR(Z14="M",Z34="M")),"",SUM(Y14,Y34))</f>
        <v/>
      </c>
      <c r="Z54" s="26" t="str">
        <f t="shared" ref="Z54:Z72" si="3">IF(AND(AND(Z14="X",Z34="X"),SUM(Y14,Y34)=0,ISNUMBER(Y54)),"",IF(OR(Z14="M",Z34="M"),"M",IF(AND(Z14=Z34,OR(Z14="X",Z14="W",Z14="Z")),UPPER(Z14),"")))</f>
        <v/>
      </c>
      <c r="AA54" s="27"/>
      <c r="AB54" s="25" t="str">
        <f t="shared" ref="AB54:AB72" si="4">IF(OR(AND(AB14="",AC14=""),AND(AB34="",AC34=""),AND(AC14="X",AC34="X"),OR(AC14="M",AC34="M")),"",SUM(AB14,AB34))</f>
        <v/>
      </c>
      <c r="AC54" s="26" t="str">
        <f t="shared" ref="AC54:AC72" si="5">IF(AND(AND(AC14="X",AC34="X"),SUM(AB14,AB34)=0,ISNUMBER(AB54)),"",IF(OR(AC14="M",AC34="M"),"M",IF(AND(AC14=AC34,OR(AC14="X",AC14="W",AC14="Z")),UPPER(AC14),"")))</f>
        <v/>
      </c>
      <c r="AD54" s="27"/>
      <c r="AE54" s="25" t="str">
        <f t="shared" ref="AE54:AE72" si="6">IF(OR(AND(AE14="",AF14=""),AND(AE34="",AF34=""),AND(AF14="X",AF34="X"),OR(AF14="M",AF34="M")),"",SUM(AE14,AE34))</f>
        <v/>
      </c>
      <c r="AF54" s="26" t="str">
        <f t="shared" ref="AF54:AF72" si="7">IF(AND(AND(AF14="X",AF34="X"),SUM(AE14,AE34)=0,ISNUMBER(AE54)),"",IF(OR(AF14="M",AF34="M"),"M",IF(AND(AF14=AF34,OR(AF14="X",AF14="W",AF14="Z")),UPPER(AF14),"")))</f>
        <v/>
      </c>
      <c r="AG54" s="27"/>
      <c r="AH54" s="151"/>
      <c r="BI54" s="2"/>
      <c r="BJ54" s="2"/>
      <c r="BK54" s="2"/>
      <c r="BL54" s="2"/>
      <c r="BM54" s="2"/>
      <c r="BN54" s="2"/>
      <c r="BO54" s="2"/>
      <c r="BP54" s="2"/>
      <c r="BQ54" s="2"/>
      <c r="BR54" s="2"/>
      <c r="BS54" s="2"/>
      <c r="BT54" s="2"/>
      <c r="BU54" s="2"/>
      <c r="BV54" s="2"/>
      <c r="BW54" s="2"/>
    </row>
    <row r="55" spans="3:75" ht="21" customHeight="1" x14ac:dyDescent="0.25">
      <c r="C55" s="140"/>
      <c r="D55" s="506"/>
      <c r="E55" s="270">
        <v>15</v>
      </c>
      <c r="F55" s="281"/>
      <c r="G55" s="242" t="s">
        <v>350</v>
      </c>
      <c r="H55" s="242" t="s">
        <v>0</v>
      </c>
      <c r="I55" s="242" t="s">
        <v>91</v>
      </c>
      <c r="J55" s="242" t="s">
        <v>22</v>
      </c>
      <c r="K55" s="242" t="s">
        <v>87</v>
      </c>
      <c r="L55" s="243" t="s">
        <v>0</v>
      </c>
      <c r="M55" s="243" t="s">
        <v>353</v>
      </c>
      <c r="N55" s="45" t="s">
        <v>353</v>
      </c>
      <c r="O55" s="54" t="s">
        <v>0</v>
      </c>
      <c r="P55" s="54" t="s">
        <v>381</v>
      </c>
      <c r="Q55" s="45"/>
      <c r="R55" s="45"/>
      <c r="S55" s="45"/>
      <c r="T55" s="45"/>
      <c r="U55" s="55"/>
      <c r="V55" s="25" t="str">
        <f t="shared" si="0"/>
        <v/>
      </c>
      <c r="W55" s="26" t="str">
        <f t="shared" si="1"/>
        <v/>
      </c>
      <c r="X55" s="27"/>
      <c r="Y55" s="25" t="str">
        <f t="shared" si="2"/>
        <v/>
      </c>
      <c r="Z55" s="26" t="str">
        <f t="shared" si="3"/>
        <v/>
      </c>
      <c r="AA55" s="27"/>
      <c r="AB55" s="25" t="str">
        <f t="shared" si="4"/>
        <v/>
      </c>
      <c r="AC55" s="26" t="str">
        <f t="shared" si="5"/>
        <v/>
      </c>
      <c r="AD55" s="27"/>
      <c r="AE55" s="25" t="str">
        <f t="shared" si="6"/>
        <v/>
      </c>
      <c r="AF55" s="26" t="str">
        <f t="shared" si="7"/>
        <v/>
      </c>
      <c r="AG55" s="27"/>
      <c r="AH55" s="151"/>
      <c r="BI55" s="2"/>
      <c r="BJ55" s="2"/>
      <c r="BK55" s="2"/>
      <c r="BL55" s="2"/>
      <c r="BM55" s="2"/>
      <c r="BN55" s="2"/>
      <c r="BO55" s="2"/>
      <c r="BP55" s="2"/>
      <c r="BQ55" s="2"/>
      <c r="BR55" s="2"/>
      <c r="BS55" s="2"/>
      <c r="BT55" s="2"/>
      <c r="BU55" s="2"/>
      <c r="BV55" s="2"/>
      <c r="BW55" s="2"/>
    </row>
    <row r="56" spans="3:75" ht="21" customHeight="1" x14ac:dyDescent="0.25">
      <c r="C56" s="140"/>
      <c r="D56" s="506"/>
      <c r="E56" s="270">
        <v>16</v>
      </c>
      <c r="F56" s="281"/>
      <c r="G56" s="242" t="s">
        <v>350</v>
      </c>
      <c r="H56" s="242" t="s">
        <v>0</v>
      </c>
      <c r="I56" s="242" t="s">
        <v>91</v>
      </c>
      <c r="J56" s="242" t="s">
        <v>23</v>
      </c>
      <c r="K56" s="242" t="s">
        <v>87</v>
      </c>
      <c r="L56" s="243" t="s">
        <v>0</v>
      </c>
      <c r="M56" s="243" t="s">
        <v>353</v>
      </c>
      <c r="N56" s="45" t="s">
        <v>353</v>
      </c>
      <c r="O56" s="54" t="s">
        <v>0</v>
      </c>
      <c r="P56" s="54" t="s">
        <v>381</v>
      </c>
      <c r="Q56" s="45"/>
      <c r="R56" s="45"/>
      <c r="S56" s="45"/>
      <c r="T56" s="45"/>
      <c r="U56" s="55"/>
      <c r="V56" s="25" t="str">
        <f t="shared" si="0"/>
        <v/>
      </c>
      <c r="W56" s="26" t="str">
        <f t="shared" si="1"/>
        <v/>
      </c>
      <c r="X56" s="27"/>
      <c r="Y56" s="25" t="str">
        <f t="shared" si="2"/>
        <v/>
      </c>
      <c r="Z56" s="26" t="str">
        <f t="shared" si="3"/>
        <v/>
      </c>
      <c r="AA56" s="27"/>
      <c r="AB56" s="25" t="str">
        <f t="shared" si="4"/>
        <v/>
      </c>
      <c r="AC56" s="26" t="str">
        <f t="shared" si="5"/>
        <v/>
      </c>
      <c r="AD56" s="27"/>
      <c r="AE56" s="25" t="str">
        <f t="shared" si="6"/>
        <v/>
      </c>
      <c r="AF56" s="26" t="str">
        <f t="shared" si="7"/>
        <v/>
      </c>
      <c r="AG56" s="27"/>
      <c r="AH56" s="151"/>
      <c r="BI56" s="2"/>
      <c r="BJ56" s="2"/>
      <c r="BK56" s="2"/>
      <c r="BL56" s="2"/>
      <c r="BM56" s="2"/>
      <c r="BN56" s="2"/>
      <c r="BO56" s="2"/>
      <c r="BP56" s="2"/>
      <c r="BQ56" s="2"/>
      <c r="BR56" s="2"/>
      <c r="BS56" s="2"/>
      <c r="BT56" s="2"/>
      <c r="BU56" s="2"/>
      <c r="BV56" s="2"/>
      <c r="BW56" s="2"/>
    </row>
    <row r="57" spans="3:75" ht="21" customHeight="1" x14ac:dyDescent="0.25">
      <c r="C57" s="140"/>
      <c r="D57" s="506"/>
      <c r="E57" s="270">
        <v>17</v>
      </c>
      <c r="F57" s="281"/>
      <c r="G57" s="242" t="s">
        <v>350</v>
      </c>
      <c r="H57" s="242" t="s">
        <v>0</v>
      </c>
      <c r="I57" s="242" t="s">
        <v>91</v>
      </c>
      <c r="J57" s="242" t="s">
        <v>24</v>
      </c>
      <c r="K57" s="242" t="s">
        <v>87</v>
      </c>
      <c r="L57" s="243" t="s">
        <v>0</v>
      </c>
      <c r="M57" s="243" t="s">
        <v>353</v>
      </c>
      <c r="N57" s="45" t="s">
        <v>353</v>
      </c>
      <c r="O57" s="54" t="s">
        <v>0</v>
      </c>
      <c r="P57" s="54" t="s">
        <v>381</v>
      </c>
      <c r="Q57" s="45"/>
      <c r="R57" s="45"/>
      <c r="S57" s="45"/>
      <c r="T57" s="45"/>
      <c r="U57" s="55"/>
      <c r="V57" s="25" t="str">
        <f t="shared" si="0"/>
        <v/>
      </c>
      <c r="W57" s="26" t="str">
        <f t="shared" si="1"/>
        <v/>
      </c>
      <c r="X57" s="27"/>
      <c r="Y57" s="25" t="str">
        <f t="shared" si="2"/>
        <v/>
      </c>
      <c r="Z57" s="26" t="str">
        <f t="shared" si="3"/>
        <v/>
      </c>
      <c r="AA57" s="27"/>
      <c r="AB57" s="25" t="str">
        <f t="shared" si="4"/>
        <v/>
      </c>
      <c r="AC57" s="26" t="str">
        <f t="shared" si="5"/>
        <v/>
      </c>
      <c r="AD57" s="27"/>
      <c r="AE57" s="25" t="str">
        <f t="shared" si="6"/>
        <v/>
      </c>
      <c r="AF57" s="26" t="str">
        <f t="shared" si="7"/>
        <v/>
      </c>
      <c r="AG57" s="27"/>
      <c r="AH57" s="151"/>
      <c r="BI57" s="2"/>
      <c r="BJ57" s="2"/>
      <c r="BK57" s="2"/>
      <c r="BL57" s="2"/>
      <c r="BM57" s="2"/>
      <c r="BN57" s="2"/>
      <c r="BO57" s="2"/>
      <c r="BP57" s="2"/>
      <c r="BQ57" s="2"/>
      <c r="BR57" s="2"/>
      <c r="BS57" s="2"/>
      <c r="BT57" s="2"/>
      <c r="BU57" s="2"/>
      <c r="BV57" s="2"/>
      <c r="BW57" s="2"/>
    </row>
    <row r="58" spans="3:75" ht="21" customHeight="1" x14ac:dyDescent="0.25">
      <c r="C58" s="140"/>
      <c r="D58" s="506"/>
      <c r="E58" s="270">
        <v>18</v>
      </c>
      <c r="F58" s="281"/>
      <c r="G58" s="242" t="s">
        <v>350</v>
      </c>
      <c r="H58" s="242" t="s">
        <v>0</v>
      </c>
      <c r="I58" s="242" t="s">
        <v>91</v>
      </c>
      <c r="J58" s="242" t="s">
        <v>25</v>
      </c>
      <c r="K58" s="242" t="s">
        <v>87</v>
      </c>
      <c r="L58" s="243" t="s">
        <v>0</v>
      </c>
      <c r="M58" s="243" t="s">
        <v>353</v>
      </c>
      <c r="N58" s="45" t="s">
        <v>353</v>
      </c>
      <c r="O58" s="54" t="s">
        <v>0</v>
      </c>
      <c r="P58" s="54" t="s">
        <v>381</v>
      </c>
      <c r="Q58" s="45"/>
      <c r="R58" s="45"/>
      <c r="S58" s="45"/>
      <c r="T58" s="45"/>
      <c r="U58" s="55"/>
      <c r="V58" s="25" t="str">
        <f t="shared" si="0"/>
        <v/>
      </c>
      <c r="W58" s="26" t="str">
        <f t="shared" si="1"/>
        <v/>
      </c>
      <c r="X58" s="27"/>
      <c r="Y58" s="25" t="str">
        <f t="shared" si="2"/>
        <v/>
      </c>
      <c r="Z58" s="26" t="str">
        <f t="shared" si="3"/>
        <v/>
      </c>
      <c r="AA58" s="27"/>
      <c r="AB58" s="25" t="str">
        <f t="shared" si="4"/>
        <v/>
      </c>
      <c r="AC58" s="26" t="str">
        <f t="shared" si="5"/>
        <v/>
      </c>
      <c r="AD58" s="27"/>
      <c r="AE58" s="25" t="str">
        <f t="shared" si="6"/>
        <v/>
      </c>
      <c r="AF58" s="26" t="str">
        <f t="shared" si="7"/>
        <v/>
      </c>
      <c r="AG58" s="27"/>
      <c r="AH58" s="151"/>
      <c r="BI58" s="2"/>
      <c r="BJ58" s="2"/>
      <c r="BK58" s="2"/>
      <c r="BL58" s="2"/>
      <c r="BM58" s="2"/>
      <c r="BN58" s="2"/>
      <c r="BO58" s="2"/>
      <c r="BP58" s="2"/>
      <c r="BQ58" s="2"/>
      <c r="BR58" s="2"/>
      <c r="BS58" s="2"/>
      <c r="BT58" s="2"/>
      <c r="BU58" s="2"/>
      <c r="BV58" s="2"/>
      <c r="BW58" s="2"/>
    </row>
    <row r="59" spans="3:75" ht="21" customHeight="1" x14ac:dyDescent="0.25">
      <c r="C59" s="140"/>
      <c r="D59" s="506"/>
      <c r="E59" s="270">
        <v>19</v>
      </c>
      <c r="F59" s="281"/>
      <c r="G59" s="242" t="s">
        <v>350</v>
      </c>
      <c r="H59" s="242" t="s">
        <v>0</v>
      </c>
      <c r="I59" s="242" t="s">
        <v>91</v>
      </c>
      <c r="J59" s="242" t="s">
        <v>26</v>
      </c>
      <c r="K59" s="242" t="s">
        <v>87</v>
      </c>
      <c r="L59" s="243" t="s">
        <v>0</v>
      </c>
      <c r="M59" s="243" t="s">
        <v>353</v>
      </c>
      <c r="N59" s="45" t="s">
        <v>353</v>
      </c>
      <c r="O59" s="54" t="s">
        <v>0</v>
      </c>
      <c r="P59" s="54" t="s">
        <v>381</v>
      </c>
      <c r="Q59" s="45"/>
      <c r="R59" s="45"/>
      <c r="S59" s="45"/>
      <c r="T59" s="45"/>
      <c r="U59" s="55"/>
      <c r="V59" s="25" t="str">
        <f t="shared" si="0"/>
        <v/>
      </c>
      <c r="W59" s="26" t="str">
        <f t="shared" si="1"/>
        <v/>
      </c>
      <c r="X59" s="27"/>
      <c r="Y59" s="25" t="str">
        <f t="shared" si="2"/>
        <v/>
      </c>
      <c r="Z59" s="26" t="str">
        <f t="shared" si="3"/>
        <v/>
      </c>
      <c r="AA59" s="27"/>
      <c r="AB59" s="25" t="str">
        <f t="shared" si="4"/>
        <v/>
      </c>
      <c r="AC59" s="26" t="str">
        <f t="shared" si="5"/>
        <v/>
      </c>
      <c r="AD59" s="27"/>
      <c r="AE59" s="25" t="str">
        <f t="shared" si="6"/>
        <v/>
      </c>
      <c r="AF59" s="26" t="str">
        <f t="shared" si="7"/>
        <v/>
      </c>
      <c r="AG59" s="27"/>
      <c r="AH59" s="151"/>
      <c r="BI59" s="2"/>
      <c r="BJ59" s="2"/>
      <c r="BK59" s="2"/>
      <c r="BL59" s="2"/>
      <c r="BM59" s="2"/>
      <c r="BN59" s="2"/>
      <c r="BO59" s="2"/>
      <c r="BP59" s="2"/>
      <c r="BQ59" s="2"/>
      <c r="BR59" s="2"/>
      <c r="BS59" s="2"/>
      <c r="BT59" s="2"/>
      <c r="BU59" s="2"/>
      <c r="BV59" s="2"/>
      <c r="BW59" s="2"/>
    </row>
    <row r="60" spans="3:75" ht="21" customHeight="1" x14ac:dyDescent="0.25">
      <c r="C60" s="140"/>
      <c r="D60" s="506"/>
      <c r="E60" s="270">
        <v>20</v>
      </c>
      <c r="F60" s="281"/>
      <c r="G60" s="242" t="s">
        <v>350</v>
      </c>
      <c r="H60" s="242" t="s">
        <v>0</v>
      </c>
      <c r="I60" s="242" t="s">
        <v>91</v>
      </c>
      <c r="J60" s="242" t="s">
        <v>27</v>
      </c>
      <c r="K60" s="242" t="s">
        <v>87</v>
      </c>
      <c r="L60" s="243" t="s">
        <v>0</v>
      </c>
      <c r="M60" s="243" t="s">
        <v>353</v>
      </c>
      <c r="N60" s="45" t="s">
        <v>353</v>
      </c>
      <c r="O60" s="54" t="s">
        <v>0</v>
      </c>
      <c r="P60" s="54" t="s">
        <v>381</v>
      </c>
      <c r="Q60" s="45"/>
      <c r="R60" s="45"/>
      <c r="S60" s="45"/>
      <c r="T60" s="45"/>
      <c r="U60" s="55"/>
      <c r="V60" s="25" t="str">
        <f t="shared" si="0"/>
        <v/>
      </c>
      <c r="W60" s="26" t="str">
        <f t="shared" si="1"/>
        <v/>
      </c>
      <c r="X60" s="27"/>
      <c r="Y60" s="25" t="str">
        <f t="shared" si="2"/>
        <v/>
      </c>
      <c r="Z60" s="26" t="str">
        <f t="shared" si="3"/>
        <v/>
      </c>
      <c r="AA60" s="27"/>
      <c r="AB60" s="25" t="str">
        <f t="shared" si="4"/>
        <v/>
      </c>
      <c r="AC60" s="26" t="str">
        <f t="shared" si="5"/>
        <v/>
      </c>
      <c r="AD60" s="27"/>
      <c r="AE60" s="25" t="str">
        <f t="shared" si="6"/>
        <v/>
      </c>
      <c r="AF60" s="26" t="str">
        <f t="shared" si="7"/>
        <v/>
      </c>
      <c r="AG60" s="27"/>
      <c r="AH60" s="151"/>
      <c r="BI60" s="2"/>
      <c r="BJ60" s="2"/>
      <c r="BK60" s="2"/>
      <c r="BL60" s="2"/>
      <c r="BM60" s="2"/>
      <c r="BN60" s="2"/>
      <c r="BO60" s="2"/>
      <c r="BP60" s="2"/>
      <c r="BQ60" s="2"/>
      <c r="BR60" s="2"/>
      <c r="BS60" s="2"/>
      <c r="BT60" s="2"/>
      <c r="BU60" s="2"/>
      <c r="BV60" s="2"/>
      <c r="BW60" s="2"/>
    </row>
    <row r="61" spans="3:75" ht="21" customHeight="1" x14ac:dyDescent="0.25">
      <c r="C61" s="140"/>
      <c r="D61" s="506"/>
      <c r="E61" s="270">
        <v>21</v>
      </c>
      <c r="F61" s="281"/>
      <c r="G61" s="242" t="s">
        <v>350</v>
      </c>
      <c r="H61" s="242" t="s">
        <v>0</v>
      </c>
      <c r="I61" s="242" t="s">
        <v>91</v>
      </c>
      <c r="J61" s="242" t="s">
        <v>28</v>
      </c>
      <c r="K61" s="242" t="s">
        <v>87</v>
      </c>
      <c r="L61" s="243" t="s">
        <v>0</v>
      </c>
      <c r="M61" s="243" t="s">
        <v>353</v>
      </c>
      <c r="N61" s="45" t="s">
        <v>353</v>
      </c>
      <c r="O61" s="54" t="s">
        <v>0</v>
      </c>
      <c r="P61" s="54" t="s">
        <v>381</v>
      </c>
      <c r="Q61" s="45"/>
      <c r="R61" s="45"/>
      <c r="S61" s="45"/>
      <c r="T61" s="45"/>
      <c r="U61" s="55"/>
      <c r="V61" s="25" t="str">
        <f t="shared" si="0"/>
        <v/>
      </c>
      <c r="W61" s="26" t="str">
        <f t="shared" si="1"/>
        <v/>
      </c>
      <c r="X61" s="27"/>
      <c r="Y61" s="25" t="str">
        <f t="shared" si="2"/>
        <v/>
      </c>
      <c r="Z61" s="26" t="str">
        <f t="shared" si="3"/>
        <v/>
      </c>
      <c r="AA61" s="27"/>
      <c r="AB61" s="25" t="str">
        <f t="shared" si="4"/>
        <v/>
      </c>
      <c r="AC61" s="26" t="str">
        <f t="shared" si="5"/>
        <v/>
      </c>
      <c r="AD61" s="27"/>
      <c r="AE61" s="25" t="str">
        <f t="shared" si="6"/>
        <v/>
      </c>
      <c r="AF61" s="26" t="str">
        <f t="shared" si="7"/>
        <v/>
      </c>
      <c r="AG61" s="27"/>
      <c r="AH61" s="151"/>
      <c r="BI61" s="2"/>
      <c r="BJ61" s="2"/>
      <c r="BK61" s="2"/>
      <c r="BL61" s="2"/>
      <c r="BM61" s="2"/>
      <c r="BN61" s="2"/>
      <c r="BO61" s="2"/>
      <c r="BP61" s="2"/>
      <c r="BQ61" s="2"/>
      <c r="BR61" s="2"/>
      <c r="BS61" s="2"/>
      <c r="BT61" s="2"/>
      <c r="BU61" s="2"/>
      <c r="BV61" s="2"/>
      <c r="BW61" s="2"/>
    </row>
    <row r="62" spans="3:75" ht="21" customHeight="1" x14ac:dyDescent="0.25">
      <c r="C62" s="140"/>
      <c r="D62" s="506"/>
      <c r="E62" s="270">
        <v>22</v>
      </c>
      <c r="F62" s="281"/>
      <c r="G62" s="242" t="s">
        <v>350</v>
      </c>
      <c r="H62" s="242" t="s">
        <v>0</v>
      </c>
      <c r="I62" s="242" t="s">
        <v>91</v>
      </c>
      <c r="J62" s="242" t="s">
        <v>29</v>
      </c>
      <c r="K62" s="242" t="s">
        <v>87</v>
      </c>
      <c r="L62" s="243" t="s">
        <v>0</v>
      </c>
      <c r="M62" s="243" t="s">
        <v>353</v>
      </c>
      <c r="N62" s="45" t="s">
        <v>353</v>
      </c>
      <c r="O62" s="54" t="s">
        <v>0</v>
      </c>
      <c r="P62" s="54" t="s">
        <v>381</v>
      </c>
      <c r="Q62" s="45"/>
      <c r="R62" s="45"/>
      <c r="S62" s="45"/>
      <c r="T62" s="45"/>
      <c r="U62" s="55"/>
      <c r="V62" s="25" t="str">
        <f t="shared" si="0"/>
        <v/>
      </c>
      <c r="W62" s="26" t="str">
        <f t="shared" si="1"/>
        <v/>
      </c>
      <c r="X62" s="27"/>
      <c r="Y62" s="25" t="str">
        <f t="shared" si="2"/>
        <v/>
      </c>
      <c r="Z62" s="26" t="str">
        <f t="shared" si="3"/>
        <v/>
      </c>
      <c r="AA62" s="27"/>
      <c r="AB62" s="25" t="str">
        <f t="shared" si="4"/>
        <v/>
      </c>
      <c r="AC62" s="26" t="str">
        <f t="shared" si="5"/>
        <v/>
      </c>
      <c r="AD62" s="27"/>
      <c r="AE62" s="25" t="str">
        <f t="shared" si="6"/>
        <v/>
      </c>
      <c r="AF62" s="26" t="str">
        <f t="shared" si="7"/>
        <v/>
      </c>
      <c r="AG62" s="27"/>
      <c r="AH62" s="151"/>
      <c r="BI62" s="2"/>
      <c r="BJ62" s="2"/>
      <c r="BK62" s="2"/>
      <c r="BL62" s="2"/>
      <c r="BM62" s="2"/>
      <c r="BN62" s="2"/>
      <c r="BO62" s="2"/>
      <c r="BP62" s="2"/>
      <c r="BQ62" s="2"/>
      <c r="BR62" s="2"/>
      <c r="BS62" s="2"/>
      <c r="BT62" s="2"/>
      <c r="BU62" s="2"/>
      <c r="BV62" s="2"/>
      <c r="BW62" s="2"/>
    </row>
    <row r="63" spans="3:75" ht="21" customHeight="1" x14ac:dyDescent="0.25">
      <c r="C63" s="140"/>
      <c r="D63" s="506"/>
      <c r="E63" s="270">
        <v>23</v>
      </c>
      <c r="F63" s="281"/>
      <c r="G63" s="242" t="s">
        <v>350</v>
      </c>
      <c r="H63" s="242" t="s">
        <v>0</v>
      </c>
      <c r="I63" s="242" t="s">
        <v>91</v>
      </c>
      <c r="J63" s="242" t="s">
        <v>30</v>
      </c>
      <c r="K63" s="242" t="s">
        <v>87</v>
      </c>
      <c r="L63" s="243" t="s">
        <v>0</v>
      </c>
      <c r="M63" s="243" t="s">
        <v>353</v>
      </c>
      <c r="N63" s="45" t="s">
        <v>353</v>
      </c>
      <c r="O63" s="54" t="s">
        <v>0</v>
      </c>
      <c r="P63" s="54" t="s">
        <v>381</v>
      </c>
      <c r="Q63" s="45"/>
      <c r="R63" s="45"/>
      <c r="S63" s="45"/>
      <c r="T63" s="45"/>
      <c r="U63" s="55"/>
      <c r="V63" s="25" t="str">
        <f t="shared" si="0"/>
        <v/>
      </c>
      <c r="W63" s="26" t="str">
        <f t="shared" si="1"/>
        <v/>
      </c>
      <c r="X63" s="27"/>
      <c r="Y63" s="25" t="str">
        <f t="shared" si="2"/>
        <v/>
      </c>
      <c r="Z63" s="26" t="str">
        <f t="shared" si="3"/>
        <v/>
      </c>
      <c r="AA63" s="27"/>
      <c r="AB63" s="25" t="str">
        <f t="shared" si="4"/>
        <v/>
      </c>
      <c r="AC63" s="26" t="str">
        <f t="shared" si="5"/>
        <v/>
      </c>
      <c r="AD63" s="27"/>
      <c r="AE63" s="25" t="str">
        <f t="shared" si="6"/>
        <v/>
      </c>
      <c r="AF63" s="26" t="str">
        <f t="shared" si="7"/>
        <v/>
      </c>
      <c r="AG63" s="27"/>
      <c r="AH63" s="151"/>
      <c r="BI63" s="2"/>
      <c r="BJ63" s="2"/>
      <c r="BK63" s="2"/>
      <c r="BL63" s="2"/>
      <c r="BM63" s="2"/>
      <c r="BN63" s="2"/>
      <c r="BO63" s="2"/>
      <c r="BP63" s="2"/>
      <c r="BQ63" s="2"/>
      <c r="BR63" s="2"/>
      <c r="BS63" s="2"/>
      <c r="BT63" s="2"/>
      <c r="BU63" s="2"/>
      <c r="BV63" s="2"/>
      <c r="BW63" s="2"/>
    </row>
    <row r="64" spans="3:75" ht="21" customHeight="1" x14ac:dyDescent="0.25">
      <c r="C64" s="140"/>
      <c r="D64" s="506"/>
      <c r="E64" s="270">
        <v>24</v>
      </c>
      <c r="F64" s="281"/>
      <c r="G64" s="242" t="s">
        <v>350</v>
      </c>
      <c r="H64" s="242" t="s">
        <v>0</v>
      </c>
      <c r="I64" s="242" t="s">
        <v>91</v>
      </c>
      <c r="J64" s="242" t="s">
        <v>31</v>
      </c>
      <c r="K64" s="242" t="s">
        <v>87</v>
      </c>
      <c r="L64" s="243" t="s">
        <v>0</v>
      </c>
      <c r="M64" s="243" t="s">
        <v>353</v>
      </c>
      <c r="N64" s="45" t="s">
        <v>353</v>
      </c>
      <c r="O64" s="54" t="s">
        <v>0</v>
      </c>
      <c r="P64" s="54" t="s">
        <v>381</v>
      </c>
      <c r="Q64" s="45"/>
      <c r="R64" s="45"/>
      <c r="S64" s="45"/>
      <c r="T64" s="45"/>
      <c r="U64" s="55"/>
      <c r="V64" s="25" t="str">
        <f t="shared" si="0"/>
        <v/>
      </c>
      <c r="W64" s="26" t="str">
        <f t="shared" si="1"/>
        <v/>
      </c>
      <c r="X64" s="27"/>
      <c r="Y64" s="25" t="str">
        <f t="shared" si="2"/>
        <v/>
      </c>
      <c r="Z64" s="26" t="str">
        <f t="shared" si="3"/>
        <v/>
      </c>
      <c r="AA64" s="27"/>
      <c r="AB64" s="25" t="str">
        <f t="shared" si="4"/>
        <v/>
      </c>
      <c r="AC64" s="26" t="str">
        <f t="shared" si="5"/>
        <v/>
      </c>
      <c r="AD64" s="27"/>
      <c r="AE64" s="25" t="str">
        <f t="shared" si="6"/>
        <v/>
      </c>
      <c r="AF64" s="26" t="str">
        <f t="shared" si="7"/>
        <v/>
      </c>
      <c r="AG64" s="27"/>
      <c r="AH64" s="151"/>
      <c r="BI64" s="2"/>
      <c r="BJ64" s="2"/>
      <c r="BK64" s="2"/>
      <c r="BL64" s="2"/>
      <c r="BM64" s="2"/>
      <c r="BN64" s="2"/>
      <c r="BO64" s="2"/>
      <c r="BP64" s="2"/>
      <c r="BQ64" s="2"/>
      <c r="BR64" s="2"/>
      <c r="BS64" s="2"/>
      <c r="BT64" s="2"/>
      <c r="BU64" s="2"/>
      <c r="BV64" s="2"/>
      <c r="BW64" s="2"/>
    </row>
    <row r="65" spans="3:75" ht="21" customHeight="1" x14ac:dyDescent="0.25">
      <c r="C65" s="140"/>
      <c r="D65" s="506"/>
      <c r="E65" s="270" t="s">
        <v>32</v>
      </c>
      <c r="F65" s="281"/>
      <c r="G65" s="242" t="s">
        <v>350</v>
      </c>
      <c r="H65" s="242" t="s">
        <v>0</v>
      </c>
      <c r="I65" s="242" t="s">
        <v>91</v>
      </c>
      <c r="J65" s="242" t="s">
        <v>33</v>
      </c>
      <c r="K65" s="242" t="s">
        <v>87</v>
      </c>
      <c r="L65" s="243" t="s">
        <v>0</v>
      </c>
      <c r="M65" s="243" t="s">
        <v>353</v>
      </c>
      <c r="N65" s="45" t="s">
        <v>353</v>
      </c>
      <c r="O65" s="54" t="s">
        <v>0</v>
      </c>
      <c r="P65" s="54" t="s">
        <v>381</v>
      </c>
      <c r="Q65" s="45"/>
      <c r="R65" s="45"/>
      <c r="S65" s="45"/>
      <c r="T65" s="45"/>
      <c r="U65" s="55"/>
      <c r="V65" s="25" t="str">
        <f t="shared" si="0"/>
        <v/>
      </c>
      <c r="W65" s="26" t="str">
        <f t="shared" si="1"/>
        <v/>
      </c>
      <c r="X65" s="27"/>
      <c r="Y65" s="25" t="str">
        <f t="shared" si="2"/>
        <v/>
      </c>
      <c r="Z65" s="26" t="str">
        <f t="shared" si="3"/>
        <v/>
      </c>
      <c r="AA65" s="27"/>
      <c r="AB65" s="25" t="str">
        <f t="shared" si="4"/>
        <v/>
      </c>
      <c r="AC65" s="26" t="str">
        <f t="shared" si="5"/>
        <v/>
      </c>
      <c r="AD65" s="27"/>
      <c r="AE65" s="25" t="str">
        <f t="shared" si="6"/>
        <v/>
      </c>
      <c r="AF65" s="26" t="str">
        <f t="shared" si="7"/>
        <v/>
      </c>
      <c r="AG65" s="27"/>
      <c r="AH65" s="151"/>
      <c r="BI65" s="2"/>
      <c r="BJ65" s="2"/>
      <c r="BK65" s="2"/>
      <c r="BL65" s="2"/>
      <c r="BM65" s="2"/>
      <c r="BN65" s="2"/>
      <c r="BO65" s="2"/>
      <c r="BP65" s="2"/>
      <c r="BQ65" s="2"/>
      <c r="BR65" s="2"/>
      <c r="BS65" s="2"/>
      <c r="BT65" s="2"/>
      <c r="BU65" s="2"/>
      <c r="BV65" s="2"/>
      <c r="BW65" s="2"/>
    </row>
    <row r="66" spans="3:75" ht="21" customHeight="1" x14ac:dyDescent="0.25">
      <c r="C66" s="140"/>
      <c r="D66" s="506"/>
      <c r="E66" s="270" t="s">
        <v>39</v>
      </c>
      <c r="F66" s="281"/>
      <c r="G66" s="242" t="s">
        <v>350</v>
      </c>
      <c r="H66" s="242" t="s">
        <v>0</v>
      </c>
      <c r="I66" s="242" t="s">
        <v>91</v>
      </c>
      <c r="J66" s="242" t="s">
        <v>40</v>
      </c>
      <c r="K66" s="242" t="s">
        <v>87</v>
      </c>
      <c r="L66" s="243" t="s">
        <v>0</v>
      </c>
      <c r="M66" s="243" t="s">
        <v>353</v>
      </c>
      <c r="N66" s="45" t="s">
        <v>353</v>
      </c>
      <c r="O66" s="54" t="s">
        <v>0</v>
      </c>
      <c r="P66" s="54" t="s">
        <v>381</v>
      </c>
      <c r="Q66" s="45"/>
      <c r="R66" s="45"/>
      <c r="S66" s="45"/>
      <c r="T66" s="45"/>
      <c r="U66" s="55"/>
      <c r="V66" s="25" t="str">
        <f t="shared" si="0"/>
        <v/>
      </c>
      <c r="W66" s="26" t="str">
        <f t="shared" si="1"/>
        <v/>
      </c>
      <c r="X66" s="27"/>
      <c r="Y66" s="25" t="str">
        <f t="shared" si="2"/>
        <v/>
      </c>
      <c r="Z66" s="26" t="str">
        <f t="shared" si="3"/>
        <v/>
      </c>
      <c r="AA66" s="27"/>
      <c r="AB66" s="25" t="str">
        <f t="shared" si="4"/>
        <v/>
      </c>
      <c r="AC66" s="26" t="str">
        <f t="shared" si="5"/>
        <v/>
      </c>
      <c r="AD66" s="27"/>
      <c r="AE66" s="25" t="str">
        <f t="shared" si="6"/>
        <v/>
      </c>
      <c r="AF66" s="26" t="str">
        <f t="shared" si="7"/>
        <v/>
      </c>
      <c r="AG66" s="27"/>
      <c r="AH66" s="151"/>
      <c r="BI66" s="2"/>
      <c r="BJ66" s="2"/>
      <c r="BK66" s="2"/>
      <c r="BL66" s="2"/>
      <c r="BM66" s="2"/>
      <c r="BN66" s="2"/>
      <c r="BO66" s="2"/>
      <c r="BP66" s="2"/>
      <c r="BQ66" s="2"/>
      <c r="BR66" s="2"/>
      <c r="BS66" s="2"/>
      <c r="BT66" s="2"/>
      <c r="BU66" s="2"/>
      <c r="BV66" s="2"/>
      <c r="BW66" s="2"/>
    </row>
    <row r="67" spans="3:75" ht="21" customHeight="1" x14ac:dyDescent="0.25">
      <c r="C67" s="140"/>
      <c r="D67" s="506"/>
      <c r="E67" s="270" t="s">
        <v>41</v>
      </c>
      <c r="F67" s="281"/>
      <c r="G67" s="242" t="s">
        <v>350</v>
      </c>
      <c r="H67" s="242" t="s">
        <v>0</v>
      </c>
      <c r="I67" s="242" t="s">
        <v>91</v>
      </c>
      <c r="J67" s="242" t="s">
        <v>42</v>
      </c>
      <c r="K67" s="242" t="s">
        <v>87</v>
      </c>
      <c r="L67" s="243" t="s">
        <v>0</v>
      </c>
      <c r="M67" s="243" t="s">
        <v>353</v>
      </c>
      <c r="N67" s="45" t="s">
        <v>353</v>
      </c>
      <c r="O67" s="54" t="s">
        <v>0</v>
      </c>
      <c r="P67" s="54" t="s">
        <v>381</v>
      </c>
      <c r="Q67" s="45"/>
      <c r="R67" s="45"/>
      <c r="S67" s="45"/>
      <c r="T67" s="45"/>
      <c r="U67" s="55"/>
      <c r="V67" s="25" t="str">
        <f t="shared" si="0"/>
        <v/>
      </c>
      <c r="W67" s="26" t="str">
        <f t="shared" si="1"/>
        <v/>
      </c>
      <c r="X67" s="27"/>
      <c r="Y67" s="25" t="str">
        <f t="shared" si="2"/>
        <v/>
      </c>
      <c r="Z67" s="26" t="str">
        <f t="shared" si="3"/>
        <v/>
      </c>
      <c r="AA67" s="27"/>
      <c r="AB67" s="25" t="str">
        <f t="shared" si="4"/>
        <v/>
      </c>
      <c r="AC67" s="26" t="str">
        <f t="shared" si="5"/>
        <v/>
      </c>
      <c r="AD67" s="27"/>
      <c r="AE67" s="25" t="str">
        <f t="shared" si="6"/>
        <v/>
      </c>
      <c r="AF67" s="26" t="str">
        <f t="shared" si="7"/>
        <v/>
      </c>
      <c r="AG67" s="27"/>
      <c r="AH67" s="151"/>
      <c r="BI67" s="2"/>
      <c r="BJ67" s="2"/>
      <c r="BK67" s="2"/>
      <c r="BL67" s="2"/>
      <c r="BM67" s="2"/>
      <c r="BN67" s="2"/>
      <c r="BO67" s="2"/>
      <c r="BP67" s="2"/>
      <c r="BQ67" s="2"/>
      <c r="BR67" s="2"/>
      <c r="BS67" s="2"/>
      <c r="BT67" s="2"/>
      <c r="BU67" s="2"/>
      <c r="BV67" s="2"/>
      <c r="BW67" s="2"/>
    </row>
    <row r="68" spans="3:75" ht="21" customHeight="1" x14ac:dyDescent="0.25">
      <c r="C68" s="140"/>
      <c r="D68" s="506"/>
      <c r="E68" s="270" t="s">
        <v>43</v>
      </c>
      <c r="F68" s="281"/>
      <c r="G68" s="242" t="s">
        <v>350</v>
      </c>
      <c r="H68" s="242" t="s">
        <v>0</v>
      </c>
      <c r="I68" s="242" t="s">
        <v>91</v>
      </c>
      <c r="J68" s="242" t="s">
        <v>44</v>
      </c>
      <c r="K68" s="242" t="s">
        <v>87</v>
      </c>
      <c r="L68" s="243" t="s">
        <v>0</v>
      </c>
      <c r="M68" s="243" t="s">
        <v>353</v>
      </c>
      <c r="N68" s="45" t="s">
        <v>353</v>
      </c>
      <c r="O68" s="54" t="s">
        <v>0</v>
      </c>
      <c r="P68" s="54" t="s">
        <v>381</v>
      </c>
      <c r="Q68" s="45"/>
      <c r="R68" s="45"/>
      <c r="S68" s="45"/>
      <c r="T68" s="45"/>
      <c r="U68" s="55"/>
      <c r="V68" s="25" t="str">
        <f t="shared" si="0"/>
        <v/>
      </c>
      <c r="W68" s="26" t="str">
        <f t="shared" si="1"/>
        <v/>
      </c>
      <c r="X68" s="27"/>
      <c r="Y68" s="25" t="str">
        <f t="shared" si="2"/>
        <v/>
      </c>
      <c r="Z68" s="26" t="str">
        <f t="shared" si="3"/>
        <v/>
      </c>
      <c r="AA68" s="27"/>
      <c r="AB68" s="25" t="str">
        <f t="shared" si="4"/>
        <v/>
      </c>
      <c r="AC68" s="26" t="str">
        <f t="shared" si="5"/>
        <v/>
      </c>
      <c r="AD68" s="27"/>
      <c r="AE68" s="25" t="str">
        <f t="shared" si="6"/>
        <v/>
      </c>
      <c r="AF68" s="26" t="str">
        <f t="shared" si="7"/>
        <v/>
      </c>
      <c r="AG68" s="27"/>
      <c r="AH68" s="151"/>
      <c r="BI68" s="2"/>
      <c r="BJ68" s="2"/>
      <c r="BK68" s="2"/>
      <c r="BL68" s="2"/>
      <c r="BM68" s="2"/>
      <c r="BN68" s="2"/>
      <c r="BO68" s="2"/>
      <c r="BP68" s="2"/>
      <c r="BQ68" s="2"/>
      <c r="BR68" s="2"/>
      <c r="BS68" s="2"/>
      <c r="BT68" s="2"/>
      <c r="BU68" s="2"/>
      <c r="BV68" s="2"/>
      <c r="BW68" s="2"/>
    </row>
    <row r="69" spans="3:75" ht="21" customHeight="1" x14ac:dyDescent="0.25">
      <c r="C69" s="140"/>
      <c r="D69" s="506"/>
      <c r="E69" s="270" t="s">
        <v>45</v>
      </c>
      <c r="F69" s="281"/>
      <c r="G69" s="242" t="s">
        <v>350</v>
      </c>
      <c r="H69" s="242" t="s">
        <v>0</v>
      </c>
      <c r="I69" s="242" t="s">
        <v>91</v>
      </c>
      <c r="J69" s="242" t="s">
        <v>46</v>
      </c>
      <c r="K69" s="242" t="s">
        <v>87</v>
      </c>
      <c r="L69" s="243" t="s">
        <v>0</v>
      </c>
      <c r="M69" s="243" t="s">
        <v>353</v>
      </c>
      <c r="N69" s="45" t="s">
        <v>353</v>
      </c>
      <c r="O69" s="54" t="s">
        <v>0</v>
      </c>
      <c r="P69" s="54" t="s">
        <v>381</v>
      </c>
      <c r="Q69" s="45"/>
      <c r="R69" s="45"/>
      <c r="S69" s="45"/>
      <c r="T69" s="45"/>
      <c r="U69" s="55"/>
      <c r="V69" s="25" t="str">
        <f t="shared" si="0"/>
        <v/>
      </c>
      <c r="W69" s="26" t="str">
        <f t="shared" si="1"/>
        <v/>
      </c>
      <c r="X69" s="27"/>
      <c r="Y69" s="25" t="str">
        <f t="shared" si="2"/>
        <v/>
      </c>
      <c r="Z69" s="26" t="str">
        <f t="shared" si="3"/>
        <v/>
      </c>
      <c r="AA69" s="27"/>
      <c r="AB69" s="25" t="str">
        <f t="shared" si="4"/>
        <v/>
      </c>
      <c r="AC69" s="26" t="str">
        <f t="shared" si="5"/>
        <v/>
      </c>
      <c r="AD69" s="27"/>
      <c r="AE69" s="25" t="str">
        <f t="shared" si="6"/>
        <v/>
      </c>
      <c r="AF69" s="26" t="str">
        <f t="shared" si="7"/>
        <v/>
      </c>
      <c r="AG69" s="27"/>
      <c r="AH69" s="151"/>
      <c r="BI69" s="2"/>
      <c r="BJ69" s="2"/>
      <c r="BK69" s="2"/>
      <c r="BL69" s="2"/>
      <c r="BM69" s="2"/>
      <c r="BN69" s="2"/>
      <c r="BO69" s="2"/>
      <c r="BP69" s="2"/>
      <c r="BQ69" s="2"/>
      <c r="BR69" s="2"/>
      <c r="BS69" s="2"/>
      <c r="BT69" s="2"/>
      <c r="BU69" s="2"/>
      <c r="BV69" s="2"/>
      <c r="BW69" s="2"/>
    </row>
    <row r="70" spans="3:75" ht="21" customHeight="1" x14ac:dyDescent="0.25">
      <c r="C70" s="140"/>
      <c r="D70" s="506"/>
      <c r="E70" s="270" t="s">
        <v>47</v>
      </c>
      <c r="F70" s="281"/>
      <c r="G70" s="242" t="s">
        <v>350</v>
      </c>
      <c r="H70" s="242" t="s">
        <v>0</v>
      </c>
      <c r="I70" s="242" t="s">
        <v>91</v>
      </c>
      <c r="J70" s="242" t="s">
        <v>48</v>
      </c>
      <c r="K70" s="242" t="s">
        <v>87</v>
      </c>
      <c r="L70" s="243" t="s">
        <v>0</v>
      </c>
      <c r="M70" s="243" t="s">
        <v>353</v>
      </c>
      <c r="N70" s="45" t="s">
        <v>353</v>
      </c>
      <c r="O70" s="54" t="s">
        <v>0</v>
      </c>
      <c r="P70" s="54" t="s">
        <v>381</v>
      </c>
      <c r="Q70" s="45"/>
      <c r="R70" s="45"/>
      <c r="S70" s="45"/>
      <c r="T70" s="45"/>
      <c r="U70" s="55"/>
      <c r="V70" s="25" t="str">
        <f t="shared" si="0"/>
        <v/>
      </c>
      <c r="W70" s="26" t="str">
        <f t="shared" si="1"/>
        <v/>
      </c>
      <c r="X70" s="27"/>
      <c r="Y70" s="25" t="str">
        <f t="shared" si="2"/>
        <v/>
      </c>
      <c r="Z70" s="26" t="str">
        <f t="shared" si="3"/>
        <v/>
      </c>
      <c r="AA70" s="27"/>
      <c r="AB70" s="25" t="str">
        <f t="shared" si="4"/>
        <v/>
      </c>
      <c r="AC70" s="26" t="str">
        <f t="shared" si="5"/>
        <v/>
      </c>
      <c r="AD70" s="27"/>
      <c r="AE70" s="25" t="str">
        <f t="shared" si="6"/>
        <v/>
      </c>
      <c r="AF70" s="26" t="str">
        <f t="shared" si="7"/>
        <v/>
      </c>
      <c r="AG70" s="27"/>
      <c r="AH70" s="151"/>
      <c r="BI70" s="2"/>
      <c r="BJ70" s="2"/>
      <c r="BK70" s="2"/>
      <c r="BL70" s="2"/>
      <c r="BM70" s="2"/>
      <c r="BN70" s="2"/>
      <c r="BO70" s="2"/>
      <c r="BP70" s="2"/>
      <c r="BQ70" s="2"/>
      <c r="BR70" s="2"/>
      <c r="BS70" s="2"/>
      <c r="BT70" s="2"/>
      <c r="BU70" s="2"/>
      <c r="BV70" s="2"/>
      <c r="BW70" s="2"/>
    </row>
    <row r="71" spans="3:75" ht="21" customHeight="1" x14ac:dyDescent="0.25">
      <c r="C71" s="140"/>
      <c r="D71" s="506"/>
      <c r="E71" s="270" t="s">
        <v>4277</v>
      </c>
      <c r="F71" s="281"/>
      <c r="G71" s="242" t="s">
        <v>350</v>
      </c>
      <c r="H71" s="242" t="s">
        <v>0</v>
      </c>
      <c r="I71" s="242" t="s">
        <v>91</v>
      </c>
      <c r="J71" s="242" t="s">
        <v>36</v>
      </c>
      <c r="K71" s="242" t="s">
        <v>87</v>
      </c>
      <c r="L71" s="243" t="s">
        <v>0</v>
      </c>
      <c r="M71" s="243" t="s">
        <v>353</v>
      </c>
      <c r="N71" s="45" t="s">
        <v>353</v>
      </c>
      <c r="O71" s="54" t="s">
        <v>0</v>
      </c>
      <c r="P71" s="54" t="s">
        <v>381</v>
      </c>
      <c r="Q71" s="45"/>
      <c r="R71" s="45"/>
      <c r="S71" s="45"/>
      <c r="T71" s="45"/>
      <c r="U71" s="55"/>
      <c r="V71" s="25" t="str">
        <f t="shared" si="0"/>
        <v/>
      </c>
      <c r="W71" s="26" t="str">
        <f t="shared" si="1"/>
        <v/>
      </c>
      <c r="X71" s="27"/>
      <c r="Y71" s="25" t="str">
        <f t="shared" si="2"/>
        <v/>
      </c>
      <c r="Z71" s="26" t="str">
        <f t="shared" si="3"/>
        <v/>
      </c>
      <c r="AA71" s="27"/>
      <c r="AB71" s="25" t="str">
        <f t="shared" si="4"/>
        <v/>
      </c>
      <c r="AC71" s="26" t="str">
        <f t="shared" si="5"/>
        <v/>
      </c>
      <c r="AD71" s="27"/>
      <c r="AE71" s="25" t="str">
        <f t="shared" si="6"/>
        <v/>
      </c>
      <c r="AF71" s="26" t="str">
        <f t="shared" si="7"/>
        <v/>
      </c>
      <c r="AG71" s="27"/>
      <c r="AH71" s="151"/>
      <c r="BI71" s="2"/>
      <c r="BJ71" s="2"/>
      <c r="BK71" s="2"/>
      <c r="BL71" s="2"/>
      <c r="BM71" s="2"/>
      <c r="BN71" s="2"/>
      <c r="BO71" s="2"/>
      <c r="BP71" s="2"/>
      <c r="BQ71" s="2"/>
      <c r="BR71" s="2"/>
      <c r="BS71" s="2"/>
      <c r="BT71" s="2"/>
      <c r="BU71" s="2"/>
      <c r="BV71" s="2"/>
      <c r="BW71" s="2"/>
    </row>
    <row r="72" spans="3:75" ht="21" customHeight="1" x14ac:dyDescent="0.25">
      <c r="C72" s="140"/>
      <c r="D72" s="507"/>
      <c r="E72" s="282" t="s">
        <v>4273</v>
      </c>
      <c r="F72" s="283"/>
      <c r="G72" s="242" t="s">
        <v>350</v>
      </c>
      <c r="H72" s="242" t="s">
        <v>0</v>
      </c>
      <c r="I72" s="242" t="s">
        <v>91</v>
      </c>
      <c r="J72" s="242" t="s">
        <v>0</v>
      </c>
      <c r="K72" s="242" t="s">
        <v>87</v>
      </c>
      <c r="L72" s="243" t="s">
        <v>0</v>
      </c>
      <c r="M72" s="243" t="s">
        <v>353</v>
      </c>
      <c r="N72" s="45" t="s">
        <v>353</v>
      </c>
      <c r="O72" s="54" t="s">
        <v>0</v>
      </c>
      <c r="P72" s="54" t="s">
        <v>381</v>
      </c>
      <c r="Q72" s="45"/>
      <c r="R72" s="45"/>
      <c r="S72" s="45"/>
      <c r="T72" s="45"/>
      <c r="U72" s="55"/>
      <c r="V72" s="25" t="str">
        <f t="shared" si="0"/>
        <v/>
      </c>
      <c r="W72" s="26" t="str">
        <f t="shared" si="1"/>
        <v/>
      </c>
      <c r="X72" s="27"/>
      <c r="Y72" s="25" t="str">
        <f t="shared" si="2"/>
        <v/>
      </c>
      <c r="Z72" s="26" t="str">
        <f t="shared" si="3"/>
        <v/>
      </c>
      <c r="AA72" s="27"/>
      <c r="AB72" s="25" t="str">
        <f t="shared" si="4"/>
        <v/>
      </c>
      <c r="AC72" s="26" t="str">
        <f t="shared" si="5"/>
        <v/>
      </c>
      <c r="AD72" s="27"/>
      <c r="AE72" s="25" t="str">
        <f t="shared" si="6"/>
        <v/>
      </c>
      <c r="AF72" s="26" t="str">
        <f t="shared" si="7"/>
        <v/>
      </c>
      <c r="AG72" s="27"/>
      <c r="AH72" s="151"/>
      <c r="BI72" s="2"/>
      <c r="BJ72" s="2"/>
      <c r="BK72" s="2"/>
      <c r="BL72" s="2"/>
      <c r="BM72" s="2"/>
      <c r="BN72" s="2"/>
      <c r="BO72" s="2"/>
      <c r="BP72" s="2"/>
      <c r="BQ72" s="2"/>
      <c r="BR72" s="2"/>
      <c r="BS72" s="2"/>
      <c r="BT72" s="2"/>
      <c r="BU72" s="2"/>
      <c r="BV72" s="2"/>
      <c r="BW72" s="2"/>
    </row>
    <row r="73" spans="3:75" ht="21" x14ac:dyDescent="0.25">
      <c r="C73" s="140"/>
      <c r="D73" s="151"/>
      <c r="E73" s="151"/>
      <c r="F73" s="250"/>
      <c r="G73" s="250"/>
      <c r="H73" s="250"/>
      <c r="I73" s="250"/>
      <c r="J73" s="250"/>
      <c r="K73" s="250"/>
      <c r="L73" s="250"/>
      <c r="M73" s="250"/>
      <c r="N73" s="250"/>
      <c r="O73" s="250"/>
      <c r="P73" s="250"/>
      <c r="Q73" s="250"/>
      <c r="R73" s="250"/>
      <c r="S73" s="250"/>
      <c r="T73" s="250"/>
      <c r="U73" s="250"/>
      <c r="V73" s="151"/>
      <c r="W73" s="151"/>
      <c r="X73" s="151"/>
      <c r="Y73" s="151"/>
      <c r="Z73" s="151"/>
      <c r="AA73" s="151"/>
      <c r="AB73" s="151"/>
      <c r="AC73" s="151"/>
      <c r="AD73" s="151"/>
      <c r="AE73" s="151"/>
      <c r="AF73" s="151"/>
      <c r="AG73" s="151"/>
      <c r="AH73" s="151"/>
    </row>
    <row r="74" spans="3:75" ht="21" x14ac:dyDescent="0.25">
      <c r="C74" s="140"/>
      <c r="D74" s="140"/>
      <c r="E74" s="140"/>
      <c r="F74" s="291"/>
      <c r="G74" s="291"/>
      <c r="H74" s="291"/>
      <c r="I74" s="291"/>
      <c r="J74" s="291"/>
      <c r="K74" s="291"/>
      <c r="L74" s="291"/>
      <c r="M74" s="291"/>
      <c r="N74" s="291"/>
      <c r="O74" s="291"/>
      <c r="P74" s="291"/>
      <c r="Q74" s="291"/>
      <c r="R74" s="291"/>
      <c r="S74" s="291"/>
      <c r="T74" s="291"/>
      <c r="U74" s="291"/>
      <c r="V74" s="140"/>
      <c r="W74" s="140"/>
      <c r="X74" s="140"/>
      <c r="Y74" s="140"/>
      <c r="Z74" s="140"/>
      <c r="AA74" s="140"/>
      <c r="AB74" s="140"/>
      <c r="AC74" s="140"/>
      <c r="AD74" s="140"/>
      <c r="AE74" s="140"/>
      <c r="AF74" s="140"/>
      <c r="AG74" s="140"/>
      <c r="AH74" s="140"/>
    </row>
    <row r="75" spans="3:75" hidden="1" x14ac:dyDescent="0.25">
      <c r="F75" s="292"/>
      <c r="G75" s="292"/>
      <c r="H75" s="292"/>
      <c r="I75" s="292"/>
      <c r="J75" s="292"/>
      <c r="K75" s="292"/>
      <c r="L75" s="292"/>
      <c r="M75" s="292"/>
      <c r="N75" s="292"/>
      <c r="O75" s="292"/>
      <c r="P75" s="292"/>
      <c r="Q75" s="292"/>
      <c r="R75" s="292"/>
      <c r="S75" s="292"/>
      <c r="T75" s="292"/>
      <c r="U75" s="292"/>
    </row>
    <row r="76" spans="3:75" hidden="1" x14ac:dyDescent="0.25">
      <c r="F76" s="292"/>
      <c r="G76" s="292"/>
      <c r="H76" s="292"/>
      <c r="I76" s="292"/>
      <c r="J76" s="292"/>
      <c r="K76" s="292"/>
      <c r="L76" s="292"/>
      <c r="M76" s="292"/>
      <c r="N76" s="292"/>
      <c r="O76" s="292"/>
      <c r="P76" s="292"/>
      <c r="Q76" s="292"/>
      <c r="R76" s="292"/>
      <c r="S76" s="292"/>
      <c r="T76" s="292"/>
      <c r="U76" s="292"/>
      <c r="V76" s="235">
        <f>SUMPRODUCT(--(V14:V32=0),--(V14:V32&lt;&gt;""),--(W14:W32="Z"))+SUMPRODUCT(--(V14:V32=0),--(V14:V32&lt;&gt;""),--(W14:W32=""))+SUMPRODUCT(--(V14:V32&gt;0),--(W14:W32="W"))+SUMPRODUCT(--(V14:V32&gt;0), --(V14:V32&lt;&gt;""),--(W14:W32=""))+SUMPRODUCT(--(V14:V32=""),--(W14:W32="Z"))+SUMPRODUCT(--(V34:V52=0),--(V34:V52&lt;&gt;""),--(W34:W52="Z"))+SUMPRODUCT(--(V34:V52=0),--(V34:V52&lt;&gt;""),--(W34:W52=""))+SUMPRODUCT(--(V34:V52&gt;0),--(W34:W52="W"))+SUMPRODUCT(--(V34:V52&gt;0),--(V34:V52&lt;&gt;""),--(W34:W52=""))+SUMPRODUCT(--(V34:V52=""),--(W34:W52="Z"))+SUMPRODUCT(--(V54:V72=0),--(V54:V72&lt;&gt;""),--(W54:W72="Z"))+SUMPRODUCT(--(V54:V72=0),--(V54:V72&lt;&gt;""),--(W54:W72=""))+SUMPRODUCT(--(V54:V72&gt;0),--(W54:W72="W"))+SUMPRODUCT(--(V54:V72&gt;0),--(V54:V72&lt;&gt;""),--(W54:W72=""))+SUMPRODUCT(--(V54:V72=""),--(W54:W72="Z"))</f>
        <v>0</v>
      </c>
      <c r="W76" s="235"/>
      <c r="X76" s="235"/>
      <c r="Y76" s="235">
        <f>SUMPRODUCT(--(Y14:Y32=0),--(Y14:Y32&lt;&gt;""),--(Z14:Z32="Z"))+SUMPRODUCT(--(Y14:Y32=0),--(Y14:Y32&lt;&gt;""),--(Z14:Z32=""))+SUMPRODUCT(--(Y14:Y32&gt;0),--(Z14:Z32="W"))+SUMPRODUCT(--(Y14:Y32&gt;0), --(Y14:Y32&lt;&gt;""),--(Z14:Z32=""))+SUMPRODUCT(--(Y14:Y32=""),--(Z14:Z32="Z"))+SUMPRODUCT(--(Y34:Y52=0),--(Y34:Y52&lt;&gt;""),--(Z34:Z52="Z"))+SUMPRODUCT(--(Y34:Y52=0),--(Y34:Y52&lt;&gt;""),--(Z34:Z52=""))+SUMPRODUCT(--(Y34:Y52&gt;0),--(Z34:Z52="W"))+SUMPRODUCT(--(Y34:Y52&gt;0),--(Y34:Y52&lt;&gt;""),--(Z34:Z52=""))+SUMPRODUCT(--(Y34:Y52=""),--(Z34:Z52="Z"))+SUMPRODUCT(--(Y54:Y72=0),--(Y54:Y72&lt;&gt;""),--(Z54:Z72="Z"))+SUMPRODUCT(--(Y54:Y72=0),--(Y54:Y72&lt;&gt;""),--(Z54:Z72=""))+SUMPRODUCT(--(Y54:Y72&gt;0),--(Z54:Z72="W"))+SUMPRODUCT(--(Y54:Y72&gt;0),--(Y54:Y72&lt;&gt;""),--(Z54:Z72=""))+SUMPRODUCT(--(Y54:Y72=""),--(Z54:Z72="Z"))</f>
        <v>0</v>
      </c>
      <c r="Z76" s="235"/>
      <c r="AA76" s="235"/>
      <c r="AB76" s="235">
        <f>SUMPRODUCT(--(AB14:AB32=0),--(AB14:AB32&lt;&gt;""),--(AC14:AC32="Z"))+SUMPRODUCT(--(AB14:AB32=0),--(AB14:AB32&lt;&gt;""),--(AC14:AC32=""))+SUMPRODUCT(--(AB14:AB32&gt;0),--(AC14:AC32="W"))+SUMPRODUCT(--(AB14:AB32&gt;0), --(AB14:AB32&lt;&gt;""),--(AC14:AC32=""))+SUMPRODUCT(--(AB14:AB32=""),--(AC14:AC32="Z"))+SUMPRODUCT(--(AB34:AB52=0),--(AB34:AB52&lt;&gt;""),--(AC34:AC52="Z"))+SUMPRODUCT(--(AB34:AB52=0),--(AB34:AB52&lt;&gt;""),--(AC34:AC52=""))+SUMPRODUCT(--(AB34:AB52&gt;0),--(AC34:AC52="W"))+SUMPRODUCT(--(AB34:AB52&gt;0),--(AB34:AB52&lt;&gt;""),--(AC34:AC52=""))+SUMPRODUCT(--(AB34:AB52=""),--(AC34:AC52="Z"))+SUMPRODUCT(--(AB54:AB72=0),--(AB54:AB72&lt;&gt;""),--(AC54:AC72="Z"))+SUMPRODUCT(--(AB54:AB72=0),--(AB54:AB72&lt;&gt;""),--(AC54:AC72=""))+SUMPRODUCT(--(AB54:AB72&gt;0),--(AC54:AC72="W"))+SUMPRODUCT(--(AB54:AB72&gt;0),--(AB54:AB72&lt;&gt;""),--(AC54:AC72=""))+SUMPRODUCT(--(AB54:AB72=""),--(AC54:AC72="Z"))</f>
        <v>0</v>
      </c>
      <c r="AC76" s="235"/>
      <c r="AD76" s="235"/>
      <c r="AE76" s="235">
        <f>SUMPRODUCT(--(AE14:AE32=0),--(AE14:AE32&lt;&gt;""),--(AF14:AF32="Z"))+SUMPRODUCT(--(AE14:AE32=0),--(AE14:AE32&lt;&gt;""),--(AF14:AF32=""))+SUMPRODUCT(--(AE14:AE32&gt;0),--(AF14:AF32="W"))+SUMPRODUCT(--(AE14:AE32&gt;0), --(AE14:AE32&lt;&gt;""),--(AF14:AF32=""))+SUMPRODUCT(--(AE14:AE32=""),--(AF14:AF32="Z"))+SUMPRODUCT(--(AE34:AE52=0),--(AE34:AE52&lt;&gt;""),--(AF34:AF52="Z"))+SUMPRODUCT(--(AE34:AE52=0),--(AE34:AE52&lt;&gt;""),--(AF34:AF52=""))+SUMPRODUCT(--(AE34:AE52&gt;0),--(AF34:AF52="W"))+SUMPRODUCT(--(AE34:AE52&gt;0),--(AE34:AE52&lt;&gt;""),--(AF34:AF52=""))+SUMPRODUCT(--(AE34:AE52=""),--(AF34:AF52="Z"))+SUMPRODUCT(--(AE54:AE72=0),--(AE54:AE72&lt;&gt;""),--(AF54:AF72="Z"))+SUMPRODUCT(--(AE54:AE72=0),--(AE54:AE72&lt;&gt;""),--(AF54:AF72=""))+SUMPRODUCT(--(AE54:AE72&gt;0),--(AF54:AF72="W"))+SUMPRODUCT(--(AE54:AE72&gt;0),--(AE54:AE72&lt;&gt;""),--(AF54:AF72=""))+SUMPRODUCT(--(AE54:AE72=""),--(AF54:AF72="Z"))</f>
        <v>0</v>
      </c>
      <c r="AF76" s="235"/>
      <c r="AG76" s="235"/>
    </row>
    <row r="77" spans="3:75" hidden="1" x14ac:dyDescent="0.25">
      <c r="F77" s="292"/>
      <c r="G77" s="292"/>
      <c r="H77" s="292"/>
      <c r="I77" s="292"/>
      <c r="J77" s="292"/>
      <c r="K77" s="292"/>
      <c r="L77" s="292"/>
      <c r="M77" s="292"/>
      <c r="N77" s="292"/>
      <c r="O77" s="292"/>
      <c r="P77" s="292"/>
      <c r="Q77" s="292"/>
      <c r="R77" s="292"/>
      <c r="S77" s="292"/>
      <c r="T77" s="292"/>
      <c r="U77" s="292"/>
    </row>
    <row r="78" spans="3:75" hidden="1" x14ac:dyDescent="0.25">
      <c r="F78" s="292"/>
      <c r="G78" s="292"/>
      <c r="H78" s="292"/>
      <c r="I78" s="292"/>
      <c r="J78" s="292"/>
      <c r="K78" s="292"/>
      <c r="L78" s="292"/>
      <c r="M78" s="292"/>
      <c r="N78" s="292"/>
      <c r="O78" s="292"/>
      <c r="P78" s="292"/>
      <c r="Q78" s="292"/>
      <c r="R78" s="292"/>
      <c r="S78" s="292"/>
      <c r="T78" s="292"/>
      <c r="U78" s="292"/>
    </row>
    <row r="79" spans="3:75" hidden="1" x14ac:dyDescent="0.25">
      <c r="F79" s="292"/>
      <c r="G79" s="292"/>
      <c r="H79" s="292"/>
      <c r="I79" s="292"/>
      <c r="J79" s="292"/>
      <c r="K79" s="292"/>
      <c r="L79" s="292"/>
      <c r="M79" s="292"/>
      <c r="N79" s="292"/>
      <c r="O79" s="292"/>
      <c r="P79" s="292"/>
      <c r="Q79" s="292"/>
      <c r="R79" s="292"/>
      <c r="S79" s="292"/>
      <c r="T79" s="292"/>
      <c r="U79" s="292"/>
    </row>
    <row r="80" spans="3:75" hidden="1" x14ac:dyDescent="0.25">
      <c r="F80" s="292"/>
      <c r="G80" s="292"/>
      <c r="H80" s="292"/>
      <c r="I80" s="292"/>
      <c r="J80" s="292"/>
      <c r="K80" s="292"/>
      <c r="L80" s="292"/>
      <c r="M80" s="292"/>
      <c r="N80" s="292"/>
      <c r="O80" s="292"/>
      <c r="P80" s="292"/>
      <c r="Q80" s="292"/>
      <c r="R80" s="292"/>
      <c r="S80" s="292"/>
      <c r="T80" s="292"/>
      <c r="U80" s="292"/>
    </row>
    <row r="81" spans="6:21" hidden="1" x14ac:dyDescent="0.25">
      <c r="F81" s="292"/>
      <c r="G81" s="292"/>
      <c r="H81" s="292"/>
      <c r="I81" s="292"/>
      <c r="J81" s="292"/>
      <c r="K81" s="292"/>
      <c r="L81" s="292"/>
      <c r="M81" s="292"/>
      <c r="N81" s="292"/>
      <c r="O81" s="292"/>
      <c r="P81" s="292"/>
      <c r="Q81" s="292"/>
      <c r="R81" s="292"/>
      <c r="S81" s="292"/>
      <c r="T81" s="292"/>
      <c r="U81" s="292"/>
    </row>
    <row r="82" spans="6:21" hidden="1" x14ac:dyDescent="0.25">
      <c r="F82" s="292"/>
      <c r="G82" s="292"/>
      <c r="H82" s="292"/>
      <c r="I82" s="292"/>
      <c r="J82" s="292"/>
      <c r="K82" s="292"/>
      <c r="L82" s="292"/>
      <c r="M82" s="292"/>
      <c r="N82" s="292"/>
      <c r="O82" s="292"/>
      <c r="P82" s="292"/>
      <c r="Q82" s="292"/>
      <c r="R82" s="292"/>
      <c r="S82" s="292"/>
      <c r="T82" s="292"/>
      <c r="U82" s="292"/>
    </row>
    <row r="83" spans="6:21" hidden="1" x14ac:dyDescent="0.25">
      <c r="F83" s="292"/>
      <c r="G83" s="292"/>
      <c r="H83" s="292"/>
      <c r="I83" s="292"/>
      <c r="J83" s="292"/>
      <c r="K83" s="292"/>
      <c r="L83" s="292"/>
      <c r="M83" s="292"/>
      <c r="N83" s="292"/>
      <c r="O83" s="292"/>
      <c r="P83" s="292"/>
      <c r="Q83" s="292"/>
      <c r="R83" s="292"/>
      <c r="S83" s="292"/>
      <c r="T83" s="292"/>
      <c r="U83" s="292"/>
    </row>
    <row r="84" spans="6:21" hidden="1" x14ac:dyDescent="0.25">
      <c r="F84" s="292"/>
      <c r="G84" s="292"/>
      <c r="H84" s="292"/>
      <c r="I84" s="292"/>
      <c r="J84" s="292"/>
      <c r="K84" s="292"/>
      <c r="L84" s="292"/>
      <c r="M84" s="292"/>
      <c r="N84" s="292"/>
      <c r="O84" s="292"/>
      <c r="P84" s="292"/>
      <c r="Q84" s="292"/>
      <c r="R84" s="292"/>
      <c r="S84" s="292"/>
      <c r="T84" s="292"/>
      <c r="U84" s="292"/>
    </row>
  </sheetData>
  <sheetProtection algorithmName="SHA-512" hashValue="UDVFCR0w5pkKd/2pNe3SFjyvdZv1pMlqB9zTyPxO8tcy/LatmV8hqrOxRg5zs5ezTDtH9ykaQKCAp40tY63TYA==" saltValue="6xJl/VPCoXC6EkFduz2Lvw==" spinCount="100000" sheet="1" objects="1" scenarios="1" formatCells="0" formatColumns="0" formatRows="0" sort="0" autoFilter="0"/>
  <mergeCells count="14">
    <mergeCell ref="AE5:AG5"/>
    <mergeCell ref="D1:AH1"/>
    <mergeCell ref="V3:AG3"/>
    <mergeCell ref="V4:X4"/>
    <mergeCell ref="Y4:AA4"/>
    <mergeCell ref="AB4:AD4"/>
    <mergeCell ref="AE4:AG4"/>
    <mergeCell ref="D3:E4"/>
    <mergeCell ref="AB5:AD5"/>
    <mergeCell ref="D54:D72"/>
    <mergeCell ref="D14:D32"/>
    <mergeCell ref="D34:D52"/>
    <mergeCell ref="V5:X5"/>
    <mergeCell ref="Y5:AA5"/>
  </mergeCells>
  <conditionalFormatting sqref="V34:V51 Y34:Y51 AB34:AB51 AE34:AE51 V14:V32 Y14:Y32 AB14:AB32 AE14:AE32 V54:V72 Y54:Y72 AB54:AB72 AE54:AE72">
    <cfRule type="expression" dxfId="615" priority="10">
      <formula xml:space="preserve"> OR(AND(V14=0,V14&lt;&gt;"",W14&lt;&gt;"Z",W14&lt;&gt;""),AND(V14&gt;0,V14&lt;&gt;"",W14&lt;&gt;"W",W14&lt;&gt;""),AND(V14="", W14="W"))</formula>
    </cfRule>
  </conditionalFormatting>
  <conditionalFormatting sqref="W34:W51 Z34:Z51 AC34:AC51 AF34:AF51 W14:W32 Z14:Z32 AC14:AC32 AF14:AF32 W54:W72 Z54:Z72 AC54:AC72 AF54:AF72">
    <cfRule type="expression" dxfId="614" priority="9">
      <formula xml:space="preserve"> OR(AND(V14=0,V14&lt;&gt;"",W14&lt;&gt;"Z",W14&lt;&gt;""),AND(V14&gt;0,V14&lt;&gt;"",W14&lt;&gt;"W",W14&lt;&gt;""),AND(V14="", W14="W"))</formula>
    </cfRule>
  </conditionalFormatting>
  <conditionalFormatting sqref="X34:X51 AA34:AA51 AD34:AD51 AG34:AG51 X14:X32 AA14:AA32 AD14:AD32 AG14:AG32 X54:X72 AA54:AA72 AD54:AD72 AG54:AG72">
    <cfRule type="expression" dxfId="613" priority="8">
      <formula xml:space="preserve"> AND(OR(W14="X",W14="W"),X14="")</formula>
    </cfRule>
  </conditionalFormatting>
  <conditionalFormatting sqref="V32 Y32 AB32 AE32">
    <cfRule type="expression" dxfId="612" priority="11">
      <formula>OR(COUNTIF(W14:W31,"M")=18,COUNTIF(W14:W31,"X")=18)</formula>
    </cfRule>
    <cfRule type="expression" dxfId="611" priority="12">
      <formula>IF(OR(SUMPRODUCT(--(V14:V31=""),--(W14:W31=""))&gt;0,COUNTIF(W14:W31,"M")&gt;0,COUNTIF(W14:W31,"X")=18),"",SUM(V14:V31)) &lt;&gt; V32</formula>
    </cfRule>
  </conditionalFormatting>
  <conditionalFormatting sqref="W32 Z32 AC32 AF32">
    <cfRule type="expression" dxfId="610" priority="13">
      <formula>OR(COUNTIF(W14:W31,"M")=18,COUNTIF(W14:W31,"X")=18)</formula>
    </cfRule>
    <cfRule type="expression" dxfId="609" priority="14">
      <formula>IF(AND(OR(COUNTIF(W14:W31,"M")=18,COUNTIF(W14:W31,"X")=18),SUM(V14:V31)=0,ISNUMBER(V32)),"",IF(COUNTIF(W14:W31,"M")&gt;0,"M",IF(AND(COUNTIF(W14:W31,W14)=18,OR(W14="X",W14="W",W14="Z")),UPPER(W14),""))) &lt;&gt; W32</formula>
    </cfRule>
  </conditionalFormatting>
  <conditionalFormatting sqref="V54:V72 Y54:Y72 AB54:AB72 AE54:AE72">
    <cfRule type="expression" dxfId="608" priority="15">
      <formula>OR(AND(W14="X",W34="X"),AND(W14="M",W34="M"))</formula>
    </cfRule>
  </conditionalFormatting>
  <conditionalFormatting sqref="V54:V72 Y54:Y72 AB54:AB72 AE54:AE72">
    <cfRule type="expression" dxfId="607" priority="16">
      <formula>IF(OR(AND(V14="",W14=""),AND(V34="",W34=""),AND(W14="X",W34="X"),OR(W14="M",W34="M")),"",SUM(V14,V34)) &lt;&gt; V54</formula>
    </cfRule>
  </conditionalFormatting>
  <conditionalFormatting sqref="W54:W72 Z54:Z72 AC54:AC72 AF54:AF72">
    <cfRule type="expression" dxfId="606" priority="17">
      <formula>OR(AND(W14="X",W34="X"),AND(W14="M",W34="M"))</formula>
    </cfRule>
  </conditionalFormatting>
  <conditionalFormatting sqref="W54:W72 Z54:Z72 AC54:AC72 AF54:AF72">
    <cfRule type="expression" dxfId="605" priority="18">
      <formula>IF(AND(OR(AND(W14="M",W34="M"),AND(W14="X",W34="X")),SUM(V14,V34)=0,ISNUMBER(V54)),"",IF(OR(W14="M",W34="M"),"M",IF(AND(W14=W34,OR(W14="X",W14="W",W14="Z")),UPPER(W14),""))) &lt;&gt; W54</formula>
    </cfRule>
  </conditionalFormatting>
  <conditionalFormatting sqref="V52 Y52 AB52 AE52">
    <cfRule type="expression" dxfId="604" priority="3">
      <formula xml:space="preserve"> OR(AND(V52=0,V52&lt;&gt;"",W52&lt;&gt;"Z",W52&lt;&gt;""),AND(V52&gt;0,V52&lt;&gt;"",W52&lt;&gt;"W",W52&lt;&gt;""),AND(V52="", W52="W"))</formula>
    </cfRule>
  </conditionalFormatting>
  <conditionalFormatting sqref="W52 Z52 AC52 AF52">
    <cfRule type="expression" dxfId="603" priority="2">
      <formula xml:space="preserve"> OR(AND(V52=0,V52&lt;&gt;"",W52&lt;&gt;"Z",W52&lt;&gt;""),AND(V52&gt;0,V52&lt;&gt;"",W52&lt;&gt;"W",W52&lt;&gt;""),AND(V52="", W52="W"))</formula>
    </cfRule>
  </conditionalFormatting>
  <conditionalFormatting sqref="X52 AA52 AD52 AG52">
    <cfRule type="expression" dxfId="602" priority="1">
      <formula xml:space="preserve"> AND(OR(W52="X",W52="W"),X52="")</formula>
    </cfRule>
  </conditionalFormatting>
  <conditionalFormatting sqref="V52 Y52 AB52 AE52">
    <cfRule type="expression" dxfId="601" priority="4">
      <formula>OR(COUNTIF(W34:W51,"M")=18,COUNTIF(W34:W51,"X")=18)</formula>
    </cfRule>
    <cfRule type="expression" dxfId="600" priority="5">
      <formula>IF(OR(SUMPRODUCT(--(V34:V51=""),--(W34:W51=""))&gt;0,COUNTIF(W34:W51,"M")&gt;0,COUNTIF(W34:W51,"X")=18),"",SUM(V34:V51)) &lt;&gt; V52</formula>
    </cfRule>
  </conditionalFormatting>
  <conditionalFormatting sqref="W52 Z52 AC52 AF52">
    <cfRule type="expression" dxfId="599" priority="6">
      <formula>OR(COUNTIF(W34:W51,"M")=18,COUNTIF(W34:W51,"X")=18)</formula>
    </cfRule>
    <cfRule type="expression" dxfId="598" priority="7">
      <formula>IF(AND(OR(COUNTIF(W34:W51,"M")=18,COUNTIF(W34:W51,"X")=18),SUM(V34:V51)=0,ISNUMBER(V52)),"",IF(COUNTIF(W34:W51,"M")&gt;0,"M",IF(AND(COUNTIF(W34:W51,W34)=18,OR(W34="X",W34="W",W34="Z")),UPPER(W34),""))) &lt;&gt; W52</formula>
    </cfRule>
  </conditionalFormatting>
  <dataValidations count="4">
    <dataValidation allowBlank="1" showInputMessage="1" showErrorMessage="1" sqref="AH1:XFD1048576 V73:AG1048576 V1:AG13 A1:F1048576 G1:Q11 G73:Q1048576 R1:U1048576 O54:O72 O14:O32 O33:P33 O34:O52 O53:P53 Q12:Q72 G12:N72"/>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72 Z14:Z72 AC14:AC72 AF14:AF72">
      <formula1>"Z,M,X,W"</formula1>
    </dataValidation>
    <dataValidation type="textLength" allowBlank="1" showInputMessage="1" showErrorMessage="1" errorTitle="Неверный ввод" error="Длина введённого текста должна быть между 2 и 500 символами" sqref="X14:X72 AA14:AA72 AD14:AD72 AG14:AG72">
      <formula1>2</formula1>
      <formula2>500</formula2>
    </dataValidation>
    <dataValidation type="decimal" operator="greaterThanOrEqual" allowBlank="1" showInputMessage="1" showErrorMessage="1" errorTitle="Неверный ввод" error="Пожалуйста, введите числовое значение" sqref="V14:V72 Y14:Y72 AB14:AB72 AE14:AE72">
      <formula1>0</formula1>
    </dataValidation>
  </dataValidations>
  <pageMargins left="0.23622047244094491" right="0.23622047244094491" top="0.74803149606299213" bottom="0.74803149606299213" header="0.31496062992125984" footer="0.31496062992125984"/>
  <pageSetup scale="51" orientation="portrait" r:id="rId1"/>
  <headerFooter>
    <oddFooter>&amp;C&amp;P&amp;R&amp;F</oddFooter>
  </headerFooter>
  <rowBreaks count="1" manualBreakCount="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W293"/>
  <sheetViews>
    <sheetView showGridLines="0" topLeftCell="C1" zoomScaleNormal="100" zoomScalePageLayoutView="80" workbookViewId="0">
      <pane xSplit="19" ySplit="13" topLeftCell="V14" activePane="bottomRight" state="frozen"/>
      <selection activeCell="B15" sqref="B15:I15"/>
      <selection pane="topRight" activeCell="B15" sqref="B15:I15"/>
      <selection pane="bottomLeft" activeCell="B15" sqref="B15:I15"/>
      <selection pane="bottomRight"/>
    </sheetView>
  </sheetViews>
  <sheetFormatPr defaultColWidth="8.7109375" defaultRowHeight="15" x14ac:dyDescent="0.25"/>
  <cols>
    <col min="1" max="1" width="18.28515625" style="139" hidden="1" customWidth="1"/>
    <col min="2" max="2" width="6.85546875" style="139" hidden="1" customWidth="1"/>
    <col min="3" max="3" width="5.7109375" style="139" customWidth="1"/>
    <col min="4" max="4" width="10.7109375" style="139" customWidth="1"/>
    <col min="5" max="5" width="28.140625" style="139" bestFit="1" customWidth="1"/>
    <col min="6" max="6" width="8.7109375" style="151" hidden="1" customWidth="1"/>
    <col min="7" max="7" width="4.71093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9" width="5.7109375" style="139" customWidth="1"/>
    <col min="50" max="16384" width="8.7109375" style="139"/>
  </cols>
  <sheetData>
    <row r="1" spans="1:75" ht="46.15" customHeight="1" x14ac:dyDescent="0.25">
      <c r="A1" s="221" t="s">
        <v>81</v>
      </c>
      <c r="B1" s="222" t="s">
        <v>112</v>
      </c>
      <c r="C1" s="223"/>
      <c r="D1" s="504" t="s">
        <v>4280</v>
      </c>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BI1" s="2"/>
      <c r="BJ1" s="2"/>
      <c r="BK1" s="2"/>
      <c r="BL1" s="2"/>
      <c r="BM1" s="2"/>
      <c r="BN1" s="2"/>
      <c r="BO1" s="2"/>
      <c r="BP1" s="2"/>
      <c r="BQ1" s="2"/>
      <c r="BR1" s="2"/>
      <c r="BS1" s="2"/>
      <c r="BT1" s="2"/>
      <c r="BU1" s="2"/>
      <c r="BV1" s="2"/>
      <c r="BW1" s="2"/>
    </row>
    <row r="2" spans="1:75" ht="3.75" customHeight="1" x14ac:dyDescent="0.25">
      <c r="A2" s="221" t="s">
        <v>64</v>
      </c>
      <c r="B2" s="222" t="str">
        <f>VLOOKUP(VAL_A1!$B$2,VAL_Drop_Down_Lists!$A$3:$B$214,2,FALSE)</f>
        <v>_X</v>
      </c>
      <c r="C2" s="140"/>
      <c r="D2" s="140"/>
      <c r="E2" s="225"/>
      <c r="F2" s="225"/>
      <c r="G2" s="225"/>
      <c r="H2" s="274"/>
      <c r="I2" s="274"/>
      <c r="J2" s="274"/>
      <c r="K2" s="274"/>
      <c r="L2" s="274"/>
      <c r="M2" s="274"/>
      <c r="N2" s="274"/>
      <c r="O2" s="274"/>
      <c r="P2" s="274"/>
      <c r="Q2" s="274"/>
      <c r="R2" s="274"/>
      <c r="S2" s="274"/>
      <c r="T2" s="274"/>
      <c r="U2" s="274"/>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BI2" s="2"/>
      <c r="BJ2" s="2"/>
      <c r="BK2" s="2"/>
      <c r="BL2" s="2"/>
      <c r="BM2" s="2"/>
      <c r="BN2" s="2"/>
      <c r="BO2" s="2"/>
      <c r="BP2" s="2"/>
      <c r="BQ2" s="2"/>
      <c r="BR2" s="2"/>
      <c r="BS2" s="2"/>
      <c r="BT2" s="2"/>
      <c r="BU2" s="2"/>
      <c r="BV2" s="2"/>
      <c r="BW2" s="2"/>
    </row>
    <row r="3" spans="1:75" ht="32.25" customHeight="1" x14ac:dyDescent="0.25">
      <c r="A3" s="221" t="s">
        <v>84</v>
      </c>
      <c r="B3" s="226" t="str">
        <f>IF(VAL_A1!$H$33&lt;&gt;"", YEAR(VAL_A1!$H$33),"")</f>
        <v/>
      </c>
      <c r="C3" s="140"/>
      <c r="D3" s="484" t="s">
        <v>4240</v>
      </c>
      <c r="E3" s="484"/>
      <c r="F3" s="225"/>
      <c r="G3" s="225"/>
      <c r="H3" s="274"/>
      <c r="I3" s="274"/>
      <c r="J3" s="274"/>
      <c r="K3" s="274"/>
      <c r="L3" s="274"/>
      <c r="M3" s="274"/>
      <c r="N3" s="274"/>
      <c r="O3" s="274"/>
      <c r="P3" s="274"/>
      <c r="Q3" s="274"/>
      <c r="R3" s="274"/>
      <c r="S3" s="274"/>
      <c r="T3" s="274"/>
      <c r="U3" s="274"/>
      <c r="V3" s="484" t="s">
        <v>4281</v>
      </c>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293"/>
      <c r="BI3" s="2"/>
      <c r="BJ3" s="2"/>
      <c r="BK3" s="2"/>
      <c r="BL3" s="2"/>
      <c r="BM3" s="2"/>
      <c r="BN3" s="2"/>
      <c r="BO3" s="2"/>
      <c r="BP3" s="2"/>
      <c r="BQ3" s="2"/>
      <c r="BR3" s="2"/>
      <c r="BS3" s="2"/>
      <c r="BT3" s="2"/>
      <c r="BU3" s="2"/>
      <c r="BV3" s="2"/>
      <c r="BW3" s="2"/>
    </row>
    <row r="4" spans="1:75" ht="32.25" customHeight="1" x14ac:dyDescent="0.25">
      <c r="A4" s="221" t="s">
        <v>85</v>
      </c>
      <c r="B4" s="226" t="str">
        <f>IF(VAL_A1!$H$34&lt;&gt;"", YEAR(VAL_A1!$H$34),"")</f>
        <v/>
      </c>
      <c r="C4" s="140"/>
      <c r="D4" s="252" t="s">
        <v>4275</v>
      </c>
      <c r="E4" s="214" t="s">
        <v>4276</v>
      </c>
      <c r="F4" s="225"/>
      <c r="G4" s="225"/>
      <c r="H4" s="274"/>
      <c r="I4" s="274"/>
      <c r="J4" s="274"/>
      <c r="K4" s="274"/>
      <c r="L4" s="274"/>
      <c r="M4" s="274"/>
      <c r="N4" s="274"/>
      <c r="O4" s="274"/>
      <c r="P4" s="274"/>
      <c r="Q4" s="274"/>
      <c r="R4" s="274"/>
      <c r="S4" s="274"/>
      <c r="T4" s="274"/>
      <c r="U4" s="274"/>
      <c r="V4" s="484" t="s">
        <v>4282</v>
      </c>
      <c r="W4" s="484"/>
      <c r="X4" s="484"/>
      <c r="Y4" s="484" t="s">
        <v>4283</v>
      </c>
      <c r="Z4" s="484"/>
      <c r="AA4" s="484"/>
      <c r="AB4" s="484" t="s">
        <v>4284</v>
      </c>
      <c r="AC4" s="484"/>
      <c r="AD4" s="484"/>
      <c r="AE4" s="484" t="s">
        <v>4285</v>
      </c>
      <c r="AF4" s="484"/>
      <c r="AG4" s="484"/>
      <c r="AH4" s="484" t="s">
        <v>4286</v>
      </c>
      <c r="AI4" s="484"/>
      <c r="AJ4" s="484"/>
      <c r="AK4" s="484" t="s">
        <v>4287</v>
      </c>
      <c r="AL4" s="484"/>
      <c r="AM4" s="484"/>
      <c r="AN4" s="484" t="s">
        <v>4288</v>
      </c>
      <c r="AO4" s="484"/>
      <c r="AP4" s="484"/>
      <c r="AQ4" s="484" t="s">
        <v>4289</v>
      </c>
      <c r="AR4" s="484"/>
      <c r="AS4" s="484"/>
      <c r="AT4" s="485" t="s">
        <v>4273</v>
      </c>
      <c r="AU4" s="485"/>
      <c r="AV4" s="485"/>
      <c r="AW4" s="293"/>
      <c r="BI4" s="2"/>
      <c r="BJ4" s="2"/>
      <c r="BK4" s="2"/>
      <c r="BL4" s="2"/>
      <c r="BM4" s="2"/>
      <c r="BN4" s="2"/>
      <c r="BO4" s="2"/>
      <c r="BP4" s="2"/>
      <c r="BQ4" s="2"/>
      <c r="BR4" s="2"/>
      <c r="BS4" s="2"/>
      <c r="BT4" s="2"/>
      <c r="BU4" s="2"/>
      <c r="BV4" s="2"/>
      <c r="BW4" s="2"/>
    </row>
    <row r="5" spans="1:75" s="296" customFormat="1" ht="3.75" hidden="1" customHeight="1" x14ac:dyDescent="0.2">
      <c r="A5" s="221" t="s">
        <v>138</v>
      </c>
      <c r="B5" s="222" t="s">
        <v>358</v>
      </c>
      <c r="C5" s="294"/>
      <c r="D5" s="294"/>
      <c r="E5" s="294"/>
      <c r="F5" s="294"/>
      <c r="G5" s="294"/>
      <c r="H5" s="294"/>
      <c r="I5" s="294"/>
      <c r="J5" s="294"/>
      <c r="K5" s="294"/>
      <c r="L5" s="294"/>
      <c r="M5" s="294"/>
      <c r="N5" s="294"/>
      <c r="O5" s="294"/>
      <c r="P5" s="294"/>
      <c r="Q5" s="294"/>
      <c r="R5" s="294"/>
      <c r="S5" s="294"/>
      <c r="T5" s="294"/>
      <c r="U5" s="294"/>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95"/>
      <c r="BI5" s="4"/>
      <c r="BJ5" s="4"/>
      <c r="BK5" s="4"/>
      <c r="BL5" s="4"/>
      <c r="BM5" s="4"/>
      <c r="BN5" s="4"/>
      <c r="BO5" s="4"/>
      <c r="BP5" s="4"/>
      <c r="BQ5" s="4"/>
      <c r="BR5" s="4"/>
      <c r="BS5" s="4"/>
      <c r="BT5" s="4"/>
      <c r="BU5" s="4"/>
      <c r="BV5" s="4"/>
      <c r="BW5" s="4"/>
    </row>
    <row r="6" spans="1:75" s="303" customFormat="1" ht="11.25" hidden="1" x14ac:dyDescent="0.2">
      <c r="A6" s="221" t="s">
        <v>86</v>
      </c>
      <c r="B6" s="222"/>
      <c r="C6" s="297"/>
      <c r="D6" s="297"/>
      <c r="E6" s="297"/>
      <c r="F6" s="298"/>
      <c r="G6" s="299"/>
      <c r="H6" s="299"/>
      <c r="I6" s="299"/>
      <c r="J6" s="299"/>
      <c r="K6" s="299"/>
      <c r="L6" s="299"/>
      <c r="M6" s="300"/>
      <c r="N6" s="300"/>
      <c r="O6" s="300"/>
      <c r="P6" s="300"/>
      <c r="Q6" s="300"/>
      <c r="R6" s="300"/>
      <c r="S6" s="300"/>
      <c r="T6" s="300"/>
      <c r="U6" s="301" t="s">
        <v>76</v>
      </c>
      <c r="V6" s="301" t="s">
        <v>95</v>
      </c>
      <c r="W6" s="301"/>
      <c r="X6" s="301"/>
      <c r="Y6" s="301" t="s">
        <v>95</v>
      </c>
      <c r="Z6" s="301"/>
      <c r="AA6" s="301"/>
      <c r="AB6" s="301" t="s">
        <v>95</v>
      </c>
      <c r="AC6" s="301"/>
      <c r="AD6" s="301"/>
      <c r="AE6" s="301" t="s">
        <v>95</v>
      </c>
      <c r="AF6" s="301"/>
      <c r="AG6" s="301"/>
      <c r="AH6" s="301" t="s">
        <v>95</v>
      </c>
      <c r="AI6" s="301"/>
      <c r="AJ6" s="301"/>
      <c r="AK6" s="301" t="s">
        <v>95</v>
      </c>
      <c r="AL6" s="301"/>
      <c r="AM6" s="301"/>
      <c r="AN6" s="301" t="s">
        <v>95</v>
      </c>
      <c r="AO6" s="301"/>
      <c r="AP6" s="301"/>
      <c r="AQ6" s="301" t="s">
        <v>95</v>
      </c>
      <c r="AR6" s="301"/>
      <c r="AS6" s="301"/>
      <c r="AT6" s="301" t="s">
        <v>95</v>
      </c>
      <c r="AU6" s="301"/>
      <c r="AV6" s="301"/>
      <c r="AW6" s="302"/>
      <c r="BI6" s="70"/>
      <c r="BJ6" s="70"/>
      <c r="BK6" s="70"/>
      <c r="BL6" s="70"/>
      <c r="BM6" s="70"/>
      <c r="BN6" s="70"/>
      <c r="BO6" s="70"/>
      <c r="BP6" s="70"/>
      <c r="BQ6" s="70"/>
      <c r="BR6" s="70"/>
      <c r="BS6" s="70"/>
      <c r="BT6" s="70"/>
      <c r="BU6" s="70"/>
      <c r="BV6" s="70"/>
      <c r="BW6" s="70"/>
    </row>
    <row r="7" spans="1:75" s="296" customFormat="1" ht="11.25" hidden="1" x14ac:dyDescent="0.2">
      <c r="A7" s="221" t="s">
        <v>78</v>
      </c>
      <c r="B7" s="226" t="str">
        <f>IF(VAL_A1!$H$34&lt;&gt;"", YEAR(VAL_A1!$H$34),"")</f>
        <v/>
      </c>
      <c r="C7" s="294"/>
      <c r="D7" s="294"/>
      <c r="E7" s="294"/>
      <c r="F7" s="304"/>
      <c r="G7" s="305"/>
      <c r="H7" s="305"/>
      <c r="I7" s="305"/>
      <c r="J7" s="305"/>
      <c r="K7" s="305"/>
      <c r="L7" s="305"/>
      <c r="M7" s="301"/>
      <c r="N7" s="69"/>
      <c r="O7" s="69"/>
      <c r="P7" s="69"/>
      <c r="Q7" s="69"/>
      <c r="R7" s="69"/>
      <c r="S7" s="69"/>
      <c r="T7" s="69"/>
      <c r="U7" s="69" t="s">
        <v>136</v>
      </c>
      <c r="V7" s="301" t="s">
        <v>0</v>
      </c>
      <c r="W7" s="301"/>
      <c r="X7" s="301"/>
      <c r="Y7" s="301" t="s">
        <v>0</v>
      </c>
      <c r="Z7" s="301"/>
      <c r="AA7" s="301"/>
      <c r="AB7" s="301" t="s">
        <v>0</v>
      </c>
      <c r="AC7" s="301"/>
      <c r="AD7" s="301"/>
      <c r="AE7" s="301" t="s">
        <v>0</v>
      </c>
      <c r="AF7" s="301"/>
      <c r="AG7" s="301"/>
      <c r="AH7" s="301" t="s">
        <v>0</v>
      </c>
      <c r="AI7" s="301"/>
      <c r="AJ7" s="301"/>
      <c r="AK7" s="301" t="s">
        <v>0</v>
      </c>
      <c r="AL7" s="301"/>
      <c r="AM7" s="301"/>
      <c r="AN7" s="301" t="s">
        <v>0</v>
      </c>
      <c r="AO7" s="301"/>
      <c r="AP7" s="301"/>
      <c r="AQ7" s="301" t="s">
        <v>0</v>
      </c>
      <c r="AR7" s="301"/>
      <c r="AS7" s="301"/>
      <c r="AT7" s="301" t="s">
        <v>0</v>
      </c>
      <c r="AU7" s="301"/>
      <c r="AV7" s="301"/>
      <c r="AW7" s="295"/>
      <c r="BI7" s="4"/>
      <c r="BJ7" s="4"/>
      <c r="BK7" s="4"/>
      <c r="BL7" s="4"/>
      <c r="BM7" s="4"/>
      <c r="BN7" s="4"/>
      <c r="BO7" s="4"/>
      <c r="BP7" s="4"/>
      <c r="BQ7" s="4"/>
      <c r="BR7" s="4"/>
      <c r="BS7" s="4"/>
      <c r="BT7" s="4"/>
      <c r="BU7" s="4"/>
      <c r="BV7" s="4"/>
      <c r="BW7" s="4"/>
    </row>
    <row r="8" spans="1:75" s="296" customFormat="1" ht="11.25" hidden="1" x14ac:dyDescent="0.2">
      <c r="A8" s="221" t="s">
        <v>82</v>
      </c>
      <c r="B8" s="226" t="str">
        <f>IF(VAL_A1!$H$35&lt;&gt;"", YEAR(VAL_A1!$H$35),"")</f>
        <v/>
      </c>
      <c r="C8" s="294"/>
      <c r="D8" s="294"/>
      <c r="E8" s="294"/>
      <c r="F8" s="304"/>
      <c r="G8" s="305"/>
      <c r="H8" s="305"/>
      <c r="I8" s="305"/>
      <c r="J8" s="305"/>
      <c r="K8" s="305"/>
      <c r="L8" s="305"/>
      <c r="M8" s="301"/>
      <c r="N8" s="69"/>
      <c r="O8" s="69"/>
      <c r="P8" s="69"/>
      <c r="Q8" s="69"/>
      <c r="R8" s="69"/>
      <c r="S8" s="69"/>
      <c r="T8" s="69"/>
      <c r="U8" s="69" t="s">
        <v>137</v>
      </c>
      <c r="V8" s="301" t="s">
        <v>0</v>
      </c>
      <c r="W8" s="301"/>
      <c r="X8" s="301"/>
      <c r="Y8" s="301" t="s">
        <v>0</v>
      </c>
      <c r="Z8" s="301"/>
      <c r="AA8" s="301"/>
      <c r="AB8" s="301" t="s">
        <v>0</v>
      </c>
      <c r="AC8" s="301"/>
      <c r="AD8" s="301"/>
      <c r="AE8" s="301" t="s">
        <v>0</v>
      </c>
      <c r="AF8" s="301"/>
      <c r="AG8" s="301"/>
      <c r="AH8" s="301" t="s">
        <v>0</v>
      </c>
      <c r="AI8" s="301"/>
      <c r="AJ8" s="301"/>
      <c r="AK8" s="301" t="s">
        <v>0</v>
      </c>
      <c r="AL8" s="301"/>
      <c r="AM8" s="301"/>
      <c r="AN8" s="301" t="s">
        <v>0</v>
      </c>
      <c r="AO8" s="301"/>
      <c r="AP8" s="301"/>
      <c r="AQ8" s="301" t="s">
        <v>0</v>
      </c>
      <c r="AR8" s="301"/>
      <c r="AS8" s="301"/>
      <c r="AT8" s="301" t="s">
        <v>0</v>
      </c>
      <c r="AU8" s="301"/>
      <c r="AV8" s="301"/>
      <c r="AW8" s="295"/>
      <c r="BI8" s="4"/>
      <c r="BJ8" s="4"/>
      <c r="BK8" s="4"/>
      <c r="BL8" s="4"/>
      <c r="BM8" s="4"/>
      <c r="BN8" s="4"/>
      <c r="BO8" s="4"/>
      <c r="BP8" s="4"/>
      <c r="BQ8" s="4"/>
      <c r="BR8" s="4"/>
      <c r="BS8" s="4"/>
      <c r="BT8" s="4"/>
      <c r="BU8" s="4"/>
      <c r="BV8" s="4"/>
      <c r="BW8" s="4"/>
    </row>
    <row r="9" spans="1:75" s="296" customFormat="1" ht="11.25" hidden="1" x14ac:dyDescent="0.2">
      <c r="A9" s="221" t="s">
        <v>83</v>
      </c>
      <c r="B9" s="222" t="s">
        <v>381</v>
      </c>
      <c r="C9" s="294"/>
      <c r="D9" s="294"/>
      <c r="E9" s="294"/>
      <c r="F9" s="304"/>
      <c r="G9" s="305"/>
      <c r="H9" s="305"/>
      <c r="I9" s="305"/>
      <c r="J9" s="305"/>
      <c r="K9" s="305"/>
      <c r="L9" s="305"/>
      <c r="M9" s="301"/>
      <c r="N9" s="69"/>
      <c r="O9" s="69"/>
      <c r="P9" s="69"/>
      <c r="Q9" s="69"/>
      <c r="R9" s="69"/>
      <c r="S9" s="69"/>
      <c r="T9" s="69"/>
      <c r="U9" s="69" t="s">
        <v>1</v>
      </c>
      <c r="V9" s="301">
        <v>1</v>
      </c>
      <c r="W9" s="301"/>
      <c r="X9" s="301"/>
      <c r="Y9" s="301">
        <v>2</v>
      </c>
      <c r="Z9" s="301"/>
      <c r="AA9" s="301"/>
      <c r="AB9" s="301">
        <v>3</v>
      </c>
      <c r="AC9" s="301"/>
      <c r="AD9" s="301"/>
      <c r="AE9" s="301">
        <v>4</v>
      </c>
      <c r="AF9" s="301"/>
      <c r="AG9" s="301"/>
      <c r="AH9" s="301">
        <v>5</v>
      </c>
      <c r="AI9" s="301"/>
      <c r="AJ9" s="301"/>
      <c r="AK9" s="301">
        <v>6</v>
      </c>
      <c r="AL9" s="301"/>
      <c r="AM9" s="301"/>
      <c r="AN9" s="301">
        <v>7</v>
      </c>
      <c r="AO9" s="301"/>
      <c r="AP9" s="301"/>
      <c r="AQ9" s="301" t="s">
        <v>36</v>
      </c>
      <c r="AR9" s="301"/>
      <c r="AS9" s="301"/>
      <c r="AT9" s="301" t="s">
        <v>0</v>
      </c>
      <c r="AU9" s="301"/>
      <c r="AV9" s="301"/>
      <c r="AW9" s="295"/>
      <c r="BI9" s="4"/>
      <c r="BJ9" s="4"/>
      <c r="BK9" s="4"/>
      <c r="BL9" s="4"/>
      <c r="BM9" s="4"/>
      <c r="BN9" s="4"/>
      <c r="BO9" s="4"/>
      <c r="BP9" s="4"/>
      <c r="BQ9" s="4"/>
      <c r="BR9" s="4"/>
      <c r="BS9" s="4"/>
      <c r="BT9" s="4"/>
      <c r="BU9" s="4"/>
      <c r="BV9" s="4"/>
      <c r="BW9" s="4"/>
    </row>
    <row r="10" spans="1:75" s="296" customFormat="1" ht="11.25" hidden="1" x14ac:dyDescent="0.2">
      <c r="A10" s="221" t="s">
        <v>71</v>
      </c>
      <c r="B10" s="222">
        <v>0</v>
      </c>
      <c r="C10" s="294"/>
      <c r="D10" s="294"/>
      <c r="E10" s="294"/>
      <c r="F10" s="304"/>
      <c r="G10" s="305"/>
      <c r="H10" s="305"/>
      <c r="I10" s="305"/>
      <c r="J10" s="305"/>
      <c r="K10" s="305"/>
      <c r="L10" s="305"/>
      <c r="M10" s="301"/>
      <c r="N10" s="69"/>
      <c r="O10" s="69"/>
      <c r="P10" s="69"/>
      <c r="Q10" s="69"/>
      <c r="R10" s="69"/>
      <c r="S10" s="69"/>
      <c r="T10" s="69"/>
      <c r="U10" s="69"/>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295"/>
      <c r="BI10" s="4"/>
      <c r="BJ10" s="4"/>
      <c r="BK10" s="4"/>
      <c r="BL10" s="4"/>
      <c r="BM10" s="4"/>
      <c r="BN10" s="4"/>
      <c r="BO10" s="4"/>
      <c r="BP10" s="4"/>
      <c r="BQ10" s="4"/>
      <c r="BR10" s="4"/>
      <c r="BS10" s="4"/>
      <c r="BT10" s="4"/>
      <c r="BU10" s="4"/>
      <c r="BV10" s="4"/>
      <c r="BW10" s="4"/>
    </row>
    <row r="11" spans="1:75" s="296" customFormat="1" ht="11.25" hidden="1" x14ac:dyDescent="0.2">
      <c r="A11" s="221" t="s">
        <v>73</v>
      </c>
      <c r="B11" s="222">
        <v>0</v>
      </c>
      <c r="C11" s="294"/>
      <c r="D11" s="294"/>
      <c r="E11" s="294"/>
      <c r="F11" s="304"/>
      <c r="G11" s="305"/>
      <c r="H11" s="305"/>
      <c r="I11" s="305"/>
      <c r="J11" s="305"/>
      <c r="K11" s="305"/>
      <c r="L11" s="305"/>
      <c r="M11" s="305"/>
      <c r="N11" s="215"/>
      <c r="O11" s="215"/>
      <c r="P11" s="215"/>
      <c r="Q11" s="215"/>
      <c r="R11" s="215"/>
      <c r="S11" s="215"/>
      <c r="T11" s="215"/>
      <c r="U11" s="215"/>
      <c r="V11" s="509"/>
      <c r="W11" s="509"/>
      <c r="X11" s="509"/>
      <c r="Y11" s="509"/>
      <c r="Z11" s="509"/>
      <c r="AA11" s="509"/>
      <c r="AB11" s="509"/>
      <c r="AC11" s="509"/>
      <c r="AD11" s="509"/>
      <c r="AE11" s="509"/>
      <c r="AF11" s="509"/>
      <c r="AG11" s="509"/>
      <c r="AH11" s="509"/>
      <c r="AI11" s="509"/>
      <c r="AJ11" s="509"/>
      <c r="AK11" s="509"/>
      <c r="AL11" s="509"/>
      <c r="AM11" s="509"/>
      <c r="AN11" s="509"/>
      <c r="AO11" s="509"/>
      <c r="AP11" s="509"/>
      <c r="AQ11" s="509"/>
      <c r="AR11" s="509"/>
      <c r="AS11" s="509"/>
      <c r="AT11" s="305"/>
      <c r="AU11" s="305"/>
      <c r="AV11" s="305"/>
      <c r="AW11" s="295"/>
      <c r="BI11" s="4"/>
      <c r="BJ11" s="4"/>
      <c r="BK11" s="4"/>
      <c r="BL11" s="4"/>
      <c r="BM11" s="4"/>
      <c r="BN11" s="4"/>
      <c r="BO11" s="4"/>
      <c r="BP11" s="4"/>
      <c r="BQ11" s="4"/>
      <c r="BR11" s="4"/>
      <c r="BS11" s="4"/>
      <c r="BT11" s="4"/>
      <c r="BU11" s="4"/>
      <c r="BV11" s="4"/>
      <c r="BW11" s="4"/>
    </row>
    <row r="12" spans="1:75" ht="73.5" hidden="1" customHeight="1" x14ac:dyDescent="0.25">
      <c r="C12" s="140"/>
      <c r="D12" s="140"/>
      <c r="E12" s="140"/>
      <c r="F12" s="306"/>
      <c r="G12" s="307" t="s">
        <v>2</v>
      </c>
      <c r="H12" s="307" t="s">
        <v>3</v>
      </c>
      <c r="I12" s="307" t="s">
        <v>79</v>
      </c>
      <c r="J12" s="307" t="s">
        <v>4</v>
      </c>
      <c r="K12" s="307" t="s">
        <v>80</v>
      </c>
      <c r="L12" s="307" t="s">
        <v>5</v>
      </c>
      <c r="M12" s="307" t="s">
        <v>6</v>
      </c>
      <c r="N12" s="72" t="s">
        <v>77</v>
      </c>
      <c r="O12" s="118" t="s">
        <v>397</v>
      </c>
      <c r="P12" s="118" t="s">
        <v>398</v>
      </c>
      <c r="Q12" s="69"/>
      <c r="R12" s="69"/>
      <c r="S12" s="69"/>
      <c r="T12" s="69"/>
      <c r="U12" s="215"/>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308"/>
      <c r="BI12" s="2"/>
      <c r="BJ12" s="2"/>
      <c r="BK12" s="2"/>
      <c r="BL12" s="2"/>
      <c r="BM12" s="2"/>
      <c r="BN12" s="2"/>
      <c r="BO12" s="2"/>
      <c r="BP12" s="2"/>
      <c r="BQ12" s="2"/>
      <c r="BR12" s="2"/>
      <c r="BS12" s="2"/>
      <c r="BT12" s="2"/>
      <c r="BU12" s="2"/>
      <c r="BV12" s="2"/>
      <c r="BW12" s="2"/>
    </row>
    <row r="13" spans="1:75" ht="3" customHeight="1" x14ac:dyDescent="0.25">
      <c r="C13" s="140"/>
      <c r="D13" s="140"/>
      <c r="E13" s="140"/>
      <c r="F13" s="309"/>
      <c r="G13" s="240"/>
      <c r="H13" s="240"/>
      <c r="I13" s="240"/>
      <c r="J13" s="240"/>
      <c r="K13" s="240"/>
      <c r="L13" s="240"/>
      <c r="M13" s="240"/>
      <c r="N13" s="128"/>
      <c r="O13" s="128"/>
      <c r="P13" s="128"/>
      <c r="Q13" s="128"/>
      <c r="R13" s="128"/>
      <c r="S13" s="128"/>
      <c r="T13" s="128"/>
      <c r="U13" s="130"/>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c r="AR13" s="513"/>
      <c r="AS13" s="513"/>
      <c r="AT13" s="513"/>
      <c r="AU13" s="513"/>
      <c r="AV13" s="513"/>
      <c r="AW13" s="225"/>
      <c r="BI13" s="2"/>
      <c r="BJ13" s="2"/>
      <c r="BK13" s="2"/>
      <c r="BL13" s="2"/>
      <c r="BM13" s="2"/>
      <c r="BN13" s="2"/>
      <c r="BO13" s="2"/>
      <c r="BP13" s="2"/>
      <c r="BQ13" s="2"/>
      <c r="BR13" s="2"/>
      <c r="BS13" s="2"/>
      <c r="BT13" s="2"/>
      <c r="BU13" s="2"/>
      <c r="BV13" s="2"/>
      <c r="BW13" s="2"/>
    </row>
    <row r="14" spans="1:75" ht="21" customHeight="1" x14ac:dyDescent="0.25">
      <c r="C14" s="140"/>
      <c r="D14" s="510" t="s">
        <v>4269</v>
      </c>
      <c r="E14" s="310" t="s">
        <v>351</v>
      </c>
      <c r="F14" s="311"/>
      <c r="G14" s="242" t="s">
        <v>350</v>
      </c>
      <c r="H14" s="242" t="s">
        <v>7</v>
      </c>
      <c r="I14" s="242" t="s">
        <v>91</v>
      </c>
      <c r="J14" s="242" t="s">
        <v>49</v>
      </c>
      <c r="K14" s="242" t="s">
        <v>87</v>
      </c>
      <c r="L14" s="243" t="s">
        <v>0</v>
      </c>
      <c r="M14" s="243" t="s">
        <v>353</v>
      </c>
      <c r="N14" s="45" t="s">
        <v>353</v>
      </c>
      <c r="O14" s="54" t="s">
        <v>0</v>
      </c>
      <c r="P14" s="54" t="s">
        <v>381</v>
      </c>
      <c r="Q14" s="45"/>
      <c r="R14" s="45"/>
      <c r="S14" s="45"/>
      <c r="T14" s="45"/>
      <c r="U14" s="74"/>
      <c r="V14" s="104"/>
      <c r="W14" s="105"/>
      <c r="X14" s="106"/>
      <c r="Y14" s="104"/>
      <c r="Z14" s="105"/>
      <c r="AA14" s="106"/>
      <c r="AB14" s="104"/>
      <c r="AC14" s="105"/>
      <c r="AD14" s="106"/>
      <c r="AE14" s="104"/>
      <c r="AF14" s="105"/>
      <c r="AG14" s="106"/>
      <c r="AH14" s="104"/>
      <c r="AI14" s="105"/>
      <c r="AJ14" s="106"/>
      <c r="AK14" s="104"/>
      <c r="AL14" s="105"/>
      <c r="AM14" s="106"/>
      <c r="AN14" s="104"/>
      <c r="AO14" s="105"/>
      <c r="AP14" s="106"/>
      <c r="AQ14" s="104"/>
      <c r="AR14" s="105"/>
      <c r="AS14" s="106"/>
      <c r="AT14" s="25" t="str">
        <f t="shared" ref="AT14:AT37" si="0">IF(OR(EXACT(V14,W14),EXACT(Y14,Z14),EXACT(AB14,AC14),EXACT(AE14,AF14),EXACT(AH14,AI14),EXACT(AK14,AL14),EXACT(AN14,AO14),EXACT(AQ14,AR14),COUNTIF(W14:AR14,"M")&gt;0,COUNTIF(W14:AR14,"X")=8),"",SUM(V14,Y14,AB14,AE14,AH14,AK14,AN14,AQ14))</f>
        <v/>
      </c>
      <c r="AU14" s="26" t="str">
        <f t="shared" ref="AU14:AU37" si="1">IF(AND(COUNTIF(W14:AR14,"X")=8,SUM(V14,Y14,AB14,AE14,AH14,AK14,AN14,AQ14)=0,ISNUMBER(AT14)),"",IF(COUNTIF(W14:AR14,"M")&gt;0,"M", IF(AND(COUNTIF(W14:AR14,W14)=8,OR(W14="X",W14="W",W14="Z")),UPPER(W14),"")))</f>
        <v/>
      </c>
      <c r="AV14" s="27"/>
      <c r="AW14" s="225"/>
      <c r="BI14" s="2"/>
      <c r="BJ14" s="2"/>
      <c r="BK14" s="2"/>
      <c r="BL14" s="2"/>
      <c r="BM14" s="2"/>
      <c r="BN14" s="2"/>
      <c r="BO14" s="2"/>
      <c r="BP14" s="2"/>
      <c r="BQ14" s="2"/>
      <c r="BR14" s="2"/>
      <c r="BS14" s="2"/>
      <c r="BT14" s="2"/>
      <c r="BU14" s="2"/>
      <c r="BV14" s="2"/>
      <c r="BW14" s="2"/>
    </row>
    <row r="15" spans="1:75" ht="21" customHeight="1" x14ac:dyDescent="0.25">
      <c r="C15" s="140"/>
      <c r="D15" s="511"/>
      <c r="E15" s="310">
        <v>4</v>
      </c>
      <c r="F15" s="311"/>
      <c r="G15" s="242" t="s">
        <v>350</v>
      </c>
      <c r="H15" s="242" t="s">
        <v>7</v>
      </c>
      <c r="I15" s="242" t="s">
        <v>91</v>
      </c>
      <c r="J15" s="242" t="s">
        <v>11</v>
      </c>
      <c r="K15" s="242" t="s">
        <v>87</v>
      </c>
      <c r="L15" s="243" t="s">
        <v>0</v>
      </c>
      <c r="M15" s="243" t="s">
        <v>353</v>
      </c>
      <c r="N15" s="45" t="s">
        <v>353</v>
      </c>
      <c r="O15" s="54" t="s">
        <v>0</v>
      </c>
      <c r="P15" s="54" t="s">
        <v>381</v>
      </c>
      <c r="Q15" s="45"/>
      <c r="R15" s="45"/>
      <c r="S15" s="45"/>
      <c r="T15" s="45"/>
      <c r="U15" s="74"/>
      <c r="V15" s="104"/>
      <c r="W15" s="105"/>
      <c r="X15" s="106"/>
      <c r="Y15" s="104"/>
      <c r="Z15" s="105"/>
      <c r="AA15" s="106"/>
      <c r="AB15" s="104"/>
      <c r="AC15" s="105"/>
      <c r="AD15" s="106"/>
      <c r="AE15" s="104"/>
      <c r="AF15" s="105"/>
      <c r="AG15" s="106"/>
      <c r="AH15" s="104"/>
      <c r="AI15" s="105"/>
      <c r="AJ15" s="106"/>
      <c r="AK15" s="104"/>
      <c r="AL15" s="105"/>
      <c r="AM15" s="106"/>
      <c r="AN15" s="104"/>
      <c r="AO15" s="105"/>
      <c r="AP15" s="106"/>
      <c r="AQ15" s="104"/>
      <c r="AR15" s="105"/>
      <c r="AS15" s="106"/>
      <c r="AT15" s="25" t="str">
        <f t="shared" si="0"/>
        <v/>
      </c>
      <c r="AU15" s="26" t="str">
        <f t="shared" si="1"/>
        <v/>
      </c>
      <c r="AV15" s="27"/>
      <c r="AW15" s="225"/>
      <c r="BI15" s="2"/>
      <c r="BJ15" s="2"/>
      <c r="BK15" s="2"/>
      <c r="BL15" s="2"/>
      <c r="BM15" s="2"/>
      <c r="BN15" s="2"/>
      <c r="BO15" s="2"/>
      <c r="BP15" s="2"/>
      <c r="BQ15" s="2"/>
      <c r="BR15" s="2"/>
      <c r="BS15" s="2"/>
      <c r="BT15" s="2"/>
      <c r="BU15" s="2"/>
      <c r="BV15" s="2"/>
      <c r="BW15" s="2"/>
    </row>
    <row r="16" spans="1:75" ht="21" customHeight="1" x14ac:dyDescent="0.25">
      <c r="C16" s="140"/>
      <c r="D16" s="511"/>
      <c r="E16" s="310">
        <v>5</v>
      </c>
      <c r="F16" s="311"/>
      <c r="G16" s="242" t="s">
        <v>350</v>
      </c>
      <c r="H16" s="242" t="s">
        <v>7</v>
      </c>
      <c r="I16" s="242" t="s">
        <v>91</v>
      </c>
      <c r="J16" s="242" t="s">
        <v>12</v>
      </c>
      <c r="K16" s="242" t="s">
        <v>87</v>
      </c>
      <c r="L16" s="243" t="s">
        <v>0</v>
      </c>
      <c r="M16" s="243" t="s">
        <v>353</v>
      </c>
      <c r="N16" s="45" t="s">
        <v>353</v>
      </c>
      <c r="O16" s="54" t="s">
        <v>0</v>
      </c>
      <c r="P16" s="54" t="s">
        <v>381</v>
      </c>
      <c r="Q16" s="45"/>
      <c r="R16" s="45"/>
      <c r="S16" s="45"/>
      <c r="T16" s="45"/>
      <c r="U16" s="74"/>
      <c r="V16" s="104"/>
      <c r="W16" s="105"/>
      <c r="X16" s="106"/>
      <c r="Y16" s="104"/>
      <c r="Z16" s="105"/>
      <c r="AA16" s="106"/>
      <c r="AB16" s="104"/>
      <c r="AC16" s="105"/>
      <c r="AD16" s="106"/>
      <c r="AE16" s="104"/>
      <c r="AF16" s="105"/>
      <c r="AG16" s="106"/>
      <c r="AH16" s="104"/>
      <c r="AI16" s="105"/>
      <c r="AJ16" s="106"/>
      <c r="AK16" s="104"/>
      <c r="AL16" s="105"/>
      <c r="AM16" s="106"/>
      <c r="AN16" s="104"/>
      <c r="AO16" s="105"/>
      <c r="AP16" s="106"/>
      <c r="AQ16" s="104"/>
      <c r="AR16" s="105"/>
      <c r="AS16" s="106"/>
      <c r="AT16" s="25" t="str">
        <f t="shared" si="0"/>
        <v/>
      </c>
      <c r="AU16" s="26" t="str">
        <f t="shared" si="1"/>
        <v/>
      </c>
      <c r="AV16" s="27"/>
      <c r="AW16" s="225"/>
      <c r="BI16" s="2"/>
      <c r="BJ16" s="2"/>
      <c r="BK16" s="2"/>
      <c r="BL16" s="2"/>
      <c r="BM16" s="2"/>
      <c r="BN16" s="2"/>
      <c r="BO16" s="2"/>
      <c r="BP16" s="2"/>
      <c r="BQ16" s="2"/>
      <c r="BR16" s="2"/>
      <c r="BS16" s="2"/>
      <c r="BT16" s="2"/>
      <c r="BU16" s="2"/>
      <c r="BV16" s="2"/>
      <c r="BW16" s="2"/>
    </row>
    <row r="17" spans="3:75" ht="21" customHeight="1" x14ac:dyDescent="0.25">
      <c r="C17" s="140"/>
      <c r="D17" s="511"/>
      <c r="E17" s="310">
        <v>6</v>
      </c>
      <c r="F17" s="311"/>
      <c r="G17" s="242" t="s">
        <v>350</v>
      </c>
      <c r="H17" s="242" t="s">
        <v>7</v>
      </c>
      <c r="I17" s="242" t="s">
        <v>91</v>
      </c>
      <c r="J17" s="242" t="s">
        <v>13</v>
      </c>
      <c r="K17" s="242" t="s">
        <v>87</v>
      </c>
      <c r="L17" s="243" t="s">
        <v>0</v>
      </c>
      <c r="M17" s="243" t="s">
        <v>353</v>
      </c>
      <c r="N17" s="45" t="s">
        <v>353</v>
      </c>
      <c r="O17" s="54" t="s">
        <v>0</v>
      </c>
      <c r="P17" s="54" t="s">
        <v>381</v>
      </c>
      <c r="Q17" s="45"/>
      <c r="R17" s="45"/>
      <c r="S17" s="45"/>
      <c r="T17" s="45"/>
      <c r="U17" s="74"/>
      <c r="V17" s="104"/>
      <c r="W17" s="105"/>
      <c r="X17" s="106"/>
      <c r="Y17" s="104"/>
      <c r="Z17" s="105"/>
      <c r="AA17" s="106"/>
      <c r="AB17" s="104"/>
      <c r="AC17" s="105"/>
      <c r="AD17" s="106"/>
      <c r="AE17" s="104"/>
      <c r="AF17" s="105"/>
      <c r="AG17" s="106"/>
      <c r="AH17" s="104"/>
      <c r="AI17" s="105"/>
      <c r="AJ17" s="106"/>
      <c r="AK17" s="104"/>
      <c r="AL17" s="105"/>
      <c r="AM17" s="106"/>
      <c r="AN17" s="104"/>
      <c r="AO17" s="105"/>
      <c r="AP17" s="106"/>
      <c r="AQ17" s="104"/>
      <c r="AR17" s="105"/>
      <c r="AS17" s="106"/>
      <c r="AT17" s="25" t="str">
        <f t="shared" si="0"/>
        <v/>
      </c>
      <c r="AU17" s="26" t="str">
        <f t="shared" si="1"/>
        <v/>
      </c>
      <c r="AV17" s="27"/>
      <c r="AW17" s="225"/>
      <c r="BI17" s="2"/>
      <c r="BJ17" s="2"/>
      <c r="BK17" s="2"/>
      <c r="BL17" s="2"/>
      <c r="BM17" s="2"/>
      <c r="BN17" s="2"/>
      <c r="BO17" s="2"/>
      <c r="BP17" s="2"/>
      <c r="BQ17" s="2"/>
      <c r="BR17" s="2"/>
      <c r="BS17" s="2"/>
      <c r="BT17" s="2"/>
      <c r="BU17" s="2"/>
      <c r="BV17" s="2"/>
      <c r="BW17" s="2"/>
    </row>
    <row r="18" spans="3:75" ht="21" customHeight="1" x14ac:dyDescent="0.25">
      <c r="C18" s="140"/>
      <c r="D18" s="511"/>
      <c r="E18" s="310">
        <v>7</v>
      </c>
      <c r="F18" s="311"/>
      <c r="G18" s="242" t="s">
        <v>350</v>
      </c>
      <c r="H18" s="242" t="s">
        <v>7</v>
      </c>
      <c r="I18" s="242" t="s">
        <v>91</v>
      </c>
      <c r="J18" s="242" t="s">
        <v>14</v>
      </c>
      <c r="K18" s="242" t="s">
        <v>87</v>
      </c>
      <c r="L18" s="243" t="s">
        <v>0</v>
      </c>
      <c r="M18" s="243" t="s">
        <v>353</v>
      </c>
      <c r="N18" s="45" t="s">
        <v>353</v>
      </c>
      <c r="O18" s="54" t="s">
        <v>0</v>
      </c>
      <c r="P18" s="54" t="s">
        <v>381</v>
      </c>
      <c r="Q18" s="45"/>
      <c r="R18" s="45"/>
      <c r="S18" s="45"/>
      <c r="T18" s="45"/>
      <c r="U18" s="74"/>
      <c r="V18" s="104"/>
      <c r="W18" s="105"/>
      <c r="X18" s="106"/>
      <c r="Y18" s="104"/>
      <c r="Z18" s="105"/>
      <c r="AA18" s="106"/>
      <c r="AB18" s="104"/>
      <c r="AC18" s="105"/>
      <c r="AD18" s="106"/>
      <c r="AE18" s="104"/>
      <c r="AF18" s="105"/>
      <c r="AG18" s="106"/>
      <c r="AH18" s="104"/>
      <c r="AI18" s="105"/>
      <c r="AJ18" s="106"/>
      <c r="AK18" s="104"/>
      <c r="AL18" s="105"/>
      <c r="AM18" s="106"/>
      <c r="AN18" s="104"/>
      <c r="AO18" s="105"/>
      <c r="AP18" s="106"/>
      <c r="AQ18" s="104"/>
      <c r="AR18" s="105"/>
      <c r="AS18" s="106"/>
      <c r="AT18" s="25" t="str">
        <f t="shared" si="0"/>
        <v/>
      </c>
      <c r="AU18" s="26" t="str">
        <f t="shared" si="1"/>
        <v/>
      </c>
      <c r="AV18" s="27"/>
      <c r="AW18" s="225"/>
      <c r="BI18" s="2"/>
      <c r="BJ18" s="2"/>
      <c r="BK18" s="2"/>
      <c r="BL18" s="2"/>
      <c r="BM18" s="2"/>
      <c r="BN18" s="2"/>
      <c r="BO18" s="2"/>
      <c r="BP18" s="2"/>
      <c r="BQ18" s="2"/>
      <c r="BR18" s="2"/>
      <c r="BS18" s="2"/>
      <c r="BT18" s="2"/>
      <c r="BU18" s="2"/>
      <c r="BV18" s="2"/>
      <c r="BW18" s="2"/>
    </row>
    <row r="19" spans="3:75" ht="21" customHeight="1" x14ac:dyDescent="0.25">
      <c r="C19" s="140"/>
      <c r="D19" s="511"/>
      <c r="E19" s="310">
        <v>8</v>
      </c>
      <c r="F19" s="311"/>
      <c r="G19" s="242" t="s">
        <v>350</v>
      </c>
      <c r="H19" s="242" t="s">
        <v>7</v>
      </c>
      <c r="I19" s="242" t="s">
        <v>91</v>
      </c>
      <c r="J19" s="242" t="s">
        <v>15</v>
      </c>
      <c r="K19" s="242" t="s">
        <v>87</v>
      </c>
      <c r="L19" s="243" t="s">
        <v>0</v>
      </c>
      <c r="M19" s="243" t="s">
        <v>353</v>
      </c>
      <c r="N19" s="45" t="s">
        <v>353</v>
      </c>
      <c r="O19" s="54" t="s">
        <v>0</v>
      </c>
      <c r="P19" s="54" t="s">
        <v>381</v>
      </c>
      <c r="Q19" s="45"/>
      <c r="R19" s="45"/>
      <c r="S19" s="45"/>
      <c r="T19" s="45"/>
      <c r="U19" s="74"/>
      <c r="V19" s="104"/>
      <c r="W19" s="105"/>
      <c r="X19" s="106"/>
      <c r="Y19" s="104"/>
      <c r="Z19" s="105"/>
      <c r="AA19" s="106"/>
      <c r="AB19" s="104"/>
      <c r="AC19" s="105"/>
      <c r="AD19" s="106"/>
      <c r="AE19" s="104"/>
      <c r="AF19" s="105"/>
      <c r="AG19" s="106"/>
      <c r="AH19" s="104"/>
      <c r="AI19" s="105"/>
      <c r="AJ19" s="106"/>
      <c r="AK19" s="104"/>
      <c r="AL19" s="105"/>
      <c r="AM19" s="106"/>
      <c r="AN19" s="104"/>
      <c r="AO19" s="105"/>
      <c r="AP19" s="106"/>
      <c r="AQ19" s="104"/>
      <c r="AR19" s="105"/>
      <c r="AS19" s="106"/>
      <c r="AT19" s="25" t="str">
        <f t="shared" si="0"/>
        <v/>
      </c>
      <c r="AU19" s="26" t="str">
        <f t="shared" si="1"/>
        <v/>
      </c>
      <c r="AV19" s="27"/>
      <c r="AW19" s="225"/>
      <c r="BI19" s="2"/>
      <c r="BJ19" s="2"/>
      <c r="BK19" s="2"/>
      <c r="BL19" s="2"/>
      <c r="BM19" s="2"/>
      <c r="BN19" s="2"/>
      <c r="BO19" s="2"/>
      <c r="BP19" s="2"/>
      <c r="BQ19" s="2"/>
      <c r="BR19" s="2"/>
      <c r="BS19" s="2"/>
      <c r="BT19" s="2"/>
      <c r="BU19" s="2"/>
      <c r="BV19" s="2"/>
      <c r="BW19" s="2"/>
    </row>
    <row r="20" spans="3:75" ht="21" customHeight="1" x14ac:dyDescent="0.25">
      <c r="C20" s="140"/>
      <c r="D20" s="511"/>
      <c r="E20" s="310">
        <v>9</v>
      </c>
      <c r="F20" s="311"/>
      <c r="G20" s="242" t="s">
        <v>350</v>
      </c>
      <c r="H20" s="242" t="s">
        <v>7</v>
      </c>
      <c r="I20" s="242" t="s">
        <v>91</v>
      </c>
      <c r="J20" s="242" t="s">
        <v>16</v>
      </c>
      <c r="K20" s="242" t="s">
        <v>87</v>
      </c>
      <c r="L20" s="243" t="s">
        <v>0</v>
      </c>
      <c r="M20" s="243" t="s">
        <v>353</v>
      </c>
      <c r="N20" s="45" t="s">
        <v>353</v>
      </c>
      <c r="O20" s="54" t="s">
        <v>0</v>
      </c>
      <c r="P20" s="54" t="s">
        <v>381</v>
      </c>
      <c r="Q20" s="45"/>
      <c r="R20" s="45"/>
      <c r="S20" s="45"/>
      <c r="T20" s="45"/>
      <c r="U20" s="74"/>
      <c r="V20" s="104"/>
      <c r="W20" s="105"/>
      <c r="X20" s="106"/>
      <c r="Y20" s="104"/>
      <c r="Z20" s="105"/>
      <c r="AA20" s="106"/>
      <c r="AB20" s="104"/>
      <c r="AC20" s="105"/>
      <c r="AD20" s="106"/>
      <c r="AE20" s="104"/>
      <c r="AF20" s="105"/>
      <c r="AG20" s="106"/>
      <c r="AH20" s="104"/>
      <c r="AI20" s="105"/>
      <c r="AJ20" s="106"/>
      <c r="AK20" s="104"/>
      <c r="AL20" s="105"/>
      <c r="AM20" s="106"/>
      <c r="AN20" s="104"/>
      <c r="AO20" s="105"/>
      <c r="AP20" s="106"/>
      <c r="AQ20" s="104"/>
      <c r="AR20" s="105"/>
      <c r="AS20" s="106"/>
      <c r="AT20" s="25" t="str">
        <f t="shared" si="0"/>
        <v/>
      </c>
      <c r="AU20" s="26" t="str">
        <f t="shared" si="1"/>
        <v/>
      </c>
      <c r="AV20" s="27"/>
      <c r="AW20" s="225"/>
      <c r="BI20" s="2"/>
      <c r="BJ20" s="2"/>
      <c r="BK20" s="2"/>
      <c r="BL20" s="2"/>
      <c r="BM20" s="2"/>
      <c r="BN20" s="2"/>
      <c r="BO20" s="2"/>
      <c r="BP20" s="2"/>
      <c r="BQ20" s="2"/>
      <c r="BR20" s="2"/>
      <c r="BS20" s="2"/>
      <c r="BT20" s="2"/>
      <c r="BU20" s="2"/>
      <c r="BV20" s="2"/>
      <c r="BW20" s="2"/>
    </row>
    <row r="21" spans="3:75" ht="21" customHeight="1" x14ac:dyDescent="0.25">
      <c r="C21" s="140"/>
      <c r="D21" s="511"/>
      <c r="E21" s="310">
        <v>10</v>
      </c>
      <c r="F21" s="311"/>
      <c r="G21" s="242" t="s">
        <v>350</v>
      </c>
      <c r="H21" s="242" t="s">
        <v>7</v>
      </c>
      <c r="I21" s="242" t="s">
        <v>91</v>
      </c>
      <c r="J21" s="242" t="s">
        <v>17</v>
      </c>
      <c r="K21" s="242" t="s">
        <v>87</v>
      </c>
      <c r="L21" s="243" t="s">
        <v>0</v>
      </c>
      <c r="M21" s="243" t="s">
        <v>353</v>
      </c>
      <c r="N21" s="45" t="s">
        <v>353</v>
      </c>
      <c r="O21" s="54" t="s">
        <v>0</v>
      </c>
      <c r="P21" s="54" t="s">
        <v>381</v>
      </c>
      <c r="Q21" s="45"/>
      <c r="R21" s="45"/>
      <c r="S21" s="45"/>
      <c r="T21" s="45"/>
      <c r="U21" s="74"/>
      <c r="V21" s="104"/>
      <c r="W21" s="105"/>
      <c r="X21" s="106"/>
      <c r="Y21" s="104"/>
      <c r="Z21" s="105"/>
      <c r="AA21" s="106"/>
      <c r="AB21" s="104"/>
      <c r="AC21" s="105"/>
      <c r="AD21" s="106"/>
      <c r="AE21" s="104"/>
      <c r="AF21" s="105"/>
      <c r="AG21" s="106"/>
      <c r="AH21" s="104"/>
      <c r="AI21" s="105"/>
      <c r="AJ21" s="106"/>
      <c r="AK21" s="104"/>
      <c r="AL21" s="105"/>
      <c r="AM21" s="106"/>
      <c r="AN21" s="104"/>
      <c r="AO21" s="105"/>
      <c r="AP21" s="106"/>
      <c r="AQ21" s="104"/>
      <c r="AR21" s="105"/>
      <c r="AS21" s="106"/>
      <c r="AT21" s="25" t="str">
        <f t="shared" si="0"/>
        <v/>
      </c>
      <c r="AU21" s="26" t="str">
        <f t="shared" si="1"/>
        <v/>
      </c>
      <c r="AV21" s="27"/>
      <c r="AW21" s="225"/>
      <c r="BI21" s="2"/>
      <c r="BJ21" s="2"/>
      <c r="BK21" s="2"/>
      <c r="BL21" s="2"/>
      <c r="BM21" s="2"/>
      <c r="BN21" s="2"/>
      <c r="BO21" s="2"/>
      <c r="BP21" s="2"/>
      <c r="BQ21" s="2"/>
      <c r="BR21" s="2"/>
      <c r="BS21" s="2"/>
      <c r="BT21" s="2"/>
      <c r="BU21" s="2"/>
      <c r="BV21" s="2"/>
      <c r="BW21" s="2"/>
    </row>
    <row r="22" spans="3:75" ht="21" customHeight="1" x14ac:dyDescent="0.25">
      <c r="C22" s="140"/>
      <c r="D22" s="511"/>
      <c r="E22" s="310">
        <v>11</v>
      </c>
      <c r="F22" s="311"/>
      <c r="G22" s="242" t="s">
        <v>350</v>
      </c>
      <c r="H22" s="242" t="s">
        <v>7</v>
      </c>
      <c r="I22" s="242" t="s">
        <v>91</v>
      </c>
      <c r="J22" s="242" t="s">
        <v>18</v>
      </c>
      <c r="K22" s="242" t="s">
        <v>87</v>
      </c>
      <c r="L22" s="243" t="s">
        <v>0</v>
      </c>
      <c r="M22" s="243" t="s">
        <v>353</v>
      </c>
      <c r="N22" s="45" t="s">
        <v>353</v>
      </c>
      <c r="O22" s="54" t="s">
        <v>0</v>
      </c>
      <c r="P22" s="54" t="s">
        <v>381</v>
      </c>
      <c r="Q22" s="45"/>
      <c r="R22" s="45"/>
      <c r="S22" s="45"/>
      <c r="T22" s="45"/>
      <c r="U22" s="74"/>
      <c r="V22" s="104"/>
      <c r="W22" s="105"/>
      <c r="X22" s="106"/>
      <c r="Y22" s="104"/>
      <c r="Z22" s="105"/>
      <c r="AA22" s="106"/>
      <c r="AB22" s="104"/>
      <c r="AC22" s="105"/>
      <c r="AD22" s="106"/>
      <c r="AE22" s="104"/>
      <c r="AF22" s="105"/>
      <c r="AG22" s="106"/>
      <c r="AH22" s="104"/>
      <c r="AI22" s="105"/>
      <c r="AJ22" s="106"/>
      <c r="AK22" s="104"/>
      <c r="AL22" s="105"/>
      <c r="AM22" s="106"/>
      <c r="AN22" s="104"/>
      <c r="AO22" s="105"/>
      <c r="AP22" s="106"/>
      <c r="AQ22" s="104"/>
      <c r="AR22" s="105"/>
      <c r="AS22" s="106"/>
      <c r="AT22" s="25" t="str">
        <f t="shared" si="0"/>
        <v/>
      </c>
      <c r="AU22" s="26" t="str">
        <f t="shared" si="1"/>
        <v/>
      </c>
      <c r="AV22" s="27"/>
      <c r="AW22" s="225"/>
      <c r="BI22" s="2"/>
      <c r="BJ22" s="2"/>
      <c r="BK22" s="2"/>
      <c r="BL22" s="2"/>
      <c r="BM22" s="2"/>
      <c r="BN22" s="2"/>
      <c r="BO22" s="2"/>
      <c r="BP22" s="2"/>
      <c r="BQ22" s="2"/>
      <c r="BR22" s="2"/>
      <c r="BS22" s="2"/>
      <c r="BT22" s="2"/>
      <c r="BU22" s="2"/>
      <c r="BV22" s="2"/>
      <c r="BW22" s="2"/>
    </row>
    <row r="23" spans="3:75" ht="21" customHeight="1" x14ac:dyDescent="0.25">
      <c r="C23" s="140"/>
      <c r="D23" s="511"/>
      <c r="E23" s="310">
        <v>12</v>
      </c>
      <c r="F23" s="311"/>
      <c r="G23" s="242" t="s">
        <v>350</v>
      </c>
      <c r="H23" s="242" t="s">
        <v>7</v>
      </c>
      <c r="I23" s="242" t="s">
        <v>91</v>
      </c>
      <c r="J23" s="242" t="s">
        <v>19</v>
      </c>
      <c r="K23" s="242" t="s">
        <v>87</v>
      </c>
      <c r="L23" s="243" t="s">
        <v>0</v>
      </c>
      <c r="M23" s="243" t="s">
        <v>353</v>
      </c>
      <c r="N23" s="45" t="s">
        <v>353</v>
      </c>
      <c r="O23" s="54" t="s">
        <v>0</v>
      </c>
      <c r="P23" s="54" t="s">
        <v>381</v>
      </c>
      <c r="Q23" s="45"/>
      <c r="R23" s="45"/>
      <c r="S23" s="45"/>
      <c r="T23" s="45"/>
      <c r="U23" s="74"/>
      <c r="V23" s="104"/>
      <c r="W23" s="105"/>
      <c r="X23" s="106"/>
      <c r="Y23" s="104"/>
      <c r="Z23" s="105"/>
      <c r="AA23" s="106"/>
      <c r="AB23" s="104"/>
      <c r="AC23" s="105"/>
      <c r="AD23" s="106"/>
      <c r="AE23" s="104"/>
      <c r="AF23" s="105"/>
      <c r="AG23" s="106"/>
      <c r="AH23" s="104"/>
      <c r="AI23" s="105"/>
      <c r="AJ23" s="106"/>
      <c r="AK23" s="104"/>
      <c r="AL23" s="105"/>
      <c r="AM23" s="106"/>
      <c r="AN23" s="104"/>
      <c r="AO23" s="105"/>
      <c r="AP23" s="106"/>
      <c r="AQ23" s="104"/>
      <c r="AR23" s="105"/>
      <c r="AS23" s="106"/>
      <c r="AT23" s="25" t="str">
        <f t="shared" si="0"/>
        <v/>
      </c>
      <c r="AU23" s="26" t="str">
        <f t="shared" si="1"/>
        <v/>
      </c>
      <c r="AV23" s="27"/>
      <c r="AW23" s="225"/>
      <c r="BI23" s="2"/>
      <c r="BJ23" s="2"/>
      <c r="BK23" s="2"/>
      <c r="BL23" s="2"/>
      <c r="BM23" s="2"/>
      <c r="BN23" s="2"/>
      <c r="BO23" s="2"/>
      <c r="BP23" s="2"/>
      <c r="BQ23" s="2"/>
      <c r="BR23" s="2"/>
      <c r="BS23" s="2"/>
      <c r="BT23" s="2"/>
      <c r="BU23" s="2"/>
      <c r="BV23" s="2"/>
      <c r="BW23" s="2"/>
    </row>
    <row r="24" spans="3:75" ht="21" customHeight="1" x14ac:dyDescent="0.25">
      <c r="C24" s="140"/>
      <c r="D24" s="511"/>
      <c r="E24" s="310">
        <v>13</v>
      </c>
      <c r="F24" s="311"/>
      <c r="G24" s="242" t="s">
        <v>350</v>
      </c>
      <c r="H24" s="242" t="s">
        <v>7</v>
      </c>
      <c r="I24" s="242" t="s">
        <v>91</v>
      </c>
      <c r="J24" s="242" t="s">
        <v>20</v>
      </c>
      <c r="K24" s="242" t="s">
        <v>87</v>
      </c>
      <c r="L24" s="243" t="s">
        <v>0</v>
      </c>
      <c r="M24" s="243" t="s">
        <v>353</v>
      </c>
      <c r="N24" s="45" t="s">
        <v>353</v>
      </c>
      <c r="O24" s="54" t="s">
        <v>0</v>
      </c>
      <c r="P24" s="54" t="s">
        <v>381</v>
      </c>
      <c r="Q24" s="45"/>
      <c r="R24" s="45"/>
      <c r="S24" s="45"/>
      <c r="T24" s="45"/>
      <c r="U24" s="74"/>
      <c r="V24" s="104"/>
      <c r="W24" s="105"/>
      <c r="X24" s="106"/>
      <c r="Y24" s="104"/>
      <c r="Z24" s="105"/>
      <c r="AA24" s="106"/>
      <c r="AB24" s="104"/>
      <c r="AC24" s="105"/>
      <c r="AD24" s="106"/>
      <c r="AE24" s="104"/>
      <c r="AF24" s="105"/>
      <c r="AG24" s="106"/>
      <c r="AH24" s="104"/>
      <c r="AI24" s="105"/>
      <c r="AJ24" s="106"/>
      <c r="AK24" s="104"/>
      <c r="AL24" s="105"/>
      <c r="AM24" s="106"/>
      <c r="AN24" s="104"/>
      <c r="AO24" s="105"/>
      <c r="AP24" s="106"/>
      <c r="AQ24" s="104"/>
      <c r="AR24" s="105"/>
      <c r="AS24" s="106"/>
      <c r="AT24" s="25" t="str">
        <f t="shared" si="0"/>
        <v/>
      </c>
      <c r="AU24" s="26" t="str">
        <f t="shared" si="1"/>
        <v/>
      </c>
      <c r="AV24" s="27"/>
      <c r="AW24" s="225"/>
      <c r="BI24" s="2"/>
      <c r="BJ24" s="2"/>
      <c r="BK24" s="2"/>
      <c r="BL24" s="2"/>
      <c r="BM24" s="2"/>
      <c r="BN24" s="2"/>
      <c r="BO24" s="2"/>
      <c r="BP24" s="2"/>
      <c r="BQ24" s="2"/>
      <c r="BR24" s="2"/>
      <c r="BS24" s="2"/>
      <c r="BT24" s="2"/>
      <c r="BU24" s="2"/>
      <c r="BV24" s="2"/>
      <c r="BW24" s="2"/>
    </row>
    <row r="25" spans="3:75" ht="21" customHeight="1" x14ac:dyDescent="0.25">
      <c r="C25" s="140"/>
      <c r="D25" s="511"/>
      <c r="E25" s="310">
        <v>14</v>
      </c>
      <c r="F25" s="311"/>
      <c r="G25" s="242" t="s">
        <v>350</v>
      </c>
      <c r="H25" s="242" t="s">
        <v>7</v>
      </c>
      <c r="I25" s="242" t="s">
        <v>91</v>
      </c>
      <c r="J25" s="242" t="s">
        <v>21</v>
      </c>
      <c r="K25" s="242" t="s">
        <v>87</v>
      </c>
      <c r="L25" s="243" t="s">
        <v>0</v>
      </c>
      <c r="M25" s="243" t="s">
        <v>353</v>
      </c>
      <c r="N25" s="45" t="s">
        <v>353</v>
      </c>
      <c r="O25" s="54" t="s">
        <v>0</v>
      </c>
      <c r="P25" s="54" t="s">
        <v>381</v>
      </c>
      <c r="Q25" s="45"/>
      <c r="R25" s="45"/>
      <c r="S25" s="45"/>
      <c r="T25" s="45"/>
      <c r="U25" s="74"/>
      <c r="V25" s="104"/>
      <c r="W25" s="105"/>
      <c r="X25" s="106"/>
      <c r="Y25" s="104"/>
      <c r="Z25" s="105"/>
      <c r="AA25" s="106"/>
      <c r="AB25" s="104"/>
      <c r="AC25" s="105"/>
      <c r="AD25" s="106"/>
      <c r="AE25" s="104"/>
      <c r="AF25" s="105"/>
      <c r="AG25" s="106"/>
      <c r="AH25" s="104"/>
      <c r="AI25" s="105"/>
      <c r="AJ25" s="106"/>
      <c r="AK25" s="104"/>
      <c r="AL25" s="105"/>
      <c r="AM25" s="106"/>
      <c r="AN25" s="104"/>
      <c r="AO25" s="105"/>
      <c r="AP25" s="106"/>
      <c r="AQ25" s="104"/>
      <c r="AR25" s="105"/>
      <c r="AS25" s="106"/>
      <c r="AT25" s="25" t="str">
        <f t="shared" si="0"/>
        <v/>
      </c>
      <c r="AU25" s="26" t="str">
        <f t="shared" si="1"/>
        <v/>
      </c>
      <c r="AV25" s="27"/>
      <c r="AW25" s="225"/>
      <c r="BI25" s="2"/>
      <c r="BJ25" s="2"/>
      <c r="BK25" s="2"/>
      <c r="BL25" s="2"/>
      <c r="BM25" s="2"/>
      <c r="BN25" s="2"/>
      <c r="BO25" s="2"/>
      <c r="BP25" s="2"/>
      <c r="BQ25" s="2"/>
      <c r="BR25" s="2"/>
      <c r="BS25" s="2"/>
      <c r="BT25" s="2"/>
      <c r="BU25" s="2"/>
      <c r="BV25" s="2"/>
      <c r="BW25" s="2"/>
    </row>
    <row r="26" spans="3:75" ht="21" customHeight="1" x14ac:dyDescent="0.25">
      <c r="C26" s="140"/>
      <c r="D26" s="511"/>
      <c r="E26" s="310">
        <v>15</v>
      </c>
      <c r="F26" s="311"/>
      <c r="G26" s="242" t="s">
        <v>350</v>
      </c>
      <c r="H26" s="242" t="s">
        <v>7</v>
      </c>
      <c r="I26" s="242" t="s">
        <v>91</v>
      </c>
      <c r="J26" s="242" t="s">
        <v>22</v>
      </c>
      <c r="K26" s="242" t="s">
        <v>87</v>
      </c>
      <c r="L26" s="243" t="s">
        <v>0</v>
      </c>
      <c r="M26" s="243" t="s">
        <v>353</v>
      </c>
      <c r="N26" s="45" t="s">
        <v>353</v>
      </c>
      <c r="O26" s="54" t="s">
        <v>0</v>
      </c>
      <c r="P26" s="54" t="s">
        <v>381</v>
      </c>
      <c r="Q26" s="45"/>
      <c r="R26" s="45"/>
      <c r="S26" s="45"/>
      <c r="T26" s="45"/>
      <c r="U26" s="74"/>
      <c r="V26" s="104"/>
      <c r="W26" s="105"/>
      <c r="X26" s="106"/>
      <c r="Y26" s="104"/>
      <c r="Z26" s="105"/>
      <c r="AA26" s="106"/>
      <c r="AB26" s="104"/>
      <c r="AC26" s="105"/>
      <c r="AD26" s="106"/>
      <c r="AE26" s="104"/>
      <c r="AF26" s="105"/>
      <c r="AG26" s="106"/>
      <c r="AH26" s="104"/>
      <c r="AI26" s="105"/>
      <c r="AJ26" s="106"/>
      <c r="AK26" s="104"/>
      <c r="AL26" s="105"/>
      <c r="AM26" s="106"/>
      <c r="AN26" s="104"/>
      <c r="AO26" s="105"/>
      <c r="AP26" s="106"/>
      <c r="AQ26" s="104"/>
      <c r="AR26" s="105"/>
      <c r="AS26" s="106"/>
      <c r="AT26" s="25" t="str">
        <f t="shared" si="0"/>
        <v/>
      </c>
      <c r="AU26" s="26" t="str">
        <f t="shared" si="1"/>
        <v/>
      </c>
      <c r="AV26" s="27"/>
      <c r="AW26" s="225"/>
      <c r="BI26" s="2"/>
      <c r="BJ26" s="2"/>
      <c r="BK26" s="2"/>
      <c r="BL26" s="2"/>
      <c r="BM26" s="2"/>
      <c r="BN26" s="2"/>
      <c r="BO26" s="2"/>
      <c r="BP26" s="2"/>
      <c r="BQ26" s="2"/>
      <c r="BR26" s="2"/>
      <c r="BS26" s="2"/>
      <c r="BT26" s="2"/>
      <c r="BU26" s="2"/>
      <c r="BV26" s="2"/>
      <c r="BW26" s="2"/>
    </row>
    <row r="27" spans="3:75" ht="21" customHeight="1" x14ac:dyDescent="0.25">
      <c r="C27" s="140"/>
      <c r="D27" s="511"/>
      <c r="E27" s="310">
        <v>16</v>
      </c>
      <c r="F27" s="311"/>
      <c r="G27" s="242" t="s">
        <v>350</v>
      </c>
      <c r="H27" s="242" t="s">
        <v>7</v>
      </c>
      <c r="I27" s="242" t="s">
        <v>91</v>
      </c>
      <c r="J27" s="242" t="s">
        <v>23</v>
      </c>
      <c r="K27" s="242" t="s">
        <v>87</v>
      </c>
      <c r="L27" s="243" t="s">
        <v>0</v>
      </c>
      <c r="M27" s="243" t="s">
        <v>353</v>
      </c>
      <c r="N27" s="45" t="s">
        <v>353</v>
      </c>
      <c r="O27" s="54" t="s">
        <v>0</v>
      </c>
      <c r="P27" s="54" t="s">
        <v>381</v>
      </c>
      <c r="Q27" s="45"/>
      <c r="R27" s="45"/>
      <c r="S27" s="45"/>
      <c r="T27" s="45"/>
      <c r="U27" s="74"/>
      <c r="V27" s="104"/>
      <c r="W27" s="105"/>
      <c r="X27" s="106"/>
      <c r="Y27" s="104"/>
      <c r="Z27" s="105"/>
      <c r="AA27" s="106"/>
      <c r="AB27" s="104"/>
      <c r="AC27" s="105"/>
      <c r="AD27" s="106"/>
      <c r="AE27" s="104"/>
      <c r="AF27" s="105"/>
      <c r="AG27" s="106"/>
      <c r="AH27" s="104"/>
      <c r="AI27" s="105"/>
      <c r="AJ27" s="106"/>
      <c r="AK27" s="104"/>
      <c r="AL27" s="105"/>
      <c r="AM27" s="106"/>
      <c r="AN27" s="104"/>
      <c r="AO27" s="105"/>
      <c r="AP27" s="106"/>
      <c r="AQ27" s="104"/>
      <c r="AR27" s="105"/>
      <c r="AS27" s="106"/>
      <c r="AT27" s="25" t="str">
        <f t="shared" si="0"/>
        <v/>
      </c>
      <c r="AU27" s="26" t="str">
        <f t="shared" si="1"/>
        <v/>
      </c>
      <c r="AV27" s="27"/>
      <c r="AW27" s="225"/>
      <c r="BI27" s="2"/>
      <c r="BJ27" s="2"/>
      <c r="BK27" s="2"/>
      <c r="BL27" s="2"/>
      <c r="BM27" s="2"/>
      <c r="BN27" s="2"/>
      <c r="BO27" s="2"/>
      <c r="BP27" s="2"/>
      <c r="BQ27" s="2"/>
      <c r="BR27" s="2"/>
      <c r="BS27" s="2"/>
      <c r="BT27" s="2"/>
      <c r="BU27" s="2"/>
      <c r="BV27" s="2"/>
      <c r="BW27" s="2"/>
    </row>
    <row r="28" spans="3:75" ht="21" customHeight="1" x14ac:dyDescent="0.25">
      <c r="C28" s="140"/>
      <c r="D28" s="511"/>
      <c r="E28" s="310">
        <v>17</v>
      </c>
      <c r="F28" s="311"/>
      <c r="G28" s="242" t="s">
        <v>350</v>
      </c>
      <c r="H28" s="242" t="s">
        <v>7</v>
      </c>
      <c r="I28" s="242" t="s">
        <v>91</v>
      </c>
      <c r="J28" s="242" t="s">
        <v>24</v>
      </c>
      <c r="K28" s="242" t="s">
        <v>87</v>
      </c>
      <c r="L28" s="243" t="s">
        <v>0</v>
      </c>
      <c r="M28" s="243" t="s">
        <v>353</v>
      </c>
      <c r="N28" s="45" t="s">
        <v>353</v>
      </c>
      <c r="O28" s="54" t="s">
        <v>0</v>
      </c>
      <c r="P28" s="54" t="s">
        <v>381</v>
      </c>
      <c r="Q28" s="45"/>
      <c r="R28" s="45"/>
      <c r="S28" s="45"/>
      <c r="T28" s="45"/>
      <c r="U28" s="74"/>
      <c r="V28" s="104"/>
      <c r="W28" s="105"/>
      <c r="X28" s="106"/>
      <c r="Y28" s="104"/>
      <c r="Z28" s="105"/>
      <c r="AA28" s="106"/>
      <c r="AB28" s="104"/>
      <c r="AC28" s="105"/>
      <c r="AD28" s="106"/>
      <c r="AE28" s="104"/>
      <c r="AF28" s="105"/>
      <c r="AG28" s="106"/>
      <c r="AH28" s="104"/>
      <c r="AI28" s="105"/>
      <c r="AJ28" s="106"/>
      <c r="AK28" s="104"/>
      <c r="AL28" s="105"/>
      <c r="AM28" s="106"/>
      <c r="AN28" s="104"/>
      <c r="AO28" s="105"/>
      <c r="AP28" s="106"/>
      <c r="AQ28" s="104"/>
      <c r="AR28" s="105"/>
      <c r="AS28" s="106"/>
      <c r="AT28" s="25" t="str">
        <f t="shared" si="0"/>
        <v/>
      </c>
      <c r="AU28" s="26" t="str">
        <f t="shared" si="1"/>
        <v/>
      </c>
      <c r="AV28" s="27"/>
      <c r="AW28" s="225"/>
      <c r="BI28" s="2"/>
      <c r="BJ28" s="2"/>
      <c r="BK28" s="2"/>
      <c r="BL28" s="2"/>
      <c r="BM28" s="2"/>
      <c r="BN28" s="2"/>
      <c r="BO28" s="2"/>
      <c r="BP28" s="2"/>
      <c r="BQ28" s="2"/>
      <c r="BR28" s="2"/>
      <c r="BS28" s="2"/>
      <c r="BT28" s="2"/>
      <c r="BU28" s="2"/>
      <c r="BV28" s="2"/>
      <c r="BW28" s="2"/>
    </row>
    <row r="29" spans="3:75" ht="21" customHeight="1" x14ac:dyDescent="0.25">
      <c r="C29" s="140"/>
      <c r="D29" s="511"/>
      <c r="E29" s="310">
        <v>18</v>
      </c>
      <c r="F29" s="311"/>
      <c r="G29" s="242" t="s">
        <v>350</v>
      </c>
      <c r="H29" s="242" t="s">
        <v>7</v>
      </c>
      <c r="I29" s="242" t="s">
        <v>91</v>
      </c>
      <c r="J29" s="242" t="s">
        <v>25</v>
      </c>
      <c r="K29" s="242" t="s">
        <v>87</v>
      </c>
      <c r="L29" s="243" t="s">
        <v>0</v>
      </c>
      <c r="M29" s="243" t="s">
        <v>353</v>
      </c>
      <c r="N29" s="45" t="s">
        <v>353</v>
      </c>
      <c r="O29" s="54" t="s">
        <v>0</v>
      </c>
      <c r="P29" s="54" t="s">
        <v>381</v>
      </c>
      <c r="Q29" s="45"/>
      <c r="R29" s="45"/>
      <c r="S29" s="45"/>
      <c r="T29" s="45"/>
      <c r="U29" s="74"/>
      <c r="V29" s="104"/>
      <c r="W29" s="105"/>
      <c r="X29" s="106"/>
      <c r="Y29" s="104"/>
      <c r="Z29" s="105"/>
      <c r="AA29" s="106"/>
      <c r="AB29" s="104"/>
      <c r="AC29" s="105"/>
      <c r="AD29" s="106"/>
      <c r="AE29" s="104"/>
      <c r="AF29" s="105"/>
      <c r="AG29" s="106"/>
      <c r="AH29" s="104"/>
      <c r="AI29" s="105"/>
      <c r="AJ29" s="106"/>
      <c r="AK29" s="104"/>
      <c r="AL29" s="105"/>
      <c r="AM29" s="106"/>
      <c r="AN29" s="104"/>
      <c r="AO29" s="105"/>
      <c r="AP29" s="106"/>
      <c r="AQ29" s="104"/>
      <c r="AR29" s="105"/>
      <c r="AS29" s="106"/>
      <c r="AT29" s="25" t="str">
        <f t="shared" si="0"/>
        <v/>
      </c>
      <c r="AU29" s="26" t="str">
        <f t="shared" si="1"/>
        <v/>
      </c>
      <c r="AV29" s="27"/>
      <c r="AW29" s="225"/>
      <c r="BI29" s="2"/>
      <c r="BJ29" s="2"/>
      <c r="BK29" s="2"/>
      <c r="BL29" s="2"/>
      <c r="BM29" s="2"/>
      <c r="BN29" s="2"/>
      <c r="BO29" s="2"/>
      <c r="BP29" s="2"/>
      <c r="BQ29" s="2"/>
      <c r="BR29" s="2"/>
      <c r="BS29" s="2"/>
      <c r="BT29" s="2"/>
      <c r="BU29" s="2"/>
      <c r="BV29" s="2"/>
      <c r="BW29" s="2"/>
    </row>
    <row r="30" spans="3:75" ht="21" customHeight="1" x14ac:dyDescent="0.25">
      <c r="C30" s="140"/>
      <c r="D30" s="511"/>
      <c r="E30" s="310">
        <v>19</v>
      </c>
      <c r="F30" s="311"/>
      <c r="G30" s="242" t="s">
        <v>350</v>
      </c>
      <c r="H30" s="242" t="s">
        <v>7</v>
      </c>
      <c r="I30" s="242" t="s">
        <v>91</v>
      </c>
      <c r="J30" s="242" t="s">
        <v>26</v>
      </c>
      <c r="K30" s="242" t="s">
        <v>87</v>
      </c>
      <c r="L30" s="243" t="s">
        <v>0</v>
      </c>
      <c r="M30" s="243" t="s">
        <v>353</v>
      </c>
      <c r="N30" s="45" t="s">
        <v>353</v>
      </c>
      <c r="O30" s="54" t="s">
        <v>0</v>
      </c>
      <c r="P30" s="54" t="s">
        <v>381</v>
      </c>
      <c r="Q30" s="45"/>
      <c r="R30" s="45"/>
      <c r="S30" s="45"/>
      <c r="T30" s="45"/>
      <c r="U30" s="74"/>
      <c r="V30" s="104"/>
      <c r="W30" s="105"/>
      <c r="X30" s="106"/>
      <c r="Y30" s="104"/>
      <c r="Z30" s="105"/>
      <c r="AA30" s="106"/>
      <c r="AB30" s="104"/>
      <c r="AC30" s="105"/>
      <c r="AD30" s="106"/>
      <c r="AE30" s="104"/>
      <c r="AF30" s="105"/>
      <c r="AG30" s="106"/>
      <c r="AH30" s="104"/>
      <c r="AI30" s="105"/>
      <c r="AJ30" s="106"/>
      <c r="AK30" s="104"/>
      <c r="AL30" s="105"/>
      <c r="AM30" s="106"/>
      <c r="AN30" s="104"/>
      <c r="AO30" s="105"/>
      <c r="AP30" s="106"/>
      <c r="AQ30" s="104"/>
      <c r="AR30" s="105"/>
      <c r="AS30" s="106"/>
      <c r="AT30" s="25" t="str">
        <f t="shared" si="0"/>
        <v/>
      </c>
      <c r="AU30" s="26" t="str">
        <f t="shared" si="1"/>
        <v/>
      </c>
      <c r="AV30" s="27"/>
      <c r="AW30" s="225"/>
      <c r="BI30" s="2"/>
      <c r="BJ30" s="2"/>
      <c r="BK30" s="2"/>
      <c r="BL30" s="2"/>
      <c r="BM30" s="2"/>
      <c r="BN30" s="2"/>
      <c r="BO30" s="2"/>
      <c r="BP30" s="2"/>
      <c r="BQ30" s="2"/>
      <c r="BR30" s="2"/>
      <c r="BS30" s="2"/>
      <c r="BT30" s="2"/>
      <c r="BU30" s="2"/>
      <c r="BV30" s="2"/>
      <c r="BW30" s="2"/>
    </row>
    <row r="31" spans="3:75" ht="21" customHeight="1" x14ac:dyDescent="0.25">
      <c r="C31" s="140"/>
      <c r="D31" s="511"/>
      <c r="E31" s="310">
        <v>20</v>
      </c>
      <c r="F31" s="311"/>
      <c r="G31" s="242" t="s">
        <v>350</v>
      </c>
      <c r="H31" s="242" t="s">
        <v>7</v>
      </c>
      <c r="I31" s="242" t="s">
        <v>91</v>
      </c>
      <c r="J31" s="242" t="s">
        <v>27</v>
      </c>
      <c r="K31" s="242" t="s">
        <v>87</v>
      </c>
      <c r="L31" s="243" t="s">
        <v>0</v>
      </c>
      <c r="M31" s="243" t="s">
        <v>353</v>
      </c>
      <c r="N31" s="45" t="s">
        <v>353</v>
      </c>
      <c r="O31" s="54" t="s">
        <v>0</v>
      </c>
      <c r="P31" s="54" t="s">
        <v>381</v>
      </c>
      <c r="Q31" s="45"/>
      <c r="R31" s="45"/>
      <c r="S31" s="45"/>
      <c r="T31" s="45"/>
      <c r="U31" s="74"/>
      <c r="V31" s="104"/>
      <c r="W31" s="105"/>
      <c r="X31" s="106"/>
      <c r="Y31" s="104"/>
      <c r="Z31" s="105"/>
      <c r="AA31" s="106"/>
      <c r="AB31" s="104"/>
      <c r="AC31" s="105"/>
      <c r="AD31" s="106"/>
      <c r="AE31" s="104"/>
      <c r="AF31" s="105"/>
      <c r="AG31" s="106"/>
      <c r="AH31" s="104"/>
      <c r="AI31" s="105"/>
      <c r="AJ31" s="106"/>
      <c r="AK31" s="104"/>
      <c r="AL31" s="105"/>
      <c r="AM31" s="106"/>
      <c r="AN31" s="104"/>
      <c r="AO31" s="105"/>
      <c r="AP31" s="106"/>
      <c r="AQ31" s="104"/>
      <c r="AR31" s="105"/>
      <c r="AS31" s="106"/>
      <c r="AT31" s="25" t="str">
        <f t="shared" si="0"/>
        <v/>
      </c>
      <c r="AU31" s="26" t="str">
        <f t="shared" si="1"/>
        <v/>
      </c>
      <c r="AV31" s="27"/>
      <c r="AW31" s="225"/>
      <c r="BI31" s="2"/>
      <c r="BJ31" s="2"/>
      <c r="BK31" s="2"/>
      <c r="BL31" s="2"/>
      <c r="BM31" s="2"/>
      <c r="BN31" s="2"/>
      <c r="BO31" s="2"/>
      <c r="BP31" s="2"/>
      <c r="BQ31" s="2"/>
      <c r="BR31" s="2"/>
      <c r="BS31" s="2"/>
      <c r="BT31" s="2"/>
      <c r="BU31" s="2"/>
      <c r="BV31" s="2"/>
      <c r="BW31" s="2"/>
    </row>
    <row r="32" spans="3:75" ht="21" customHeight="1" x14ac:dyDescent="0.25">
      <c r="C32" s="140"/>
      <c r="D32" s="511"/>
      <c r="E32" s="310">
        <v>21</v>
      </c>
      <c r="F32" s="311"/>
      <c r="G32" s="242" t="s">
        <v>350</v>
      </c>
      <c r="H32" s="242" t="s">
        <v>7</v>
      </c>
      <c r="I32" s="242" t="s">
        <v>91</v>
      </c>
      <c r="J32" s="242" t="s">
        <v>28</v>
      </c>
      <c r="K32" s="242" t="s">
        <v>87</v>
      </c>
      <c r="L32" s="243" t="s">
        <v>0</v>
      </c>
      <c r="M32" s="243" t="s">
        <v>353</v>
      </c>
      <c r="N32" s="45" t="s">
        <v>353</v>
      </c>
      <c r="O32" s="54" t="s">
        <v>0</v>
      </c>
      <c r="P32" s="54" t="s">
        <v>381</v>
      </c>
      <c r="Q32" s="45"/>
      <c r="R32" s="45"/>
      <c r="S32" s="45"/>
      <c r="T32" s="45"/>
      <c r="U32" s="74"/>
      <c r="V32" s="104"/>
      <c r="W32" s="105"/>
      <c r="X32" s="106"/>
      <c r="Y32" s="104"/>
      <c r="Z32" s="105"/>
      <c r="AA32" s="106"/>
      <c r="AB32" s="104"/>
      <c r="AC32" s="105"/>
      <c r="AD32" s="106"/>
      <c r="AE32" s="104"/>
      <c r="AF32" s="105"/>
      <c r="AG32" s="106"/>
      <c r="AH32" s="104"/>
      <c r="AI32" s="105"/>
      <c r="AJ32" s="106"/>
      <c r="AK32" s="104"/>
      <c r="AL32" s="105"/>
      <c r="AM32" s="106"/>
      <c r="AN32" s="104"/>
      <c r="AO32" s="105"/>
      <c r="AP32" s="106"/>
      <c r="AQ32" s="104"/>
      <c r="AR32" s="105"/>
      <c r="AS32" s="106"/>
      <c r="AT32" s="25" t="str">
        <f t="shared" si="0"/>
        <v/>
      </c>
      <c r="AU32" s="26" t="str">
        <f t="shared" si="1"/>
        <v/>
      </c>
      <c r="AV32" s="27"/>
      <c r="AW32" s="225"/>
      <c r="BI32" s="2"/>
      <c r="BJ32" s="2"/>
      <c r="BK32" s="2"/>
      <c r="BL32" s="2"/>
      <c r="BM32" s="2"/>
      <c r="BN32" s="2"/>
      <c r="BO32" s="2"/>
      <c r="BP32" s="2"/>
      <c r="BQ32" s="2"/>
      <c r="BR32" s="2"/>
      <c r="BS32" s="2"/>
      <c r="BT32" s="2"/>
      <c r="BU32" s="2"/>
      <c r="BV32" s="2"/>
      <c r="BW32" s="2"/>
    </row>
    <row r="33" spans="3:75" ht="21" customHeight="1" x14ac:dyDescent="0.25">
      <c r="C33" s="140"/>
      <c r="D33" s="511"/>
      <c r="E33" s="310">
        <v>22</v>
      </c>
      <c r="F33" s="311"/>
      <c r="G33" s="242" t="s">
        <v>350</v>
      </c>
      <c r="H33" s="242" t="s">
        <v>7</v>
      </c>
      <c r="I33" s="242" t="s">
        <v>91</v>
      </c>
      <c r="J33" s="242" t="s">
        <v>29</v>
      </c>
      <c r="K33" s="242" t="s">
        <v>87</v>
      </c>
      <c r="L33" s="243" t="s">
        <v>0</v>
      </c>
      <c r="M33" s="243" t="s">
        <v>353</v>
      </c>
      <c r="N33" s="45" t="s">
        <v>353</v>
      </c>
      <c r="O33" s="54" t="s">
        <v>0</v>
      </c>
      <c r="P33" s="54" t="s">
        <v>381</v>
      </c>
      <c r="Q33" s="45"/>
      <c r="R33" s="45"/>
      <c r="S33" s="45"/>
      <c r="T33" s="45"/>
      <c r="U33" s="74"/>
      <c r="V33" s="104"/>
      <c r="W33" s="105"/>
      <c r="X33" s="106"/>
      <c r="Y33" s="104"/>
      <c r="Z33" s="105"/>
      <c r="AA33" s="106"/>
      <c r="AB33" s="104"/>
      <c r="AC33" s="105"/>
      <c r="AD33" s="106"/>
      <c r="AE33" s="104"/>
      <c r="AF33" s="105"/>
      <c r="AG33" s="106"/>
      <c r="AH33" s="104"/>
      <c r="AI33" s="105"/>
      <c r="AJ33" s="106"/>
      <c r="AK33" s="104"/>
      <c r="AL33" s="105"/>
      <c r="AM33" s="106"/>
      <c r="AN33" s="104"/>
      <c r="AO33" s="105"/>
      <c r="AP33" s="106"/>
      <c r="AQ33" s="104"/>
      <c r="AR33" s="105"/>
      <c r="AS33" s="106"/>
      <c r="AT33" s="25" t="str">
        <f t="shared" si="0"/>
        <v/>
      </c>
      <c r="AU33" s="26" t="str">
        <f t="shared" si="1"/>
        <v/>
      </c>
      <c r="AV33" s="27"/>
      <c r="AW33" s="225"/>
      <c r="BI33" s="2"/>
      <c r="BJ33" s="2"/>
      <c r="BK33" s="2"/>
      <c r="BL33" s="2"/>
      <c r="BM33" s="2"/>
      <c r="BN33" s="2"/>
      <c r="BO33" s="2"/>
      <c r="BP33" s="2"/>
      <c r="BQ33" s="2"/>
      <c r="BR33" s="2"/>
      <c r="BS33" s="2"/>
      <c r="BT33" s="2"/>
      <c r="BU33" s="2"/>
      <c r="BV33" s="2"/>
      <c r="BW33" s="2"/>
    </row>
    <row r="34" spans="3:75" ht="21" customHeight="1" x14ac:dyDescent="0.25">
      <c r="C34" s="140"/>
      <c r="D34" s="511"/>
      <c r="E34" s="310">
        <v>23</v>
      </c>
      <c r="F34" s="311"/>
      <c r="G34" s="242" t="s">
        <v>350</v>
      </c>
      <c r="H34" s="242" t="s">
        <v>7</v>
      </c>
      <c r="I34" s="242" t="s">
        <v>91</v>
      </c>
      <c r="J34" s="242" t="s">
        <v>30</v>
      </c>
      <c r="K34" s="242" t="s">
        <v>87</v>
      </c>
      <c r="L34" s="243" t="s">
        <v>0</v>
      </c>
      <c r="M34" s="243" t="s">
        <v>353</v>
      </c>
      <c r="N34" s="45" t="s">
        <v>353</v>
      </c>
      <c r="O34" s="54" t="s">
        <v>0</v>
      </c>
      <c r="P34" s="54" t="s">
        <v>381</v>
      </c>
      <c r="Q34" s="45"/>
      <c r="R34" s="45"/>
      <c r="S34" s="45"/>
      <c r="T34" s="45"/>
      <c r="U34" s="74"/>
      <c r="V34" s="104"/>
      <c r="W34" s="105"/>
      <c r="X34" s="106"/>
      <c r="Y34" s="104"/>
      <c r="Z34" s="105"/>
      <c r="AA34" s="106"/>
      <c r="AB34" s="104"/>
      <c r="AC34" s="105"/>
      <c r="AD34" s="106"/>
      <c r="AE34" s="104"/>
      <c r="AF34" s="105"/>
      <c r="AG34" s="106"/>
      <c r="AH34" s="104"/>
      <c r="AI34" s="105"/>
      <c r="AJ34" s="106"/>
      <c r="AK34" s="104"/>
      <c r="AL34" s="105"/>
      <c r="AM34" s="106"/>
      <c r="AN34" s="104"/>
      <c r="AO34" s="105"/>
      <c r="AP34" s="106"/>
      <c r="AQ34" s="104"/>
      <c r="AR34" s="105"/>
      <c r="AS34" s="106"/>
      <c r="AT34" s="25" t="str">
        <f t="shared" si="0"/>
        <v/>
      </c>
      <c r="AU34" s="26" t="str">
        <f t="shared" si="1"/>
        <v/>
      </c>
      <c r="AV34" s="27"/>
      <c r="AW34" s="225"/>
      <c r="BI34" s="2"/>
      <c r="BJ34" s="2"/>
      <c r="BK34" s="2"/>
      <c r="BL34" s="2"/>
      <c r="BM34" s="2"/>
      <c r="BN34" s="2"/>
      <c r="BO34" s="2"/>
      <c r="BP34" s="2"/>
      <c r="BQ34" s="2"/>
      <c r="BR34" s="2"/>
      <c r="BS34" s="2"/>
      <c r="BT34" s="2"/>
      <c r="BU34" s="2"/>
      <c r="BV34" s="2"/>
      <c r="BW34" s="2"/>
    </row>
    <row r="35" spans="3:75" ht="21" customHeight="1" x14ac:dyDescent="0.25">
      <c r="C35" s="140"/>
      <c r="D35" s="511"/>
      <c r="E35" s="310">
        <v>24</v>
      </c>
      <c r="F35" s="311"/>
      <c r="G35" s="242" t="s">
        <v>350</v>
      </c>
      <c r="H35" s="242" t="s">
        <v>7</v>
      </c>
      <c r="I35" s="242" t="s">
        <v>91</v>
      </c>
      <c r="J35" s="242" t="s">
        <v>31</v>
      </c>
      <c r="K35" s="242" t="s">
        <v>87</v>
      </c>
      <c r="L35" s="243" t="s">
        <v>0</v>
      </c>
      <c r="M35" s="243" t="s">
        <v>353</v>
      </c>
      <c r="N35" s="45" t="s">
        <v>353</v>
      </c>
      <c r="O35" s="54" t="s">
        <v>0</v>
      </c>
      <c r="P35" s="54" t="s">
        <v>381</v>
      </c>
      <c r="Q35" s="45"/>
      <c r="R35" s="45"/>
      <c r="S35" s="45"/>
      <c r="T35" s="45"/>
      <c r="U35" s="74"/>
      <c r="V35" s="104"/>
      <c r="W35" s="105"/>
      <c r="X35" s="106"/>
      <c r="Y35" s="104"/>
      <c r="Z35" s="105"/>
      <c r="AA35" s="106"/>
      <c r="AB35" s="104"/>
      <c r="AC35" s="105"/>
      <c r="AD35" s="106"/>
      <c r="AE35" s="104"/>
      <c r="AF35" s="105"/>
      <c r="AG35" s="106"/>
      <c r="AH35" s="104"/>
      <c r="AI35" s="105"/>
      <c r="AJ35" s="106"/>
      <c r="AK35" s="104"/>
      <c r="AL35" s="105"/>
      <c r="AM35" s="106"/>
      <c r="AN35" s="104"/>
      <c r="AO35" s="105"/>
      <c r="AP35" s="106"/>
      <c r="AQ35" s="104"/>
      <c r="AR35" s="105"/>
      <c r="AS35" s="106"/>
      <c r="AT35" s="25" t="str">
        <f t="shared" si="0"/>
        <v/>
      </c>
      <c r="AU35" s="26" t="str">
        <f t="shared" si="1"/>
        <v/>
      </c>
      <c r="AV35" s="27"/>
      <c r="AW35" s="225"/>
      <c r="BI35" s="2"/>
      <c r="BJ35" s="2"/>
      <c r="BK35" s="2"/>
      <c r="BL35" s="2"/>
      <c r="BM35" s="2"/>
      <c r="BN35" s="2"/>
      <c r="BO35" s="2"/>
      <c r="BP35" s="2"/>
      <c r="BQ35" s="2"/>
      <c r="BR35" s="2"/>
      <c r="BS35" s="2"/>
      <c r="BT35" s="2"/>
      <c r="BU35" s="2"/>
      <c r="BV35" s="2"/>
      <c r="BW35" s="2"/>
    </row>
    <row r="36" spans="3:75" ht="21" customHeight="1" x14ac:dyDescent="0.25">
      <c r="C36" s="140"/>
      <c r="D36" s="511"/>
      <c r="E36" s="310" t="s">
        <v>50</v>
      </c>
      <c r="F36" s="311"/>
      <c r="G36" s="242" t="s">
        <v>350</v>
      </c>
      <c r="H36" s="242" t="s">
        <v>7</v>
      </c>
      <c r="I36" s="242" t="s">
        <v>91</v>
      </c>
      <c r="J36" s="242" t="s">
        <v>51</v>
      </c>
      <c r="K36" s="242" t="s">
        <v>87</v>
      </c>
      <c r="L36" s="243" t="s">
        <v>0</v>
      </c>
      <c r="M36" s="243" t="s">
        <v>353</v>
      </c>
      <c r="N36" s="45" t="s">
        <v>353</v>
      </c>
      <c r="O36" s="54" t="s">
        <v>0</v>
      </c>
      <c r="P36" s="54" t="s">
        <v>381</v>
      </c>
      <c r="Q36" s="45"/>
      <c r="R36" s="45"/>
      <c r="S36" s="45"/>
      <c r="T36" s="45"/>
      <c r="U36" s="74"/>
      <c r="V36" s="104"/>
      <c r="W36" s="105"/>
      <c r="X36" s="106"/>
      <c r="Y36" s="104"/>
      <c r="Z36" s="105"/>
      <c r="AA36" s="106"/>
      <c r="AB36" s="104"/>
      <c r="AC36" s="105"/>
      <c r="AD36" s="106"/>
      <c r="AE36" s="104"/>
      <c r="AF36" s="105"/>
      <c r="AG36" s="106"/>
      <c r="AH36" s="104"/>
      <c r="AI36" s="105"/>
      <c r="AJ36" s="106"/>
      <c r="AK36" s="104"/>
      <c r="AL36" s="105"/>
      <c r="AM36" s="106"/>
      <c r="AN36" s="104"/>
      <c r="AO36" s="105"/>
      <c r="AP36" s="106"/>
      <c r="AQ36" s="104"/>
      <c r="AR36" s="105"/>
      <c r="AS36" s="106"/>
      <c r="AT36" s="25" t="str">
        <f t="shared" si="0"/>
        <v/>
      </c>
      <c r="AU36" s="26" t="str">
        <f t="shared" si="1"/>
        <v/>
      </c>
      <c r="AV36" s="27"/>
      <c r="AW36" s="225"/>
      <c r="BI36" s="2"/>
      <c r="BJ36" s="2"/>
      <c r="BK36" s="2"/>
      <c r="BL36" s="2"/>
      <c r="BM36" s="2"/>
      <c r="BN36" s="2"/>
      <c r="BO36" s="2"/>
      <c r="BP36" s="2"/>
      <c r="BQ36" s="2"/>
      <c r="BR36" s="2"/>
      <c r="BS36" s="2"/>
      <c r="BT36" s="2"/>
      <c r="BU36" s="2"/>
      <c r="BV36" s="2"/>
      <c r="BW36" s="2"/>
    </row>
    <row r="37" spans="3:75" ht="21" customHeight="1" x14ac:dyDescent="0.25">
      <c r="C37" s="140"/>
      <c r="D37" s="511"/>
      <c r="E37" s="310" t="s">
        <v>4277</v>
      </c>
      <c r="F37" s="311"/>
      <c r="G37" s="242" t="s">
        <v>350</v>
      </c>
      <c r="H37" s="242" t="s">
        <v>7</v>
      </c>
      <c r="I37" s="242" t="s">
        <v>91</v>
      </c>
      <c r="J37" s="242" t="s">
        <v>36</v>
      </c>
      <c r="K37" s="242" t="s">
        <v>87</v>
      </c>
      <c r="L37" s="243" t="s">
        <v>0</v>
      </c>
      <c r="M37" s="243" t="s">
        <v>353</v>
      </c>
      <c r="N37" s="45" t="s">
        <v>353</v>
      </c>
      <c r="O37" s="54" t="s">
        <v>0</v>
      </c>
      <c r="P37" s="54" t="s">
        <v>381</v>
      </c>
      <c r="Q37" s="45"/>
      <c r="R37" s="45"/>
      <c r="S37" s="45"/>
      <c r="T37" s="45"/>
      <c r="U37" s="74"/>
      <c r="V37" s="104"/>
      <c r="W37" s="105"/>
      <c r="X37" s="106"/>
      <c r="Y37" s="104"/>
      <c r="Z37" s="105"/>
      <c r="AA37" s="106"/>
      <c r="AB37" s="104"/>
      <c r="AC37" s="105"/>
      <c r="AD37" s="106"/>
      <c r="AE37" s="104"/>
      <c r="AF37" s="105"/>
      <c r="AG37" s="106"/>
      <c r="AH37" s="104"/>
      <c r="AI37" s="105"/>
      <c r="AJ37" s="106"/>
      <c r="AK37" s="104"/>
      <c r="AL37" s="105"/>
      <c r="AM37" s="106"/>
      <c r="AN37" s="104"/>
      <c r="AO37" s="105"/>
      <c r="AP37" s="106"/>
      <c r="AQ37" s="104"/>
      <c r="AR37" s="105"/>
      <c r="AS37" s="106"/>
      <c r="AT37" s="25" t="str">
        <f t="shared" si="0"/>
        <v/>
      </c>
      <c r="AU37" s="26" t="str">
        <f t="shared" si="1"/>
        <v/>
      </c>
      <c r="AV37" s="27"/>
      <c r="AW37" s="225"/>
      <c r="BI37" s="2"/>
      <c r="BJ37" s="2"/>
      <c r="BK37" s="2"/>
      <c r="BL37" s="2"/>
      <c r="BM37" s="2"/>
      <c r="BN37" s="2"/>
      <c r="BO37" s="2"/>
      <c r="BP37" s="2"/>
      <c r="BQ37" s="2"/>
      <c r="BR37" s="2"/>
      <c r="BS37" s="2"/>
      <c r="BT37" s="2"/>
      <c r="BU37" s="2"/>
      <c r="BV37" s="2"/>
      <c r="BW37" s="2"/>
    </row>
    <row r="38" spans="3:75" ht="21" customHeight="1" x14ac:dyDescent="0.25">
      <c r="C38" s="140"/>
      <c r="D38" s="511"/>
      <c r="E38" s="313" t="s">
        <v>4273</v>
      </c>
      <c r="F38" s="311"/>
      <c r="G38" s="242" t="s">
        <v>350</v>
      </c>
      <c r="H38" s="242" t="s">
        <v>7</v>
      </c>
      <c r="I38" s="242" t="s">
        <v>91</v>
      </c>
      <c r="J38" s="242" t="s">
        <v>0</v>
      </c>
      <c r="K38" s="242" t="s">
        <v>87</v>
      </c>
      <c r="L38" s="243" t="s">
        <v>0</v>
      </c>
      <c r="M38" s="243" t="s">
        <v>353</v>
      </c>
      <c r="N38" s="45" t="s">
        <v>353</v>
      </c>
      <c r="O38" s="54" t="s">
        <v>0</v>
      </c>
      <c r="P38" s="54" t="s">
        <v>381</v>
      </c>
      <c r="Q38" s="45"/>
      <c r="R38" s="45"/>
      <c r="S38" s="45"/>
      <c r="T38" s="45"/>
      <c r="U38" s="75"/>
      <c r="V38" s="25" t="str">
        <f>IF(OR(SUMPRODUCT(--(V14:V37=""),--(W14:W37=""))&gt;0,COUNTIF(W14:W37,"M")&gt;0,COUNTIF(W14:W37,"X")=24),"",SUM(V14:V37))</f>
        <v/>
      </c>
      <c r="W38" s="26" t="str">
        <f>IF(AND(COUNTIF(W14:W37,"X")=24,SUM(V14:V37)=0,ISNUMBER(V38)),"",IF(COUNTIF(W14:W37,"M")&gt;0,"M",IF(AND(COUNTIF(W14:W37,W14)=24,OR(W14="X",W14="W",W14="Z")),UPPER(W14),"")))</f>
        <v/>
      </c>
      <c r="X38" s="27"/>
      <c r="Y38" s="25" t="str">
        <f>IF(OR(SUMPRODUCT(--(Y14:Y37=""),--(Z14:Z37=""))&gt;0,COUNTIF(Z14:Z37,"M")&gt;0,COUNTIF(Z14:Z37,"X")=24),"",SUM(Y14:Y37))</f>
        <v/>
      </c>
      <c r="Z38" s="26" t="str">
        <f>IF(AND(COUNTIF(Z14:Z37,"X")=24,SUM(Y14:Y37)=0,ISNUMBER(Y38)),"",IF(COUNTIF(Z14:Z37,"M")&gt;0,"M",IF(AND(COUNTIF(Z14:Z37,Z14)=24,OR(Z14="X",Z14="W",Z14="Z")),UPPER(Z14),"")))</f>
        <v/>
      </c>
      <c r="AA38" s="27"/>
      <c r="AB38" s="25" t="str">
        <f>IF(OR(SUMPRODUCT(--(AB14:AB37=""),--(AC14:AC37=""))&gt;0,COUNTIF(AC14:AC37,"M")&gt;0,COUNTIF(AC14:AC37,"X")=24),"",SUM(AB14:AB37))</f>
        <v/>
      </c>
      <c r="AC38" s="26" t="str">
        <f>IF(AND(COUNTIF(AC14:AC37,"X")=24,SUM(AB14:AB37)=0,ISNUMBER(AB38)),"",IF(COUNTIF(AC14:AC37,"M")&gt;0,"M",IF(AND(COUNTIF(AC14:AC37,AC14)=24,OR(AC14="X",AC14="W",AC14="Z")),UPPER(AC14),"")))</f>
        <v/>
      </c>
      <c r="AD38" s="27"/>
      <c r="AE38" s="25" t="str">
        <f>IF(OR(SUMPRODUCT(--(AE14:AE37=""),--(AF14:AF37=""))&gt;0,COUNTIF(AF14:AF37,"M")&gt;0,COUNTIF(AF14:AF37,"X")=24),"",SUM(AE14:AE37))</f>
        <v/>
      </c>
      <c r="AF38" s="26" t="str">
        <f>IF(AND(COUNTIF(AF14:AF37,"X")=24,SUM(AE14:AE37)=0,ISNUMBER(AE38)),"",IF(COUNTIF(AF14:AF37,"M")&gt;0,"M",IF(AND(COUNTIF(AF14:AF37,AF14)=24,OR(AF14="X",AF14="W",AF14="Z")),UPPER(AF14),"")))</f>
        <v/>
      </c>
      <c r="AG38" s="27"/>
      <c r="AH38" s="25" t="str">
        <f>IF(OR(SUMPRODUCT(--(AH14:AH37=""),--(AI14:AI37=""))&gt;0,COUNTIF(AI14:AI37,"M")&gt;0,COUNTIF(AI14:AI37,"X")=24),"",SUM(AH14:AH37))</f>
        <v/>
      </c>
      <c r="AI38" s="26" t="str">
        <f>IF(AND(COUNTIF(AI14:AI37,"X")=24,SUM(AH14:AH37)=0,ISNUMBER(AH38)),"",IF(COUNTIF(AI14:AI37,"M")&gt;0,"M",IF(AND(COUNTIF(AI14:AI37,AI14)=24,OR(AI14="X",AI14="W",AI14="Z")),UPPER(AI14),"")))</f>
        <v/>
      </c>
      <c r="AJ38" s="27"/>
      <c r="AK38" s="25" t="str">
        <f>IF(OR(SUMPRODUCT(--(AK14:AK37=""),--(AL14:AL37=""))&gt;0,COUNTIF(AL14:AL37,"M")&gt;0,COUNTIF(AL14:AL37,"X")=24),"",SUM(AK14:AK37))</f>
        <v/>
      </c>
      <c r="AL38" s="26" t="str">
        <f>IF(AND(COUNTIF(AL14:AL37,"X")=24,SUM(AK14:AK37)=0,ISNUMBER(AK38)),"",IF(COUNTIF(AL14:AL37,"M")&gt;0,"M",IF(AND(COUNTIF(AL14:AL37,AL14)=24,OR(AL14="X",AL14="W",AL14="Z")),UPPER(AL14),"")))</f>
        <v/>
      </c>
      <c r="AM38" s="27"/>
      <c r="AN38" s="25" t="str">
        <f>IF(OR(SUMPRODUCT(--(AN14:AN37=""),--(AO14:AO37=""))&gt;0,COUNTIF(AO14:AO37,"M")&gt;0,COUNTIF(AO14:AO37,"X")=24),"",SUM(AN14:AN37))</f>
        <v/>
      </c>
      <c r="AO38" s="26" t="str">
        <f>IF(AND(COUNTIF(AO14:AO37,"X")=24,SUM(AN14:AN37)=0,ISNUMBER(AN38)),"",IF(COUNTIF(AO14:AO37,"M")&gt;0,"M",IF(AND(COUNTIF(AO14:AO37,AO14)=24,OR(AO14="X",AO14="W",AO14="Z")),UPPER(AO14),"")))</f>
        <v/>
      </c>
      <c r="AP38" s="27"/>
      <c r="AQ38" s="25" t="str">
        <f>IF(OR(SUMPRODUCT(--(AQ14:AQ37=""),--(AR14:AR37=""))&gt;0,COUNTIF(AR14:AR37,"M")&gt;0,COUNTIF(AR14:AR37,"X")=24),"",SUM(AQ14:AQ37))</f>
        <v/>
      </c>
      <c r="AR38" s="26" t="str">
        <f>IF(AND(COUNTIF(AR14:AR37,"X")=24,SUM(AQ14:AQ37)=0,ISNUMBER(AQ38)),"",IF(COUNTIF(AR14:AR37,"M")&gt;0,"M",IF(AND(COUNTIF(AR14:AR37,AR14)=24,OR(AR14="X",AR14="W",AR14="Z")),UPPER(AR14),"")))</f>
        <v/>
      </c>
      <c r="AS38" s="27"/>
      <c r="AT38" s="25" t="str">
        <f>IF(OR(SUMPRODUCT(--(AT14:AT37=""),--(AU14:AU37=""))&gt;0,COUNTIF(AU14:AU37,"M")&gt;0,COUNTIF(AU14:AU37,"X")=24),"",SUM(AT14:AT37))</f>
        <v/>
      </c>
      <c r="AU38" s="26" t="str">
        <f>IF(AND(COUNTIF(AU14:AU37,"X")=24,SUM(AT14:AT37)=0,ISNUMBER(AT38)),"",IF(COUNTIF(AU14:AU37,"M")&gt;0,"M",IF(AND(COUNTIF(AU14:AU37,AU14)=24,OR(AU14="X",AU14="W",AU14="Z")),UPPER(AU14),"")))</f>
        <v/>
      </c>
      <c r="AV38" s="27"/>
      <c r="AW38" s="227"/>
      <c r="BI38" s="2"/>
      <c r="BJ38" s="2"/>
      <c r="BK38" s="2"/>
      <c r="BL38" s="2"/>
      <c r="BM38" s="2"/>
      <c r="BN38" s="2"/>
      <c r="BO38" s="2"/>
      <c r="BP38" s="2"/>
      <c r="BQ38" s="2"/>
      <c r="BR38" s="2"/>
      <c r="BS38" s="2"/>
      <c r="BT38" s="2"/>
      <c r="BU38" s="2"/>
      <c r="BV38" s="2"/>
      <c r="BW38" s="2"/>
    </row>
    <row r="39" spans="3:75" ht="21" customHeight="1" x14ac:dyDescent="0.25">
      <c r="C39" s="140"/>
      <c r="D39" s="512"/>
      <c r="E39" s="314" t="s">
        <v>4290</v>
      </c>
      <c r="F39" s="315"/>
      <c r="G39" s="242" t="s">
        <v>114</v>
      </c>
      <c r="H39" s="242" t="s">
        <v>7</v>
      </c>
      <c r="I39" s="242" t="s">
        <v>91</v>
      </c>
      <c r="J39" s="242" t="s">
        <v>0</v>
      </c>
      <c r="K39" s="242" t="s">
        <v>87</v>
      </c>
      <c r="L39" s="243" t="s">
        <v>0</v>
      </c>
      <c r="M39" s="243" t="s">
        <v>353</v>
      </c>
      <c r="N39" s="45" t="s">
        <v>353</v>
      </c>
      <c r="O39" s="54" t="s">
        <v>0</v>
      </c>
      <c r="P39" s="54" t="s">
        <v>381</v>
      </c>
      <c r="Q39" s="45"/>
      <c r="R39" s="45"/>
      <c r="S39" s="45"/>
      <c r="T39" s="45"/>
      <c r="U39" s="74"/>
      <c r="V39" s="104"/>
      <c r="W39" s="105"/>
      <c r="X39" s="106"/>
      <c r="Y39" s="104"/>
      <c r="Z39" s="105"/>
      <c r="AA39" s="106"/>
      <c r="AB39" s="104"/>
      <c r="AC39" s="105"/>
      <c r="AD39" s="106"/>
      <c r="AE39" s="104"/>
      <c r="AF39" s="105"/>
      <c r="AG39" s="106"/>
      <c r="AH39" s="104"/>
      <c r="AI39" s="105"/>
      <c r="AJ39" s="106"/>
      <c r="AK39" s="104"/>
      <c r="AL39" s="105"/>
      <c r="AM39" s="106"/>
      <c r="AN39" s="104"/>
      <c r="AO39" s="105"/>
      <c r="AP39" s="106"/>
      <c r="AQ39" s="104"/>
      <c r="AR39" s="105"/>
      <c r="AS39" s="106"/>
      <c r="AT39" s="25" t="str">
        <f>IF(OR(EXACT(V39,W39),EXACT(Y39,Z39),EXACT(AB39,AC39),EXACT(AE39,AF39),EXACT(AH39,AI39),EXACT(AK39,AL39),EXACT(AN39,AO39),EXACT(AQ39,AR39),COUNTIF(W39:AR39,"M")&gt;0,COUNTIF(W39:AR39,"X")=8),"",SUM(V39,Y39,AB39,AE39,AH39,AK39,AN39,AQ39))</f>
        <v/>
      </c>
      <c r="AU39" s="26" t="str">
        <f>IF(AND(COUNTIF(W39:AR39,"X")=8,SUM(V39,Y39,AB39,AE39,AH39,AK39,AN39,AQ39)=0,ISNUMBER(AT39)),"",IF(COUNTIF(W39:AR39,"M")&gt;0,"M", IF(AND(COUNTIF(W39:AR39,W39)=8,OR(W39="X",W39="W",W39="Z")),UPPER(W39),"")))</f>
        <v/>
      </c>
      <c r="AV39" s="27"/>
      <c r="AW39" s="316"/>
      <c r="BI39" s="2"/>
      <c r="BJ39" s="2"/>
      <c r="BK39" s="2"/>
      <c r="BL39" s="2"/>
      <c r="BM39" s="2"/>
      <c r="BN39" s="2"/>
      <c r="BO39" s="2"/>
      <c r="BP39" s="2"/>
      <c r="BQ39" s="2"/>
      <c r="BR39" s="2"/>
      <c r="BS39" s="2"/>
      <c r="BT39" s="2"/>
      <c r="BU39" s="2"/>
      <c r="BV39" s="2"/>
      <c r="BW39" s="2"/>
    </row>
    <row r="40" spans="3:75" ht="3.75" customHeight="1" x14ac:dyDescent="0.25">
      <c r="C40" s="140"/>
      <c r="D40" s="317"/>
      <c r="E40" s="317"/>
      <c r="F40" s="318"/>
      <c r="G40" s="318"/>
      <c r="H40" s="318"/>
      <c r="I40" s="318"/>
      <c r="J40" s="318"/>
      <c r="K40" s="318"/>
      <c r="L40" s="318"/>
      <c r="M40" s="318"/>
      <c r="N40" s="76"/>
      <c r="O40" s="76"/>
      <c r="P40" s="76"/>
      <c r="Q40" s="76"/>
      <c r="R40" s="76"/>
      <c r="S40" s="76"/>
      <c r="T40" s="76"/>
      <c r="U40" s="76"/>
      <c r="V40" s="318"/>
      <c r="W40" s="318"/>
      <c r="X40" s="318"/>
      <c r="Y40" s="318"/>
      <c r="Z40" s="318"/>
      <c r="AA40" s="318"/>
      <c r="AB40" s="272"/>
      <c r="AC40" s="273"/>
      <c r="AD40" s="273"/>
      <c r="AE40" s="272"/>
      <c r="AF40" s="273"/>
      <c r="AG40" s="273"/>
      <c r="AH40" s="272"/>
      <c r="AI40" s="273"/>
      <c r="AJ40" s="273"/>
      <c r="AK40" s="272"/>
      <c r="AL40" s="273"/>
      <c r="AM40" s="273"/>
      <c r="AN40" s="272"/>
      <c r="AO40" s="273"/>
      <c r="AP40" s="273"/>
      <c r="AQ40" s="272"/>
      <c r="AR40" s="273"/>
      <c r="AS40" s="273"/>
      <c r="AT40" s="272"/>
      <c r="AU40" s="273"/>
      <c r="AV40" s="273"/>
      <c r="AW40" s="225"/>
      <c r="BI40" s="2"/>
      <c r="BJ40" s="2"/>
      <c r="BK40" s="2"/>
      <c r="BL40" s="2"/>
      <c r="BM40" s="2"/>
      <c r="BN40" s="2"/>
      <c r="BO40" s="2"/>
      <c r="BP40" s="2"/>
      <c r="BQ40" s="2"/>
      <c r="BR40" s="2"/>
      <c r="BS40" s="2"/>
      <c r="BT40" s="2"/>
      <c r="BU40" s="2"/>
      <c r="BV40" s="2"/>
      <c r="BW40" s="2"/>
    </row>
    <row r="41" spans="3:75" ht="21" customHeight="1" x14ac:dyDescent="0.25">
      <c r="C41" s="140"/>
      <c r="D41" s="510" t="s">
        <v>4270</v>
      </c>
      <c r="E41" s="319" t="s">
        <v>351</v>
      </c>
      <c r="F41" s="311"/>
      <c r="G41" s="242" t="s">
        <v>350</v>
      </c>
      <c r="H41" s="242" t="s">
        <v>8</v>
      </c>
      <c r="I41" s="242" t="s">
        <v>91</v>
      </c>
      <c r="J41" s="242" t="s">
        <v>49</v>
      </c>
      <c r="K41" s="242" t="s">
        <v>87</v>
      </c>
      <c r="L41" s="243" t="s">
        <v>0</v>
      </c>
      <c r="M41" s="243" t="s">
        <v>353</v>
      </c>
      <c r="N41" s="45" t="s">
        <v>353</v>
      </c>
      <c r="O41" s="54" t="s">
        <v>0</v>
      </c>
      <c r="P41" s="54" t="s">
        <v>381</v>
      </c>
      <c r="Q41" s="45"/>
      <c r="R41" s="45"/>
      <c r="S41" s="45"/>
      <c r="T41" s="45"/>
      <c r="U41" s="74"/>
      <c r="V41" s="104"/>
      <c r="W41" s="105"/>
      <c r="X41" s="106"/>
      <c r="Y41" s="104"/>
      <c r="Z41" s="105"/>
      <c r="AA41" s="106"/>
      <c r="AB41" s="104"/>
      <c r="AC41" s="105"/>
      <c r="AD41" s="106"/>
      <c r="AE41" s="104"/>
      <c r="AF41" s="105"/>
      <c r="AG41" s="106"/>
      <c r="AH41" s="104"/>
      <c r="AI41" s="105"/>
      <c r="AJ41" s="106"/>
      <c r="AK41" s="104"/>
      <c r="AL41" s="105"/>
      <c r="AM41" s="106"/>
      <c r="AN41" s="104"/>
      <c r="AO41" s="105"/>
      <c r="AP41" s="106"/>
      <c r="AQ41" s="104"/>
      <c r="AR41" s="105"/>
      <c r="AS41" s="106"/>
      <c r="AT41" s="25" t="str">
        <f t="shared" ref="AT41:AT64" si="2">IF(OR(EXACT(V41,W41),EXACT(Y41,Z41),EXACT(AB41,AC41),EXACT(AE41,AF41),EXACT(AH41,AI41),EXACT(AK41,AL41),EXACT(AN41,AO41),EXACT(AQ41,AR41),COUNTIF(W41:AR41,"M")&gt;0,COUNTIF(W41:AR41,"X")=8),"",SUM(V41,Y41,AB41,AE41,AH41,AK41,AN41,AQ41))</f>
        <v/>
      </c>
      <c r="AU41" s="26" t="str">
        <f t="shared" ref="AU41:AU64" si="3">IF(AND(COUNTIF(W41:AR41,"X")=8,SUM(V41,Y41,AB41,AE41,AH41,AK41,AN41,AQ41)=0,ISNUMBER(AT41)),"",IF(COUNTIF(W41:AR41,"M")&gt;0,"M", IF(AND(COUNTIF(W41:AR41,W41)=8,OR(W41="X",W41="W",W41="Z")),UPPER(W41),"")))</f>
        <v/>
      </c>
      <c r="AV41" s="27"/>
      <c r="AW41" s="225"/>
      <c r="BI41" s="2"/>
      <c r="BJ41" s="2"/>
      <c r="BK41" s="2"/>
      <c r="BL41" s="2"/>
      <c r="BM41" s="2"/>
      <c r="BN41" s="2"/>
      <c r="BO41" s="2"/>
      <c r="BP41" s="2"/>
      <c r="BQ41" s="2"/>
      <c r="BR41" s="2"/>
      <c r="BS41" s="2"/>
      <c r="BT41" s="2"/>
      <c r="BU41" s="2"/>
      <c r="BV41" s="2"/>
      <c r="BW41" s="2"/>
    </row>
    <row r="42" spans="3:75" ht="21" customHeight="1" x14ac:dyDescent="0.25">
      <c r="C42" s="140"/>
      <c r="D42" s="511"/>
      <c r="E42" s="319">
        <v>4</v>
      </c>
      <c r="F42" s="311"/>
      <c r="G42" s="242" t="s">
        <v>350</v>
      </c>
      <c r="H42" s="242" t="s">
        <v>8</v>
      </c>
      <c r="I42" s="242" t="s">
        <v>91</v>
      </c>
      <c r="J42" s="242" t="s">
        <v>11</v>
      </c>
      <c r="K42" s="242" t="s">
        <v>87</v>
      </c>
      <c r="L42" s="243" t="s">
        <v>0</v>
      </c>
      <c r="M42" s="243" t="s">
        <v>353</v>
      </c>
      <c r="N42" s="45" t="s">
        <v>353</v>
      </c>
      <c r="O42" s="54" t="s">
        <v>0</v>
      </c>
      <c r="P42" s="54" t="s">
        <v>381</v>
      </c>
      <c r="Q42" s="45"/>
      <c r="R42" s="45"/>
      <c r="S42" s="45"/>
      <c r="T42" s="45"/>
      <c r="U42" s="74"/>
      <c r="V42" s="104"/>
      <c r="W42" s="105"/>
      <c r="X42" s="106"/>
      <c r="Y42" s="104"/>
      <c r="Z42" s="105"/>
      <c r="AA42" s="106"/>
      <c r="AB42" s="104"/>
      <c r="AC42" s="105"/>
      <c r="AD42" s="106"/>
      <c r="AE42" s="104"/>
      <c r="AF42" s="105"/>
      <c r="AG42" s="106"/>
      <c r="AH42" s="104"/>
      <c r="AI42" s="105"/>
      <c r="AJ42" s="106"/>
      <c r="AK42" s="104"/>
      <c r="AL42" s="105"/>
      <c r="AM42" s="106"/>
      <c r="AN42" s="104"/>
      <c r="AO42" s="105"/>
      <c r="AP42" s="106"/>
      <c r="AQ42" s="104"/>
      <c r="AR42" s="105"/>
      <c r="AS42" s="106"/>
      <c r="AT42" s="25" t="str">
        <f t="shared" si="2"/>
        <v/>
      </c>
      <c r="AU42" s="26" t="str">
        <f t="shared" si="3"/>
        <v/>
      </c>
      <c r="AV42" s="27"/>
      <c r="AW42" s="225"/>
      <c r="BI42" s="2"/>
      <c r="BJ42" s="2"/>
      <c r="BK42" s="2"/>
      <c r="BL42" s="2"/>
      <c r="BM42" s="2"/>
      <c r="BN42" s="2"/>
      <c r="BO42" s="2"/>
      <c r="BP42" s="2"/>
      <c r="BQ42" s="2"/>
      <c r="BR42" s="2"/>
      <c r="BS42" s="2"/>
      <c r="BT42" s="2"/>
      <c r="BU42" s="2"/>
      <c r="BV42" s="2"/>
      <c r="BW42" s="2"/>
    </row>
    <row r="43" spans="3:75" ht="21" customHeight="1" x14ac:dyDescent="0.25">
      <c r="C43" s="140"/>
      <c r="D43" s="511"/>
      <c r="E43" s="319">
        <v>5</v>
      </c>
      <c r="F43" s="311"/>
      <c r="G43" s="242" t="s">
        <v>350</v>
      </c>
      <c r="H43" s="242" t="s">
        <v>8</v>
      </c>
      <c r="I43" s="242" t="s">
        <v>91</v>
      </c>
      <c r="J43" s="242" t="s">
        <v>12</v>
      </c>
      <c r="K43" s="242" t="s">
        <v>87</v>
      </c>
      <c r="L43" s="243" t="s">
        <v>0</v>
      </c>
      <c r="M43" s="243" t="s">
        <v>353</v>
      </c>
      <c r="N43" s="45" t="s">
        <v>353</v>
      </c>
      <c r="O43" s="54" t="s">
        <v>0</v>
      </c>
      <c r="P43" s="54" t="s">
        <v>381</v>
      </c>
      <c r="Q43" s="45"/>
      <c r="R43" s="45"/>
      <c r="S43" s="45"/>
      <c r="T43" s="45"/>
      <c r="U43" s="74"/>
      <c r="V43" s="104"/>
      <c r="W43" s="105"/>
      <c r="X43" s="106"/>
      <c r="Y43" s="104"/>
      <c r="Z43" s="105"/>
      <c r="AA43" s="106"/>
      <c r="AB43" s="104"/>
      <c r="AC43" s="105"/>
      <c r="AD43" s="106"/>
      <c r="AE43" s="104"/>
      <c r="AF43" s="105"/>
      <c r="AG43" s="106"/>
      <c r="AH43" s="104"/>
      <c r="AI43" s="105"/>
      <c r="AJ43" s="106"/>
      <c r="AK43" s="104"/>
      <c r="AL43" s="105"/>
      <c r="AM43" s="106"/>
      <c r="AN43" s="104"/>
      <c r="AO43" s="105"/>
      <c r="AP43" s="106"/>
      <c r="AQ43" s="104"/>
      <c r="AR43" s="105"/>
      <c r="AS43" s="106"/>
      <c r="AT43" s="25" t="str">
        <f t="shared" si="2"/>
        <v/>
      </c>
      <c r="AU43" s="26" t="str">
        <f t="shared" si="3"/>
        <v/>
      </c>
      <c r="AV43" s="27"/>
      <c r="AW43" s="225"/>
      <c r="BI43" s="2"/>
      <c r="BJ43" s="2"/>
      <c r="BK43" s="2"/>
      <c r="BL43" s="2"/>
      <c r="BM43" s="2"/>
      <c r="BN43" s="2"/>
      <c r="BO43" s="2"/>
      <c r="BP43" s="2"/>
      <c r="BQ43" s="2"/>
      <c r="BR43" s="2"/>
      <c r="BS43" s="2"/>
      <c r="BT43" s="2"/>
      <c r="BU43" s="2"/>
      <c r="BV43" s="2"/>
      <c r="BW43" s="2"/>
    </row>
    <row r="44" spans="3:75" ht="21" customHeight="1" x14ac:dyDescent="0.25">
      <c r="C44" s="140"/>
      <c r="D44" s="511"/>
      <c r="E44" s="319">
        <v>6</v>
      </c>
      <c r="F44" s="311"/>
      <c r="G44" s="242" t="s">
        <v>350</v>
      </c>
      <c r="H44" s="242" t="s">
        <v>8</v>
      </c>
      <c r="I44" s="242" t="s">
        <v>91</v>
      </c>
      <c r="J44" s="242" t="s">
        <v>13</v>
      </c>
      <c r="K44" s="242" t="s">
        <v>87</v>
      </c>
      <c r="L44" s="243" t="s">
        <v>0</v>
      </c>
      <c r="M44" s="243" t="s">
        <v>353</v>
      </c>
      <c r="N44" s="45" t="s">
        <v>353</v>
      </c>
      <c r="O44" s="54" t="s">
        <v>0</v>
      </c>
      <c r="P44" s="54" t="s">
        <v>381</v>
      </c>
      <c r="Q44" s="45"/>
      <c r="R44" s="45"/>
      <c r="S44" s="45"/>
      <c r="T44" s="45"/>
      <c r="U44" s="74"/>
      <c r="V44" s="104"/>
      <c r="W44" s="105"/>
      <c r="X44" s="106"/>
      <c r="Y44" s="104"/>
      <c r="Z44" s="105"/>
      <c r="AA44" s="106"/>
      <c r="AB44" s="104"/>
      <c r="AC44" s="105"/>
      <c r="AD44" s="106"/>
      <c r="AE44" s="104"/>
      <c r="AF44" s="105"/>
      <c r="AG44" s="106"/>
      <c r="AH44" s="104"/>
      <c r="AI44" s="105"/>
      <c r="AJ44" s="106"/>
      <c r="AK44" s="104"/>
      <c r="AL44" s="105"/>
      <c r="AM44" s="106"/>
      <c r="AN44" s="104"/>
      <c r="AO44" s="105"/>
      <c r="AP44" s="106"/>
      <c r="AQ44" s="104"/>
      <c r="AR44" s="105"/>
      <c r="AS44" s="106"/>
      <c r="AT44" s="25" t="str">
        <f t="shared" si="2"/>
        <v/>
      </c>
      <c r="AU44" s="26" t="str">
        <f t="shared" si="3"/>
        <v/>
      </c>
      <c r="AV44" s="27"/>
      <c r="AW44" s="225"/>
      <c r="BI44" s="2"/>
      <c r="BJ44" s="2"/>
      <c r="BK44" s="2"/>
      <c r="BL44" s="2"/>
      <c r="BM44" s="2"/>
      <c r="BN44" s="2"/>
      <c r="BO44" s="2"/>
      <c r="BP44" s="2"/>
      <c r="BQ44" s="2"/>
      <c r="BR44" s="2"/>
      <c r="BS44" s="2"/>
      <c r="BT44" s="2"/>
      <c r="BU44" s="2"/>
      <c r="BV44" s="2"/>
      <c r="BW44" s="2"/>
    </row>
    <row r="45" spans="3:75" ht="21" customHeight="1" x14ac:dyDescent="0.25">
      <c r="C45" s="140"/>
      <c r="D45" s="511"/>
      <c r="E45" s="319">
        <v>7</v>
      </c>
      <c r="F45" s="311"/>
      <c r="G45" s="242" t="s">
        <v>350</v>
      </c>
      <c r="H45" s="242" t="s">
        <v>8</v>
      </c>
      <c r="I45" s="242" t="s">
        <v>91</v>
      </c>
      <c r="J45" s="242" t="s">
        <v>14</v>
      </c>
      <c r="K45" s="242" t="s">
        <v>87</v>
      </c>
      <c r="L45" s="243" t="s">
        <v>0</v>
      </c>
      <c r="M45" s="243" t="s">
        <v>353</v>
      </c>
      <c r="N45" s="45" t="s">
        <v>353</v>
      </c>
      <c r="O45" s="54" t="s">
        <v>0</v>
      </c>
      <c r="P45" s="54" t="s">
        <v>381</v>
      </c>
      <c r="Q45" s="45"/>
      <c r="R45" s="45"/>
      <c r="S45" s="45"/>
      <c r="T45" s="45"/>
      <c r="U45" s="74"/>
      <c r="V45" s="104"/>
      <c r="W45" s="105"/>
      <c r="X45" s="106"/>
      <c r="Y45" s="104"/>
      <c r="Z45" s="105"/>
      <c r="AA45" s="106"/>
      <c r="AB45" s="104"/>
      <c r="AC45" s="105"/>
      <c r="AD45" s="106"/>
      <c r="AE45" s="104"/>
      <c r="AF45" s="105"/>
      <c r="AG45" s="106"/>
      <c r="AH45" s="104"/>
      <c r="AI45" s="105"/>
      <c r="AJ45" s="106"/>
      <c r="AK45" s="104"/>
      <c r="AL45" s="105"/>
      <c r="AM45" s="106"/>
      <c r="AN45" s="104"/>
      <c r="AO45" s="105"/>
      <c r="AP45" s="106"/>
      <c r="AQ45" s="104"/>
      <c r="AR45" s="105"/>
      <c r="AS45" s="106"/>
      <c r="AT45" s="25" t="str">
        <f t="shared" si="2"/>
        <v/>
      </c>
      <c r="AU45" s="26" t="str">
        <f t="shared" si="3"/>
        <v/>
      </c>
      <c r="AV45" s="27"/>
      <c r="AW45" s="225"/>
      <c r="BI45" s="2"/>
      <c r="BJ45" s="2"/>
      <c r="BK45" s="2"/>
      <c r="BL45" s="2"/>
      <c r="BM45" s="2"/>
      <c r="BN45" s="2"/>
      <c r="BO45" s="2"/>
      <c r="BP45" s="2"/>
      <c r="BQ45" s="2"/>
      <c r="BR45" s="2"/>
      <c r="BS45" s="2"/>
      <c r="BT45" s="2"/>
      <c r="BU45" s="2"/>
      <c r="BV45" s="2"/>
      <c r="BW45" s="2"/>
    </row>
    <row r="46" spans="3:75" ht="21" customHeight="1" x14ac:dyDescent="0.25">
      <c r="C46" s="140"/>
      <c r="D46" s="511"/>
      <c r="E46" s="319">
        <v>8</v>
      </c>
      <c r="F46" s="311"/>
      <c r="G46" s="242" t="s">
        <v>350</v>
      </c>
      <c r="H46" s="242" t="s">
        <v>8</v>
      </c>
      <c r="I46" s="242" t="s">
        <v>91</v>
      </c>
      <c r="J46" s="242" t="s">
        <v>15</v>
      </c>
      <c r="K46" s="242" t="s">
        <v>87</v>
      </c>
      <c r="L46" s="243" t="s">
        <v>0</v>
      </c>
      <c r="M46" s="243" t="s">
        <v>353</v>
      </c>
      <c r="N46" s="45" t="s">
        <v>353</v>
      </c>
      <c r="O46" s="54" t="s">
        <v>0</v>
      </c>
      <c r="P46" s="54" t="s">
        <v>381</v>
      </c>
      <c r="Q46" s="45"/>
      <c r="R46" s="45"/>
      <c r="S46" s="45"/>
      <c r="T46" s="45"/>
      <c r="U46" s="74"/>
      <c r="V46" s="104"/>
      <c r="W46" s="105"/>
      <c r="X46" s="106"/>
      <c r="Y46" s="104"/>
      <c r="Z46" s="105"/>
      <c r="AA46" s="106"/>
      <c r="AB46" s="104"/>
      <c r="AC46" s="105"/>
      <c r="AD46" s="106"/>
      <c r="AE46" s="104"/>
      <c r="AF46" s="105"/>
      <c r="AG46" s="106"/>
      <c r="AH46" s="104"/>
      <c r="AI46" s="105"/>
      <c r="AJ46" s="106"/>
      <c r="AK46" s="104"/>
      <c r="AL46" s="105"/>
      <c r="AM46" s="106"/>
      <c r="AN46" s="104"/>
      <c r="AO46" s="105"/>
      <c r="AP46" s="106"/>
      <c r="AQ46" s="104"/>
      <c r="AR46" s="105"/>
      <c r="AS46" s="106"/>
      <c r="AT46" s="25" t="str">
        <f t="shared" si="2"/>
        <v/>
      </c>
      <c r="AU46" s="26" t="str">
        <f t="shared" si="3"/>
        <v/>
      </c>
      <c r="AV46" s="27"/>
      <c r="AW46" s="225"/>
      <c r="BI46" s="2"/>
      <c r="BJ46" s="2"/>
      <c r="BK46" s="2"/>
      <c r="BL46" s="2"/>
      <c r="BM46" s="2"/>
      <c r="BN46" s="2"/>
      <c r="BO46" s="2"/>
      <c r="BP46" s="2"/>
      <c r="BQ46" s="2"/>
      <c r="BR46" s="2"/>
      <c r="BS46" s="2"/>
      <c r="BT46" s="2"/>
      <c r="BU46" s="2"/>
      <c r="BV46" s="2"/>
      <c r="BW46" s="2"/>
    </row>
    <row r="47" spans="3:75" ht="21" customHeight="1" x14ac:dyDescent="0.25">
      <c r="C47" s="140"/>
      <c r="D47" s="511"/>
      <c r="E47" s="319">
        <v>9</v>
      </c>
      <c r="F47" s="311"/>
      <c r="G47" s="242" t="s">
        <v>350</v>
      </c>
      <c r="H47" s="242" t="s">
        <v>8</v>
      </c>
      <c r="I47" s="242" t="s">
        <v>91</v>
      </c>
      <c r="J47" s="242" t="s">
        <v>16</v>
      </c>
      <c r="K47" s="242" t="s">
        <v>87</v>
      </c>
      <c r="L47" s="243" t="s">
        <v>0</v>
      </c>
      <c r="M47" s="243" t="s">
        <v>353</v>
      </c>
      <c r="N47" s="45" t="s">
        <v>353</v>
      </c>
      <c r="O47" s="54" t="s">
        <v>0</v>
      </c>
      <c r="P47" s="54" t="s">
        <v>381</v>
      </c>
      <c r="Q47" s="45"/>
      <c r="R47" s="45"/>
      <c r="S47" s="45"/>
      <c r="T47" s="45"/>
      <c r="U47" s="74"/>
      <c r="V47" s="104"/>
      <c r="W47" s="105"/>
      <c r="X47" s="106"/>
      <c r="Y47" s="104"/>
      <c r="Z47" s="105"/>
      <c r="AA47" s="106"/>
      <c r="AB47" s="104"/>
      <c r="AC47" s="105"/>
      <c r="AD47" s="106"/>
      <c r="AE47" s="104"/>
      <c r="AF47" s="105"/>
      <c r="AG47" s="106"/>
      <c r="AH47" s="104"/>
      <c r="AI47" s="105"/>
      <c r="AJ47" s="106"/>
      <c r="AK47" s="104"/>
      <c r="AL47" s="105"/>
      <c r="AM47" s="106"/>
      <c r="AN47" s="104"/>
      <c r="AO47" s="105"/>
      <c r="AP47" s="106"/>
      <c r="AQ47" s="104"/>
      <c r="AR47" s="105"/>
      <c r="AS47" s="106"/>
      <c r="AT47" s="25" t="str">
        <f t="shared" si="2"/>
        <v/>
      </c>
      <c r="AU47" s="26" t="str">
        <f t="shared" si="3"/>
        <v/>
      </c>
      <c r="AV47" s="27"/>
      <c r="AW47" s="225"/>
      <c r="BI47" s="2"/>
      <c r="BJ47" s="2"/>
      <c r="BK47" s="2"/>
      <c r="BL47" s="2"/>
      <c r="BM47" s="2"/>
      <c r="BN47" s="2"/>
      <c r="BO47" s="2"/>
      <c r="BP47" s="2"/>
      <c r="BQ47" s="2"/>
      <c r="BR47" s="2"/>
      <c r="BS47" s="2"/>
      <c r="BT47" s="2"/>
      <c r="BU47" s="2"/>
      <c r="BV47" s="2"/>
      <c r="BW47" s="2"/>
    </row>
    <row r="48" spans="3:75" ht="21" customHeight="1" x14ac:dyDescent="0.25">
      <c r="C48" s="140"/>
      <c r="D48" s="511"/>
      <c r="E48" s="319">
        <v>10</v>
      </c>
      <c r="F48" s="311"/>
      <c r="G48" s="242" t="s">
        <v>350</v>
      </c>
      <c r="H48" s="242" t="s">
        <v>8</v>
      </c>
      <c r="I48" s="242" t="s">
        <v>91</v>
      </c>
      <c r="J48" s="242" t="s">
        <v>17</v>
      </c>
      <c r="K48" s="242" t="s">
        <v>87</v>
      </c>
      <c r="L48" s="243" t="s">
        <v>0</v>
      </c>
      <c r="M48" s="243" t="s">
        <v>353</v>
      </c>
      <c r="N48" s="45" t="s">
        <v>353</v>
      </c>
      <c r="O48" s="54" t="s">
        <v>0</v>
      </c>
      <c r="P48" s="54" t="s">
        <v>381</v>
      </c>
      <c r="Q48" s="45"/>
      <c r="R48" s="45"/>
      <c r="S48" s="45"/>
      <c r="T48" s="45"/>
      <c r="U48" s="74"/>
      <c r="V48" s="104"/>
      <c r="W48" s="105"/>
      <c r="X48" s="106"/>
      <c r="Y48" s="104"/>
      <c r="Z48" s="105"/>
      <c r="AA48" s="106"/>
      <c r="AB48" s="104"/>
      <c r="AC48" s="105"/>
      <c r="AD48" s="106"/>
      <c r="AE48" s="104"/>
      <c r="AF48" s="105"/>
      <c r="AG48" s="106"/>
      <c r="AH48" s="104"/>
      <c r="AI48" s="105"/>
      <c r="AJ48" s="106"/>
      <c r="AK48" s="104"/>
      <c r="AL48" s="105"/>
      <c r="AM48" s="106"/>
      <c r="AN48" s="104"/>
      <c r="AO48" s="105"/>
      <c r="AP48" s="106"/>
      <c r="AQ48" s="104"/>
      <c r="AR48" s="105"/>
      <c r="AS48" s="106"/>
      <c r="AT48" s="25" t="str">
        <f t="shared" si="2"/>
        <v/>
      </c>
      <c r="AU48" s="26" t="str">
        <f t="shared" si="3"/>
        <v/>
      </c>
      <c r="AV48" s="27"/>
      <c r="AW48" s="225"/>
      <c r="BI48" s="2"/>
      <c r="BJ48" s="2"/>
      <c r="BK48" s="2"/>
      <c r="BL48" s="2"/>
      <c r="BM48" s="2"/>
      <c r="BN48" s="2"/>
      <c r="BO48" s="2"/>
      <c r="BP48" s="2"/>
      <c r="BQ48" s="2"/>
      <c r="BR48" s="2"/>
      <c r="BS48" s="2"/>
      <c r="BT48" s="2"/>
      <c r="BU48" s="2"/>
      <c r="BV48" s="2"/>
      <c r="BW48" s="2"/>
    </row>
    <row r="49" spans="3:75" ht="21" customHeight="1" x14ac:dyDescent="0.25">
      <c r="C49" s="140"/>
      <c r="D49" s="511"/>
      <c r="E49" s="319">
        <v>11</v>
      </c>
      <c r="F49" s="311"/>
      <c r="G49" s="242" t="s">
        <v>350</v>
      </c>
      <c r="H49" s="242" t="s">
        <v>8</v>
      </c>
      <c r="I49" s="242" t="s">
        <v>91</v>
      </c>
      <c r="J49" s="242" t="s">
        <v>18</v>
      </c>
      <c r="K49" s="242" t="s">
        <v>87</v>
      </c>
      <c r="L49" s="243" t="s">
        <v>0</v>
      </c>
      <c r="M49" s="243" t="s">
        <v>353</v>
      </c>
      <c r="N49" s="45" t="s">
        <v>353</v>
      </c>
      <c r="O49" s="54" t="s">
        <v>0</v>
      </c>
      <c r="P49" s="54" t="s">
        <v>381</v>
      </c>
      <c r="Q49" s="45"/>
      <c r="R49" s="45"/>
      <c r="S49" s="45"/>
      <c r="T49" s="45"/>
      <c r="U49" s="74"/>
      <c r="V49" s="104"/>
      <c r="W49" s="105"/>
      <c r="X49" s="106"/>
      <c r="Y49" s="104"/>
      <c r="Z49" s="105"/>
      <c r="AA49" s="106"/>
      <c r="AB49" s="104"/>
      <c r="AC49" s="105"/>
      <c r="AD49" s="106"/>
      <c r="AE49" s="104"/>
      <c r="AF49" s="105"/>
      <c r="AG49" s="106"/>
      <c r="AH49" s="104"/>
      <c r="AI49" s="105"/>
      <c r="AJ49" s="106"/>
      <c r="AK49" s="104"/>
      <c r="AL49" s="105"/>
      <c r="AM49" s="106"/>
      <c r="AN49" s="104"/>
      <c r="AO49" s="105"/>
      <c r="AP49" s="106"/>
      <c r="AQ49" s="104"/>
      <c r="AR49" s="105"/>
      <c r="AS49" s="106"/>
      <c r="AT49" s="25" t="str">
        <f t="shared" si="2"/>
        <v/>
      </c>
      <c r="AU49" s="26" t="str">
        <f t="shared" si="3"/>
        <v/>
      </c>
      <c r="AV49" s="27"/>
      <c r="AW49" s="225"/>
      <c r="BI49" s="2"/>
      <c r="BJ49" s="2"/>
      <c r="BK49" s="2"/>
      <c r="BL49" s="2"/>
      <c r="BM49" s="2"/>
      <c r="BN49" s="2"/>
      <c r="BO49" s="2"/>
      <c r="BP49" s="2"/>
      <c r="BQ49" s="2"/>
      <c r="BR49" s="2"/>
      <c r="BS49" s="2"/>
      <c r="BT49" s="2"/>
      <c r="BU49" s="2"/>
      <c r="BV49" s="2"/>
      <c r="BW49" s="2"/>
    </row>
    <row r="50" spans="3:75" ht="21" customHeight="1" x14ac:dyDescent="0.25">
      <c r="C50" s="140"/>
      <c r="D50" s="511"/>
      <c r="E50" s="319">
        <v>12</v>
      </c>
      <c r="F50" s="311"/>
      <c r="G50" s="242" t="s">
        <v>350</v>
      </c>
      <c r="H50" s="242" t="s">
        <v>8</v>
      </c>
      <c r="I50" s="242" t="s">
        <v>91</v>
      </c>
      <c r="J50" s="242" t="s">
        <v>19</v>
      </c>
      <c r="K50" s="242" t="s">
        <v>87</v>
      </c>
      <c r="L50" s="243" t="s">
        <v>0</v>
      </c>
      <c r="M50" s="243" t="s">
        <v>353</v>
      </c>
      <c r="N50" s="45" t="s">
        <v>353</v>
      </c>
      <c r="O50" s="54" t="s">
        <v>0</v>
      </c>
      <c r="P50" s="54" t="s">
        <v>381</v>
      </c>
      <c r="Q50" s="45"/>
      <c r="R50" s="45"/>
      <c r="S50" s="45"/>
      <c r="T50" s="45"/>
      <c r="U50" s="74"/>
      <c r="V50" s="104"/>
      <c r="W50" s="105"/>
      <c r="X50" s="106"/>
      <c r="Y50" s="104"/>
      <c r="Z50" s="105"/>
      <c r="AA50" s="106"/>
      <c r="AB50" s="104"/>
      <c r="AC50" s="105"/>
      <c r="AD50" s="106"/>
      <c r="AE50" s="104"/>
      <c r="AF50" s="105"/>
      <c r="AG50" s="106"/>
      <c r="AH50" s="104"/>
      <c r="AI50" s="105"/>
      <c r="AJ50" s="106"/>
      <c r="AK50" s="104"/>
      <c r="AL50" s="105"/>
      <c r="AM50" s="106"/>
      <c r="AN50" s="104"/>
      <c r="AO50" s="105"/>
      <c r="AP50" s="106"/>
      <c r="AQ50" s="104"/>
      <c r="AR50" s="105"/>
      <c r="AS50" s="106"/>
      <c r="AT50" s="25" t="str">
        <f t="shared" si="2"/>
        <v/>
      </c>
      <c r="AU50" s="26" t="str">
        <f t="shared" si="3"/>
        <v/>
      </c>
      <c r="AV50" s="27"/>
      <c r="AW50" s="225"/>
      <c r="BI50" s="2"/>
      <c r="BJ50" s="2"/>
      <c r="BK50" s="2"/>
      <c r="BL50" s="2"/>
      <c r="BM50" s="2"/>
      <c r="BN50" s="2"/>
      <c r="BO50" s="2"/>
      <c r="BP50" s="2"/>
      <c r="BQ50" s="2"/>
      <c r="BR50" s="2"/>
      <c r="BS50" s="2"/>
      <c r="BT50" s="2"/>
      <c r="BU50" s="2"/>
      <c r="BV50" s="2"/>
      <c r="BW50" s="2"/>
    </row>
    <row r="51" spans="3:75" ht="21" customHeight="1" x14ac:dyDescent="0.25">
      <c r="C51" s="140"/>
      <c r="D51" s="511"/>
      <c r="E51" s="319">
        <v>13</v>
      </c>
      <c r="F51" s="311"/>
      <c r="G51" s="242" t="s">
        <v>350</v>
      </c>
      <c r="H51" s="242" t="s">
        <v>8</v>
      </c>
      <c r="I51" s="242" t="s">
        <v>91</v>
      </c>
      <c r="J51" s="242" t="s">
        <v>20</v>
      </c>
      <c r="K51" s="242" t="s">
        <v>87</v>
      </c>
      <c r="L51" s="243" t="s">
        <v>0</v>
      </c>
      <c r="M51" s="243" t="s">
        <v>353</v>
      </c>
      <c r="N51" s="45" t="s">
        <v>353</v>
      </c>
      <c r="O51" s="54" t="s">
        <v>0</v>
      </c>
      <c r="P51" s="54" t="s">
        <v>381</v>
      </c>
      <c r="Q51" s="45"/>
      <c r="R51" s="45"/>
      <c r="S51" s="45"/>
      <c r="T51" s="45"/>
      <c r="U51" s="74"/>
      <c r="V51" s="104"/>
      <c r="W51" s="105"/>
      <c r="X51" s="106"/>
      <c r="Y51" s="104"/>
      <c r="Z51" s="105"/>
      <c r="AA51" s="106"/>
      <c r="AB51" s="104"/>
      <c r="AC51" s="105"/>
      <c r="AD51" s="106"/>
      <c r="AE51" s="104"/>
      <c r="AF51" s="105"/>
      <c r="AG51" s="106"/>
      <c r="AH51" s="104"/>
      <c r="AI51" s="105"/>
      <c r="AJ51" s="106"/>
      <c r="AK51" s="104"/>
      <c r="AL51" s="105"/>
      <c r="AM51" s="106"/>
      <c r="AN51" s="104"/>
      <c r="AO51" s="105"/>
      <c r="AP51" s="106"/>
      <c r="AQ51" s="104"/>
      <c r="AR51" s="105"/>
      <c r="AS51" s="106"/>
      <c r="AT51" s="25" t="str">
        <f t="shared" si="2"/>
        <v/>
      </c>
      <c r="AU51" s="26" t="str">
        <f t="shared" si="3"/>
        <v/>
      </c>
      <c r="AV51" s="27"/>
      <c r="AW51" s="225"/>
      <c r="BI51" s="2"/>
      <c r="BJ51" s="2"/>
      <c r="BK51" s="2"/>
      <c r="BL51" s="2"/>
      <c r="BM51" s="2"/>
      <c r="BN51" s="2"/>
      <c r="BO51" s="2"/>
      <c r="BP51" s="2"/>
      <c r="BQ51" s="2"/>
      <c r="BR51" s="2"/>
      <c r="BS51" s="2"/>
      <c r="BT51" s="2"/>
      <c r="BU51" s="2"/>
      <c r="BV51" s="2"/>
      <c r="BW51" s="2"/>
    </row>
    <row r="52" spans="3:75" ht="21" customHeight="1" x14ac:dyDescent="0.25">
      <c r="C52" s="140"/>
      <c r="D52" s="511"/>
      <c r="E52" s="319">
        <v>14</v>
      </c>
      <c r="F52" s="311"/>
      <c r="G52" s="242" t="s">
        <v>350</v>
      </c>
      <c r="H52" s="242" t="s">
        <v>8</v>
      </c>
      <c r="I52" s="242" t="s">
        <v>91</v>
      </c>
      <c r="J52" s="242" t="s">
        <v>21</v>
      </c>
      <c r="K52" s="242" t="s">
        <v>87</v>
      </c>
      <c r="L52" s="243" t="s">
        <v>0</v>
      </c>
      <c r="M52" s="243" t="s">
        <v>353</v>
      </c>
      <c r="N52" s="45" t="s">
        <v>353</v>
      </c>
      <c r="O52" s="54" t="s">
        <v>0</v>
      </c>
      <c r="P52" s="54" t="s">
        <v>381</v>
      </c>
      <c r="Q52" s="45"/>
      <c r="R52" s="45"/>
      <c r="S52" s="45"/>
      <c r="T52" s="45"/>
      <c r="U52" s="74"/>
      <c r="V52" s="104"/>
      <c r="W52" s="105"/>
      <c r="X52" s="106"/>
      <c r="Y52" s="104"/>
      <c r="Z52" s="105"/>
      <c r="AA52" s="106"/>
      <c r="AB52" s="104"/>
      <c r="AC52" s="105"/>
      <c r="AD52" s="106"/>
      <c r="AE52" s="104"/>
      <c r="AF52" s="105"/>
      <c r="AG52" s="106"/>
      <c r="AH52" s="104"/>
      <c r="AI52" s="105"/>
      <c r="AJ52" s="106"/>
      <c r="AK52" s="104"/>
      <c r="AL52" s="105"/>
      <c r="AM52" s="106"/>
      <c r="AN52" s="104"/>
      <c r="AO52" s="105"/>
      <c r="AP52" s="106"/>
      <c r="AQ52" s="104"/>
      <c r="AR52" s="105"/>
      <c r="AS52" s="106"/>
      <c r="AT52" s="25" t="str">
        <f t="shared" si="2"/>
        <v/>
      </c>
      <c r="AU52" s="26" t="str">
        <f t="shared" si="3"/>
        <v/>
      </c>
      <c r="AV52" s="27"/>
      <c r="AW52" s="225"/>
      <c r="BI52" s="2"/>
      <c r="BJ52" s="2"/>
      <c r="BK52" s="2"/>
      <c r="BL52" s="2"/>
      <c r="BM52" s="2"/>
      <c r="BN52" s="2"/>
      <c r="BO52" s="2"/>
      <c r="BP52" s="2"/>
      <c r="BQ52" s="2"/>
      <c r="BR52" s="2"/>
      <c r="BS52" s="2"/>
      <c r="BT52" s="2"/>
      <c r="BU52" s="2"/>
      <c r="BV52" s="2"/>
      <c r="BW52" s="2"/>
    </row>
    <row r="53" spans="3:75" ht="21" customHeight="1" x14ac:dyDescent="0.25">
      <c r="C53" s="140"/>
      <c r="D53" s="511"/>
      <c r="E53" s="319">
        <v>15</v>
      </c>
      <c r="F53" s="311"/>
      <c r="G53" s="242" t="s">
        <v>350</v>
      </c>
      <c r="H53" s="242" t="s">
        <v>8</v>
      </c>
      <c r="I53" s="242" t="s">
        <v>91</v>
      </c>
      <c r="J53" s="242" t="s">
        <v>22</v>
      </c>
      <c r="K53" s="242" t="s">
        <v>87</v>
      </c>
      <c r="L53" s="243" t="s">
        <v>0</v>
      </c>
      <c r="M53" s="243" t="s">
        <v>353</v>
      </c>
      <c r="N53" s="45" t="s">
        <v>353</v>
      </c>
      <c r="O53" s="54" t="s">
        <v>0</v>
      </c>
      <c r="P53" s="54" t="s">
        <v>381</v>
      </c>
      <c r="Q53" s="45"/>
      <c r="R53" s="45"/>
      <c r="S53" s="45"/>
      <c r="T53" s="45"/>
      <c r="U53" s="74"/>
      <c r="V53" s="104"/>
      <c r="W53" s="105"/>
      <c r="X53" s="106"/>
      <c r="Y53" s="104"/>
      <c r="Z53" s="105"/>
      <c r="AA53" s="106"/>
      <c r="AB53" s="104"/>
      <c r="AC53" s="105"/>
      <c r="AD53" s="106"/>
      <c r="AE53" s="104"/>
      <c r="AF53" s="105"/>
      <c r="AG53" s="106"/>
      <c r="AH53" s="104"/>
      <c r="AI53" s="105"/>
      <c r="AJ53" s="106"/>
      <c r="AK53" s="104"/>
      <c r="AL53" s="105"/>
      <c r="AM53" s="106"/>
      <c r="AN53" s="104"/>
      <c r="AO53" s="105"/>
      <c r="AP53" s="106"/>
      <c r="AQ53" s="104"/>
      <c r="AR53" s="105"/>
      <c r="AS53" s="106"/>
      <c r="AT53" s="25" t="str">
        <f t="shared" si="2"/>
        <v/>
      </c>
      <c r="AU53" s="26" t="str">
        <f t="shared" si="3"/>
        <v/>
      </c>
      <c r="AV53" s="27"/>
      <c r="AW53" s="225"/>
      <c r="BI53" s="2"/>
      <c r="BJ53" s="2"/>
      <c r="BK53" s="2"/>
      <c r="BL53" s="2"/>
      <c r="BM53" s="2"/>
      <c r="BN53" s="2"/>
      <c r="BO53" s="2"/>
      <c r="BP53" s="2"/>
      <c r="BQ53" s="2"/>
      <c r="BR53" s="2"/>
      <c r="BS53" s="2"/>
      <c r="BT53" s="2"/>
      <c r="BU53" s="2"/>
      <c r="BV53" s="2"/>
      <c r="BW53" s="2"/>
    </row>
    <row r="54" spans="3:75" ht="21" customHeight="1" x14ac:dyDescent="0.25">
      <c r="C54" s="140"/>
      <c r="D54" s="511"/>
      <c r="E54" s="319">
        <v>16</v>
      </c>
      <c r="F54" s="311"/>
      <c r="G54" s="242" t="s">
        <v>350</v>
      </c>
      <c r="H54" s="242" t="s">
        <v>8</v>
      </c>
      <c r="I54" s="242" t="s">
        <v>91</v>
      </c>
      <c r="J54" s="242" t="s">
        <v>23</v>
      </c>
      <c r="K54" s="242" t="s">
        <v>87</v>
      </c>
      <c r="L54" s="243" t="s">
        <v>0</v>
      </c>
      <c r="M54" s="243" t="s">
        <v>353</v>
      </c>
      <c r="N54" s="45" t="s">
        <v>353</v>
      </c>
      <c r="O54" s="54" t="s">
        <v>0</v>
      </c>
      <c r="P54" s="54" t="s">
        <v>381</v>
      </c>
      <c r="Q54" s="45"/>
      <c r="R54" s="45"/>
      <c r="S54" s="45"/>
      <c r="T54" s="45"/>
      <c r="U54" s="74"/>
      <c r="V54" s="104"/>
      <c r="W54" s="105"/>
      <c r="X54" s="106"/>
      <c r="Y54" s="104"/>
      <c r="Z54" s="105"/>
      <c r="AA54" s="106"/>
      <c r="AB54" s="104"/>
      <c r="AC54" s="105"/>
      <c r="AD54" s="106"/>
      <c r="AE54" s="104"/>
      <c r="AF54" s="105"/>
      <c r="AG54" s="106"/>
      <c r="AH54" s="104"/>
      <c r="AI54" s="105"/>
      <c r="AJ54" s="106"/>
      <c r="AK54" s="104"/>
      <c r="AL54" s="105"/>
      <c r="AM54" s="106"/>
      <c r="AN54" s="104"/>
      <c r="AO54" s="105"/>
      <c r="AP54" s="106"/>
      <c r="AQ54" s="104"/>
      <c r="AR54" s="105"/>
      <c r="AS54" s="106"/>
      <c r="AT54" s="25" t="str">
        <f t="shared" si="2"/>
        <v/>
      </c>
      <c r="AU54" s="26" t="str">
        <f t="shared" si="3"/>
        <v/>
      </c>
      <c r="AV54" s="27"/>
      <c r="AW54" s="225"/>
      <c r="BI54" s="2"/>
      <c r="BJ54" s="2"/>
      <c r="BK54" s="2"/>
      <c r="BL54" s="2"/>
      <c r="BM54" s="2"/>
      <c r="BN54" s="2"/>
      <c r="BO54" s="2"/>
      <c r="BP54" s="2"/>
      <c r="BQ54" s="2"/>
      <c r="BR54" s="2"/>
      <c r="BS54" s="2"/>
      <c r="BT54" s="2"/>
      <c r="BU54" s="2"/>
      <c r="BV54" s="2"/>
      <c r="BW54" s="2"/>
    </row>
    <row r="55" spans="3:75" ht="21" customHeight="1" x14ac:dyDescent="0.25">
      <c r="C55" s="140"/>
      <c r="D55" s="511"/>
      <c r="E55" s="319">
        <v>17</v>
      </c>
      <c r="F55" s="311"/>
      <c r="G55" s="242" t="s">
        <v>350</v>
      </c>
      <c r="H55" s="242" t="s">
        <v>8</v>
      </c>
      <c r="I55" s="242" t="s">
        <v>91</v>
      </c>
      <c r="J55" s="242" t="s">
        <v>24</v>
      </c>
      <c r="K55" s="242" t="s">
        <v>87</v>
      </c>
      <c r="L55" s="243" t="s">
        <v>0</v>
      </c>
      <c r="M55" s="243" t="s">
        <v>353</v>
      </c>
      <c r="N55" s="45" t="s">
        <v>353</v>
      </c>
      <c r="O55" s="54" t="s">
        <v>0</v>
      </c>
      <c r="P55" s="54" t="s">
        <v>381</v>
      </c>
      <c r="Q55" s="45"/>
      <c r="R55" s="45"/>
      <c r="S55" s="45"/>
      <c r="T55" s="45"/>
      <c r="U55" s="74"/>
      <c r="V55" s="104"/>
      <c r="W55" s="105"/>
      <c r="X55" s="106"/>
      <c r="Y55" s="104"/>
      <c r="Z55" s="105"/>
      <c r="AA55" s="106"/>
      <c r="AB55" s="104"/>
      <c r="AC55" s="105"/>
      <c r="AD55" s="106"/>
      <c r="AE55" s="104"/>
      <c r="AF55" s="105"/>
      <c r="AG55" s="106"/>
      <c r="AH55" s="104"/>
      <c r="AI55" s="105"/>
      <c r="AJ55" s="106"/>
      <c r="AK55" s="104"/>
      <c r="AL55" s="105"/>
      <c r="AM55" s="106"/>
      <c r="AN55" s="104"/>
      <c r="AO55" s="105"/>
      <c r="AP55" s="106"/>
      <c r="AQ55" s="104"/>
      <c r="AR55" s="105"/>
      <c r="AS55" s="106"/>
      <c r="AT55" s="25" t="str">
        <f t="shared" si="2"/>
        <v/>
      </c>
      <c r="AU55" s="26" t="str">
        <f t="shared" si="3"/>
        <v/>
      </c>
      <c r="AV55" s="27"/>
      <c r="AW55" s="225"/>
      <c r="BI55" s="2"/>
      <c r="BJ55" s="2"/>
      <c r="BK55" s="2"/>
      <c r="BL55" s="2"/>
      <c r="BM55" s="2"/>
      <c r="BN55" s="2"/>
      <c r="BO55" s="2"/>
      <c r="BP55" s="2"/>
      <c r="BQ55" s="2"/>
      <c r="BR55" s="2"/>
      <c r="BS55" s="2"/>
      <c r="BT55" s="2"/>
      <c r="BU55" s="2"/>
      <c r="BV55" s="2"/>
      <c r="BW55" s="2"/>
    </row>
    <row r="56" spans="3:75" ht="21" customHeight="1" x14ac:dyDescent="0.25">
      <c r="C56" s="140"/>
      <c r="D56" s="511"/>
      <c r="E56" s="319">
        <v>18</v>
      </c>
      <c r="F56" s="311"/>
      <c r="G56" s="242" t="s">
        <v>350</v>
      </c>
      <c r="H56" s="242" t="s">
        <v>8</v>
      </c>
      <c r="I56" s="242" t="s">
        <v>91</v>
      </c>
      <c r="J56" s="242" t="s">
        <v>25</v>
      </c>
      <c r="K56" s="242" t="s">
        <v>87</v>
      </c>
      <c r="L56" s="243" t="s">
        <v>0</v>
      </c>
      <c r="M56" s="243" t="s">
        <v>353</v>
      </c>
      <c r="N56" s="45" t="s">
        <v>353</v>
      </c>
      <c r="O56" s="54" t="s">
        <v>0</v>
      </c>
      <c r="P56" s="54" t="s">
        <v>381</v>
      </c>
      <c r="Q56" s="45"/>
      <c r="R56" s="45"/>
      <c r="S56" s="45"/>
      <c r="T56" s="45"/>
      <c r="U56" s="74"/>
      <c r="V56" s="104"/>
      <c r="W56" s="105"/>
      <c r="X56" s="106"/>
      <c r="Y56" s="104"/>
      <c r="Z56" s="105"/>
      <c r="AA56" s="106"/>
      <c r="AB56" s="104"/>
      <c r="AC56" s="105"/>
      <c r="AD56" s="106"/>
      <c r="AE56" s="104"/>
      <c r="AF56" s="105"/>
      <c r="AG56" s="106"/>
      <c r="AH56" s="104"/>
      <c r="AI56" s="105"/>
      <c r="AJ56" s="106"/>
      <c r="AK56" s="104"/>
      <c r="AL56" s="105"/>
      <c r="AM56" s="106"/>
      <c r="AN56" s="104"/>
      <c r="AO56" s="105"/>
      <c r="AP56" s="106"/>
      <c r="AQ56" s="104"/>
      <c r="AR56" s="105"/>
      <c r="AS56" s="106"/>
      <c r="AT56" s="25" t="str">
        <f t="shared" si="2"/>
        <v/>
      </c>
      <c r="AU56" s="26" t="str">
        <f t="shared" si="3"/>
        <v/>
      </c>
      <c r="AV56" s="27"/>
      <c r="AW56" s="225"/>
      <c r="BI56" s="2"/>
      <c r="BJ56" s="2"/>
      <c r="BK56" s="2"/>
      <c r="BL56" s="2"/>
      <c r="BM56" s="2"/>
      <c r="BN56" s="2"/>
      <c r="BO56" s="2"/>
      <c r="BP56" s="2"/>
      <c r="BQ56" s="2"/>
      <c r="BR56" s="2"/>
      <c r="BS56" s="2"/>
      <c r="BT56" s="2"/>
      <c r="BU56" s="2"/>
      <c r="BV56" s="2"/>
      <c r="BW56" s="2"/>
    </row>
    <row r="57" spans="3:75" ht="21" customHeight="1" x14ac:dyDescent="0.25">
      <c r="C57" s="140"/>
      <c r="D57" s="511"/>
      <c r="E57" s="319">
        <v>19</v>
      </c>
      <c r="F57" s="311"/>
      <c r="G57" s="242" t="s">
        <v>350</v>
      </c>
      <c r="H57" s="242" t="s">
        <v>8</v>
      </c>
      <c r="I57" s="242" t="s">
        <v>91</v>
      </c>
      <c r="J57" s="242" t="s">
        <v>26</v>
      </c>
      <c r="K57" s="242" t="s">
        <v>87</v>
      </c>
      <c r="L57" s="243" t="s">
        <v>0</v>
      </c>
      <c r="M57" s="243" t="s">
        <v>353</v>
      </c>
      <c r="N57" s="45" t="s">
        <v>353</v>
      </c>
      <c r="O57" s="54" t="s">
        <v>0</v>
      </c>
      <c r="P57" s="54" t="s">
        <v>381</v>
      </c>
      <c r="Q57" s="45"/>
      <c r="R57" s="45"/>
      <c r="S57" s="45"/>
      <c r="T57" s="45"/>
      <c r="U57" s="74"/>
      <c r="V57" s="104"/>
      <c r="W57" s="105"/>
      <c r="X57" s="106"/>
      <c r="Y57" s="104"/>
      <c r="Z57" s="105"/>
      <c r="AA57" s="106"/>
      <c r="AB57" s="104"/>
      <c r="AC57" s="105"/>
      <c r="AD57" s="106"/>
      <c r="AE57" s="104"/>
      <c r="AF57" s="105"/>
      <c r="AG57" s="106"/>
      <c r="AH57" s="104"/>
      <c r="AI57" s="105"/>
      <c r="AJ57" s="106"/>
      <c r="AK57" s="104"/>
      <c r="AL57" s="105"/>
      <c r="AM57" s="106"/>
      <c r="AN57" s="104"/>
      <c r="AO57" s="105"/>
      <c r="AP57" s="106"/>
      <c r="AQ57" s="104"/>
      <c r="AR57" s="105"/>
      <c r="AS57" s="106"/>
      <c r="AT57" s="25" t="str">
        <f t="shared" si="2"/>
        <v/>
      </c>
      <c r="AU57" s="26" t="str">
        <f t="shared" si="3"/>
        <v/>
      </c>
      <c r="AV57" s="27"/>
      <c r="AW57" s="225"/>
      <c r="BI57" s="2"/>
      <c r="BJ57" s="2"/>
      <c r="BK57" s="2"/>
      <c r="BL57" s="2"/>
      <c r="BM57" s="2"/>
      <c r="BN57" s="2"/>
      <c r="BO57" s="2"/>
      <c r="BP57" s="2"/>
      <c r="BQ57" s="2"/>
      <c r="BR57" s="2"/>
      <c r="BS57" s="2"/>
      <c r="BT57" s="2"/>
      <c r="BU57" s="2"/>
      <c r="BV57" s="2"/>
      <c r="BW57" s="2"/>
    </row>
    <row r="58" spans="3:75" ht="21" customHeight="1" x14ac:dyDescent="0.25">
      <c r="C58" s="140"/>
      <c r="D58" s="511"/>
      <c r="E58" s="319">
        <v>20</v>
      </c>
      <c r="F58" s="311"/>
      <c r="G58" s="242" t="s">
        <v>350</v>
      </c>
      <c r="H58" s="242" t="s">
        <v>8</v>
      </c>
      <c r="I58" s="242" t="s">
        <v>91</v>
      </c>
      <c r="J58" s="242" t="s">
        <v>27</v>
      </c>
      <c r="K58" s="242" t="s">
        <v>87</v>
      </c>
      <c r="L58" s="243" t="s">
        <v>0</v>
      </c>
      <c r="M58" s="243" t="s">
        <v>353</v>
      </c>
      <c r="N58" s="45" t="s">
        <v>353</v>
      </c>
      <c r="O58" s="54" t="s">
        <v>0</v>
      </c>
      <c r="P58" s="54" t="s">
        <v>381</v>
      </c>
      <c r="Q58" s="45"/>
      <c r="R58" s="45"/>
      <c r="S58" s="45"/>
      <c r="T58" s="45"/>
      <c r="U58" s="74"/>
      <c r="V58" s="104"/>
      <c r="W58" s="105"/>
      <c r="X58" s="106"/>
      <c r="Y58" s="104"/>
      <c r="Z58" s="105"/>
      <c r="AA58" s="106"/>
      <c r="AB58" s="104"/>
      <c r="AC58" s="105"/>
      <c r="AD58" s="106"/>
      <c r="AE58" s="104"/>
      <c r="AF58" s="105"/>
      <c r="AG58" s="106"/>
      <c r="AH58" s="104"/>
      <c r="AI58" s="105"/>
      <c r="AJ58" s="106"/>
      <c r="AK58" s="104"/>
      <c r="AL58" s="105"/>
      <c r="AM58" s="106"/>
      <c r="AN58" s="104"/>
      <c r="AO58" s="105"/>
      <c r="AP58" s="106"/>
      <c r="AQ58" s="104"/>
      <c r="AR58" s="105"/>
      <c r="AS58" s="106"/>
      <c r="AT58" s="25" t="str">
        <f t="shared" si="2"/>
        <v/>
      </c>
      <c r="AU58" s="26" t="str">
        <f t="shared" si="3"/>
        <v/>
      </c>
      <c r="AV58" s="27"/>
      <c r="AW58" s="225"/>
      <c r="BI58" s="2"/>
      <c r="BJ58" s="2"/>
      <c r="BK58" s="2"/>
      <c r="BL58" s="2"/>
      <c r="BM58" s="2"/>
      <c r="BN58" s="2"/>
      <c r="BO58" s="2"/>
      <c r="BP58" s="2"/>
      <c r="BQ58" s="2"/>
      <c r="BR58" s="2"/>
      <c r="BS58" s="2"/>
      <c r="BT58" s="2"/>
      <c r="BU58" s="2"/>
      <c r="BV58" s="2"/>
      <c r="BW58" s="2"/>
    </row>
    <row r="59" spans="3:75" ht="21" customHeight="1" x14ac:dyDescent="0.25">
      <c r="C59" s="140"/>
      <c r="D59" s="511"/>
      <c r="E59" s="319">
        <v>21</v>
      </c>
      <c r="F59" s="311"/>
      <c r="G59" s="242" t="s">
        <v>350</v>
      </c>
      <c r="H59" s="242" t="s">
        <v>8</v>
      </c>
      <c r="I59" s="242" t="s">
        <v>91</v>
      </c>
      <c r="J59" s="242" t="s">
        <v>28</v>
      </c>
      <c r="K59" s="242" t="s">
        <v>87</v>
      </c>
      <c r="L59" s="243" t="s">
        <v>0</v>
      </c>
      <c r="M59" s="243" t="s">
        <v>353</v>
      </c>
      <c r="N59" s="45" t="s">
        <v>353</v>
      </c>
      <c r="O59" s="54" t="s">
        <v>0</v>
      </c>
      <c r="P59" s="54" t="s">
        <v>381</v>
      </c>
      <c r="Q59" s="45"/>
      <c r="R59" s="45"/>
      <c r="S59" s="45"/>
      <c r="T59" s="45"/>
      <c r="U59" s="74"/>
      <c r="V59" s="104"/>
      <c r="W59" s="105"/>
      <c r="X59" s="106"/>
      <c r="Y59" s="104"/>
      <c r="Z59" s="105"/>
      <c r="AA59" s="106"/>
      <c r="AB59" s="104"/>
      <c r="AC59" s="105"/>
      <c r="AD59" s="106"/>
      <c r="AE59" s="104"/>
      <c r="AF59" s="105"/>
      <c r="AG59" s="106"/>
      <c r="AH59" s="104"/>
      <c r="AI59" s="105"/>
      <c r="AJ59" s="106"/>
      <c r="AK59" s="104"/>
      <c r="AL59" s="105"/>
      <c r="AM59" s="106"/>
      <c r="AN59" s="104"/>
      <c r="AO59" s="105"/>
      <c r="AP59" s="106"/>
      <c r="AQ59" s="104"/>
      <c r="AR59" s="105"/>
      <c r="AS59" s="106"/>
      <c r="AT59" s="25" t="str">
        <f t="shared" si="2"/>
        <v/>
      </c>
      <c r="AU59" s="26" t="str">
        <f t="shared" si="3"/>
        <v/>
      </c>
      <c r="AV59" s="27"/>
      <c r="AW59" s="225"/>
      <c r="BI59" s="2"/>
      <c r="BJ59" s="2"/>
      <c r="BK59" s="2"/>
      <c r="BL59" s="2"/>
      <c r="BM59" s="2"/>
      <c r="BN59" s="2"/>
      <c r="BO59" s="2"/>
      <c r="BP59" s="2"/>
      <c r="BQ59" s="2"/>
      <c r="BR59" s="2"/>
      <c r="BS59" s="2"/>
      <c r="BT59" s="2"/>
      <c r="BU59" s="2"/>
      <c r="BV59" s="2"/>
      <c r="BW59" s="2"/>
    </row>
    <row r="60" spans="3:75" ht="21" customHeight="1" x14ac:dyDescent="0.25">
      <c r="C60" s="140"/>
      <c r="D60" s="511"/>
      <c r="E60" s="319">
        <v>22</v>
      </c>
      <c r="F60" s="311"/>
      <c r="G60" s="242" t="s">
        <v>350</v>
      </c>
      <c r="H60" s="242" t="s">
        <v>8</v>
      </c>
      <c r="I60" s="242" t="s">
        <v>91</v>
      </c>
      <c r="J60" s="242" t="s">
        <v>29</v>
      </c>
      <c r="K60" s="242" t="s">
        <v>87</v>
      </c>
      <c r="L60" s="243" t="s">
        <v>0</v>
      </c>
      <c r="M60" s="243" t="s">
        <v>353</v>
      </c>
      <c r="N60" s="45" t="s">
        <v>353</v>
      </c>
      <c r="O60" s="54" t="s">
        <v>0</v>
      </c>
      <c r="P60" s="54" t="s">
        <v>381</v>
      </c>
      <c r="Q60" s="45"/>
      <c r="R60" s="45"/>
      <c r="S60" s="45"/>
      <c r="T60" s="45"/>
      <c r="U60" s="74"/>
      <c r="V60" s="104"/>
      <c r="W60" s="105"/>
      <c r="X60" s="106"/>
      <c r="Y60" s="104"/>
      <c r="Z60" s="105"/>
      <c r="AA60" s="106"/>
      <c r="AB60" s="104"/>
      <c r="AC60" s="105"/>
      <c r="AD60" s="106"/>
      <c r="AE60" s="104"/>
      <c r="AF60" s="105"/>
      <c r="AG60" s="106"/>
      <c r="AH60" s="104"/>
      <c r="AI60" s="105"/>
      <c r="AJ60" s="106"/>
      <c r="AK60" s="104"/>
      <c r="AL60" s="105"/>
      <c r="AM60" s="106"/>
      <c r="AN60" s="104"/>
      <c r="AO60" s="105"/>
      <c r="AP60" s="106"/>
      <c r="AQ60" s="104"/>
      <c r="AR60" s="105"/>
      <c r="AS60" s="106"/>
      <c r="AT60" s="25" t="str">
        <f t="shared" si="2"/>
        <v/>
      </c>
      <c r="AU60" s="26" t="str">
        <f t="shared" si="3"/>
        <v/>
      </c>
      <c r="AV60" s="27"/>
      <c r="AW60" s="225"/>
      <c r="BI60" s="2"/>
      <c r="BJ60" s="2"/>
      <c r="BK60" s="2"/>
      <c r="BL60" s="2"/>
      <c r="BM60" s="2"/>
      <c r="BN60" s="2"/>
      <c r="BO60" s="2"/>
      <c r="BP60" s="2"/>
      <c r="BQ60" s="2"/>
      <c r="BR60" s="2"/>
      <c r="BS60" s="2"/>
      <c r="BT60" s="2"/>
      <c r="BU60" s="2"/>
      <c r="BV60" s="2"/>
      <c r="BW60" s="2"/>
    </row>
    <row r="61" spans="3:75" ht="21" customHeight="1" x14ac:dyDescent="0.25">
      <c r="C61" s="140"/>
      <c r="D61" s="511"/>
      <c r="E61" s="319">
        <v>23</v>
      </c>
      <c r="F61" s="311"/>
      <c r="G61" s="242" t="s">
        <v>350</v>
      </c>
      <c r="H61" s="242" t="s">
        <v>8</v>
      </c>
      <c r="I61" s="242" t="s">
        <v>91</v>
      </c>
      <c r="J61" s="242" t="s">
        <v>30</v>
      </c>
      <c r="K61" s="242" t="s">
        <v>87</v>
      </c>
      <c r="L61" s="243" t="s">
        <v>0</v>
      </c>
      <c r="M61" s="243" t="s">
        <v>353</v>
      </c>
      <c r="N61" s="45" t="s">
        <v>353</v>
      </c>
      <c r="O61" s="54" t="s">
        <v>0</v>
      </c>
      <c r="P61" s="54" t="s">
        <v>381</v>
      </c>
      <c r="Q61" s="45"/>
      <c r="R61" s="45"/>
      <c r="S61" s="45"/>
      <c r="T61" s="45"/>
      <c r="U61" s="74"/>
      <c r="V61" s="104"/>
      <c r="W61" s="105"/>
      <c r="X61" s="106"/>
      <c r="Y61" s="104"/>
      <c r="Z61" s="105"/>
      <c r="AA61" s="106"/>
      <c r="AB61" s="104"/>
      <c r="AC61" s="105"/>
      <c r="AD61" s="106"/>
      <c r="AE61" s="104"/>
      <c r="AF61" s="105"/>
      <c r="AG61" s="106"/>
      <c r="AH61" s="104"/>
      <c r="AI61" s="105"/>
      <c r="AJ61" s="106"/>
      <c r="AK61" s="104"/>
      <c r="AL61" s="105"/>
      <c r="AM61" s="106"/>
      <c r="AN61" s="104"/>
      <c r="AO61" s="105"/>
      <c r="AP61" s="106"/>
      <c r="AQ61" s="104"/>
      <c r="AR61" s="105"/>
      <c r="AS61" s="106"/>
      <c r="AT61" s="25" t="str">
        <f t="shared" si="2"/>
        <v/>
      </c>
      <c r="AU61" s="26" t="str">
        <f t="shared" si="3"/>
        <v/>
      </c>
      <c r="AV61" s="27"/>
      <c r="AW61" s="225"/>
      <c r="BI61" s="2"/>
      <c r="BJ61" s="2"/>
      <c r="BK61" s="2"/>
      <c r="BL61" s="2"/>
      <c r="BM61" s="2"/>
      <c r="BN61" s="2"/>
      <c r="BO61" s="2"/>
      <c r="BP61" s="2"/>
      <c r="BQ61" s="2"/>
      <c r="BR61" s="2"/>
      <c r="BS61" s="2"/>
      <c r="BT61" s="2"/>
      <c r="BU61" s="2"/>
      <c r="BV61" s="2"/>
      <c r="BW61" s="2"/>
    </row>
    <row r="62" spans="3:75" ht="21" customHeight="1" x14ac:dyDescent="0.25">
      <c r="C62" s="140"/>
      <c r="D62" s="511"/>
      <c r="E62" s="319">
        <v>24</v>
      </c>
      <c r="F62" s="311"/>
      <c r="G62" s="242" t="s">
        <v>350</v>
      </c>
      <c r="H62" s="242" t="s">
        <v>8</v>
      </c>
      <c r="I62" s="242" t="s">
        <v>91</v>
      </c>
      <c r="J62" s="242" t="s">
        <v>31</v>
      </c>
      <c r="K62" s="242" t="s">
        <v>87</v>
      </c>
      <c r="L62" s="243" t="s">
        <v>0</v>
      </c>
      <c r="M62" s="243" t="s">
        <v>353</v>
      </c>
      <c r="N62" s="45" t="s">
        <v>353</v>
      </c>
      <c r="O62" s="54" t="s">
        <v>0</v>
      </c>
      <c r="P62" s="54" t="s">
        <v>381</v>
      </c>
      <c r="Q62" s="45"/>
      <c r="R62" s="45"/>
      <c r="S62" s="45"/>
      <c r="T62" s="45"/>
      <c r="U62" s="74"/>
      <c r="V62" s="104"/>
      <c r="W62" s="105"/>
      <c r="X62" s="106"/>
      <c r="Y62" s="104"/>
      <c r="Z62" s="105"/>
      <c r="AA62" s="106"/>
      <c r="AB62" s="104"/>
      <c r="AC62" s="105"/>
      <c r="AD62" s="106"/>
      <c r="AE62" s="104"/>
      <c r="AF62" s="105"/>
      <c r="AG62" s="106"/>
      <c r="AH62" s="104"/>
      <c r="AI62" s="105"/>
      <c r="AJ62" s="106"/>
      <c r="AK62" s="104"/>
      <c r="AL62" s="105"/>
      <c r="AM62" s="106"/>
      <c r="AN62" s="104"/>
      <c r="AO62" s="105"/>
      <c r="AP62" s="106"/>
      <c r="AQ62" s="104"/>
      <c r="AR62" s="105"/>
      <c r="AS62" s="106"/>
      <c r="AT62" s="25" t="str">
        <f t="shared" si="2"/>
        <v/>
      </c>
      <c r="AU62" s="26" t="str">
        <f t="shared" si="3"/>
        <v/>
      </c>
      <c r="AV62" s="27"/>
      <c r="AW62" s="225"/>
      <c r="BI62" s="2"/>
      <c r="BJ62" s="2"/>
      <c r="BK62" s="2"/>
      <c r="BL62" s="2"/>
      <c r="BM62" s="2"/>
      <c r="BN62" s="2"/>
      <c r="BO62" s="2"/>
      <c r="BP62" s="2"/>
      <c r="BQ62" s="2"/>
      <c r="BR62" s="2"/>
      <c r="BS62" s="2"/>
      <c r="BT62" s="2"/>
      <c r="BU62" s="2"/>
      <c r="BV62" s="2"/>
      <c r="BW62" s="2"/>
    </row>
    <row r="63" spans="3:75" ht="21" customHeight="1" x14ac:dyDescent="0.25">
      <c r="C63" s="140"/>
      <c r="D63" s="511"/>
      <c r="E63" s="319" t="s">
        <v>50</v>
      </c>
      <c r="F63" s="311"/>
      <c r="G63" s="242" t="s">
        <v>350</v>
      </c>
      <c r="H63" s="242" t="s">
        <v>8</v>
      </c>
      <c r="I63" s="242" t="s">
        <v>91</v>
      </c>
      <c r="J63" s="242" t="s">
        <v>51</v>
      </c>
      <c r="K63" s="242" t="s">
        <v>87</v>
      </c>
      <c r="L63" s="243" t="s">
        <v>0</v>
      </c>
      <c r="M63" s="243" t="s">
        <v>353</v>
      </c>
      <c r="N63" s="45" t="s">
        <v>353</v>
      </c>
      <c r="O63" s="54" t="s">
        <v>0</v>
      </c>
      <c r="P63" s="54" t="s">
        <v>381</v>
      </c>
      <c r="Q63" s="45"/>
      <c r="R63" s="45"/>
      <c r="S63" s="45"/>
      <c r="T63" s="45"/>
      <c r="U63" s="74"/>
      <c r="V63" s="104"/>
      <c r="W63" s="105"/>
      <c r="X63" s="106"/>
      <c r="Y63" s="104"/>
      <c r="Z63" s="105"/>
      <c r="AA63" s="106"/>
      <c r="AB63" s="104"/>
      <c r="AC63" s="105"/>
      <c r="AD63" s="106"/>
      <c r="AE63" s="104"/>
      <c r="AF63" s="105"/>
      <c r="AG63" s="106"/>
      <c r="AH63" s="104"/>
      <c r="AI63" s="105"/>
      <c r="AJ63" s="106"/>
      <c r="AK63" s="104"/>
      <c r="AL63" s="105"/>
      <c r="AM63" s="106"/>
      <c r="AN63" s="104"/>
      <c r="AO63" s="105"/>
      <c r="AP63" s="106"/>
      <c r="AQ63" s="104"/>
      <c r="AR63" s="105"/>
      <c r="AS63" s="106"/>
      <c r="AT63" s="25" t="str">
        <f t="shared" si="2"/>
        <v/>
      </c>
      <c r="AU63" s="26" t="str">
        <f t="shared" si="3"/>
        <v/>
      </c>
      <c r="AV63" s="27"/>
      <c r="AW63" s="225"/>
      <c r="BI63" s="2"/>
      <c r="BJ63" s="2"/>
      <c r="BK63" s="2"/>
      <c r="BL63" s="2"/>
      <c r="BM63" s="2"/>
      <c r="BN63" s="2"/>
      <c r="BO63" s="2"/>
      <c r="BP63" s="2"/>
      <c r="BQ63" s="2"/>
      <c r="BR63" s="2"/>
      <c r="BS63" s="2"/>
      <c r="BT63" s="2"/>
      <c r="BU63" s="2"/>
      <c r="BV63" s="2"/>
      <c r="BW63" s="2"/>
    </row>
    <row r="64" spans="3:75" ht="21" customHeight="1" x14ac:dyDescent="0.25">
      <c r="C64" s="140"/>
      <c r="D64" s="511"/>
      <c r="E64" s="319" t="s">
        <v>4277</v>
      </c>
      <c r="F64" s="311"/>
      <c r="G64" s="242" t="s">
        <v>350</v>
      </c>
      <c r="H64" s="242" t="s">
        <v>8</v>
      </c>
      <c r="I64" s="242" t="s">
        <v>91</v>
      </c>
      <c r="J64" s="242" t="s">
        <v>36</v>
      </c>
      <c r="K64" s="242" t="s">
        <v>87</v>
      </c>
      <c r="L64" s="243" t="s">
        <v>0</v>
      </c>
      <c r="M64" s="243" t="s">
        <v>353</v>
      </c>
      <c r="N64" s="45" t="s">
        <v>353</v>
      </c>
      <c r="O64" s="54" t="s">
        <v>0</v>
      </c>
      <c r="P64" s="54" t="s">
        <v>381</v>
      </c>
      <c r="Q64" s="45"/>
      <c r="R64" s="45"/>
      <c r="S64" s="45"/>
      <c r="T64" s="45"/>
      <c r="U64" s="74"/>
      <c r="V64" s="104"/>
      <c r="W64" s="105"/>
      <c r="X64" s="106"/>
      <c r="Y64" s="104"/>
      <c r="Z64" s="105"/>
      <c r="AA64" s="106"/>
      <c r="AB64" s="104"/>
      <c r="AC64" s="105"/>
      <c r="AD64" s="106"/>
      <c r="AE64" s="104"/>
      <c r="AF64" s="105"/>
      <c r="AG64" s="106"/>
      <c r="AH64" s="104"/>
      <c r="AI64" s="105"/>
      <c r="AJ64" s="106"/>
      <c r="AK64" s="104"/>
      <c r="AL64" s="105"/>
      <c r="AM64" s="106"/>
      <c r="AN64" s="104"/>
      <c r="AO64" s="105"/>
      <c r="AP64" s="106"/>
      <c r="AQ64" s="104"/>
      <c r="AR64" s="105"/>
      <c r="AS64" s="106"/>
      <c r="AT64" s="25" t="str">
        <f t="shared" si="2"/>
        <v/>
      </c>
      <c r="AU64" s="26" t="str">
        <f t="shared" si="3"/>
        <v/>
      </c>
      <c r="AV64" s="27"/>
      <c r="AW64" s="225"/>
      <c r="BI64" s="2"/>
      <c r="BJ64" s="2"/>
      <c r="BK64" s="2"/>
      <c r="BL64" s="2"/>
      <c r="BM64" s="2"/>
      <c r="BN64" s="2"/>
      <c r="BO64" s="2"/>
      <c r="BP64" s="2"/>
      <c r="BQ64" s="2"/>
      <c r="BR64" s="2"/>
      <c r="BS64" s="2"/>
      <c r="BT64" s="2"/>
      <c r="BU64" s="2"/>
      <c r="BV64" s="2"/>
      <c r="BW64" s="2"/>
    </row>
    <row r="65" spans="3:75" ht="21" customHeight="1" x14ac:dyDescent="0.25">
      <c r="C65" s="140"/>
      <c r="D65" s="511"/>
      <c r="E65" s="282" t="s">
        <v>4273</v>
      </c>
      <c r="F65" s="311"/>
      <c r="G65" s="242" t="s">
        <v>350</v>
      </c>
      <c r="H65" s="242" t="s">
        <v>8</v>
      </c>
      <c r="I65" s="242" t="s">
        <v>91</v>
      </c>
      <c r="J65" s="242" t="s">
        <v>0</v>
      </c>
      <c r="K65" s="242" t="s">
        <v>87</v>
      </c>
      <c r="L65" s="243" t="s">
        <v>0</v>
      </c>
      <c r="M65" s="243" t="s">
        <v>353</v>
      </c>
      <c r="N65" s="45" t="s">
        <v>353</v>
      </c>
      <c r="O65" s="54" t="s">
        <v>0</v>
      </c>
      <c r="P65" s="54" t="s">
        <v>381</v>
      </c>
      <c r="Q65" s="45"/>
      <c r="R65" s="45"/>
      <c r="S65" s="45"/>
      <c r="T65" s="45"/>
      <c r="U65" s="77"/>
      <c r="V65" s="25" t="str">
        <f>IF(OR(SUMPRODUCT(--(V41:V64=""),--(W41:W64=""))&gt;0,COUNTIF(W41:W64,"M")&gt;0,COUNTIF(W41:W64,"X")=24),"",SUM(V41:V64))</f>
        <v/>
      </c>
      <c r="W65" s="26" t="str">
        <f>IF(AND(COUNTIF(W41:W64,"X")=24,SUM(V41:V64)=0,ISNUMBER(V65)),"",IF(COUNTIF(W41:W64,"M")&gt;0,"M",IF(AND(COUNTIF(W41:W64,W41)=24,OR(W41="X",W41="W",W41="Z")),UPPER(W41),"")))</f>
        <v/>
      </c>
      <c r="X65" s="27"/>
      <c r="Y65" s="25" t="str">
        <f>IF(OR(SUMPRODUCT(--(Y41:Y64=""),--(Z41:Z64=""))&gt;0,COUNTIF(Z41:Z64,"M")&gt;0,COUNTIF(Z41:Z64,"X")=24),"",SUM(Y41:Y64))</f>
        <v/>
      </c>
      <c r="Z65" s="26" t="str">
        <f>IF(AND(COUNTIF(Z41:Z64,"X")=24,SUM(Y41:Y64)=0,ISNUMBER(Y65)),"",IF(COUNTIF(Z41:Z64,"M")&gt;0,"M",IF(AND(COUNTIF(Z41:Z64,Z41)=24,OR(Z41="X",Z41="W",Z41="Z")),UPPER(Z41),"")))</f>
        <v/>
      </c>
      <c r="AA65" s="27"/>
      <c r="AB65" s="25" t="str">
        <f>IF(OR(SUMPRODUCT(--(AB41:AB64=""),--(AC41:AC64=""))&gt;0,COUNTIF(AC41:AC64,"M")&gt;0,COUNTIF(AC41:AC64,"X")=24),"",SUM(AB41:AB64))</f>
        <v/>
      </c>
      <c r="AC65" s="26" t="str">
        <f>IF(AND(COUNTIF(AC41:AC64,"X")=24,SUM(AB41:AB64)=0,ISNUMBER(AB65)),"",IF(COUNTIF(AC41:AC64,"M")&gt;0,"M",IF(AND(COUNTIF(AC41:AC64,AC41)=24,OR(AC41="X",AC41="W",AC41="Z")),UPPER(AC41),"")))</f>
        <v/>
      </c>
      <c r="AD65" s="27"/>
      <c r="AE65" s="25" t="str">
        <f>IF(OR(SUMPRODUCT(--(AE41:AE64=""),--(AF41:AF64=""))&gt;0,COUNTIF(AF41:AF64,"M")&gt;0,COUNTIF(AF41:AF64,"X")=24),"",SUM(AE41:AE64))</f>
        <v/>
      </c>
      <c r="AF65" s="26" t="str">
        <f>IF(AND(COUNTIF(AF41:AF64,"X")=24,SUM(AE41:AE64)=0,ISNUMBER(AE65)),"",IF(COUNTIF(AF41:AF64,"M")&gt;0,"M",IF(AND(COUNTIF(AF41:AF64,AF41)=24,OR(AF41="X",AF41="W",AF41="Z")),UPPER(AF41),"")))</f>
        <v/>
      </c>
      <c r="AG65" s="27"/>
      <c r="AH65" s="25" t="str">
        <f>IF(OR(SUMPRODUCT(--(AH41:AH64=""),--(AI41:AI64=""))&gt;0,COUNTIF(AI41:AI64,"M")&gt;0,COUNTIF(AI41:AI64,"X")=24),"",SUM(AH41:AH64))</f>
        <v/>
      </c>
      <c r="AI65" s="26" t="str">
        <f>IF(AND(COUNTIF(AI41:AI64,"X")=24,SUM(AH41:AH64)=0,ISNUMBER(AH65)),"",IF(COUNTIF(AI41:AI64,"M")&gt;0,"M",IF(AND(COUNTIF(AI41:AI64,AI41)=24,OR(AI41="X",AI41="W",AI41="Z")),UPPER(AI41),"")))</f>
        <v/>
      </c>
      <c r="AJ65" s="27"/>
      <c r="AK65" s="25" t="str">
        <f>IF(OR(SUMPRODUCT(--(AK41:AK64=""),--(AL41:AL64=""))&gt;0,COUNTIF(AL41:AL64,"M")&gt;0,COUNTIF(AL41:AL64,"X")=24),"",SUM(AK41:AK64))</f>
        <v/>
      </c>
      <c r="AL65" s="26" t="str">
        <f>IF(AND(COUNTIF(AL41:AL64,"X")=24,SUM(AK41:AK64)=0,ISNUMBER(AK65)),"",IF(COUNTIF(AL41:AL64,"M")&gt;0,"M",IF(AND(COUNTIF(AL41:AL64,AL41)=24,OR(AL41="X",AL41="W",AL41="Z")),UPPER(AL41),"")))</f>
        <v/>
      </c>
      <c r="AM65" s="27"/>
      <c r="AN65" s="25" t="str">
        <f>IF(OR(SUMPRODUCT(--(AN41:AN64=""),--(AO41:AO64=""))&gt;0,COUNTIF(AO41:AO64,"M")&gt;0,COUNTIF(AO41:AO64,"X")=24),"",SUM(AN41:AN64))</f>
        <v/>
      </c>
      <c r="AO65" s="26" t="str">
        <f>IF(AND(COUNTIF(AO41:AO64,"X")=24,SUM(AN41:AN64)=0,ISNUMBER(AN65)),"",IF(COUNTIF(AO41:AO64,"M")&gt;0,"M",IF(AND(COUNTIF(AO41:AO64,AO41)=24,OR(AO41="X",AO41="W",AO41="Z")),UPPER(AO41),"")))</f>
        <v/>
      </c>
      <c r="AP65" s="27"/>
      <c r="AQ65" s="25" t="str">
        <f>IF(OR(SUMPRODUCT(--(AQ41:AQ64=""),--(AR41:AR64=""))&gt;0,COUNTIF(AR41:AR64,"M")&gt;0,COUNTIF(AR41:AR64,"X")=24),"",SUM(AQ41:AQ64))</f>
        <v/>
      </c>
      <c r="AR65" s="26" t="str">
        <f>IF(AND(COUNTIF(AR41:AR64,"X")=24,SUM(AQ41:AQ64)=0,ISNUMBER(AQ65)),"",IF(COUNTIF(AR41:AR64,"M")&gt;0,"M",IF(AND(COUNTIF(AR41:AR64,AR41)=24,OR(AR41="X",AR41="W",AR41="Z")),UPPER(AR41),"")))</f>
        <v/>
      </c>
      <c r="AS65" s="27"/>
      <c r="AT65" s="25" t="str">
        <f>IF(OR(SUMPRODUCT(--(AT41:AT64=""),--(AU41:AU64=""))&gt;0,COUNTIF(AU41:AU64,"M")&gt;0,COUNTIF(AU41:AU64,"X")=24),"",SUM(AT41:AT64))</f>
        <v/>
      </c>
      <c r="AU65" s="26" t="str">
        <f>IF(AND(COUNTIF(AU41:AU64,"X")=24,SUM(AT41:AT64)=0,ISNUMBER(AT65)),"",IF(COUNTIF(AU41:AU64,"M")&gt;0,"M",IF(AND(COUNTIF(AU41:AU64,AU41)=24,OR(AU41="X",AU41="W",AU41="Z")),UPPER(AU41),"")))</f>
        <v/>
      </c>
      <c r="AV65" s="27"/>
      <c r="AW65" s="227"/>
      <c r="BI65" s="2"/>
      <c r="BJ65" s="2"/>
      <c r="BK65" s="2"/>
      <c r="BL65" s="2"/>
      <c r="BM65" s="2"/>
      <c r="BN65" s="2"/>
      <c r="BO65" s="2"/>
      <c r="BP65" s="2"/>
      <c r="BQ65" s="2"/>
      <c r="BR65" s="2"/>
      <c r="BS65" s="2"/>
      <c r="BT65" s="2"/>
      <c r="BU65" s="2"/>
      <c r="BV65" s="2"/>
      <c r="BW65" s="2"/>
    </row>
    <row r="66" spans="3:75" ht="21" customHeight="1" x14ac:dyDescent="0.25">
      <c r="C66" s="140"/>
      <c r="D66" s="512"/>
      <c r="E66" s="320" t="s">
        <v>4290</v>
      </c>
      <c r="F66" s="315"/>
      <c r="G66" s="242" t="s">
        <v>114</v>
      </c>
      <c r="H66" s="242" t="s">
        <v>8</v>
      </c>
      <c r="I66" s="242" t="s">
        <v>91</v>
      </c>
      <c r="J66" s="242" t="s">
        <v>0</v>
      </c>
      <c r="K66" s="242" t="s">
        <v>87</v>
      </c>
      <c r="L66" s="243" t="s">
        <v>0</v>
      </c>
      <c r="M66" s="243" t="s">
        <v>353</v>
      </c>
      <c r="N66" s="45" t="s">
        <v>353</v>
      </c>
      <c r="O66" s="54" t="s">
        <v>0</v>
      </c>
      <c r="P66" s="54" t="s">
        <v>381</v>
      </c>
      <c r="Q66" s="45"/>
      <c r="R66" s="45"/>
      <c r="S66" s="45"/>
      <c r="T66" s="45"/>
      <c r="U66" s="74"/>
      <c r="V66" s="104"/>
      <c r="W66" s="105"/>
      <c r="X66" s="106"/>
      <c r="Y66" s="104"/>
      <c r="Z66" s="105"/>
      <c r="AA66" s="106"/>
      <c r="AB66" s="104"/>
      <c r="AC66" s="105"/>
      <c r="AD66" s="106"/>
      <c r="AE66" s="104"/>
      <c r="AF66" s="105"/>
      <c r="AG66" s="106"/>
      <c r="AH66" s="104"/>
      <c r="AI66" s="105"/>
      <c r="AJ66" s="106"/>
      <c r="AK66" s="104"/>
      <c r="AL66" s="105"/>
      <c r="AM66" s="106"/>
      <c r="AN66" s="104"/>
      <c r="AO66" s="105"/>
      <c r="AP66" s="106"/>
      <c r="AQ66" s="104"/>
      <c r="AR66" s="105"/>
      <c r="AS66" s="106"/>
      <c r="AT66" s="25" t="str">
        <f>IF(OR(EXACT(V66,W66),EXACT(Y66,Z66),EXACT(AB66,AC66),EXACT(AE66,AF66),EXACT(AH66,AI66),EXACT(AK66,AL66),EXACT(AN66,AO66),EXACT(AQ66,AR66),COUNTIF(W66:AR66,"M")&gt;0,COUNTIF(W66:AR66,"X")=8),"",SUM(V66,Y66,AB66,AE66,AH66,AK66,AN66,AQ66))</f>
        <v/>
      </c>
      <c r="AU66" s="26" t="str">
        <f>IF(AND(COUNTIF(W66:AR66,"X")=8,SUM(V66,Y66,AB66,AE66,AH66,AK66,AN66,AQ66)=0,ISNUMBER(AT66)),"",IF(COUNTIF(W66:AR66,"M")&gt;0,"M", IF(AND(COUNTIF(W66:AR66,W66)=8,OR(W66="X",W66="W",W66="Z")),UPPER(W66),"")))</f>
        <v/>
      </c>
      <c r="AV66" s="27"/>
      <c r="AW66" s="316"/>
      <c r="BI66" s="2"/>
      <c r="BJ66" s="2"/>
      <c r="BK66" s="2"/>
      <c r="BL66" s="2"/>
      <c r="BM66" s="2"/>
      <c r="BN66" s="2"/>
      <c r="BO66" s="2"/>
      <c r="BP66" s="2"/>
      <c r="BQ66" s="2"/>
      <c r="BR66" s="2"/>
      <c r="BS66" s="2"/>
      <c r="BT66" s="2"/>
      <c r="BU66" s="2"/>
      <c r="BV66" s="2"/>
      <c r="BW66" s="2"/>
    </row>
    <row r="67" spans="3:75" ht="3.75" customHeight="1" x14ac:dyDescent="0.25">
      <c r="C67" s="140"/>
      <c r="D67" s="321"/>
      <c r="E67" s="318"/>
      <c r="F67" s="318"/>
      <c r="G67" s="318"/>
      <c r="H67" s="318"/>
      <c r="I67" s="318"/>
      <c r="J67" s="318"/>
      <c r="K67" s="318"/>
      <c r="L67" s="318"/>
      <c r="M67" s="318"/>
      <c r="N67" s="76"/>
      <c r="O67" s="76"/>
      <c r="P67" s="76"/>
      <c r="Q67" s="76"/>
      <c r="R67" s="76"/>
      <c r="S67" s="76"/>
      <c r="T67" s="76"/>
      <c r="U67" s="76"/>
      <c r="V67" s="318"/>
      <c r="W67" s="273"/>
      <c r="X67" s="273"/>
      <c r="Y67" s="272"/>
      <c r="Z67" s="273"/>
      <c r="AA67" s="273"/>
      <c r="AB67" s="272"/>
      <c r="AC67" s="273"/>
      <c r="AD67" s="273"/>
      <c r="AE67" s="272"/>
      <c r="AF67" s="273"/>
      <c r="AG67" s="273"/>
      <c r="AH67" s="272"/>
      <c r="AI67" s="273"/>
      <c r="AJ67" s="273"/>
      <c r="AK67" s="272"/>
      <c r="AL67" s="273"/>
      <c r="AM67" s="273"/>
      <c r="AN67" s="272"/>
      <c r="AO67" s="273"/>
      <c r="AP67" s="273"/>
      <c r="AQ67" s="272"/>
      <c r="AR67" s="273"/>
      <c r="AS67" s="273"/>
      <c r="AT67" s="272"/>
      <c r="AU67" s="273"/>
      <c r="AV67" s="273"/>
      <c r="AW67" s="225"/>
      <c r="BI67" s="2"/>
      <c r="BJ67" s="2"/>
      <c r="BK67" s="2"/>
      <c r="BL67" s="2"/>
      <c r="BM67" s="2"/>
      <c r="BN67" s="2"/>
      <c r="BO67" s="2"/>
      <c r="BP67" s="2"/>
      <c r="BQ67" s="2"/>
      <c r="BR67" s="2"/>
      <c r="BS67" s="2"/>
      <c r="BT67" s="2"/>
      <c r="BU67" s="2"/>
      <c r="BV67" s="2"/>
      <c r="BW67" s="2"/>
    </row>
    <row r="68" spans="3:75" ht="21" customHeight="1" x14ac:dyDescent="0.25">
      <c r="C68" s="140"/>
      <c r="D68" s="505" t="s">
        <v>4271</v>
      </c>
      <c r="E68" s="282" t="s">
        <v>351</v>
      </c>
      <c r="F68" s="311"/>
      <c r="G68" s="242" t="s">
        <v>350</v>
      </c>
      <c r="H68" s="242" t="s">
        <v>0</v>
      </c>
      <c r="I68" s="242" t="s">
        <v>91</v>
      </c>
      <c r="J68" s="242" t="s">
        <v>49</v>
      </c>
      <c r="K68" s="242" t="s">
        <v>87</v>
      </c>
      <c r="L68" s="243" t="s">
        <v>0</v>
      </c>
      <c r="M68" s="243" t="s">
        <v>353</v>
      </c>
      <c r="N68" s="45" t="s">
        <v>353</v>
      </c>
      <c r="O68" s="54" t="s">
        <v>0</v>
      </c>
      <c r="P68" s="54" t="s">
        <v>381</v>
      </c>
      <c r="Q68" s="45"/>
      <c r="R68" s="45"/>
      <c r="S68" s="45"/>
      <c r="T68" s="45"/>
      <c r="U68" s="78"/>
      <c r="V68" s="25" t="str">
        <f t="shared" ref="V68:V93" si="4">IF(OR(AND(V14="",W14=""),AND(V41="",W41=""),AND(W14="X",W41="X"),OR(W14="M",W41="M")),"",SUM(V14,V41))</f>
        <v/>
      </c>
      <c r="W68" s="26" t="str">
        <f t="shared" ref="W68:W93" si="5">IF(AND(AND(W14="X",W41="X"),SUM(V14,V41)=0,ISNUMBER(V68)),"",IF(OR(W14="M",W41="M"),"M",IF(AND(W14=W41,OR(W14="X",W14="W",W14="Z")),UPPER(W14),"")))</f>
        <v/>
      </c>
      <c r="X68" s="27"/>
      <c r="Y68" s="25" t="str">
        <f t="shared" ref="Y68:Y93" si="6">IF(OR(AND(Y14="",Z14=""),AND(Y41="",Z41=""),AND(Z14="X",Z41="X"),OR(Z14="M",Z41="M")),"",SUM(Y14,Y41))</f>
        <v/>
      </c>
      <c r="Z68" s="26" t="str">
        <f t="shared" ref="Z68:Z93" si="7">IF(AND(AND(Z14="X",Z41="X"),SUM(Y14,Y41)=0,ISNUMBER(Y68)),"",IF(OR(Z14="M",Z41="M"),"M",IF(AND(Z14=Z41,OR(Z14="X",Z14="W",Z14="Z")),UPPER(Z14),"")))</f>
        <v/>
      </c>
      <c r="AA68" s="27"/>
      <c r="AB68" s="25" t="str">
        <f t="shared" ref="AB68:AB93" si="8">IF(OR(AND(AB14="",AC14=""),AND(AB41="",AC41=""),AND(AC14="X",AC41="X"),OR(AC14="M",AC41="M")),"",SUM(AB14,AB41))</f>
        <v/>
      </c>
      <c r="AC68" s="26" t="str">
        <f t="shared" ref="AC68:AC93" si="9">IF(AND(AND(AC14="X",AC41="X"),SUM(AB14,AB41)=0,ISNUMBER(AB68)),"",IF(OR(AC14="M",AC41="M"),"M",IF(AND(AC14=AC41,OR(AC14="X",AC14="W",AC14="Z")),UPPER(AC14),"")))</f>
        <v/>
      </c>
      <c r="AD68" s="27"/>
      <c r="AE68" s="25" t="str">
        <f t="shared" ref="AE68:AE93" si="10">IF(OR(AND(AE14="",AF14=""),AND(AE41="",AF41=""),AND(AF14="X",AF41="X"),OR(AF14="M",AF41="M")),"",SUM(AE14,AE41))</f>
        <v/>
      </c>
      <c r="AF68" s="26" t="str">
        <f t="shared" ref="AF68:AF93" si="11">IF(AND(AND(AF14="X",AF41="X"),SUM(AE14,AE41)=0,ISNUMBER(AE68)),"",IF(OR(AF14="M",AF41="M"),"M",IF(AND(AF14=AF41,OR(AF14="X",AF14="W",AF14="Z")),UPPER(AF14),"")))</f>
        <v/>
      </c>
      <c r="AG68" s="27"/>
      <c r="AH68" s="25" t="str">
        <f t="shared" ref="AH68:AH93" si="12">IF(OR(AND(AH14="",AI14=""),AND(AH41="",AI41=""),AND(AI14="X",AI41="X"),OR(AI14="M",AI41="M")),"",SUM(AH14,AH41))</f>
        <v/>
      </c>
      <c r="AI68" s="26" t="str">
        <f t="shared" ref="AI68:AI93" si="13">IF(AND(AND(AI14="X",AI41="X"),SUM(AH14,AH41)=0,ISNUMBER(AH68)),"",IF(OR(AI14="M",AI41="M"),"M",IF(AND(AI14=AI41,OR(AI14="X",AI14="W",AI14="Z")),UPPER(AI14),"")))</f>
        <v/>
      </c>
      <c r="AJ68" s="27"/>
      <c r="AK68" s="25" t="str">
        <f t="shared" ref="AK68:AK93" si="14">IF(OR(AND(AK14="",AL14=""),AND(AK41="",AL41=""),AND(AL14="X",AL41="X"),OR(AL14="M",AL41="M")),"",SUM(AK14,AK41))</f>
        <v/>
      </c>
      <c r="AL68" s="26" t="str">
        <f t="shared" ref="AL68:AL93" si="15">IF(AND(AND(AL14="X",AL41="X"),SUM(AK14,AK41)=0,ISNUMBER(AK68)),"",IF(OR(AL14="M",AL41="M"),"M",IF(AND(AL14=AL41,OR(AL14="X",AL14="W",AL14="Z")),UPPER(AL14),"")))</f>
        <v/>
      </c>
      <c r="AM68" s="27"/>
      <c r="AN68" s="25" t="str">
        <f t="shared" ref="AN68:AN93" si="16">IF(OR(AND(AN14="",AO14=""),AND(AN41="",AO41=""),AND(AO14="X",AO41="X"),OR(AO14="M",AO41="M")),"",SUM(AN14,AN41))</f>
        <v/>
      </c>
      <c r="AO68" s="26" t="str">
        <f t="shared" ref="AO68:AO93" si="17">IF(AND(AND(AO14="X",AO41="X"),SUM(AN14,AN41)=0,ISNUMBER(AN68)),"",IF(OR(AO14="M",AO41="M"),"M",IF(AND(AO14=AO41,OR(AO14="X",AO14="W",AO14="Z")),UPPER(AO14),"")))</f>
        <v/>
      </c>
      <c r="AP68" s="27"/>
      <c r="AQ68" s="25" t="str">
        <f t="shared" ref="AQ68:AQ93" si="18">IF(OR(AND(AQ14="",AR14=""),AND(AQ41="",AR41=""),AND(AR14="X",AR41="X"),OR(AR14="M",AR41="M")),"",SUM(AQ14,AQ41))</f>
        <v/>
      </c>
      <c r="AR68" s="26" t="str">
        <f t="shared" ref="AR68:AR93" si="19">IF(AND(AND(AR14="X",AR41="X"),SUM(AQ14,AQ41)=0,ISNUMBER(AQ68)),"",IF(OR(AR14="M",AR41="M"),"M",IF(AND(AR14=AR41,OR(AR14="X",AR14="W",AR14="Z")),UPPER(AR14),"")))</f>
        <v/>
      </c>
      <c r="AS68" s="27"/>
      <c r="AT68" s="25" t="str">
        <f t="shared" ref="AT68:AT93" si="20">IF(OR(AND(AT14="",AU14=""),AND(AT41="",AU41=""),AND(AU14="X",AU41="X"),OR(AU14="M",AU41="M")),"",SUM(AT14,AT41))</f>
        <v/>
      </c>
      <c r="AU68" s="26" t="str">
        <f t="shared" ref="AU68:AU93" si="21">IF(AND(AND(AU14="X",AU41="X"),SUM(AT14,AT41)=0,ISNUMBER(AT68)),"",IF(OR(AU14="M",AU41="M"),"M",IF(AND(AU14=AU41,OR(AU14="X",AU14="W",AU14="Z")),UPPER(AU14),"")))</f>
        <v/>
      </c>
      <c r="AV68" s="27"/>
      <c r="AW68" s="225"/>
      <c r="BI68" s="2"/>
      <c r="BJ68" s="2"/>
      <c r="BK68" s="2"/>
      <c r="BL68" s="2"/>
      <c r="BM68" s="2"/>
      <c r="BN68" s="2"/>
      <c r="BO68" s="2"/>
      <c r="BP68" s="2"/>
      <c r="BQ68" s="2"/>
      <c r="BR68" s="2"/>
      <c r="BS68" s="2"/>
      <c r="BT68" s="2"/>
      <c r="BU68" s="2"/>
      <c r="BV68" s="2"/>
      <c r="BW68" s="2"/>
    </row>
    <row r="69" spans="3:75" ht="21" customHeight="1" x14ac:dyDescent="0.25">
      <c r="C69" s="140"/>
      <c r="D69" s="506"/>
      <c r="E69" s="282">
        <v>4</v>
      </c>
      <c r="F69" s="311"/>
      <c r="G69" s="242" t="s">
        <v>350</v>
      </c>
      <c r="H69" s="242" t="s">
        <v>0</v>
      </c>
      <c r="I69" s="242" t="s">
        <v>91</v>
      </c>
      <c r="J69" s="242" t="s">
        <v>11</v>
      </c>
      <c r="K69" s="242" t="s">
        <v>87</v>
      </c>
      <c r="L69" s="243" t="s">
        <v>0</v>
      </c>
      <c r="M69" s="243" t="s">
        <v>353</v>
      </c>
      <c r="N69" s="45" t="s">
        <v>353</v>
      </c>
      <c r="O69" s="54" t="s">
        <v>0</v>
      </c>
      <c r="P69" s="54" t="s">
        <v>381</v>
      </c>
      <c r="Q69" s="45"/>
      <c r="R69" s="45"/>
      <c r="S69" s="45"/>
      <c r="T69" s="45"/>
      <c r="U69" s="78"/>
      <c r="V69" s="25" t="str">
        <f t="shared" si="4"/>
        <v/>
      </c>
      <c r="W69" s="26" t="str">
        <f t="shared" si="5"/>
        <v/>
      </c>
      <c r="X69" s="27"/>
      <c r="Y69" s="25" t="str">
        <f t="shared" si="6"/>
        <v/>
      </c>
      <c r="Z69" s="26" t="str">
        <f t="shared" si="7"/>
        <v/>
      </c>
      <c r="AA69" s="27"/>
      <c r="AB69" s="25" t="str">
        <f t="shared" si="8"/>
        <v/>
      </c>
      <c r="AC69" s="26" t="str">
        <f t="shared" si="9"/>
        <v/>
      </c>
      <c r="AD69" s="27"/>
      <c r="AE69" s="25" t="str">
        <f t="shared" si="10"/>
        <v/>
      </c>
      <c r="AF69" s="26" t="str">
        <f t="shared" si="11"/>
        <v/>
      </c>
      <c r="AG69" s="27"/>
      <c r="AH69" s="25" t="str">
        <f t="shared" si="12"/>
        <v/>
      </c>
      <c r="AI69" s="26" t="str">
        <f t="shared" si="13"/>
        <v/>
      </c>
      <c r="AJ69" s="27"/>
      <c r="AK69" s="25" t="str">
        <f t="shared" si="14"/>
        <v/>
      </c>
      <c r="AL69" s="26" t="str">
        <f t="shared" si="15"/>
        <v/>
      </c>
      <c r="AM69" s="27"/>
      <c r="AN69" s="25" t="str">
        <f t="shared" si="16"/>
        <v/>
      </c>
      <c r="AO69" s="26" t="str">
        <f t="shared" si="17"/>
        <v/>
      </c>
      <c r="AP69" s="27"/>
      <c r="AQ69" s="25" t="str">
        <f t="shared" si="18"/>
        <v/>
      </c>
      <c r="AR69" s="26" t="str">
        <f t="shared" si="19"/>
        <v/>
      </c>
      <c r="AS69" s="27"/>
      <c r="AT69" s="25" t="str">
        <f t="shared" si="20"/>
        <v/>
      </c>
      <c r="AU69" s="26" t="str">
        <f t="shared" si="21"/>
        <v/>
      </c>
      <c r="AV69" s="27"/>
      <c r="AW69" s="225"/>
      <c r="BI69" s="2"/>
      <c r="BJ69" s="2"/>
      <c r="BK69" s="2"/>
      <c r="BL69" s="2"/>
      <c r="BM69" s="2"/>
      <c r="BN69" s="2"/>
      <c r="BO69" s="2"/>
      <c r="BP69" s="2"/>
      <c r="BQ69" s="2"/>
      <c r="BR69" s="2"/>
      <c r="BS69" s="2"/>
      <c r="BT69" s="2"/>
      <c r="BU69" s="2"/>
      <c r="BV69" s="2"/>
      <c r="BW69" s="2"/>
    </row>
    <row r="70" spans="3:75" ht="21" customHeight="1" x14ac:dyDescent="0.25">
      <c r="C70" s="140"/>
      <c r="D70" s="506"/>
      <c r="E70" s="282">
        <v>5</v>
      </c>
      <c r="F70" s="311"/>
      <c r="G70" s="242" t="s">
        <v>350</v>
      </c>
      <c r="H70" s="242" t="s">
        <v>0</v>
      </c>
      <c r="I70" s="242" t="s">
        <v>91</v>
      </c>
      <c r="J70" s="242" t="s">
        <v>12</v>
      </c>
      <c r="K70" s="242" t="s">
        <v>87</v>
      </c>
      <c r="L70" s="243" t="s">
        <v>0</v>
      </c>
      <c r="M70" s="243" t="s">
        <v>353</v>
      </c>
      <c r="N70" s="45" t="s">
        <v>353</v>
      </c>
      <c r="O70" s="54" t="s">
        <v>0</v>
      </c>
      <c r="P70" s="54" t="s">
        <v>381</v>
      </c>
      <c r="Q70" s="45"/>
      <c r="R70" s="45"/>
      <c r="S70" s="45"/>
      <c r="T70" s="45"/>
      <c r="U70" s="78"/>
      <c r="V70" s="25" t="str">
        <f t="shared" si="4"/>
        <v/>
      </c>
      <c r="W70" s="26" t="str">
        <f t="shared" si="5"/>
        <v/>
      </c>
      <c r="X70" s="27"/>
      <c r="Y70" s="25" t="str">
        <f t="shared" si="6"/>
        <v/>
      </c>
      <c r="Z70" s="26" t="str">
        <f t="shared" si="7"/>
        <v/>
      </c>
      <c r="AA70" s="27"/>
      <c r="AB70" s="25" t="str">
        <f t="shared" si="8"/>
        <v/>
      </c>
      <c r="AC70" s="26" t="str">
        <f t="shared" si="9"/>
        <v/>
      </c>
      <c r="AD70" s="27"/>
      <c r="AE70" s="25" t="str">
        <f t="shared" si="10"/>
        <v/>
      </c>
      <c r="AF70" s="26" t="str">
        <f t="shared" si="11"/>
        <v/>
      </c>
      <c r="AG70" s="27"/>
      <c r="AH70" s="25" t="str">
        <f t="shared" si="12"/>
        <v/>
      </c>
      <c r="AI70" s="26" t="str">
        <f t="shared" si="13"/>
        <v/>
      </c>
      <c r="AJ70" s="27"/>
      <c r="AK70" s="25" t="str">
        <f t="shared" si="14"/>
        <v/>
      </c>
      <c r="AL70" s="26" t="str">
        <f t="shared" si="15"/>
        <v/>
      </c>
      <c r="AM70" s="27"/>
      <c r="AN70" s="25" t="str">
        <f t="shared" si="16"/>
        <v/>
      </c>
      <c r="AO70" s="26" t="str">
        <f t="shared" si="17"/>
        <v/>
      </c>
      <c r="AP70" s="27"/>
      <c r="AQ70" s="25" t="str">
        <f t="shared" si="18"/>
        <v/>
      </c>
      <c r="AR70" s="26" t="str">
        <f t="shared" si="19"/>
        <v/>
      </c>
      <c r="AS70" s="27"/>
      <c r="AT70" s="25" t="str">
        <f t="shared" si="20"/>
        <v/>
      </c>
      <c r="AU70" s="26" t="str">
        <f t="shared" si="21"/>
        <v/>
      </c>
      <c r="AV70" s="27"/>
      <c r="AW70" s="225"/>
      <c r="BI70" s="2"/>
      <c r="BJ70" s="2"/>
      <c r="BK70" s="2"/>
      <c r="BL70" s="2"/>
      <c r="BM70" s="2"/>
      <c r="BN70" s="2"/>
      <c r="BO70" s="2"/>
      <c r="BP70" s="2"/>
      <c r="BQ70" s="2"/>
      <c r="BR70" s="2"/>
      <c r="BS70" s="2"/>
      <c r="BT70" s="2"/>
      <c r="BU70" s="2"/>
      <c r="BV70" s="2"/>
      <c r="BW70" s="2"/>
    </row>
    <row r="71" spans="3:75" ht="21" customHeight="1" x14ac:dyDescent="0.25">
      <c r="C71" s="140"/>
      <c r="D71" s="506"/>
      <c r="E71" s="282">
        <v>6</v>
      </c>
      <c r="F71" s="311"/>
      <c r="G71" s="242" t="s">
        <v>350</v>
      </c>
      <c r="H71" s="242" t="s">
        <v>0</v>
      </c>
      <c r="I71" s="242" t="s">
        <v>91</v>
      </c>
      <c r="J71" s="242" t="s">
        <v>13</v>
      </c>
      <c r="K71" s="242" t="s">
        <v>87</v>
      </c>
      <c r="L71" s="243" t="s">
        <v>0</v>
      </c>
      <c r="M71" s="243" t="s">
        <v>353</v>
      </c>
      <c r="N71" s="45" t="s">
        <v>353</v>
      </c>
      <c r="O71" s="54" t="s">
        <v>0</v>
      </c>
      <c r="P71" s="54" t="s">
        <v>381</v>
      </c>
      <c r="Q71" s="45"/>
      <c r="R71" s="45"/>
      <c r="S71" s="45"/>
      <c r="T71" s="45"/>
      <c r="U71" s="78"/>
      <c r="V71" s="25" t="str">
        <f t="shared" si="4"/>
        <v/>
      </c>
      <c r="W71" s="26" t="str">
        <f t="shared" si="5"/>
        <v/>
      </c>
      <c r="X71" s="27"/>
      <c r="Y71" s="25" t="str">
        <f t="shared" si="6"/>
        <v/>
      </c>
      <c r="Z71" s="26" t="str">
        <f t="shared" si="7"/>
        <v/>
      </c>
      <c r="AA71" s="27"/>
      <c r="AB71" s="25" t="str">
        <f t="shared" si="8"/>
        <v/>
      </c>
      <c r="AC71" s="26" t="str">
        <f t="shared" si="9"/>
        <v/>
      </c>
      <c r="AD71" s="27"/>
      <c r="AE71" s="25" t="str">
        <f t="shared" si="10"/>
        <v/>
      </c>
      <c r="AF71" s="26" t="str">
        <f t="shared" si="11"/>
        <v/>
      </c>
      <c r="AG71" s="27"/>
      <c r="AH71" s="25" t="str">
        <f t="shared" si="12"/>
        <v/>
      </c>
      <c r="AI71" s="26" t="str">
        <f t="shared" si="13"/>
        <v/>
      </c>
      <c r="AJ71" s="27"/>
      <c r="AK71" s="25" t="str">
        <f t="shared" si="14"/>
        <v/>
      </c>
      <c r="AL71" s="26" t="str">
        <f t="shared" si="15"/>
        <v/>
      </c>
      <c r="AM71" s="27"/>
      <c r="AN71" s="25" t="str">
        <f t="shared" si="16"/>
        <v/>
      </c>
      <c r="AO71" s="26" t="str">
        <f t="shared" si="17"/>
        <v/>
      </c>
      <c r="AP71" s="27"/>
      <c r="AQ71" s="25" t="str">
        <f t="shared" si="18"/>
        <v/>
      </c>
      <c r="AR71" s="26" t="str">
        <f t="shared" si="19"/>
        <v/>
      </c>
      <c r="AS71" s="27"/>
      <c r="AT71" s="25" t="str">
        <f t="shared" si="20"/>
        <v/>
      </c>
      <c r="AU71" s="26" t="str">
        <f t="shared" si="21"/>
        <v/>
      </c>
      <c r="AV71" s="27"/>
      <c r="AW71" s="225"/>
      <c r="BI71" s="2"/>
      <c r="BJ71" s="2"/>
      <c r="BK71" s="2"/>
      <c r="BL71" s="2"/>
      <c r="BM71" s="2"/>
      <c r="BN71" s="2"/>
      <c r="BO71" s="2"/>
      <c r="BP71" s="2"/>
      <c r="BQ71" s="2"/>
      <c r="BR71" s="2"/>
      <c r="BS71" s="2"/>
      <c r="BT71" s="2"/>
      <c r="BU71" s="2"/>
      <c r="BV71" s="2"/>
      <c r="BW71" s="2"/>
    </row>
    <row r="72" spans="3:75" ht="21" customHeight="1" x14ac:dyDescent="0.25">
      <c r="C72" s="140"/>
      <c r="D72" s="506"/>
      <c r="E72" s="282">
        <v>7</v>
      </c>
      <c r="F72" s="311"/>
      <c r="G72" s="242" t="s">
        <v>350</v>
      </c>
      <c r="H72" s="242" t="s">
        <v>0</v>
      </c>
      <c r="I72" s="242" t="s">
        <v>91</v>
      </c>
      <c r="J72" s="242" t="s">
        <v>14</v>
      </c>
      <c r="K72" s="242" t="s">
        <v>87</v>
      </c>
      <c r="L72" s="243" t="s">
        <v>0</v>
      </c>
      <c r="M72" s="243" t="s">
        <v>353</v>
      </c>
      <c r="N72" s="45" t="s">
        <v>353</v>
      </c>
      <c r="O72" s="54" t="s">
        <v>0</v>
      </c>
      <c r="P72" s="54" t="s">
        <v>381</v>
      </c>
      <c r="Q72" s="45"/>
      <c r="R72" s="45"/>
      <c r="S72" s="45"/>
      <c r="T72" s="45"/>
      <c r="U72" s="78"/>
      <c r="V72" s="25" t="str">
        <f t="shared" si="4"/>
        <v/>
      </c>
      <c r="W72" s="26" t="str">
        <f t="shared" si="5"/>
        <v/>
      </c>
      <c r="X72" s="27"/>
      <c r="Y72" s="25" t="str">
        <f t="shared" si="6"/>
        <v/>
      </c>
      <c r="Z72" s="26" t="str">
        <f t="shared" si="7"/>
        <v/>
      </c>
      <c r="AA72" s="27"/>
      <c r="AB72" s="25" t="str">
        <f t="shared" si="8"/>
        <v/>
      </c>
      <c r="AC72" s="26" t="str">
        <f t="shared" si="9"/>
        <v/>
      </c>
      <c r="AD72" s="27"/>
      <c r="AE72" s="25" t="str">
        <f t="shared" si="10"/>
        <v/>
      </c>
      <c r="AF72" s="26" t="str">
        <f t="shared" si="11"/>
        <v/>
      </c>
      <c r="AG72" s="27"/>
      <c r="AH72" s="25" t="str">
        <f t="shared" si="12"/>
        <v/>
      </c>
      <c r="AI72" s="26" t="str">
        <f t="shared" si="13"/>
        <v/>
      </c>
      <c r="AJ72" s="27"/>
      <c r="AK72" s="25" t="str">
        <f t="shared" si="14"/>
        <v/>
      </c>
      <c r="AL72" s="26" t="str">
        <f t="shared" si="15"/>
        <v/>
      </c>
      <c r="AM72" s="27"/>
      <c r="AN72" s="25" t="str">
        <f t="shared" si="16"/>
        <v/>
      </c>
      <c r="AO72" s="26" t="str">
        <f t="shared" si="17"/>
        <v/>
      </c>
      <c r="AP72" s="27"/>
      <c r="AQ72" s="25" t="str">
        <f t="shared" si="18"/>
        <v/>
      </c>
      <c r="AR72" s="26" t="str">
        <f t="shared" si="19"/>
        <v/>
      </c>
      <c r="AS72" s="27"/>
      <c r="AT72" s="25" t="str">
        <f t="shared" si="20"/>
        <v/>
      </c>
      <c r="AU72" s="26" t="str">
        <f t="shared" si="21"/>
        <v/>
      </c>
      <c r="AV72" s="27"/>
      <c r="AW72" s="225"/>
      <c r="BI72" s="2"/>
      <c r="BJ72" s="2"/>
      <c r="BK72" s="2"/>
      <c r="BL72" s="2"/>
      <c r="BM72" s="2"/>
      <c r="BN72" s="2"/>
      <c r="BO72" s="2"/>
      <c r="BP72" s="2"/>
      <c r="BQ72" s="2"/>
      <c r="BR72" s="2"/>
      <c r="BS72" s="2"/>
      <c r="BT72" s="2"/>
      <c r="BU72" s="2"/>
      <c r="BV72" s="2"/>
      <c r="BW72" s="2"/>
    </row>
    <row r="73" spans="3:75" ht="21" customHeight="1" x14ac:dyDescent="0.25">
      <c r="C73" s="140"/>
      <c r="D73" s="506"/>
      <c r="E73" s="282">
        <v>8</v>
      </c>
      <c r="F73" s="311"/>
      <c r="G73" s="242" t="s">
        <v>350</v>
      </c>
      <c r="H73" s="242" t="s">
        <v>0</v>
      </c>
      <c r="I73" s="242" t="s">
        <v>91</v>
      </c>
      <c r="J73" s="242" t="s">
        <v>15</v>
      </c>
      <c r="K73" s="242" t="s">
        <v>87</v>
      </c>
      <c r="L73" s="243" t="s">
        <v>0</v>
      </c>
      <c r="M73" s="243" t="s">
        <v>353</v>
      </c>
      <c r="N73" s="45" t="s">
        <v>353</v>
      </c>
      <c r="O73" s="54" t="s">
        <v>0</v>
      </c>
      <c r="P73" s="54" t="s">
        <v>381</v>
      </c>
      <c r="Q73" s="45"/>
      <c r="R73" s="45"/>
      <c r="S73" s="45"/>
      <c r="T73" s="45"/>
      <c r="U73" s="78"/>
      <c r="V73" s="25" t="str">
        <f t="shared" si="4"/>
        <v/>
      </c>
      <c r="W73" s="26" t="str">
        <f t="shared" si="5"/>
        <v/>
      </c>
      <c r="X73" s="27"/>
      <c r="Y73" s="25" t="str">
        <f t="shared" si="6"/>
        <v/>
      </c>
      <c r="Z73" s="26" t="str">
        <f t="shared" si="7"/>
        <v/>
      </c>
      <c r="AA73" s="27"/>
      <c r="AB73" s="25" t="str">
        <f t="shared" si="8"/>
        <v/>
      </c>
      <c r="AC73" s="26" t="str">
        <f t="shared" si="9"/>
        <v/>
      </c>
      <c r="AD73" s="27"/>
      <c r="AE73" s="25" t="str">
        <f t="shared" si="10"/>
        <v/>
      </c>
      <c r="AF73" s="26" t="str">
        <f t="shared" si="11"/>
        <v/>
      </c>
      <c r="AG73" s="27"/>
      <c r="AH73" s="25" t="str">
        <f t="shared" si="12"/>
        <v/>
      </c>
      <c r="AI73" s="26" t="str">
        <f t="shared" si="13"/>
        <v/>
      </c>
      <c r="AJ73" s="27"/>
      <c r="AK73" s="25" t="str">
        <f t="shared" si="14"/>
        <v/>
      </c>
      <c r="AL73" s="26" t="str">
        <f t="shared" si="15"/>
        <v/>
      </c>
      <c r="AM73" s="27"/>
      <c r="AN73" s="25" t="str">
        <f t="shared" si="16"/>
        <v/>
      </c>
      <c r="AO73" s="26" t="str">
        <f t="shared" si="17"/>
        <v/>
      </c>
      <c r="AP73" s="27"/>
      <c r="AQ73" s="25" t="str">
        <f t="shared" si="18"/>
        <v/>
      </c>
      <c r="AR73" s="26" t="str">
        <f t="shared" si="19"/>
        <v/>
      </c>
      <c r="AS73" s="27"/>
      <c r="AT73" s="25" t="str">
        <f t="shared" si="20"/>
        <v/>
      </c>
      <c r="AU73" s="26" t="str">
        <f t="shared" si="21"/>
        <v/>
      </c>
      <c r="AV73" s="27"/>
      <c r="AW73" s="225"/>
      <c r="BI73" s="2"/>
      <c r="BJ73" s="2"/>
      <c r="BK73" s="2"/>
      <c r="BL73" s="2"/>
      <c r="BM73" s="2"/>
      <c r="BN73" s="2"/>
      <c r="BO73" s="2"/>
      <c r="BP73" s="2"/>
      <c r="BQ73" s="2"/>
      <c r="BR73" s="2"/>
      <c r="BS73" s="2"/>
      <c r="BT73" s="2"/>
      <c r="BU73" s="2"/>
      <c r="BV73" s="2"/>
      <c r="BW73" s="2"/>
    </row>
    <row r="74" spans="3:75" ht="21" customHeight="1" x14ac:dyDescent="0.25">
      <c r="C74" s="140"/>
      <c r="D74" s="506"/>
      <c r="E74" s="282">
        <v>9</v>
      </c>
      <c r="F74" s="311"/>
      <c r="G74" s="242" t="s">
        <v>350</v>
      </c>
      <c r="H74" s="242" t="s">
        <v>0</v>
      </c>
      <c r="I74" s="242" t="s">
        <v>91</v>
      </c>
      <c r="J74" s="242" t="s">
        <v>16</v>
      </c>
      <c r="K74" s="242" t="s">
        <v>87</v>
      </c>
      <c r="L74" s="243" t="s">
        <v>0</v>
      </c>
      <c r="M74" s="243" t="s">
        <v>353</v>
      </c>
      <c r="N74" s="45" t="s">
        <v>353</v>
      </c>
      <c r="O74" s="54" t="s">
        <v>0</v>
      </c>
      <c r="P74" s="54" t="s">
        <v>381</v>
      </c>
      <c r="Q74" s="45"/>
      <c r="R74" s="45"/>
      <c r="S74" s="45"/>
      <c r="T74" s="45"/>
      <c r="U74" s="78"/>
      <c r="V74" s="25" t="str">
        <f t="shared" si="4"/>
        <v/>
      </c>
      <c r="W74" s="26" t="str">
        <f t="shared" si="5"/>
        <v/>
      </c>
      <c r="X74" s="27"/>
      <c r="Y74" s="25" t="str">
        <f t="shared" si="6"/>
        <v/>
      </c>
      <c r="Z74" s="26" t="str">
        <f t="shared" si="7"/>
        <v/>
      </c>
      <c r="AA74" s="27"/>
      <c r="AB74" s="25" t="str">
        <f t="shared" si="8"/>
        <v/>
      </c>
      <c r="AC74" s="26" t="str">
        <f t="shared" si="9"/>
        <v/>
      </c>
      <c r="AD74" s="27"/>
      <c r="AE74" s="25" t="str">
        <f t="shared" si="10"/>
        <v/>
      </c>
      <c r="AF74" s="26" t="str">
        <f t="shared" si="11"/>
        <v/>
      </c>
      <c r="AG74" s="27"/>
      <c r="AH74" s="25" t="str">
        <f t="shared" si="12"/>
        <v/>
      </c>
      <c r="AI74" s="26" t="str">
        <f t="shared" si="13"/>
        <v/>
      </c>
      <c r="AJ74" s="27"/>
      <c r="AK74" s="25" t="str">
        <f t="shared" si="14"/>
        <v/>
      </c>
      <c r="AL74" s="26" t="str">
        <f t="shared" si="15"/>
        <v/>
      </c>
      <c r="AM74" s="27"/>
      <c r="AN74" s="25" t="str">
        <f t="shared" si="16"/>
        <v/>
      </c>
      <c r="AO74" s="26" t="str">
        <f t="shared" si="17"/>
        <v/>
      </c>
      <c r="AP74" s="27"/>
      <c r="AQ74" s="25" t="str">
        <f t="shared" si="18"/>
        <v/>
      </c>
      <c r="AR74" s="26" t="str">
        <f t="shared" si="19"/>
        <v/>
      </c>
      <c r="AS74" s="27"/>
      <c r="AT74" s="25" t="str">
        <f t="shared" si="20"/>
        <v/>
      </c>
      <c r="AU74" s="26" t="str">
        <f t="shared" si="21"/>
        <v/>
      </c>
      <c r="AV74" s="27"/>
      <c r="AW74" s="225"/>
      <c r="BI74" s="2"/>
      <c r="BJ74" s="2"/>
      <c r="BK74" s="2"/>
      <c r="BL74" s="2"/>
      <c r="BM74" s="2"/>
      <c r="BN74" s="2"/>
      <c r="BO74" s="2"/>
      <c r="BP74" s="2"/>
      <c r="BQ74" s="2"/>
      <c r="BR74" s="2"/>
      <c r="BS74" s="2"/>
      <c r="BT74" s="2"/>
      <c r="BU74" s="2"/>
      <c r="BV74" s="2"/>
      <c r="BW74" s="2"/>
    </row>
    <row r="75" spans="3:75" ht="21" customHeight="1" x14ac:dyDescent="0.25">
      <c r="C75" s="140"/>
      <c r="D75" s="506"/>
      <c r="E75" s="282">
        <v>10</v>
      </c>
      <c r="F75" s="311"/>
      <c r="G75" s="242" t="s">
        <v>350</v>
      </c>
      <c r="H75" s="242" t="s">
        <v>0</v>
      </c>
      <c r="I75" s="242" t="s">
        <v>91</v>
      </c>
      <c r="J75" s="242" t="s">
        <v>17</v>
      </c>
      <c r="K75" s="242" t="s">
        <v>87</v>
      </c>
      <c r="L75" s="243" t="s">
        <v>0</v>
      </c>
      <c r="M75" s="243" t="s">
        <v>353</v>
      </c>
      <c r="N75" s="45" t="s">
        <v>353</v>
      </c>
      <c r="O75" s="54" t="s">
        <v>0</v>
      </c>
      <c r="P75" s="54" t="s">
        <v>381</v>
      </c>
      <c r="Q75" s="45"/>
      <c r="R75" s="45"/>
      <c r="S75" s="45"/>
      <c r="T75" s="45"/>
      <c r="U75" s="78"/>
      <c r="V75" s="25" t="str">
        <f t="shared" si="4"/>
        <v/>
      </c>
      <c r="W75" s="26" t="str">
        <f t="shared" si="5"/>
        <v/>
      </c>
      <c r="X75" s="27"/>
      <c r="Y75" s="25" t="str">
        <f t="shared" si="6"/>
        <v/>
      </c>
      <c r="Z75" s="26" t="str">
        <f t="shared" si="7"/>
        <v/>
      </c>
      <c r="AA75" s="27"/>
      <c r="AB75" s="25" t="str">
        <f t="shared" si="8"/>
        <v/>
      </c>
      <c r="AC75" s="26" t="str">
        <f t="shared" si="9"/>
        <v/>
      </c>
      <c r="AD75" s="27"/>
      <c r="AE75" s="25" t="str">
        <f t="shared" si="10"/>
        <v/>
      </c>
      <c r="AF75" s="26" t="str">
        <f t="shared" si="11"/>
        <v/>
      </c>
      <c r="AG75" s="27"/>
      <c r="AH75" s="25" t="str">
        <f t="shared" si="12"/>
        <v/>
      </c>
      <c r="AI75" s="26" t="str">
        <f t="shared" si="13"/>
        <v/>
      </c>
      <c r="AJ75" s="27"/>
      <c r="AK75" s="25" t="str">
        <f t="shared" si="14"/>
        <v/>
      </c>
      <c r="AL75" s="26" t="str">
        <f t="shared" si="15"/>
        <v/>
      </c>
      <c r="AM75" s="27"/>
      <c r="AN75" s="25" t="str">
        <f t="shared" si="16"/>
        <v/>
      </c>
      <c r="AO75" s="26" t="str">
        <f t="shared" si="17"/>
        <v/>
      </c>
      <c r="AP75" s="27"/>
      <c r="AQ75" s="25" t="str">
        <f t="shared" si="18"/>
        <v/>
      </c>
      <c r="AR75" s="26" t="str">
        <f t="shared" si="19"/>
        <v/>
      </c>
      <c r="AS75" s="27"/>
      <c r="AT75" s="25" t="str">
        <f t="shared" si="20"/>
        <v/>
      </c>
      <c r="AU75" s="26" t="str">
        <f t="shared" si="21"/>
        <v/>
      </c>
      <c r="AV75" s="27"/>
      <c r="AW75" s="225"/>
      <c r="BI75" s="2"/>
      <c r="BJ75" s="2"/>
      <c r="BK75" s="2"/>
      <c r="BL75" s="2"/>
      <c r="BM75" s="2"/>
      <c r="BN75" s="2"/>
      <c r="BO75" s="2"/>
      <c r="BP75" s="2"/>
      <c r="BQ75" s="2"/>
      <c r="BR75" s="2"/>
      <c r="BS75" s="2"/>
      <c r="BT75" s="2"/>
      <c r="BU75" s="2"/>
      <c r="BV75" s="2"/>
      <c r="BW75" s="2"/>
    </row>
    <row r="76" spans="3:75" ht="21" customHeight="1" x14ac:dyDescent="0.25">
      <c r="C76" s="140"/>
      <c r="D76" s="506"/>
      <c r="E76" s="282">
        <v>11</v>
      </c>
      <c r="F76" s="311"/>
      <c r="G76" s="242" t="s">
        <v>350</v>
      </c>
      <c r="H76" s="242" t="s">
        <v>0</v>
      </c>
      <c r="I76" s="242" t="s">
        <v>91</v>
      </c>
      <c r="J76" s="242" t="s">
        <v>18</v>
      </c>
      <c r="K76" s="242" t="s">
        <v>87</v>
      </c>
      <c r="L76" s="243" t="s">
        <v>0</v>
      </c>
      <c r="M76" s="243" t="s">
        <v>353</v>
      </c>
      <c r="N76" s="45" t="s">
        <v>353</v>
      </c>
      <c r="O76" s="54" t="s">
        <v>0</v>
      </c>
      <c r="P76" s="54" t="s">
        <v>381</v>
      </c>
      <c r="Q76" s="45"/>
      <c r="R76" s="45"/>
      <c r="S76" s="45"/>
      <c r="T76" s="45"/>
      <c r="U76" s="78"/>
      <c r="V76" s="25" t="str">
        <f t="shared" si="4"/>
        <v/>
      </c>
      <c r="W76" s="26" t="str">
        <f t="shared" si="5"/>
        <v/>
      </c>
      <c r="X76" s="27"/>
      <c r="Y76" s="25" t="str">
        <f t="shared" si="6"/>
        <v/>
      </c>
      <c r="Z76" s="26" t="str">
        <f t="shared" si="7"/>
        <v/>
      </c>
      <c r="AA76" s="27"/>
      <c r="AB76" s="25" t="str">
        <f t="shared" si="8"/>
        <v/>
      </c>
      <c r="AC76" s="26" t="str">
        <f t="shared" si="9"/>
        <v/>
      </c>
      <c r="AD76" s="27"/>
      <c r="AE76" s="25" t="str">
        <f t="shared" si="10"/>
        <v/>
      </c>
      <c r="AF76" s="26" t="str">
        <f t="shared" si="11"/>
        <v/>
      </c>
      <c r="AG76" s="27"/>
      <c r="AH76" s="25" t="str">
        <f t="shared" si="12"/>
        <v/>
      </c>
      <c r="AI76" s="26" t="str">
        <f t="shared" si="13"/>
        <v/>
      </c>
      <c r="AJ76" s="27"/>
      <c r="AK76" s="25" t="str">
        <f t="shared" si="14"/>
        <v/>
      </c>
      <c r="AL76" s="26" t="str">
        <f t="shared" si="15"/>
        <v/>
      </c>
      <c r="AM76" s="27"/>
      <c r="AN76" s="25" t="str">
        <f t="shared" si="16"/>
        <v/>
      </c>
      <c r="AO76" s="26" t="str">
        <f t="shared" si="17"/>
        <v/>
      </c>
      <c r="AP76" s="27"/>
      <c r="AQ76" s="25" t="str">
        <f t="shared" si="18"/>
        <v/>
      </c>
      <c r="AR76" s="26" t="str">
        <f t="shared" si="19"/>
        <v/>
      </c>
      <c r="AS76" s="27"/>
      <c r="AT76" s="25" t="str">
        <f t="shared" si="20"/>
        <v/>
      </c>
      <c r="AU76" s="26" t="str">
        <f t="shared" si="21"/>
        <v/>
      </c>
      <c r="AV76" s="27"/>
      <c r="AW76" s="225"/>
      <c r="BI76" s="2"/>
      <c r="BJ76" s="2"/>
      <c r="BK76" s="2"/>
      <c r="BL76" s="2"/>
      <c r="BM76" s="2"/>
      <c r="BN76" s="2"/>
      <c r="BO76" s="2"/>
      <c r="BP76" s="2"/>
      <c r="BQ76" s="2"/>
      <c r="BR76" s="2"/>
      <c r="BS76" s="2"/>
      <c r="BT76" s="2"/>
      <c r="BU76" s="2"/>
      <c r="BV76" s="2"/>
      <c r="BW76" s="2"/>
    </row>
    <row r="77" spans="3:75" ht="21" customHeight="1" x14ac:dyDescent="0.25">
      <c r="C77" s="140"/>
      <c r="D77" s="506"/>
      <c r="E77" s="282">
        <v>12</v>
      </c>
      <c r="F77" s="311"/>
      <c r="G77" s="242" t="s">
        <v>350</v>
      </c>
      <c r="H77" s="242" t="s">
        <v>0</v>
      </c>
      <c r="I77" s="242" t="s">
        <v>91</v>
      </c>
      <c r="J77" s="242" t="s">
        <v>19</v>
      </c>
      <c r="K77" s="242" t="s">
        <v>87</v>
      </c>
      <c r="L77" s="243" t="s">
        <v>0</v>
      </c>
      <c r="M77" s="243" t="s">
        <v>353</v>
      </c>
      <c r="N77" s="45" t="s">
        <v>353</v>
      </c>
      <c r="O77" s="54" t="s">
        <v>0</v>
      </c>
      <c r="P77" s="54" t="s">
        <v>381</v>
      </c>
      <c r="Q77" s="45"/>
      <c r="R77" s="45"/>
      <c r="S77" s="45"/>
      <c r="T77" s="45"/>
      <c r="U77" s="78"/>
      <c r="V77" s="25" t="str">
        <f t="shared" si="4"/>
        <v/>
      </c>
      <c r="W77" s="26" t="str">
        <f t="shared" si="5"/>
        <v/>
      </c>
      <c r="X77" s="27"/>
      <c r="Y77" s="25" t="str">
        <f t="shared" si="6"/>
        <v/>
      </c>
      <c r="Z77" s="26" t="str">
        <f t="shared" si="7"/>
        <v/>
      </c>
      <c r="AA77" s="27"/>
      <c r="AB77" s="25" t="str">
        <f t="shared" si="8"/>
        <v/>
      </c>
      <c r="AC77" s="26" t="str">
        <f t="shared" si="9"/>
        <v/>
      </c>
      <c r="AD77" s="27"/>
      <c r="AE77" s="25" t="str">
        <f t="shared" si="10"/>
        <v/>
      </c>
      <c r="AF77" s="26" t="str">
        <f t="shared" si="11"/>
        <v/>
      </c>
      <c r="AG77" s="27"/>
      <c r="AH77" s="25" t="str">
        <f t="shared" si="12"/>
        <v/>
      </c>
      <c r="AI77" s="26" t="str">
        <f t="shared" si="13"/>
        <v/>
      </c>
      <c r="AJ77" s="27"/>
      <c r="AK77" s="25" t="str">
        <f t="shared" si="14"/>
        <v/>
      </c>
      <c r="AL77" s="26" t="str">
        <f t="shared" si="15"/>
        <v/>
      </c>
      <c r="AM77" s="27"/>
      <c r="AN77" s="25" t="str">
        <f t="shared" si="16"/>
        <v/>
      </c>
      <c r="AO77" s="26" t="str">
        <f t="shared" si="17"/>
        <v/>
      </c>
      <c r="AP77" s="27"/>
      <c r="AQ77" s="25" t="str">
        <f t="shared" si="18"/>
        <v/>
      </c>
      <c r="AR77" s="26" t="str">
        <f t="shared" si="19"/>
        <v/>
      </c>
      <c r="AS77" s="27"/>
      <c r="AT77" s="25" t="str">
        <f t="shared" si="20"/>
        <v/>
      </c>
      <c r="AU77" s="26" t="str">
        <f t="shared" si="21"/>
        <v/>
      </c>
      <c r="AV77" s="27"/>
      <c r="AW77" s="225"/>
      <c r="BI77" s="2"/>
      <c r="BJ77" s="2"/>
      <c r="BK77" s="2"/>
      <c r="BL77" s="2"/>
      <c r="BM77" s="2"/>
      <c r="BN77" s="2"/>
      <c r="BO77" s="2"/>
      <c r="BP77" s="2"/>
      <c r="BQ77" s="2"/>
      <c r="BR77" s="2"/>
      <c r="BS77" s="2"/>
      <c r="BT77" s="2"/>
      <c r="BU77" s="2"/>
      <c r="BV77" s="2"/>
      <c r="BW77" s="2"/>
    </row>
    <row r="78" spans="3:75" ht="21" customHeight="1" x14ac:dyDescent="0.25">
      <c r="C78" s="140"/>
      <c r="D78" s="506"/>
      <c r="E78" s="282">
        <v>13</v>
      </c>
      <c r="F78" s="311"/>
      <c r="G78" s="242" t="s">
        <v>350</v>
      </c>
      <c r="H78" s="242" t="s">
        <v>0</v>
      </c>
      <c r="I78" s="242" t="s">
        <v>91</v>
      </c>
      <c r="J78" s="242" t="s">
        <v>20</v>
      </c>
      <c r="K78" s="242" t="s">
        <v>87</v>
      </c>
      <c r="L78" s="243" t="s">
        <v>0</v>
      </c>
      <c r="M78" s="243" t="s">
        <v>353</v>
      </c>
      <c r="N78" s="45" t="s">
        <v>353</v>
      </c>
      <c r="O78" s="54" t="s">
        <v>0</v>
      </c>
      <c r="P78" s="54" t="s">
        <v>381</v>
      </c>
      <c r="Q78" s="45"/>
      <c r="R78" s="45"/>
      <c r="S78" s="45"/>
      <c r="T78" s="45"/>
      <c r="U78" s="78"/>
      <c r="V78" s="25" t="str">
        <f t="shared" si="4"/>
        <v/>
      </c>
      <c r="W78" s="26" t="str">
        <f t="shared" si="5"/>
        <v/>
      </c>
      <c r="X78" s="27"/>
      <c r="Y78" s="25" t="str">
        <f t="shared" si="6"/>
        <v/>
      </c>
      <c r="Z78" s="26" t="str">
        <f t="shared" si="7"/>
        <v/>
      </c>
      <c r="AA78" s="27"/>
      <c r="AB78" s="25" t="str">
        <f t="shared" si="8"/>
        <v/>
      </c>
      <c r="AC78" s="26" t="str">
        <f t="shared" si="9"/>
        <v/>
      </c>
      <c r="AD78" s="27"/>
      <c r="AE78" s="25" t="str">
        <f t="shared" si="10"/>
        <v/>
      </c>
      <c r="AF78" s="26" t="str">
        <f t="shared" si="11"/>
        <v/>
      </c>
      <c r="AG78" s="27"/>
      <c r="AH78" s="25" t="str">
        <f t="shared" si="12"/>
        <v/>
      </c>
      <c r="AI78" s="26" t="str">
        <f t="shared" si="13"/>
        <v/>
      </c>
      <c r="AJ78" s="27"/>
      <c r="AK78" s="25" t="str">
        <f t="shared" si="14"/>
        <v/>
      </c>
      <c r="AL78" s="26" t="str">
        <f t="shared" si="15"/>
        <v/>
      </c>
      <c r="AM78" s="27"/>
      <c r="AN78" s="25" t="str">
        <f t="shared" si="16"/>
        <v/>
      </c>
      <c r="AO78" s="26" t="str">
        <f t="shared" si="17"/>
        <v/>
      </c>
      <c r="AP78" s="27"/>
      <c r="AQ78" s="25" t="str">
        <f t="shared" si="18"/>
        <v/>
      </c>
      <c r="AR78" s="26" t="str">
        <f t="shared" si="19"/>
        <v/>
      </c>
      <c r="AS78" s="27"/>
      <c r="AT78" s="25" t="str">
        <f t="shared" si="20"/>
        <v/>
      </c>
      <c r="AU78" s="26" t="str">
        <f t="shared" si="21"/>
        <v/>
      </c>
      <c r="AV78" s="27"/>
      <c r="AW78" s="225"/>
      <c r="BI78" s="2"/>
      <c r="BJ78" s="2"/>
      <c r="BK78" s="2"/>
      <c r="BL78" s="2"/>
      <c r="BM78" s="2"/>
      <c r="BN78" s="2"/>
      <c r="BO78" s="2"/>
      <c r="BP78" s="2"/>
      <c r="BQ78" s="2"/>
      <c r="BR78" s="2"/>
      <c r="BS78" s="2"/>
      <c r="BT78" s="2"/>
      <c r="BU78" s="2"/>
      <c r="BV78" s="2"/>
      <c r="BW78" s="2"/>
    </row>
    <row r="79" spans="3:75" ht="21" customHeight="1" x14ac:dyDescent="0.25">
      <c r="C79" s="140"/>
      <c r="D79" s="506"/>
      <c r="E79" s="282">
        <v>14</v>
      </c>
      <c r="F79" s="311"/>
      <c r="G79" s="242" t="s">
        <v>350</v>
      </c>
      <c r="H79" s="242" t="s">
        <v>0</v>
      </c>
      <c r="I79" s="242" t="s">
        <v>91</v>
      </c>
      <c r="J79" s="242" t="s">
        <v>21</v>
      </c>
      <c r="K79" s="242" t="s">
        <v>87</v>
      </c>
      <c r="L79" s="243" t="s">
        <v>0</v>
      </c>
      <c r="M79" s="243" t="s">
        <v>353</v>
      </c>
      <c r="N79" s="45" t="s">
        <v>353</v>
      </c>
      <c r="O79" s="54" t="s">
        <v>0</v>
      </c>
      <c r="P79" s="54" t="s">
        <v>381</v>
      </c>
      <c r="Q79" s="45"/>
      <c r="R79" s="45"/>
      <c r="S79" s="45"/>
      <c r="T79" s="45"/>
      <c r="U79" s="78"/>
      <c r="V79" s="25" t="str">
        <f t="shared" si="4"/>
        <v/>
      </c>
      <c r="W79" s="26" t="str">
        <f t="shared" si="5"/>
        <v/>
      </c>
      <c r="X79" s="27"/>
      <c r="Y79" s="25" t="str">
        <f t="shared" si="6"/>
        <v/>
      </c>
      <c r="Z79" s="26" t="str">
        <f t="shared" si="7"/>
        <v/>
      </c>
      <c r="AA79" s="27"/>
      <c r="AB79" s="25" t="str">
        <f t="shared" si="8"/>
        <v/>
      </c>
      <c r="AC79" s="26" t="str">
        <f t="shared" si="9"/>
        <v/>
      </c>
      <c r="AD79" s="27"/>
      <c r="AE79" s="25" t="str">
        <f t="shared" si="10"/>
        <v/>
      </c>
      <c r="AF79" s="26" t="str">
        <f t="shared" si="11"/>
        <v/>
      </c>
      <c r="AG79" s="27"/>
      <c r="AH79" s="25" t="str">
        <f t="shared" si="12"/>
        <v/>
      </c>
      <c r="AI79" s="26" t="str">
        <f t="shared" si="13"/>
        <v/>
      </c>
      <c r="AJ79" s="27"/>
      <c r="AK79" s="25" t="str">
        <f t="shared" si="14"/>
        <v/>
      </c>
      <c r="AL79" s="26" t="str">
        <f t="shared" si="15"/>
        <v/>
      </c>
      <c r="AM79" s="27"/>
      <c r="AN79" s="25" t="str">
        <f t="shared" si="16"/>
        <v/>
      </c>
      <c r="AO79" s="26" t="str">
        <f t="shared" si="17"/>
        <v/>
      </c>
      <c r="AP79" s="27"/>
      <c r="AQ79" s="25" t="str">
        <f t="shared" si="18"/>
        <v/>
      </c>
      <c r="AR79" s="26" t="str">
        <f t="shared" si="19"/>
        <v/>
      </c>
      <c r="AS79" s="27"/>
      <c r="AT79" s="25" t="str">
        <f t="shared" si="20"/>
        <v/>
      </c>
      <c r="AU79" s="26" t="str">
        <f t="shared" si="21"/>
        <v/>
      </c>
      <c r="AV79" s="27"/>
      <c r="AW79" s="225"/>
      <c r="BI79" s="2"/>
      <c r="BJ79" s="2"/>
      <c r="BK79" s="2"/>
      <c r="BL79" s="2"/>
      <c r="BM79" s="2"/>
      <c r="BN79" s="2"/>
      <c r="BO79" s="2"/>
      <c r="BP79" s="2"/>
      <c r="BQ79" s="2"/>
      <c r="BR79" s="2"/>
      <c r="BS79" s="2"/>
      <c r="BT79" s="2"/>
      <c r="BU79" s="2"/>
      <c r="BV79" s="2"/>
      <c r="BW79" s="2"/>
    </row>
    <row r="80" spans="3:75" ht="21" customHeight="1" x14ac:dyDescent="0.25">
      <c r="C80" s="140"/>
      <c r="D80" s="506"/>
      <c r="E80" s="282">
        <v>15</v>
      </c>
      <c r="F80" s="311"/>
      <c r="G80" s="242" t="s">
        <v>350</v>
      </c>
      <c r="H80" s="242" t="s">
        <v>0</v>
      </c>
      <c r="I80" s="242" t="s">
        <v>91</v>
      </c>
      <c r="J80" s="242" t="s">
        <v>22</v>
      </c>
      <c r="K80" s="242" t="s">
        <v>87</v>
      </c>
      <c r="L80" s="243" t="s">
        <v>0</v>
      </c>
      <c r="M80" s="243" t="s">
        <v>353</v>
      </c>
      <c r="N80" s="45" t="s">
        <v>353</v>
      </c>
      <c r="O80" s="54" t="s">
        <v>0</v>
      </c>
      <c r="P80" s="54" t="s">
        <v>381</v>
      </c>
      <c r="Q80" s="45"/>
      <c r="R80" s="45"/>
      <c r="S80" s="45"/>
      <c r="T80" s="45"/>
      <c r="U80" s="78"/>
      <c r="V80" s="25" t="str">
        <f t="shared" si="4"/>
        <v/>
      </c>
      <c r="W80" s="26" t="str">
        <f t="shared" si="5"/>
        <v/>
      </c>
      <c r="X80" s="27"/>
      <c r="Y80" s="25" t="str">
        <f t="shared" si="6"/>
        <v/>
      </c>
      <c r="Z80" s="26" t="str">
        <f t="shared" si="7"/>
        <v/>
      </c>
      <c r="AA80" s="27"/>
      <c r="AB80" s="25" t="str">
        <f t="shared" si="8"/>
        <v/>
      </c>
      <c r="AC80" s="26" t="str">
        <f t="shared" si="9"/>
        <v/>
      </c>
      <c r="AD80" s="27"/>
      <c r="AE80" s="25" t="str">
        <f t="shared" si="10"/>
        <v/>
      </c>
      <c r="AF80" s="26" t="str">
        <f t="shared" si="11"/>
        <v/>
      </c>
      <c r="AG80" s="27"/>
      <c r="AH80" s="25" t="str">
        <f t="shared" si="12"/>
        <v/>
      </c>
      <c r="AI80" s="26" t="str">
        <f t="shared" si="13"/>
        <v/>
      </c>
      <c r="AJ80" s="27"/>
      <c r="AK80" s="25" t="str">
        <f t="shared" si="14"/>
        <v/>
      </c>
      <c r="AL80" s="26" t="str">
        <f t="shared" si="15"/>
        <v/>
      </c>
      <c r="AM80" s="27"/>
      <c r="AN80" s="25" t="str">
        <f t="shared" si="16"/>
        <v/>
      </c>
      <c r="AO80" s="26" t="str">
        <f t="shared" si="17"/>
        <v/>
      </c>
      <c r="AP80" s="27"/>
      <c r="AQ80" s="25" t="str">
        <f t="shared" si="18"/>
        <v/>
      </c>
      <c r="AR80" s="26" t="str">
        <f t="shared" si="19"/>
        <v/>
      </c>
      <c r="AS80" s="27"/>
      <c r="AT80" s="25" t="str">
        <f t="shared" si="20"/>
        <v/>
      </c>
      <c r="AU80" s="26" t="str">
        <f t="shared" si="21"/>
        <v/>
      </c>
      <c r="AV80" s="27"/>
      <c r="AW80" s="225"/>
      <c r="BI80" s="2"/>
      <c r="BJ80" s="2"/>
      <c r="BK80" s="2"/>
      <c r="BL80" s="2"/>
      <c r="BM80" s="2"/>
      <c r="BN80" s="2"/>
      <c r="BO80" s="2"/>
      <c r="BP80" s="2"/>
      <c r="BQ80" s="2"/>
      <c r="BR80" s="2"/>
      <c r="BS80" s="2"/>
      <c r="BT80" s="2"/>
      <c r="BU80" s="2"/>
      <c r="BV80" s="2"/>
      <c r="BW80" s="2"/>
    </row>
    <row r="81" spans="3:75" ht="21" customHeight="1" x14ac:dyDescent="0.25">
      <c r="C81" s="140"/>
      <c r="D81" s="506"/>
      <c r="E81" s="282">
        <v>16</v>
      </c>
      <c r="F81" s="311"/>
      <c r="G81" s="242" t="s">
        <v>350</v>
      </c>
      <c r="H81" s="242" t="s">
        <v>0</v>
      </c>
      <c r="I81" s="242" t="s">
        <v>91</v>
      </c>
      <c r="J81" s="242" t="s">
        <v>23</v>
      </c>
      <c r="K81" s="242" t="s">
        <v>87</v>
      </c>
      <c r="L81" s="243" t="s">
        <v>0</v>
      </c>
      <c r="M81" s="243" t="s">
        <v>353</v>
      </c>
      <c r="N81" s="45" t="s">
        <v>353</v>
      </c>
      <c r="O81" s="54" t="s">
        <v>0</v>
      </c>
      <c r="P81" s="54" t="s">
        <v>381</v>
      </c>
      <c r="Q81" s="45"/>
      <c r="R81" s="45"/>
      <c r="S81" s="45"/>
      <c r="T81" s="45"/>
      <c r="U81" s="78"/>
      <c r="V81" s="25" t="str">
        <f t="shared" si="4"/>
        <v/>
      </c>
      <c r="W81" s="26" t="str">
        <f t="shared" si="5"/>
        <v/>
      </c>
      <c r="X81" s="27"/>
      <c r="Y81" s="25" t="str">
        <f t="shared" si="6"/>
        <v/>
      </c>
      <c r="Z81" s="26" t="str">
        <f t="shared" si="7"/>
        <v/>
      </c>
      <c r="AA81" s="27"/>
      <c r="AB81" s="25" t="str">
        <f t="shared" si="8"/>
        <v/>
      </c>
      <c r="AC81" s="26" t="str">
        <f t="shared" si="9"/>
        <v/>
      </c>
      <c r="AD81" s="27"/>
      <c r="AE81" s="25" t="str">
        <f t="shared" si="10"/>
        <v/>
      </c>
      <c r="AF81" s="26" t="str">
        <f t="shared" si="11"/>
        <v/>
      </c>
      <c r="AG81" s="27"/>
      <c r="AH81" s="25" t="str">
        <f t="shared" si="12"/>
        <v/>
      </c>
      <c r="AI81" s="26" t="str">
        <f t="shared" si="13"/>
        <v/>
      </c>
      <c r="AJ81" s="27"/>
      <c r="AK81" s="25" t="str">
        <f t="shared" si="14"/>
        <v/>
      </c>
      <c r="AL81" s="26" t="str">
        <f t="shared" si="15"/>
        <v/>
      </c>
      <c r="AM81" s="27"/>
      <c r="AN81" s="25" t="str">
        <f t="shared" si="16"/>
        <v/>
      </c>
      <c r="AO81" s="26" t="str">
        <f t="shared" si="17"/>
        <v/>
      </c>
      <c r="AP81" s="27"/>
      <c r="AQ81" s="25" t="str">
        <f t="shared" si="18"/>
        <v/>
      </c>
      <c r="AR81" s="26" t="str">
        <f t="shared" si="19"/>
        <v/>
      </c>
      <c r="AS81" s="27"/>
      <c r="AT81" s="25" t="str">
        <f t="shared" si="20"/>
        <v/>
      </c>
      <c r="AU81" s="26" t="str">
        <f t="shared" si="21"/>
        <v/>
      </c>
      <c r="AV81" s="27"/>
      <c r="AW81" s="225"/>
      <c r="BI81" s="2"/>
      <c r="BJ81" s="2"/>
      <c r="BK81" s="2"/>
      <c r="BL81" s="2"/>
      <c r="BM81" s="2"/>
      <c r="BN81" s="2"/>
      <c r="BO81" s="2"/>
      <c r="BP81" s="2"/>
      <c r="BQ81" s="2"/>
      <c r="BR81" s="2"/>
      <c r="BS81" s="2"/>
      <c r="BT81" s="2"/>
      <c r="BU81" s="2"/>
      <c r="BV81" s="2"/>
      <c r="BW81" s="2"/>
    </row>
    <row r="82" spans="3:75" ht="21" customHeight="1" x14ac:dyDescent="0.25">
      <c r="C82" s="140"/>
      <c r="D82" s="506"/>
      <c r="E82" s="282">
        <v>17</v>
      </c>
      <c r="F82" s="311"/>
      <c r="G82" s="242" t="s">
        <v>350</v>
      </c>
      <c r="H82" s="242" t="s">
        <v>0</v>
      </c>
      <c r="I82" s="242" t="s">
        <v>91</v>
      </c>
      <c r="J82" s="242" t="s">
        <v>24</v>
      </c>
      <c r="K82" s="242" t="s">
        <v>87</v>
      </c>
      <c r="L82" s="243" t="s">
        <v>0</v>
      </c>
      <c r="M82" s="243" t="s">
        <v>353</v>
      </c>
      <c r="N82" s="45" t="s">
        <v>353</v>
      </c>
      <c r="O82" s="54" t="s">
        <v>0</v>
      </c>
      <c r="P82" s="54" t="s">
        <v>381</v>
      </c>
      <c r="Q82" s="45"/>
      <c r="R82" s="45"/>
      <c r="S82" s="45"/>
      <c r="T82" s="45"/>
      <c r="U82" s="78"/>
      <c r="V82" s="25" t="str">
        <f t="shared" si="4"/>
        <v/>
      </c>
      <c r="W82" s="26" t="str">
        <f t="shared" si="5"/>
        <v/>
      </c>
      <c r="X82" s="27"/>
      <c r="Y82" s="25" t="str">
        <f t="shared" si="6"/>
        <v/>
      </c>
      <c r="Z82" s="26" t="str">
        <f t="shared" si="7"/>
        <v/>
      </c>
      <c r="AA82" s="27"/>
      <c r="AB82" s="25" t="str">
        <f t="shared" si="8"/>
        <v/>
      </c>
      <c r="AC82" s="26" t="str">
        <f t="shared" si="9"/>
        <v/>
      </c>
      <c r="AD82" s="27"/>
      <c r="AE82" s="25" t="str">
        <f t="shared" si="10"/>
        <v/>
      </c>
      <c r="AF82" s="26" t="str">
        <f t="shared" si="11"/>
        <v/>
      </c>
      <c r="AG82" s="27"/>
      <c r="AH82" s="25" t="str">
        <f t="shared" si="12"/>
        <v/>
      </c>
      <c r="AI82" s="26" t="str">
        <f t="shared" si="13"/>
        <v/>
      </c>
      <c r="AJ82" s="27"/>
      <c r="AK82" s="25" t="str">
        <f t="shared" si="14"/>
        <v/>
      </c>
      <c r="AL82" s="26" t="str">
        <f t="shared" si="15"/>
        <v/>
      </c>
      <c r="AM82" s="27"/>
      <c r="AN82" s="25" t="str">
        <f t="shared" si="16"/>
        <v/>
      </c>
      <c r="AO82" s="26" t="str">
        <f t="shared" si="17"/>
        <v/>
      </c>
      <c r="AP82" s="27"/>
      <c r="AQ82" s="25" t="str">
        <f t="shared" si="18"/>
        <v/>
      </c>
      <c r="AR82" s="26" t="str">
        <f t="shared" si="19"/>
        <v/>
      </c>
      <c r="AS82" s="27"/>
      <c r="AT82" s="25" t="str">
        <f t="shared" si="20"/>
        <v/>
      </c>
      <c r="AU82" s="26" t="str">
        <f t="shared" si="21"/>
        <v/>
      </c>
      <c r="AV82" s="27"/>
      <c r="AW82" s="225"/>
      <c r="BI82" s="2"/>
      <c r="BJ82" s="2"/>
      <c r="BK82" s="2"/>
      <c r="BL82" s="2"/>
      <c r="BM82" s="2"/>
      <c r="BN82" s="2"/>
      <c r="BO82" s="2"/>
      <c r="BP82" s="2"/>
      <c r="BQ82" s="2"/>
      <c r="BR82" s="2"/>
      <c r="BS82" s="2"/>
      <c r="BT82" s="2"/>
      <c r="BU82" s="2"/>
      <c r="BV82" s="2"/>
      <c r="BW82" s="2"/>
    </row>
    <row r="83" spans="3:75" ht="21" customHeight="1" x14ac:dyDescent="0.25">
      <c r="C83" s="140"/>
      <c r="D83" s="506"/>
      <c r="E83" s="282">
        <v>18</v>
      </c>
      <c r="F83" s="311"/>
      <c r="G83" s="242" t="s">
        <v>350</v>
      </c>
      <c r="H83" s="242" t="s">
        <v>0</v>
      </c>
      <c r="I83" s="242" t="s">
        <v>91</v>
      </c>
      <c r="J83" s="242" t="s">
        <v>25</v>
      </c>
      <c r="K83" s="242" t="s">
        <v>87</v>
      </c>
      <c r="L83" s="243" t="s">
        <v>0</v>
      </c>
      <c r="M83" s="243" t="s">
        <v>353</v>
      </c>
      <c r="N83" s="45" t="s">
        <v>353</v>
      </c>
      <c r="O83" s="54" t="s">
        <v>0</v>
      </c>
      <c r="P83" s="54" t="s">
        <v>381</v>
      </c>
      <c r="Q83" s="45"/>
      <c r="R83" s="45"/>
      <c r="S83" s="45"/>
      <c r="T83" s="45"/>
      <c r="U83" s="78"/>
      <c r="V83" s="25" t="str">
        <f t="shared" si="4"/>
        <v/>
      </c>
      <c r="W83" s="26" t="str">
        <f t="shared" si="5"/>
        <v/>
      </c>
      <c r="X83" s="27"/>
      <c r="Y83" s="25" t="str">
        <f t="shared" si="6"/>
        <v/>
      </c>
      <c r="Z83" s="26" t="str">
        <f t="shared" si="7"/>
        <v/>
      </c>
      <c r="AA83" s="27"/>
      <c r="AB83" s="25" t="str">
        <f t="shared" si="8"/>
        <v/>
      </c>
      <c r="AC83" s="26" t="str">
        <f t="shared" si="9"/>
        <v/>
      </c>
      <c r="AD83" s="27"/>
      <c r="AE83" s="25" t="str">
        <f t="shared" si="10"/>
        <v/>
      </c>
      <c r="AF83" s="26" t="str">
        <f t="shared" si="11"/>
        <v/>
      </c>
      <c r="AG83" s="27"/>
      <c r="AH83" s="25" t="str">
        <f t="shared" si="12"/>
        <v/>
      </c>
      <c r="AI83" s="26" t="str">
        <f t="shared" si="13"/>
        <v/>
      </c>
      <c r="AJ83" s="27"/>
      <c r="AK83" s="25" t="str">
        <f t="shared" si="14"/>
        <v/>
      </c>
      <c r="AL83" s="26" t="str">
        <f t="shared" si="15"/>
        <v/>
      </c>
      <c r="AM83" s="27"/>
      <c r="AN83" s="25" t="str">
        <f t="shared" si="16"/>
        <v/>
      </c>
      <c r="AO83" s="26" t="str">
        <f t="shared" si="17"/>
        <v/>
      </c>
      <c r="AP83" s="27"/>
      <c r="AQ83" s="25" t="str">
        <f t="shared" si="18"/>
        <v/>
      </c>
      <c r="AR83" s="26" t="str">
        <f t="shared" si="19"/>
        <v/>
      </c>
      <c r="AS83" s="27"/>
      <c r="AT83" s="25" t="str">
        <f t="shared" si="20"/>
        <v/>
      </c>
      <c r="AU83" s="26" t="str">
        <f t="shared" si="21"/>
        <v/>
      </c>
      <c r="AV83" s="27"/>
      <c r="AW83" s="225"/>
      <c r="BI83" s="2"/>
      <c r="BJ83" s="2"/>
      <c r="BK83" s="2"/>
      <c r="BL83" s="2"/>
      <c r="BM83" s="2"/>
      <c r="BN83" s="2"/>
      <c r="BO83" s="2"/>
      <c r="BP83" s="2"/>
      <c r="BQ83" s="2"/>
      <c r="BR83" s="2"/>
      <c r="BS83" s="2"/>
      <c r="BT83" s="2"/>
      <c r="BU83" s="2"/>
      <c r="BV83" s="2"/>
      <c r="BW83" s="2"/>
    </row>
    <row r="84" spans="3:75" ht="21" customHeight="1" x14ac:dyDescent="0.25">
      <c r="C84" s="140"/>
      <c r="D84" s="506"/>
      <c r="E84" s="282">
        <v>19</v>
      </c>
      <c r="F84" s="311"/>
      <c r="G84" s="242" t="s">
        <v>350</v>
      </c>
      <c r="H84" s="242" t="s">
        <v>0</v>
      </c>
      <c r="I84" s="242" t="s">
        <v>91</v>
      </c>
      <c r="J84" s="242" t="s">
        <v>26</v>
      </c>
      <c r="K84" s="242" t="s">
        <v>87</v>
      </c>
      <c r="L84" s="243" t="s">
        <v>0</v>
      </c>
      <c r="M84" s="243" t="s">
        <v>353</v>
      </c>
      <c r="N84" s="45" t="s">
        <v>353</v>
      </c>
      <c r="O84" s="54" t="s">
        <v>0</v>
      </c>
      <c r="P84" s="54" t="s">
        <v>381</v>
      </c>
      <c r="Q84" s="45"/>
      <c r="R84" s="45"/>
      <c r="S84" s="45"/>
      <c r="T84" s="45"/>
      <c r="U84" s="78"/>
      <c r="V84" s="25" t="str">
        <f t="shared" si="4"/>
        <v/>
      </c>
      <c r="W84" s="26" t="str">
        <f t="shared" si="5"/>
        <v/>
      </c>
      <c r="X84" s="27"/>
      <c r="Y84" s="25" t="str">
        <f t="shared" si="6"/>
        <v/>
      </c>
      <c r="Z84" s="26" t="str">
        <f t="shared" si="7"/>
        <v/>
      </c>
      <c r="AA84" s="27"/>
      <c r="AB84" s="25" t="str">
        <f t="shared" si="8"/>
        <v/>
      </c>
      <c r="AC84" s="26" t="str">
        <f t="shared" si="9"/>
        <v/>
      </c>
      <c r="AD84" s="27"/>
      <c r="AE84" s="25" t="str">
        <f t="shared" si="10"/>
        <v/>
      </c>
      <c r="AF84" s="26" t="str">
        <f t="shared" si="11"/>
        <v/>
      </c>
      <c r="AG84" s="27"/>
      <c r="AH84" s="25" t="str">
        <f t="shared" si="12"/>
        <v/>
      </c>
      <c r="AI84" s="26" t="str">
        <f t="shared" si="13"/>
        <v/>
      </c>
      <c r="AJ84" s="27"/>
      <c r="AK84" s="25" t="str">
        <f t="shared" si="14"/>
        <v/>
      </c>
      <c r="AL84" s="26" t="str">
        <f t="shared" si="15"/>
        <v/>
      </c>
      <c r="AM84" s="27"/>
      <c r="AN84" s="25" t="str">
        <f t="shared" si="16"/>
        <v/>
      </c>
      <c r="AO84" s="26" t="str">
        <f t="shared" si="17"/>
        <v/>
      </c>
      <c r="AP84" s="27"/>
      <c r="AQ84" s="25" t="str">
        <f t="shared" si="18"/>
        <v/>
      </c>
      <c r="AR84" s="26" t="str">
        <f t="shared" si="19"/>
        <v/>
      </c>
      <c r="AS84" s="27"/>
      <c r="AT84" s="25" t="str">
        <f t="shared" si="20"/>
        <v/>
      </c>
      <c r="AU84" s="26" t="str">
        <f t="shared" si="21"/>
        <v/>
      </c>
      <c r="AV84" s="27"/>
      <c r="AW84" s="225"/>
      <c r="BI84" s="2"/>
      <c r="BJ84" s="2"/>
      <c r="BK84" s="2"/>
      <c r="BL84" s="2"/>
      <c r="BM84" s="2"/>
      <c r="BN84" s="2"/>
      <c r="BO84" s="2"/>
      <c r="BP84" s="2"/>
      <c r="BQ84" s="2"/>
      <c r="BR84" s="2"/>
      <c r="BS84" s="2"/>
      <c r="BT84" s="2"/>
      <c r="BU84" s="2"/>
      <c r="BV84" s="2"/>
      <c r="BW84" s="2"/>
    </row>
    <row r="85" spans="3:75" ht="21" customHeight="1" x14ac:dyDescent="0.25">
      <c r="C85" s="140"/>
      <c r="D85" s="506"/>
      <c r="E85" s="282">
        <v>20</v>
      </c>
      <c r="F85" s="311"/>
      <c r="G85" s="242" t="s">
        <v>350</v>
      </c>
      <c r="H85" s="242" t="s">
        <v>0</v>
      </c>
      <c r="I85" s="242" t="s">
        <v>91</v>
      </c>
      <c r="J85" s="242" t="s">
        <v>27</v>
      </c>
      <c r="K85" s="242" t="s">
        <v>87</v>
      </c>
      <c r="L85" s="243" t="s">
        <v>0</v>
      </c>
      <c r="M85" s="243" t="s">
        <v>353</v>
      </c>
      <c r="N85" s="45" t="s">
        <v>353</v>
      </c>
      <c r="O85" s="54" t="s">
        <v>0</v>
      </c>
      <c r="P85" s="54" t="s">
        <v>381</v>
      </c>
      <c r="Q85" s="45"/>
      <c r="R85" s="45"/>
      <c r="S85" s="45"/>
      <c r="T85" s="45"/>
      <c r="U85" s="78"/>
      <c r="V85" s="25" t="str">
        <f t="shared" si="4"/>
        <v/>
      </c>
      <c r="W85" s="26" t="str">
        <f t="shared" si="5"/>
        <v/>
      </c>
      <c r="X85" s="27"/>
      <c r="Y85" s="25" t="str">
        <f t="shared" si="6"/>
        <v/>
      </c>
      <c r="Z85" s="26" t="str">
        <f t="shared" si="7"/>
        <v/>
      </c>
      <c r="AA85" s="27"/>
      <c r="AB85" s="25" t="str">
        <f t="shared" si="8"/>
        <v/>
      </c>
      <c r="AC85" s="26" t="str">
        <f t="shared" si="9"/>
        <v/>
      </c>
      <c r="AD85" s="27"/>
      <c r="AE85" s="25" t="str">
        <f t="shared" si="10"/>
        <v/>
      </c>
      <c r="AF85" s="26" t="str">
        <f t="shared" si="11"/>
        <v/>
      </c>
      <c r="AG85" s="27"/>
      <c r="AH85" s="25" t="str">
        <f t="shared" si="12"/>
        <v/>
      </c>
      <c r="AI85" s="26" t="str">
        <f t="shared" si="13"/>
        <v/>
      </c>
      <c r="AJ85" s="27"/>
      <c r="AK85" s="25" t="str">
        <f t="shared" si="14"/>
        <v/>
      </c>
      <c r="AL85" s="26" t="str">
        <f t="shared" si="15"/>
        <v/>
      </c>
      <c r="AM85" s="27"/>
      <c r="AN85" s="25" t="str">
        <f t="shared" si="16"/>
        <v/>
      </c>
      <c r="AO85" s="26" t="str">
        <f t="shared" si="17"/>
        <v/>
      </c>
      <c r="AP85" s="27"/>
      <c r="AQ85" s="25" t="str">
        <f t="shared" si="18"/>
        <v/>
      </c>
      <c r="AR85" s="26" t="str">
        <f t="shared" si="19"/>
        <v/>
      </c>
      <c r="AS85" s="27"/>
      <c r="AT85" s="25" t="str">
        <f t="shared" si="20"/>
        <v/>
      </c>
      <c r="AU85" s="26" t="str">
        <f t="shared" si="21"/>
        <v/>
      </c>
      <c r="AV85" s="27"/>
      <c r="AW85" s="225"/>
      <c r="BI85" s="2"/>
      <c r="BJ85" s="2"/>
      <c r="BK85" s="2"/>
      <c r="BL85" s="2"/>
      <c r="BM85" s="2"/>
      <c r="BN85" s="2"/>
      <c r="BO85" s="2"/>
      <c r="BP85" s="2"/>
      <c r="BQ85" s="2"/>
      <c r="BR85" s="2"/>
      <c r="BS85" s="2"/>
      <c r="BT85" s="2"/>
      <c r="BU85" s="2"/>
      <c r="BV85" s="2"/>
      <c r="BW85" s="2"/>
    </row>
    <row r="86" spans="3:75" ht="21" customHeight="1" x14ac:dyDescent="0.25">
      <c r="C86" s="140"/>
      <c r="D86" s="506"/>
      <c r="E86" s="282">
        <v>21</v>
      </c>
      <c r="F86" s="311"/>
      <c r="G86" s="242" t="s">
        <v>350</v>
      </c>
      <c r="H86" s="242" t="s">
        <v>0</v>
      </c>
      <c r="I86" s="242" t="s">
        <v>91</v>
      </c>
      <c r="J86" s="242" t="s">
        <v>28</v>
      </c>
      <c r="K86" s="242" t="s">
        <v>87</v>
      </c>
      <c r="L86" s="243" t="s">
        <v>0</v>
      </c>
      <c r="M86" s="243" t="s">
        <v>353</v>
      </c>
      <c r="N86" s="45" t="s">
        <v>353</v>
      </c>
      <c r="O86" s="54" t="s">
        <v>0</v>
      </c>
      <c r="P86" s="54" t="s">
        <v>381</v>
      </c>
      <c r="Q86" s="45"/>
      <c r="R86" s="45"/>
      <c r="S86" s="45"/>
      <c r="T86" s="45"/>
      <c r="U86" s="78"/>
      <c r="V86" s="25" t="str">
        <f t="shared" si="4"/>
        <v/>
      </c>
      <c r="W86" s="26" t="str">
        <f t="shared" si="5"/>
        <v/>
      </c>
      <c r="X86" s="27"/>
      <c r="Y86" s="25" t="str">
        <f t="shared" si="6"/>
        <v/>
      </c>
      <c r="Z86" s="26" t="str">
        <f t="shared" si="7"/>
        <v/>
      </c>
      <c r="AA86" s="27"/>
      <c r="AB86" s="25" t="str">
        <f t="shared" si="8"/>
        <v/>
      </c>
      <c r="AC86" s="26" t="str">
        <f t="shared" si="9"/>
        <v/>
      </c>
      <c r="AD86" s="27"/>
      <c r="AE86" s="25" t="str">
        <f t="shared" si="10"/>
        <v/>
      </c>
      <c r="AF86" s="26" t="str">
        <f t="shared" si="11"/>
        <v/>
      </c>
      <c r="AG86" s="27"/>
      <c r="AH86" s="25" t="str">
        <f t="shared" si="12"/>
        <v/>
      </c>
      <c r="AI86" s="26" t="str">
        <f t="shared" si="13"/>
        <v/>
      </c>
      <c r="AJ86" s="27"/>
      <c r="AK86" s="25" t="str">
        <f t="shared" si="14"/>
        <v/>
      </c>
      <c r="AL86" s="26" t="str">
        <f t="shared" si="15"/>
        <v/>
      </c>
      <c r="AM86" s="27"/>
      <c r="AN86" s="25" t="str">
        <f t="shared" si="16"/>
        <v/>
      </c>
      <c r="AO86" s="26" t="str">
        <f t="shared" si="17"/>
        <v/>
      </c>
      <c r="AP86" s="27"/>
      <c r="AQ86" s="25" t="str">
        <f t="shared" si="18"/>
        <v/>
      </c>
      <c r="AR86" s="26" t="str">
        <f t="shared" si="19"/>
        <v/>
      </c>
      <c r="AS86" s="27"/>
      <c r="AT86" s="25" t="str">
        <f t="shared" si="20"/>
        <v/>
      </c>
      <c r="AU86" s="26" t="str">
        <f t="shared" si="21"/>
        <v/>
      </c>
      <c r="AV86" s="27"/>
      <c r="AW86" s="225"/>
      <c r="BI86" s="2"/>
      <c r="BJ86" s="2"/>
      <c r="BK86" s="2"/>
      <c r="BL86" s="2"/>
      <c r="BM86" s="2"/>
      <c r="BN86" s="2"/>
      <c r="BO86" s="2"/>
      <c r="BP86" s="2"/>
      <c r="BQ86" s="2"/>
      <c r="BR86" s="2"/>
      <c r="BS86" s="2"/>
      <c r="BT86" s="2"/>
      <c r="BU86" s="2"/>
      <c r="BV86" s="2"/>
      <c r="BW86" s="2"/>
    </row>
    <row r="87" spans="3:75" ht="21" customHeight="1" x14ac:dyDescent="0.25">
      <c r="C87" s="140"/>
      <c r="D87" s="506"/>
      <c r="E87" s="282">
        <v>22</v>
      </c>
      <c r="F87" s="311"/>
      <c r="G87" s="242" t="s">
        <v>350</v>
      </c>
      <c r="H87" s="242" t="s">
        <v>0</v>
      </c>
      <c r="I87" s="242" t="s">
        <v>91</v>
      </c>
      <c r="J87" s="242" t="s">
        <v>29</v>
      </c>
      <c r="K87" s="242" t="s">
        <v>87</v>
      </c>
      <c r="L87" s="243" t="s">
        <v>0</v>
      </c>
      <c r="M87" s="243" t="s">
        <v>353</v>
      </c>
      <c r="N87" s="45" t="s">
        <v>353</v>
      </c>
      <c r="O87" s="54" t="s">
        <v>0</v>
      </c>
      <c r="P87" s="54" t="s">
        <v>381</v>
      </c>
      <c r="Q87" s="45"/>
      <c r="R87" s="45"/>
      <c r="S87" s="45"/>
      <c r="T87" s="45"/>
      <c r="U87" s="78"/>
      <c r="V87" s="25" t="str">
        <f t="shared" si="4"/>
        <v/>
      </c>
      <c r="W87" s="26" t="str">
        <f t="shared" si="5"/>
        <v/>
      </c>
      <c r="X87" s="27"/>
      <c r="Y87" s="25" t="str">
        <f t="shared" si="6"/>
        <v/>
      </c>
      <c r="Z87" s="26" t="str">
        <f t="shared" si="7"/>
        <v/>
      </c>
      <c r="AA87" s="27"/>
      <c r="AB87" s="25" t="str">
        <f t="shared" si="8"/>
        <v/>
      </c>
      <c r="AC87" s="26" t="str">
        <f t="shared" si="9"/>
        <v/>
      </c>
      <c r="AD87" s="27"/>
      <c r="AE87" s="25" t="str">
        <f t="shared" si="10"/>
        <v/>
      </c>
      <c r="AF87" s="26" t="str">
        <f t="shared" si="11"/>
        <v/>
      </c>
      <c r="AG87" s="27"/>
      <c r="AH87" s="25" t="str">
        <f t="shared" si="12"/>
        <v/>
      </c>
      <c r="AI87" s="26" t="str">
        <f t="shared" si="13"/>
        <v/>
      </c>
      <c r="AJ87" s="27"/>
      <c r="AK87" s="25" t="str">
        <f t="shared" si="14"/>
        <v/>
      </c>
      <c r="AL87" s="26" t="str">
        <f t="shared" si="15"/>
        <v/>
      </c>
      <c r="AM87" s="27"/>
      <c r="AN87" s="25" t="str">
        <f t="shared" si="16"/>
        <v/>
      </c>
      <c r="AO87" s="26" t="str">
        <f t="shared" si="17"/>
        <v/>
      </c>
      <c r="AP87" s="27"/>
      <c r="AQ87" s="25" t="str">
        <f t="shared" si="18"/>
        <v/>
      </c>
      <c r="AR87" s="26" t="str">
        <f t="shared" si="19"/>
        <v/>
      </c>
      <c r="AS87" s="27"/>
      <c r="AT87" s="25" t="str">
        <f t="shared" si="20"/>
        <v/>
      </c>
      <c r="AU87" s="26" t="str">
        <f t="shared" si="21"/>
        <v/>
      </c>
      <c r="AV87" s="27"/>
      <c r="AW87" s="225"/>
      <c r="BI87" s="2"/>
      <c r="BJ87" s="2"/>
      <c r="BK87" s="2"/>
      <c r="BL87" s="2"/>
      <c r="BM87" s="2"/>
      <c r="BN87" s="2"/>
      <c r="BO87" s="2"/>
      <c r="BP87" s="2"/>
      <c r="BQ87" s="2"/>
      <c r="BR87" s="2"/>
      <c r="BS87" s="2"/>
      <c r="BT87" s="2"/>
      <c r="BU87" s="2"/>
      <c r="BV87" s="2"/>
      <c r="BW87" s="2"/>
    </row>
    <row r="88" spans="3:75" ht="21" customHeight="1" x14ac:dyDescent="0.25">
      <c r="C88" s="140"/>
      <c r="D88" s="506"/>
      <c r="E88" s="282">
        <v>23</v>
      </c>
      <c r="F88" s="311"/>
      <c r="G88" s="242" t="s">
        <v>350</v>
      </c>
      <c r="H88" s="242" t="s">
        <v>0</v>
      </c>
      <c r="I88" s="242" t="s">
        <v>91</v>
      </c>
      <c r="J88" s="242" t="s">
        <v>30</v>
      </c>
      <c r="K88" s="242" t="s">
        <v>87</v>
      </c>
      <c r="L88" s="243" t="s">
        <v>0</v>
      </c>
      <c r="M88" s="243" t="s">
        <v>353</v>
      </c>
      <c r="N88" s="45" t="s">
        <v>353</v>
      </c>
      <c r="O88" s="54" t="s">
        <v>0</v>
      </c>
      <c r="P88" s="54" t="s">
        <v>381</v>
      </c>
      <c r="Q88" s="45"/>
      <c r="R88" s="45"/>
      <c r="S88" s="45"/>
      <c r="T88" s="45"/>
      <c r="U88" s="78"/>
      <c r="V88" s="25" t="str">
        <f t="shared" si="4"/>
        <v/>
      </c>
      <c r="W88" s="26" t="str">
        <f t="shared" si="5"/>
        <v/>
      </c>
      <c r="X88" s="27"/>
      <c r="Y88" s="25" t="str">
        <f t="shared" si="6"/>
        <v/>
      </c>
      <c r="Z88" s="26" t="str">
        <f t="shared" si="7"/>
        <v/>
      </c>
      <c r="AA88" s="27"/>
      <c r="AB88" s="25" t="str">
        <f t="shared" si="8"/>
        <v/>
      </c>
      <c r="AC88" s="26" t="str">
        <f t="shared" si="9"/>
        <v/>
      </c>
      <c r="AD88" s="27"/>
      <c r="AE88" s="25" t="str">
        <f t="shared" si="10"/>
        <v/>
      </c>
      <c r="AF88" s="26" t="str">
        <f t="shared" si="11"/>
        <v/>
      </c>
      <c r="AG88" s="27"/>
      <c r="AH88" s="25" t="str">
        <f t="shared" si="12"/>
        <v/>
      </c>
      <c r="AI88" s="26" t="str">
        <f t="shared" si="13"/>
        <v/>
      </c>
      <c r="AJ88" s="27"/>
      <c r="AK88" s="25" t="str">
        <f t="shared" si="14"/>
        <v/>
      </c>
      <c r="AL88" s="26" t="str">
        <f t="shared" si="15"/>
        <v/>
      </c>
      <c r="AM88" s="27"/>
      <c r="AN88" s="25" t="str">
        <f t="shared" si="16"/>
        <v/>
      </c>
      <c r="AO88" s="26" t="str">
        <f t="shared" si="17"/>
        <v/>
      </c>
      <c r="AP88" s="27"/>
      <c r="AQ88" s="25" t="str">
        <f t="shared" si="18"/>
        <v/>
      </c>
      <c r="AR88" s="26" t="str">
        <f t="shared" si="19"/>
        <v/>
      </c>
      <c r="AS88" s="27"/>
      <c r="AT88" s="25" t="str">
        <f t="shared" si="20"/>
        <v/>
      </c>
      <c r="AU88" s="26" t="str">
        <f t="shared" si="21"/>
        <v/>
      </c>
      <c r="AV88" s="27"/>
      <c r="AW88" s="225"/>
      <c r="BI88" s="2"/>
      <c r="BJ88" s="2"/>
      <c r="BK88" s="2"/>
      <c r="BL88" s="2"/>
      <c r="BM88" s="2"/>
      <c r="BN88" s="2"/>
      <c r="BO88" s="2"/>
      <c r="BP88" s="2"/>
      <c r="BQ88" s="2"/>
      <c r="BR88" s="2"/>
      <c r="BS88" s="2"/>
      <c r="BT88" s="2"/>
      <c r="BU88" s="2"/>
      <c r="BV88" s="2"/>
      <c r="BW88" s="2"/>
    </row>
    <row r="89" spans="3:75" ht="21" customHeight="1" x14ac:dyDescent="0.25">
      <c r="C89" s="140"/>
      <c r="D89" s="506"/>
      <c r="E89" s="282">
        <v>24</v>
      </c>
      <c r="F89" s="311"/>
      <c r="G89" s="242" t="s">
        <v>350</v>
      </c>
      <c r="H89" s="242" t="s">
        <v>0</v>
      </c>
      <c r="I89" s="242" t="s">
        <v>91</v>
      </c>
      <c r="J89" s="242" t="s">
        <v>31</v>
      </c>
      <c r="K89" s="242" t="s">
        <v>87</v>
      </c>
      <c r="L89" s="243" t="s">
        <v>0</v>
      </c>
      <c r="M89" s="243" t="s">
        <v>353</v>
      </c>
      <c r="N89" s="45" t="s">
        <v>353</v>
      </c>
      <c r="O89" s="54" t="s">
        <v>0</v>
      </c>
      <c r="P89" s="54" t="s">
        <v>381</v>
      </c>
      <c r="Q89" s="45"/>
      <c r="R89" s="45"/>
      <c r="S89" s="45"/>
      <c r="T89" s="45"/>
      <c r="U89" s="78"/>
      <c r="V89" s="25" t="str">
        <f t="shared" si="4"/>
        <v/>
      </c>
      <c r="W89" s="26" t="str">
        <f t="shared" si="5"/>
        <v/>
      </c>
      <c r="X89" s="27"/>
      <c r="Y89" s="25" t="str">
        <f t="shared" si="6"/>
        <v/>
      </c>
      <c r="Z89" s="26" t="str">
        <f t="shared" si="7"/>
        <v/>
      </c>
      <c r="AA89" s="27"/>
      <c r="AB89" s="25" t="str">
        <f t="shared" si="8"/>
        <v/>
      </c>
      <c r="AC89" s="26" t="str">
        <f t="shared" si="9"/>
        <v/>
      </c>
      <c r="AD89" s="27"/>
      <c r="AE89" s="25" t="str">
        <f t="shared" si="10"/>
        <v/>
      </c>
      <c r="AF89" s="26" t="str">
        <f t="shared" si="11"/>
        <v/>
      </c>
      <c r="AG89" s="27"/>
      <c r="AH89" s="25" t="str">
        <f t="shared" si="12"/>
        <v/>
      </c>
      <c r="AI89" s="26" t="str">
        <f t="shared" si="13"/>
        <v/>
      </c>
      <c r="AJ89" s="27"/>
      <c r="AK89" s="25" t="str">
        <f t="shared" si="14"/>
        <v/>
      </c>
      <c r="AL89" s="26" t="str">
        <f t="shared" si="15"/>
        <v/>
      </c>
      <c r="AM89" s="27"/>
      <c r="AN89" s="25" t="str">
        <f t="shared" si="16"/>
        <v/>
      </c>
      <c r="AO89" s="26" t="str">
        <f t="shared" si="17"/>
        <v/>
      </c>
      <c r="AP89" s="27"/>
      <c r="AQ89" s="25" t="str">
        <f t="shared" si="18"/>
        <v/>
      </c>
      <c r="AR89" s="26" t="str">
        <f t="shared" si="19"/>
        <v/>
      </c>
      <c r="AS89" s="27"/>
      <c r="AT89" s="25" t="str">
        <f t="shared" si="20"/>
        <v/>
      </c>
      <c r="AU89" s="26" t="str">
        <f t="shared" si="21"/>
        <v/>
      </c>
      <c r="AV89" s="27"/>
      <c r="AW89" s="225"/>
      <c r="BI89" s="2"/>
      <c r="BJ89" s="2"/>
      <c r="BK89" s="2"/>
      <c r="BL89" s="2"/>
      <c r="BM89" s="2"/>
      <c r="BN89" s="2"/>
      <c r="BO89" s="2"/>
      <c r="BP89" s="2"/>
      <c r="BQ89" s="2"/>
      <c r="BR89" s="2"/>
      <c r="BS89" s="2"/>
      <c r="BT89" s="2"/>
      <c r="BU89" s="2"/>
      <c r="BV89" s="2"/>
      <c r="BW89" s="2"/>
    </row>
    <row r="90" spans="3:75" ht="21" customHeight="1" x14ac:dyDescent="0.25">
      <c r="C90" s="140"/>
      <c r="D90" s="506"/>
      <c r="E90" s="282" t="s">
        <v>50</v>
      </c>
      <c r="F90" s="311"/>
      <c r="G90" s="242" t="s">
        <v>350</v>
      </c>
      <c r="H90" s="242" t="s">
        <v>0</v>
      </c>
      <c r="I90" s="242" t="s">
        <v>91</v>
      </c>
      <c r="J90" s="242" t="s">
        <v>51</v>
      </c>
      <c r="K90" s="242" t="s">
        <v>87</v>
      </c>
      <c r="L90" s="243" t="s">
        <v>0</v>
      </c>
      <c r="M90" s="243" t="s">
        <v>353</v>
      </c>
      <c r="N90" s="45" t="s">
        <v>353</v>
      </c>
      <c r="O90" s="54" t="s">
        <v>0</v>
      </c>
      <c r="P90" s="54" t="s">
        <v>381</v>
      </c>
      <c r="Q90" s="45"/>
      <c r="R90" s="45"/>
      <c r="S90" s="45"/>
      <c r="T90" s="45"/>
      <c r="U90" s="78"/>
      <c r="V90" s="25" t="str">
        <f t="shared" si="4"/>
        <v/>
      </c>
      <c r="W90" s="26" t="str">
        <f t="shared" si="5"/>
        <v/>
      </c>
      <c r="X90" s="27"/>
      <c r="Y90" s="25" t="str">
        <f t="shared" si="6"/>
        <v/>
      </c>
      <c r="Z90" s="26" t="str">
        <f t="shared" si="7"/>
        <v/>
      </c>
      <c r="AA90" s="27"/>
      <c r="AB90" s="25" t="str">
        <f t="shared" si="8"/>
        <v/>
      </c>
      <c r="AC90" s="26" t="str">
        <f t="shared" si="9"/>
        <v/>
      </c>
      <c r="AD90" s="27"/>
      <c r="AE90" s="25" t="str">
        <f t="shared" si="10"/>
        <v/>
      </c>
      <c r="AF90" s="26" t="str">
        <f t="shared" si="11"/>
        <v/>
      </c>
      <c r="AG90" s="27"/>
      <c r="AH90" s="25" t="str">
        <f t="shared" si="12"/>
        <v/>
      </c>
      <c r="AI90" s="26" t="str">
        <f t="shared" si="13"/>
        <v/>
      </c>
      <c r="AJ90" s="27"/>
      <c r="AK90" s="25" t="str">
        <f t="shared" si="14"/>
        <v/>
      </c>
      <c r="AL90" s="26" t="str">
        <f t="shared" si="15"/>
        <v/>
      </c>
      <c r="AM90" s="27"/>
      <c r="AN90" s="25" t="str">
        <f t="shared" si="16"/>
        <v/>
      </c>
      <c r="AO90" s="26" t="str">
        <f t="shared" si="17"/>
        <v/>
      </c>
      <c r="AP90" s="27"/>
      <c r="AQ90" s="25" t="str">
        <f t="shared" si="18"/>
        <v/>
      </c>
      <c r="AR90" s="26" t="str">
        <f t="shared" si="19"/>
        <v/>
      </c>
      <c r="AS90" s="27"/>
      <c r="AT90" s="25" t="str">
        <f t="shared" si="20"/>
        <v/>
      </c>
      <c r="AU90" s="26" t="str">
        <f t="shared" si="21"/>
        <v/>
      </c>
      <c r="AV90" s="27"/>
      <c r="AW90" s="225"/>
      <c r="BI90" s="2"/>
      <c r="BJ90" s="2"/>
      <c r="BK90" s="2"/>
      <c r="BL90" s="2"/>
      <c r="BM90" s="2"/>
      <c r="BN90" s="2"/>
      <c r="BO90" s="2"/>
      <c r="BP90" s="2"/>
      <c r="BQ90" s="2"/>
      <c r="BR90" s="2"/>
      <c r="BS90" s="2"/>
      <c r="BT90" s="2"/>
      <c r="BU90" s="2"/>
      <c r="BV90" s="2"/>
      <c r="BW90" s="2"/>
    </row>
    <row r="91" spans="3:75" ht="21" customHeight="1" x14ac:dyDescent="0.25">
      <c r="C91" s="140"/>
      <c r="D91" s="506"/>
      <c r="E91" s="282" t="s">
        <v>4277</v>
      </c>
      <c r="F91" s="311"/>
      <c r="G91" s="242" t="s">
        <v>350</v>
      </c>
      <c r="H91" s="242" t="s">
        <v>0</v>
      </c>
      <c r="I91" s="242" t="s">
        <v>91</v>
      </c>
      <c r="J91" s="242" t="s">
        <v>36</v>
      </c>
      <c r="K91" s="242" t="s">
        <v>87</v>
      </c>
      <c r="L91" s="243" t="s">
        <v>0</v>
      </c>
      <c r="M91" s="243" t="s">
        <v>353</v>
      </c>
      <c r="N91" s="45" t="s">
        <v>353</v>
      </c>
      <c r="O91" s="54" t="s">
        <v>0</v>
      </c>
      <c r="P91" s="54" t="s">
        <v>381</v>
      </c>
      <c r="Q91" s="45"/>
      <c r="R91" s="45"/>
      <c r="S91" s="45"/>
      <c r="T91" s="45"/>
      <c r="U91" s="78"/>
      <c r="V91" s="25" t="str">
        <f t="shared" si="4"/>
        <v/>
      </c>
      <c r="W91" s="26" t="str">
        <f t="shared" si="5"/>
        <v/>
      </c>
      <c r="X91" s="27"/>
      <c r="Y91" s="25" t="str">
        <f t="shared" si="6"/>
        <v/>
      </c>
      <c r="Z91" s="26" t="str">
        <f t="shared" si="7"/>
        <v/>
      </c>
      <c r="AA91" s="27"/>
      <c r="AB91" s="25" t="str">
        <f t="shared" si="8"/>
        <v/>
      </c>
      <c r="AC91" s="26" t="str">
        <f t="shared" si="9"/>
        <v/>
      </c>
      <c r="AD91" s="27"/>
      <c r="AE91" s="25" t="str">
        <f t="shared" si="10"/>
        <v/>
      </c>
      <c r="AF91" s="26" t="str">
        <f t="shared" si="11"/>
        <v/>
      </c>
      <c r="AG91" s="27"/>
      <c r="AH91" s="25" t="str">
        <f t="shared" si="12"/>
        <v/>
      </c>
      <c r="AI91" s="26" t="str">
        <f t="shared" si="13"/>
        <v/>
      </c>
      <c r="AJ91" s="27"/>
      <c r="AK91" s="25" t="str">
        <f t="shared" si="14"/>
        <v/>
      </c>
      <c r="AL91" s="26" t="str">
        <f t="shared" si="15"/>
        <v/>
      </c>
      <c r="AM91" s="27"/>
      <c r="AN91" s="25" t="str">
        <f t="shared" si="16"/>
        <v/>
      </c>
      <c r="AO91" s="26" t="str">
        <f t="shared" si="17"/>
        <v/>
      </c>
      <c r="AP91" s="27"/>
      <c r="AQ91" s="25" t="str">
        <f t="shared" si="18"/>
        <v/>
      </c>
      <c r="AR91" s="26" t="str">
        <f t="shared" si="19"/>
        <v/>
      </c>
      <c r="AS91" s="27"/>
      <c r="AT91" s="25" t="str">
        <f t="shared" si="20"/>
        <v/>
      </c>
      <c r="AU91" s="26" t="str">
        <f t="shared" si="21"/>
        <v/>
      </c>
      <c r="AV91" s="27"/>
      <c r="AW91" s="225"/>
      <c r="BI91" s="2"/>
      <c r="BJ91" s="2"/>
      <c r="BK91" s="2"/>
      <c r="BL91" s="2"/>
      <c r="BM91" s="2"/>
      <c r="BN91" s="2"/>
      <c r="BO91" s="2"/>
      <c r="BP91" s="2"/>
      <c r="BQ91" s="2"/>
      <c r="BR91" s="2"/>
      <c r="BS91" s="2"/>
      <c r="BT91" s="2"/>
      <c r="BU91" s="2"/>
      <c r="BV91" s="2"/>
      <c r="BW91" s="2"/>
    </row>
    <row r="92" spans="3:75" ht="21" customHeight="1" x14ac:dyDescent="0.25">
      <c r="C92" s="140"/>
      <c r="D92" s="506"/>
      <c r="E92" s="322" t="s">
        <v>4273</v>
      </c>
      <c r="F92" s="311"/>
      <c r="G92" s="242" t="s">
        <v>350</v>
      </c>
      <c r="H92" s="242" t="s">
        <v>0</v>
      </c>
      <c r="I92" s="242" t="s">
        <v>91</v>
      </c>
      <c r="J92" s="242" t="s">
        <v>0</v>
      </c>
      <c r="K92" s="242" t="s">
        <v>87</v>
      </c>
      <c r="L92" s="243" t="s">
        <v>0</v>
      </c>
      <c r="M92" s="243" t="s">
        <v>353</v>
      </c>
      <c r="N92" s="45" t="s">
        <v>353</v>
      </c>
      <c r="O92" s="54" t="s">
        <v>0</v>
      </c>
      <c r="P92" s="54" t="s">
        <v>381</v>
      </c>
      <c r="Q92" s="45"/>
      <c r="R92" s="45"/>
      <c r="S92" s="45"/>
      <c r="T92" s="45"/>
      <c r="U92" s="78"/>
      <c r="V92" s="25" t="str">
        <f t="shared" si="4"/>
        <v/>
      </c>
      <c r="W92" s="26" t="str">
        <f t="shared" si="5"/>
        <v/>
      </c>
      <c r="X92" s="27"/>
      <c r="Y92" s="25" t="str">
        <f t="shared" si="6"/>
        <v/>
      </c>
      <c r="Z92" s="26" t="str">
        <f t="shared" si="7"/>
        <v/>
      </c>
      <c r="AA92" s="27"/>
      <c r="AB92" s="25" t="str">
        <f t="shared" si="8"/>
        <v/>
      </c>
      <c r="AC92" s="26" t="str">
        <f t="shared" si="9"/>
        <v/>
      </c>
      <c r="AD92" s="27"/>
      <c r="AE92" s="25" t="str">
        <f t="shared" si="10"/>
        <v/>
      </c>
      <c r="AF92" s="26" t="str">
        <f t="shared" si="11"/>
        <v/>
      </c>
      <c r="AG92" s="27"/>
      <c r="AH92" s="25" t="str">
        <f t="shared" si="12"/>
        <v/>
      </c>
      <c r="AI92" s="26" t="str">
        <f t="shared" si="13"/>
        <v/>
      </c>
      <c r="AJ92" s="27"/>
      <c r="AK92" s="25" t="str">
        <f t="shared" si="14"/>
        <v/>
      </c>
      <c r="AL92" s="26" t="str">
        <f t="shared" si="15"/>
        <v/>
      </c>
      <c r="AM92" s="27"/>
      <c r="AN92" s="25" t="str">
        <f t="shared" si="16"/>
        <v/>
      </c>
      <c r="AO92" s="26" t="str">
        <f t="shared" si="17"/>
        <v/>
      </c>
      <c r="AP92" s="27"/>
      <c r="AQ92" s="25" t="str">
        <f t="shared" si="18"/>
        <v/>
      </c>
      <c r="AR92" s="26" t="str">
        <f t="shared" si="19"/>
        <v/>
      </c>
      <c r="AS92" s="27"/>
      <c r="AT92" s="25" t="str">
        <f t="shared" si="20"/>
        <v/>
      </c>
      <c r="AU92" s="26" t="str">
        <f t="shared" si="21"/>
        <v/>
      </c>
      <c r="AV92" s="27"/>
      <c r="AW92" s="225"/>
      <c r="BI92" s="2"/>
      <c r="BJ92" s="2"/>
      <c r="BK92" s="2"/>
      <c r="BL92" s="2"/>
      <c r="BM92" s="2"/>
      <c r="BN92" s="2"/>
      <c r="BO92" s="2"/>
      <c r="BP92" s="2"/>
      <c r="BQ92" s="2"/>
      <c r="BR92" s="2"/>
      <c r="BS92" s="2"/>
      <c r="BT92" s="2"/>
      <c r="BU92" s="2"/>
      <c r="BV92" s="2"/>
      <c r="BW92" s="2"/>
    </row>
    <row r="93" spans="3:75" ht="21" customHeight="1" x14ac:dyDescent="0.25">
      <c r="C93" s="140"/>
      <c r="D93" s="507"/>
      <c r="E93" s="323" t="s">
        <v>4290</v>
      </c>
      <c r="F93" s="315"/>
      <c r="G93" s="242" t="s">
        <v>114</v>
      </c>
      <c r="H93" s="242" t="s">
        <v>0</v>
      </c>
      <c r="I93" s="242" t="s">
        <v>91</v>
      </c>
      <c r="J93" s="242" t="s">
        <v>0</v>
      </c>
      <c r="K93" s="242" t="s">
        <v>87</v>
      </c>
      <c r="L93" s="243" t="s">
        <v>0</v>
      </c>
      <c r="M93" s="243" t="s">
        <v>353</v>
      </c>
      <c r="N93" s="45" t="s">
        <v>353</v>
      </c>
      <c r="O93" s="54" t="s">
        <v>0</v>
      </c>
      <c r="P93" s="54" t="s">
        <v>381</v>
      </c>
      <c r="Q93" s="45"/>
      <c r="R93" s="45"/>
      <c r="S93" s="45"/>
      <c r="T93" s="45"/>
      <c r="U93" s="78"/>
      <c r="V93" s="25" t="str">
        <f t="shared" si="4"/>
        <v/>
      </c>
      <c r="W93" s="26" t="str">
        <f t="shared" si="5"/>
        <v/>
      </c>
      <c r="X93" s="27"/>
      <c r="Y93" s="25" t="str">
        <f t="shared" si="6"/>
        <v/>
      </c>
      <c r="Z93" s="26" t="str">
        <f t="shared" si="7"/>
        <v/>
      </c>
      <c r="AA93" s="27"/>
      <c r="AB93" s="25" t="str">
        <f t="shared" si="8"/>
        <v/>
      </c>
      <c r="AC93" s="26" t="str">
        <f t="shared" si="9"/>
        <v/>
      </c>
      <c r="AD93" s="27"/>
      <c r="AE93" s="25" t="str">
        <f t="shared" si="10"/>
        <v/>
      </c>
      <c r="AF93" s="26" t="str">
        <f t="shared" si="11"/>
        <v/>
      </c>
      <c r="AG93" s="27"/>
      <c r="AH93" s="25" t="str">
        <f t="shared" si="12"/>
        <v/>
      </c>
      <c r="AI93" s="26" t="str">
        <f t="shared" si="13"/>
        <v/>
      </c>
      <c r="AJ93" s="27"/>
      <c r="AK93" s="25" t="str">
        <f t="shared" si="14"/>
        <v/>
      </c>
      <c r="AL93" s="26" t="str">
        <f t="shared" si="15"/>
        <v/>
      </c>
      <c r="AM93" s="27"/>
      <c r="AN93" s="25" t="str">
        <f t="shared" si="16"/>
        <v/>
      </c>
      <c r="AO93" s="26" t="str">
        <f t="shared" si="17"/>
        <v/>
      </c>
      <c r="AP93" s="27"/>
      <c r="AQ93" s="25" t="str">
        <f t="shared" si="18"/>
        <v/>
      </c>
      <c r="AR93" s="26" t="str">
        <f t="shared" si="19"/>
        <v/>
      </c>
      <c r="AS93" s="27"/>
      <c r="AT93" s="25" t="str">
        <f t="shared" si="20"/>
        <v/>
      </c>
      <c r="AU93" s="26" t="str">
        <f t="shared" si="21"/>
        <v/>
      </c>
      <c r="AV93" s="27"/>
      <c r="AW93" s="316"/>
      <c r="BI93" s="2"/>
      <c r="BJ93" s="2"/>
      <c r="BK93" s="2"/>
      <c r="BL93" s="2"/>
      <c r="BM93" s="2"/>
      <c r="BN93" s="2"/>
      <c r="BO93" s="2"/>
      <c r="BP93" s="2"/>
      <c r="BQ93" s="2"/>
      <c r="BR93" s="2"/>
      <c r="BS93" s="2"/>
      <c r="BT93" s="2"/>
      <c r="BU93" s="2"/>
      <c r="BV93" s="2"/>
      <c r="BW93" s="2"/>
    </row>
    <row r="94" spans="3:75" ht="21" x14ac:dyDescent="0.25">
      <c r="C94" s="140"/>
      <c r="D94" s="225"/>
      <c r="E94" s="225"/>
      <c r="F94" s="225"/>
      <c r="G94" s="225"/>
      <c r="H94" s="274"/>
      <c r="I94" s="274"/>
      <c r="J94" s="274"/>
      <c r="K94" s="274"/>
      <c r="L94" s="274"/>
      <c r="M94" s="274"/>
      <c r="N94" s="274"/>
      <c r="O94" s="274"/>
      <c r="P94" s="274"/>
      <c r="Q94" s="274"/>
      <c r="R94" s="274"/>
      <c r="S94" s="274"/>
      <c r="T94" s="274"/>
      <c r="U94" s="274"/>
      <c r="V94" s="225"/>
      <c r="W94" s="225"/>
      <c r="X94" s="225"/>
      <c r="Y94" s="225"/>
      <c r="Z94" s="225"/>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row>
    <row r="95" spans="3:75" hidden="1" x14ac:dyDescent="0.25">
      <c r="F95" s="139"/>
    </row>
    <row r="96" spans="3:75" hidden="1" x14ac:dyDescent="0.25">
      <c r="F96" s="139"/>
      <c r="V96" s="235">
        <f>SUMPRODUCT(--(V14:V39=0),--(V14:V39&lt;&gt;""),--(W14:W39="Z"))+SUMPRODUCT(--(V14:V39=0),--(V14:V39&lt;&gt;""),--(W14:W39=""))+SUMPRODUCT(--(V14:V39&gt;0),--(W14:W39="W"))+SUMPRODUCT(--(V14:V39&gt;0), --(V14:V39&lt;&gt;""),--(W14:W39=""))+SUMPRODUCT(--(V14:V39=""),--(W14:W39="Z"))+SUMPRODUCT(--(V41:V66=0),--(V41:V66&lt;&gt;""),--(W41:W66="Z"))+SUMPRODUCT(--(V41:V66=0),--(V41:V66&lt;&gt;""),--(W41:W66=""))+SUMPRODUCT(--(V41:V66&gt;0),--(W41:W66="W"))+SUMPRODUCT(--(V41:V66&gt;0),--(V41:V66&lt;&gt;""),--(W41:W66=""))+SUMPRODUCT(--(V41:V66=""),--(W41:W66="Z"))+SUMPRODUCT(--(V68:V93=0),--(V68:V93&lt;&gt;""),--(W68:W93="Z"))+SUMPRODUCT(--(V68:V93=0),--(V68:V93&lt;&gt;""),--(W68:W93=""))+SUMPRODUCT(--(V68:V93&gt;0),--(W68:W93="W"))+SUMPRODUCT(--(V68:V93&gt;0),--(V68:V93&lt;&gt;""),--(W68:W93=""))+SUMPRODUCT(--(V68:V93=""),--(W68:W93="Z"))</f>
        <v>0</v>
      </c>
      <c r="W96" s="235"/>
      <c r="X96" s="235"/>
      <c r="Y96" s="235">
        <f>SUMPRODUCT(--(Y14:Y39=0),--(Y14:Y39&lt;&gt;""),--(Z14:Z39="Z"))+SUMPRODUCT(--(Y14:Y39=0),--(Y14:Y39&lt;&gt;""),--(Z14:Z39=""))+SUMPRODUCT(--(Y14:Y39&gt;0),--(Z14:Z39="W"))+SUMPRODUCT(--(Y14:Y39&gt;0), --(Y14:Y39&lt;&gt;""),--(Z14:Z39=""))+SUMPRODUCT(--(Y14:Y39=""),--(Z14:Z39="Z"))+SUMPRODUCT(--(Y41:Y66=0),--(Y41:Y66&lt;&gt;""),--(Z41:Z66="Z"))+SUMPRODUCT(--(Y41:Y66=0),--(Y41:Y66&lt;&gt;""),--(Z41:Z66=""))+SUMPRODUCT(--(Y41:Y66&gt;0),--(Z41:Z66="W"))+SUMPRODUCT(--(Y41:Y66&gt;0),--(Y41:Y66&lt;&gt;""),--(Z41:Z66=""))+SUMPRODUCT(--(Y41:Y66=""),--(Z41:Z66="Z"))+SUMPRODUCT(--(Y68:Y93=0),--(Y68:Y93&lt;&gt;""),--(Z68:Z93="Z"))+SUMPRODUCT(--(Y68:Y93=0),--(Y68:Y93&lt;&gt;""),--(Z68:Z93=""))+SUMPRODUCT(--(Y68:Y93&gt;0),--(Z68:Z93="W"))+SUMPRODUCT(--(Y68:Y93&gt;0),--(Y68:Y93&lt;&gt;""),--(Z68:Z93=""))+SUMPRODUCT(--(Y68:Y93=""),--(Z68:Z93="Z"))</f>
        <v>0</v>
      </c>
      <c r="Z96" s="235"/>
      <c r="AA96" s="235"/>
      <c r="AB96" s="235">
        <f>SUMPRODUCT(--(AB14:AB39=0),--(AB14:AB39&lt;&gt;""),--(AC14:AC39="Z"))+SUMPRODUCT(--(AB14:AB39=0),--(AB14:AB39&lt;&gt;""),--(AC14:AC39=""))+SUMPRODUCT(--(AB14:AB39&gt;0),--(AC14:AC39="W"))+SUMPRODUCT(--(AB14:AB39&gt;0), --(AB14:AB39&lt;&gt;""),--(AC14:AC39=""))+SUMPRODUCT(--(AB14:AB39=""),--(AC14:AC39="Z"))+SUMPRODUCT(--(AB41:AB66=0),--(AB41:AB66&lt;&gt;""),--(AC41:AC66="Z"))+SUMPRODUCT(--(AB41:AB66=0),--(AB41:AB66&lt;&gt;""),--(AC41:AC66=""))+SUMPRODUCT(--(AB41:AB66&gt;0),--(AC41:AC66="W"))+SUMPRODUCT(--(AB41:AB66&gt;0),--(AB41:AB66&lt;&gt;""),--(AC41:AC66=""))+SUMPRODUCT(--(AB41:AB66=""),--(AC41:AC66="Z"))+SUMPRODUCT(--(AB68:AB93=0),--(AB68:AB93&lt;&gt;""),--(AC68:AC93="Z"))+SUMPRODUCT(--(AB68:AB93=0),--(AB68:AB93&lt;&gt;""),--(AC68:AC93=""))+SUMPRODUCT(--(AB68:AB93&gt;0),--(AC68:AC93="W"))+SUMPRODUCT(--(AB68:AB93&gt;0),--(AB68:AB93&lt;&gt;""),--(AC68:AC93=""))+SUMPRODUCT(--(AB68:AB93=""),--(AC68:AC93="Z"))</f>
        <v>0</v>
      </c>
      <c r="AC96" s="235"/>
      <c r="AD96" s="235"/>
      <c r="AE96" s="235">
        <f>SUMPRODUCT(--(AE14:AE39=0),--(AE14:AE39&lt;&gt;""),--(AF14:AF39="Z"))+SUMPRODUCT(--(AE14:AE39=0),--(AE14:AE39&lt;&gt;""),--(AF14:AF39=""))+SUMPRODUCT(--(AE14:AE39&gt;0),--(AF14:AF39="W"))+SUMPRODUCT(--(AE14:AE39&gt;0), --(AE14:AE39&lt;&gt;""),--(AF14:AF39=""))+SUMPRODUCT(--(AE14:AE39=""),--(AF14:AF39="Z"))+SUMPRODUCT(--(AE41:AE66=0),--(AE41:AE66&lt;&gt;""),--(AF41:AF66="Z"))+SUMPRODUCT(--(AE41:AE66=0),--(AE41:AE66&lt;&gt;""),--(AF41:AF66=""))+SUMPRODUCT(--(AE41:AE66&gt;0),--(AF41:AF66="W"))+SUMPRODUCT(--(AE41:AE66&gt;0),--(AE41:AE66&lt;&gt;""),--(AF41:AF66=""))+SUMPRODUCT(--(AE41:AE66=""),--(AF41:AF66="Z"))+SUMPRODUCT(--(AE68:AE93=0),--(AE68:AE93&lt;&gt;""),--(AF68:AF93="Z"))+SUMPRODUCT(--(AE68:AE93=0),--(AE68:AE93&lt;&gt;""),--(AF68:AF93=""))+SUMPRODUCT(--(AE68:AE93&gt;0),--(AF68:AF93="W"))+SUMPRODUCT(--(AE68:AE93&gt;0),--(AE68:AE93&lt;&gt;""),--(AF68:AF93=""))+SUMPRODUCT(--(AE68:AE93=""),--(AF68:AF93="Z"))</f>
        <v>0</v>
      </c>
      <c r="AF96" s="235"/>
      <c r="AG96" s="235"/>
      <c r="AH96" s="235">
        <f>SUMPRODUCT(--(AH14:AH39=0),--(AH14:AH39&lt;&gt;""),--(AI14:AI39="Z"))+SUMPRODUCT(--(AH14:AH39=0),--(AH14:AH39&lt;&gt;""),--(AI14:AI39=""))+SUMPRODUCT(--(AH14:AH39&gt;0),--(AI14:AI39="W"))+SUMPRODUCT(--(AH14:AH39&gt;0), --(AH14:AH39&lt;&gt;""),--(AI14:AI39=""))+SUMPRODUCT(--(AH14:AH39=""),--(AI14:AI39="Z"))+SUMPRODUCT(--(AH41:AH66=0),--(AH41:AH66&lt;&gt;""),--(AI41:AI66="Z"))+SUMPRODUCT(--(AH41:AH66=0),--(AH41:AH66&lt;&gt;""),--(AI41:AI66=""))+SUMPRODUCT(--(AH41:AH66&gt;0),--(AI41:AI66="W"))+SUMPRODUCT(--(AH41:AH66&gt;0),--(AH41:AH66&lt;&gt;""),--(AI41:AI66=""))+SUMPRODUCT(--(AH41:AH66=""),--(AI41:AI66="Z"))+SUMPRODUCT(--(AH68:AH93=0),--(AH68:AH93&lt;&gt;""),--(AI68:AI93="Z"))+SUMPRODUCT(--(AH68:AH93=0),--(AH68:AH93&lt;&gt;""),--(AI68:AI93=""))+SUMPRODUCT(--(AH68:AH93&gt;0),--(AI68:AI93="W"))+SUMPRODUCT(--(AH68:AH93&gt;0),--(AH68:AH93&lt;&gt;""),--(AI68:AI93=""))+SUMPRODUCT(--(AH68:AH93=""),--(AI68:AI93="Z"))</f>
        <v>0</v>
      </c>
      <c r="AI96" s="235"/>
      <c r="AJ96" s="235"/>
      <c r="AK96" s="235">
        <f>SUMPRODUCT(--(AK14:AK39=0),--(AK14:AK39&lt;&gt;""),--(AL14:AL39="Z"))+SUMPRODUCT(--(AK14:AK39=0),--(AK14:AK39&lt;&gt;""),--(AL14:AL39=""))+SUMPRODUCT(--(AK14:AK39&gt;0),--(AL14:AL39="W"))+SUMPRODUCT(--(AK14:AK39&gt;0), --(AK14:AK39&lt;&gt;""),--(AL14:AL39=""))+SUMPRODUCT(--(AK14:AK39=""),--(AL14:AL39="Z"))+SUMPRODUCT(--(AK41:AK66=0),--(AK41:AK66&lt;&gt;""),--(AL41:AL66="Z"))+SUMPRODUCT(--(AK41:AK66=0),--(AK41:AK66&lt;&gt;""),--(AL41:AL66=""))+SUMPRODUCT(--(AK41:AK66&gt;0),--(AL41:AL66="W"))+SUMPRODUCT(--(AK41:AK66&gt;0),--(AK41:AK66&lt;&gt;""),--(AL41:AL66=""))+SUMPRODUCT(--(AK41:AK66=""),--(AL41:AL66="Z"))+SUMPRODUCT(--(AK68:AK93=0),--(AK68:AK93&lt;&gt;""),--(AL68:AL93="Z"))+SUMPRODUCT(--(AK68:AK93=0),--(AK68:AK93&lt;&gt;""),--(AL68:AL93=""))+SUMPRODUCT(--(AK68:AK93&gt;0),--(AL68:AL93="W"))+SUMPRODUCT(--(AK68:AK93&gt;0),--(AK68:AK93&lt;&gt;""),--(AL68:AL93=""))+SUMPRODUCT(--(AK68:AK93=""),--(AL68:AL93="Z"))</f>
        <v>0</v>
      </c>
      <c r="AL96" s="235"/>
      <c r="AM96" s="235"/>
      <c r="AN96" s="235">
        <f>SUMPRODUCT(--(AN14:AN39=0),--(AN14:AN39&lt;&gt;""),--(AO14:AO39="Z"))+SUMPRODUCT(--(AN14:AN39=0),--(AN14:AN39&lt;&gt;""),--(AO14:AO39=""))+SUMPRODUCT(--(AN14:AN39&gt;0),--(AO14:AO39="W"))+SUMPRODUCT(--(AN14:AN39&gt;0), --(AN14:AN39&lt;&gt;""),--(AO14:AO39=""))+SUMPRODUCT(--(AN14:AN39=""),--(AO14:AO39="Z"))+SUMPRODUCT(--(AN41:AN66=0),--(AN41:AN66&lt;&gt;""),--(AO41:AO66="Z"))+SUMPRODUCT(--(AN41:AN66=0),--(AN41:AN66&lt;&gt;""),--(AO41:AO66=""))+SUMPRODUCT(--(AN41:AN66&gt;0),--(AO41:AO66="W"))+SUMPRODUCT(--(AN41:AN66&gt;0),--(AN41:AN66&lt;&gt;""),--(AO41:AO66=""))+SUMPRODUCT(--(AN41:AN66=""),--(AO41:AO66="Z"))+SUMPRODUCT(--(AN68:AN93=0),--(AN68:AN93&lt;&gt;""),--(AO68:AO93="Z"))+SUMPRODUCT(--(AN68:AN93=0),--(AN68:AN93&lt;&gt;""),--(AO68:AO93=""))+SUMPRODUCT(--(AN68:AN93&gt;0),--(AO68:AO93="W"))+SUMPRODUCT(--(AN68:AN93&gt;0),--(AN68:AN93&lt;&gt;""),--(AO68:AO93=""))+SUMPRODUCT(--(AN68:AN93=""),--(AO68:AO93="Z"))</f>
        <v>0</v>
      </c>
      <c r="AO96" s="235"/>
      <c r="AP96" s="235"/>
      <c r="AQ96" s="235">
        <f>SUMPRODUCT(--(AQ14:AQ39=0),--(AQ14:AQ39&lt;&gt;""),--(AR14:AR39="Z"))+SUMPRODUCT(--(AQ14:AQ39=0),--(AQ14:AQ39&lt;&gt;""),--(AR14:AR39=""))+SUMPRODUCT(--(AQ14:AQ39&gt;0),--(AR14:AR39="W"))+SUMPRODUCT(--(AQ14:AQ39&gt;0), --(AQ14:AQ39&lt;&gt;""),--(AR14:AR39=""))+SUMPRODUCT(--(AQ14:AQ39=""),--(AR14:AR39="Z"))+SUMPRODUCT(--(AQ41:AQ66=0),--(AQ41:AQ66&lt;&gt;""),--(AR41:AR66="Z"))+SUMPRODUCT(--(AQ41:AQ66=0),--(AQ41:AQ66&lt;&gt;""),--(AR41:AR66=""))+SUMPRODUCT(--(AQ41:AQ66&gt;0),--(AR41:AR66="W"))+SUMPRODUCT(--(AQ41:AQ66&gt;0),--(AQ41:AQ66&lt;&gt;""),--(AR41:AR66=""))+SUMPRODUCT(--(AQ41:AQ66=""),--(AR41:AR66="Z"))+SUMPRODUCT(--(AQ68:AQ93=0),--(AQ68:AQ93&lt;&gt;""),--(AR68:AR93="Z"))+SUMPRODUCT(--(AQ68:AQ93=0),--(AQ68:AQ93&lt;&gt;""),--(AR68:AR93=""))+SUMPRODUCT(--(AQ68:AQ93&gt;0),--(AR68:AR93="W"))+SUMPRODUCT(--(AQ68:AQ93&gt;0),--(AQ68:AQ93&lt;&gt;""),--(AR68:AR93=""))+SUMPRODUCT(--(AQ68:AQ93=""),--(AR68:AR93="Z"))</f>
        <v>0</v>
      </c>
      <c r="AR96" s="235"/>
      <c r="AS96" s="235"/>
      <c r="AT96" s="235">
        <f>SUMPRODUCT(--(AT14:AT39=0),--(AT14:AT39&lt;&gt;""),--(AU14:AU39="Z"))+SUMPRODUCT(--(AT14:AT39=0),--(AT14:AT39&lt;&gt;""),--(AU14:AU39=""))+SUMPRODUCT(--(AT14:AT39&gt;0),--(AU14:AU39="W"))+SUMPRODUCT(--(AT14:AT39&gt;0), --(AT14:AT39&lt;&gt;""),--(AU14:AU39=""))+SUMPRODUCT(--(AT14:AT39=""),--(AU14:AU39="Z"))+SUMPRODUCT(--(AT41:AT66=0),--(AT41:AT66&lt;&gt;""),--(AU41:AU66="Z"))+SUMPRODUCT(--(AT41:AT66=0),--(AT41:AT66&lt;&gt;""),--(AU41:AU66=""))+SUMPRODUCT(--(AT41:AT66&gt;0),--(AU41:AU66="W"))+SUMPRODUCT(--(AT41:AT66&gt;0),--(AT41:AT66&lt;&gt;""),--(AU41:AU66=""))+SUMPRODUCT(--(AT41:AT66=""),--(AU41:AU66="Z"))+SUMPRODUCT(--(AT68:AT93=0),--(AT68:AT93&lt;&gt;""),--(AU68:AU93="Z"))+SUMPRODUCT(--(AT68:AT93=0),--(AT68:AT93&lt;&gt;""),--(AU68:AU93=""))+SUMPRODUCT(--(AT68:AT93&gt;0),--(AU68:AU93="W"))+SUMPRODUCT(--(AT68:AT93&gt;0),--(AT68:AT93&lt;&gt;""),--(AU68:AU93=""))+SUMPRODUCT(--(AT68:AT93=""),--(AU68:AU93="Z"))</f>
        <v>0</v>
      </c>
      <c r="AU96" s="235"/>
      <c r="AV96" s="235"/>
    </row>
    <row r="97" spans="6:6" hidden="1" x14ac:dyDescent="0.25">
      <c r="F97" s="139"/>
    </row>
    <row r="98" spans="6:6" hidden="1" x14ac:dyDescent="0.25">
      <c r="F98" s="139"/>
    </row>
    <row r="99" spans="6:6" hidden="1" x14ac:dyDescent="0.25">
      <c r="F99" s="139"/>
    </row>
    <row r="100" spans="6:6" hidden="1" x14ac:dyDescent="0.25">
      <c r="F100" s="139"/>
    </row>
    <row r="101" spans="6:6" hidden="1" x14ac:dyDescent="0.25">
      <c r="F101" s="139"/>
    </row>
    <row r="102" spans="6:6" hidden="1" x14ac:dyDescent="0.25">
      <c r="F102" s="139"/>
    </row>
    <row r="103" spans="6:6" hidden="1" x14ac:dyDescent="0.25">
      <c r="F103" s="139"/>
    </row>
    <row r="104" spans="6:6" hidden="1" x14ac:dyDescent="0.25">
      <c r="F104" s="139"/>
    </row>
    <row r="105" spans="6:6" x14ac:dyDescent="0.25">
      <c r="F105" s="139"/>
    </row>
    <row r="106" spans="6:6" x14ac:dyDescent="0.25">
      <c r="F106" s="139"/>
    </row>
    <row r="107" spans="6:6" x14ac:dyDescent="0.25">
      <c r="F107" s="139"/>
    </row>
    <row r="108" spans="6:6" x14ac:dyDescent="0.25">
      <c r="F108" s="139"/>
    </row>
    <row r="109" spans="6:6" x14ac:dyDescent="0.25">
      <c r="F109" s="139"/>
    </row>
    <row r="110" spans="6:6" x14ac:dyDescent="0.25">
      <c r="F110" s="139"/>
    </row>
    <row r="111" spans="6:6" x14ac:dyDescent="0.25">
      <c r="F111" s="139"/>
    </row>
    <row r="112" spans="6:6" x14ac:dyDescent="0.25">
      <c r="F112" s="139"/>
    </row>
    <row r="113" spans="6:6" x14ac:dyDescent="0.25">
      <c r="F113" s="139"/>
    </row>
    <row r="114" spans="6:6" x14ac:dyDescent="0.25">
      <c r="F114" s="139"/>
    </row>
    <row r="115" spans="6:6" x14ac:dyDescent="0.25">
      <c r="F115" s="139"/>
    </row>
    <row r="116" spans="6:6" x14ac:dyDescent="0.25">
      <c r="F116" s="139"/>
    </row>
    <row r="117" spans="6:6" x14ac:dyDescent="0.25">
      <c r="F117" s="139"/>
    </row>
    <row r="118" spans="6:6" x14ac:dyDescent="0.25">
      <c r="F118" s="139"/>
    </row>
    <row r="119" spans="6:6" x14ac:dyDescent="0.25">
      <c r="F119" s="139"/>
    </row>
    <row r="120" spans="6:6" x14ac:dyDescent="0.25">
      <c r="F120" s="139"/>
    </row>
    <row r="121" spans="6:6" x14ac:dyDescent="0.25">
      <c r="F121" s="139"/>
    </row>
    <row r="122" spans="6:6" x14ac:dyDescent="0.25">
      <c r="F122" s="139"/>
    </row>
    <row r="123" spans="6:6" x14ac:dyDescent="0.25">
      <c r="F123" s="139"/>
    </row>
    <row r="124" spans="6:6" x14ac:dyDescent="0.25">
      <c r="F124" s="139"/>
    </row>
    <row r="125" spans="6:6" x14ac:dyDescent="0.25">
      <c r="F125" s="139"/>
    </row>
    <row r="126" spans="6:6" x14ac:dyDescent="0.25">
      <c r="F126" s="139"/>
    </row>
    <row r="127" spans="6:6" x14ac:dyDescent="0.25">
      <c r="F127" s="139"/>
    </row>
    <row r="128" spans="6:6" x14ac:dyDescent="0.25">
      <c r="F128" s="139"/>
    </row>
    <row r="129" spans="6:6" x14ac:dyDescent="0.25">
      <c r="F129" s="139"/>
    </row>
    <row r="130" spans="6:6" x14ac:dyDescent="0.25">
      <c r="F130" s="139"/>
    </row>
    <row r="131" spans="6:6" x14ac:dyDescent="0.25">
      <c r="F131" s="139"/>
    </row>
    <row r="132" spans="6:6" x14ac:dyDescent="0.25">
      <c r="F132" s="139"/>
    </row>
    <row r="133" spans="6:6" x14ac:dyDescent="0.25">
      <c r="F133" s="139"/>
    </row>
    <row r="134" spans="6:6" x14ac:dyDescent="0.25">
      <c r="F134" s="139"/>
    </row>
    <row r="135" spans="6:6" x14ac:dyDescent="0.25">
      <c r="F135" s="139"/>
    </row>
    <row r="136" spans="6:6" x14ac:dyDescent="0.25">
      <c r="F136" s="139"/>
    </row>
    <row r="137" spans="6:6" x14ac:dyDescent="0.25">
      <c r="F137" s="139"/>
    </row>
    <row r="138" spans="6:6" x14ac:dyDescent="0.25">
      <c r="F138" s="139"/>
    </row>
    <row r="139" spans="6:6" x14ac:dyDescent="0.25">
      <c r="F139" s="139"/>
    </row>
    <row r="140" spans="6:6" x14ac:dyDescent="0.25">
      <c r="F140" s="139"/>
    </row>
    <row r="141" spans="6:6" x14ac:dyDescent="0.25">
      <c r="F141" s="139"/>
    </row>
    <row r="142" spans="6:6" x14ac:dyDescent="0.25">
      <c r="F142" s="139"/>
    </row>
    <row r="143" spans="6:6" x14ac:dyDescent="0.25">
      <c r="F143" s="139"/>
    </row>
    <row r="144" spans="6:6" x14ac:dyDescent="0.25">
      <c r="F144" s="139"/>
    </row>
    <row r="145" spans="6:6" x14ac:dyDescent="0.25">
      <c r="F145" s="139"/>
    </row>
    <row r="146" spans="6:6" x14ac:dyDescent="0.25">
      <c r="F146" s="139"/>
    </row>
    <row r="147" spans="6:6" x14ac:dyDescent="0.25">
      <c r="F147" s="139"/>
    </row>
    <row r="148" spans="6:6" x14ac:dyDescent="0.25">
      <c r="F148" s="139"/>
    </row>
    <row r="149" spans="6:6" x14ac:dyDescent="0.25">
      <c r="F149" s="139"/>
    </row>
    <row r="150" spans="6:6" x14ac:dyDescent="0.25">
      <c r="F150" s="139"/>
    </row>
    <row r="151" spans="6:6" x14ac:dyDescent="0.25">
      <c r="F151" s="139"/>
    </row>
    <row r="152" spans="6:6" x14ac:dyDescent="0.25">
      <c r="F152" s="139"/>
    </row>
    <row r="153" spans="6:6" x14ac:dyDescent="0.25">
      <c r="F153" s="139"/>
    </row>
    <row r="154" spans="6:6" x14ac:dyDescent="0.25">
      <c r="F154" s="139"/>
    </row>
    <row r="155" spans="6:6" x14ac:dyDescent="0.25">
      <c r="F155" s="139"/>
    </row>
    <row r="156" spans="6:6" x14ac:dyDescent="0.25">
      <c r="F156" s="139"/>
    </row>
    <row r="157" spans="6:6" x14ac:dyDescent="0.25">
      <c r="F157" s="139"/>
    </row>
    <row r="158" spans="6:6" x14ac:dyDescent="0.25">
      <c r="F158" s="139"/>
    </row>
    <row r="159" spans="6:6" x14ac:dyDescent="0.25">
      <c r="F159" s="139"/>
    </row>
    <row r="160" spans="6:6" x14ac:dyDescent="0.25">
      <c r="F160" s="139"/>
    </row>
    <row r="161" spans="6:6" x14ac:dyDescent="0.25">
      <c r="F161" s="139"/>
    </row>
    <row r="162" spans="6:6" x14ac:dyDescent="0.25">
      <c r="F162" s="139"/>
    </row>
    <row r="163" spans="6:6" x14ac:dyDescent="0.25">
      <c r="F163" s="139"/>
    </row>
    <row r="164" spans="6:6" x14ac:dyDescent="0.25">
      <c r="F164" s="139"/>
    </row>
    <row r="165" spans="6:6" x14ac:dyDescent="0.25">
      <c r="F165" s="139"/>
    </row>
    <row r="166" spans="6:6" x14ac:dyDescent="0.25">
      <c r="F166" s="139"/>
    </row>
    <row r="167" spans="6:6" x14ac:dyDescent="0.25">
      <c r="F167" s="139"/>
    </row>
    <row r="168" spans="6:6" x14ac:dyDescent="0.25">
      <c r="F168" s="139"/>
    </row>
    <row r="169" spans="6:6" x14ac:dyDescent="0.25">
      <c r="F169" s="139"/>
    </row>
    <row r="170" spans="6:6" x14ac:dyDescent="0.25">
      <c r="F170" s="139"/>
    </row>
    <row r="171" spans="6:6" x14ac:dyDescent="0.25">
      <c r="F171" s="139"/>
    </row>
    <row r="172" spans="6:6" x14ac:dyDescent="0.25">
      <c r="F172" s="139"/>
    </row>
    <row r="173" spans="6:6" x14ac:dyDescent="0.25">
      <c r="F173" s="139"/>
    </row>
    <row r="174" spans="6:6" x14ac:dyDescent="0.25">
      <c r="F174" s="139"/>
    </row>
    <row r="175" spans="6:6" x14ac:dyDescent="0.25">
      <c r="F175" s="139"/>
    </row>
    <row r="176" spans="6:6" x14ac:dyDescent="0.25">
      <c r="F176" s="139"/>
    </row>
    <row r="177" spans="6:6" x14ac:dyDescent="0.25">
      <c r="F177" s="139"/>
    </row>
    <row r="178" spans="6:6" x14ac:dyDescent="0.25">
      <c r="F178" s="139"/>
    </row>
    <row r="179" spans="6:6" x14ac:dyDescent="0.25">
      <c r="F179" s="139"/>
    </row>
    <row r="180" spans="6:6" x14ac:dyDescent="0.25">
      <c r="F180" s="139"/>
    </row>
    <row r="181" spans="6:6" x14ac:dyDescent="0.25">
      <c r="F181" s="139"/>
    </row>
    <row r="182" spans="6:6" x14ac:dyDescent="0.25">
      <c r="F182" s="139"/>
    </row>
    <row r="183" spans="6:6" x14ac:dyDescent="0.25">
      <c r="F183" s="139"/>
    </row>
    <row r="184" spans="6:6" x14ac:dyDescent="0.25">
      <c r="F184" s="139"/>
    </row>
    <row r="185" spans="6:6" x14ac:dyDescent="0.25">
      <c r="F185" s="139"/>
    </row>
    <row r="186" spans="6:6" x14ac:dyDescent="0.25">
      <c r="F186" s="139"/>
    </row>
    <row r="187" spans="6:6" x14ac:dyDescent="0.25">
      <c r="F187" s="139"/>
    </row>
    <row r="188" spans="6:6" x14ac:dyDescent="0.25">
      <c r="F188" s="139"/>
    </row>
    <row r="189" spans="6:6" x14ac:dyDescent="0.25">
      <c r="F189" s="139"/>
    </row>
    <row r="190" spans="6:6" x14ac:dyDescent="0.25">
      <c r="F190" s="139"/>
    </row>
    <row r="191" spans="6:6" x14ac:dyDescent="0.25">
      <c r="F191" s="139"/>
    </row>
    <row r="192" spans="6:6" x14ac:dyDescent="0.25">
      <c r="F192" s="139"/>
    </row>
    <row r="193" spans="6:6" x14ac:dyDescent="0.25">
      <c r="F193" s="139"/>
    </row>
    <row r="194" spans="6:6" x14ac:dyDescent="0.25">
      <c r="F194" s="139"/>
    </row>
    <row r="195" spans="6:6" x14ac:dyDescent="0.25">
      <c r="F195" s="139"/>
    </row>
    <row r="196" spans="6:6" x14ac:dyDescent="0.25">
      <c r="F196" s="139"/>
    </row>
    <row r="197" spans="6:6" x14ac:dyDescent="0.25">
      <c r="F197" s="139"/>
    </row>
    <row r="198" spans="6:6" x14ac:dyDescent="0.25">
      <c r="F198" s="139"/>
    </row>
    <row r="199" spans="6:6" x14ac:dyDescent="0.25">
      <c r="F199" s="139"/>
    </row>
    <row r="200" spans="6:6" x14ac:dyDescent="0.25">
      <c r="F200" s="139"/>
    </row>
    <row r="201" spans="6:6" x14ac:dyDescent="0.25">
      <c r="F201" s="139"/>
    </row>
    <row r="202" spans="6:6" x14ac:dyDescent="0.25">
      <c r="F202" s="139"/>
    </row>
    <row r="203" spans="6:6" x14ac:dyDescent="0.25">
      <c r="F203" s="139"/>
    </row>
    <row r="204" spans="6:6" x14ac:dyDescent="0.25">
      <c r="F204" s="139"/>
    </row>
    <row r="205" spans="6:6" x14ac:dyDescent="0.25">
      <c r="F205" s="139"/>
    </row>
    <row r="206" spans="6:6" x14ac:dyDescent="0.25">
      <c r="F206" s="139"/>
    </row>
    <row r="207" spans="6:6" x14ac:dyDescent="0.25">
      <c r="F207" s="139"/>
    </row>
    <row r="208" spans="6:6" x14ac:dyDescent="0.25">
      <c r="F208" s="139"/>
    </row>
    <row r="209" spans="6:6" x14ac:dyDescent="0.25">
      <c r="F209" s="139"/>
    </row>
    <row r="210" spans="6:6" x14ac:dyDescent="0.25">
      <c r="F210" s="139"/>
    </row>
    <row r="211" spans="6:6" x14ac:dyDescent="0.25">
      <c r="F211" s="139"/>
    </row>
    <row r="212" spans="6:6" x14ac:dyDescent="0.25">
      <c r="F212" s="139"/>
    </row>
    <row r="213" spans="6:6" x14ac:dyDescent="0.25">
      <c r="F213" s="139"/>
    </row>
    <row r="214" spans="6:6" x14ac:dyDescent="0.25">
      <c r="F214" s="139"/>
    </row>
    <row r="215" spans="6:6" x14ac:dyDescent="0.25">
      <c r="F215" s="139"/>
    </row>
    <row r="216" spans="6:6" x14ac:dyDescent="0.25">
      <c r="F216" s="139"/>
    </row>
    <row r="217" spans="6:6" x14ac:dyDescent="0.25">
      <c r="F217" s="139"/>
    </row>
    <row r="218" spans="6:6" x14ac:dyDescent="0.25">
      <c r="F218" s="139"/>
    </row>
    <row r="219" spans="6:6" x14ac:dyDescent="0.25">
      <c r="F219" s="139"/>
    </row>
    <row r="220" spans="6:6" x14ac:dyDescent="0.25">
      <c r="F220" s="139"/>
    </row>
    <row r="221" spans="6:6" x14ac:dyDescent="0.25">
      <c r="F221" s="139"/>
    </row>
    <row r="222" spans="6:6" x14ac:dyDescent="0.25">
      <c r="F222" s="139"/>
    </row>
    <row r="223" spans="6:6" x14ac:dyDescent="0.25">
      <c r="F223" s="139"/>
    </row>
    <row r="224" spans="6:6" x14ac:dyDescent="0.25">
      <c r="F224" s="139"/>
    </row>
    <row r="225" spans="6:6" x14ac:dyDescent="0.25">
      <c r="F225" s="139"/>
    </row>
    <row r="226" spans="6:6" x14ac:dyDescent="0.25">
      <c r="F226" s="139"/>
    </row>
    <row r="227" spans="6:6" x14ac:dyDescent="0.25">
      <c r="F227" s="139"/>
    </row>
    <row r="228" spans="6:6" x14ac:dyDescent="0.25">
      <c r="F228" s="139"/>
    </row>
    <row r="229" spans="6:6" x14ac:dyDescent="0.25">
      <c r="F229" s="139"/>
    </row>
    <row r="230" spans="6:6" x14ac:dyDescent="0.25">
      <c r="F230" s="139"/>
    </row>
    <row r="231" spans="6:6" x14ac:dyDescent="0.25">
      <c r="F231" s="139"/>
    </row>
    <row r="232" spans="6:6" x14ac:dyDescent="0.25">
      <c r="F232" s="139"/>
    </row>
    <row r="233" spans="6:6" x14ac:dyDescent="0.25">
      <c r="F233" s="139"/>
    </row>
    <row r="234" spans="6:6" x14ac:dyDescent="0.25">
      <c r="F234" s="139"/>
    </row>
    <row r="235" spans="6:6" x14ac:dyDescent="0.25">
      <c r="F235" s="139"/>
    </row>
    <row r="236" spans="6:6" x14ac:dyDescent="0.25">
      <c r="F236" s="139"/>
    </row>
    <row r="237" spans="6:6" x14ac:dyDescent="0.25">
      <c r="F237" s="139"/>
    </row>
    <row r="238" spans="6:6" x14ac:dyDescent="0.25">
      <c r="F238" s="139"/>
    </row>
    <row r="239" spans="6:6" x14ac:dyDescent="0.25">
      <c r="F239" s="139"/>
    </row>
    <row r="240" spans="6:6" x14ac:dyDescent="0.25">
      <c r="F240" s="139"/>
    </row>
    <row r="241" spans="6:6" x14ac:dyDescent="0.25">
      <c r="F241" s="139"/>
    </row>
    <row r="242" spans="6:6" x14ac:dyDescent="0.25">
      <c r="F242" s="139"/>
    </row>
    <row r="243" spans="6:6" x14ac:dyDescent="0.25">
      <c r="F243" s="139"/>
    </row>
    <row r="244" spans="6:6" x14ac:dyDescent="0.25">
      <c r="F244" s="139"/>
    </row>
    <row r="245" spans="6:6" x14ac:dyDescent="0.25">
      <c r="F245" s="139"/>
    </row>
    <row r="246" spans="6:6" x14ac:dyDescent="0.25">
      <c r="F246" s="139"/>
    </row>
    <row r="247" spans="6:6" x14ac:dyDescent="0.25">
      <c r="F247" s="139"/>
    </row>
    <row r="248" spans="6:6" x14ac:dyDescent="0.25">
      <c r="F248" s="139"/>
    </row>
    <row r="249" spans="6:6" x14ac:dyDescent="0.25">
      <c r="F249" s="139"/>
    </row>
    <row r="250" spans="6:6" x14ac:dyDescent="0.25">
      <c r="F250" s="139"/>
    </row>
    <row r="251" spans="6:6" x14ac:dyDescent="0.25">
      <c r="F251" s="139"/>
    </row>
    <row r="252" spans="6:6" x14ac:dyDescent="0.25">
      <c r="F252" s="139"/>
    </row>
    <row r="253" spans="6:6" x14ac:dyDescent="0.25">
      <c r="F253" s="139"/>
    </row>
    <row r="254" spans="6:6" x14ac:dyDescent="0.25">
      <c r="F254" s="139"/>
    </row>
    <row r="255" spans="6:6" x14ac:dyDescent="0.25">
      <c r="F255" s="139"/>
    </row>
    <row r="256" spans="6:6" x14ac:dyDescent="0.25">
      <c r="F256" s="139"/>
    </row>
    <row r="257" spans="6:6" x14ac:dyDescent="0.25">
      <c r="F257" s="139"/>
    </row>
    <row r="258" spans="6:6" x14ac:dyDescent="0.25">
      <c r="F258" s="139"/>
    </row>
    <row r="259" spans="6:6" x14ac:dyDescent="0.25">
      <c r="F259" s="139"/>
    </row>
    <row r="260" spans="6:6" x14ac:dyDescent="0.25">
      <c r="F260" s="139"/>
    </row>
    <row r="261" spans="6:6" x14ac:dyDescent="0.25">
      <c r="F261" s="139"/>
    </row>
    <row r="262" spans="6:6" x14ac:dyDescent="0.25">
      <c r="F262" s="139"/>
    </row>
    <row r="263" spans="6:6" x14ac:dyDescent="0.25">
      <c r="F263" s="139"/>
    </row>
    <row r="264" spans="6:6" x14ac:dyDescent="0.25">
      <c r="F264" s="139"/>
    </row>
    <row r="265" spans="6:6" x14ac:dyDescent="0.25">
      <c r="F265" s="139"/>
    </row>
    <row r="266" spans="6:6" x14ac:dyDescent="0.25">
      <c r="F266" s="139"/>
    </row>
    <row r="267" spans="6:6" x14ac:dyDescent="0.25">
      <c r="F267" s="139"/>
    </row>
    <row r="268" spans="6:6" x14ac:dyDescent="0.25">
      <c r="F268" s="139"/>
    </row>
    <row r="269" spans="6:6" x14ac:dyDescent="0.25">
      <c r="F269" s="139"/>
    </row>
    <row r="270" spans="6:6" x14ac:dyDescent="0.25">
      <c r="F270" s="139"/>
    </row>
    <row r="271" spans="6:6" x14ac:dyDescent="0.25">
      <c r="F271" s="139"/>
    </row>
    <row r="272" spans="6:6" x14ac:dyDescent="0.25">
      <c r="F272" s="139"/>
    </row>
    <row r="273" spans="6:6" x14ac:dyDescent="0.25">
      <c r="F273" s="139"/>
    </row>
    <row r="274" spans="6:6" x14ac:dyDescent="0.25">
      <c r="F274" s="139"/>
    </row>
    <row r="275" spans="6:6" x14ac:dyDescent="0.25">
      <c r="F275" s="139"/>
    </row>
    <row r="276" spans="6:6" x14ac:dyDescent="0.25">
      <c r="F276" s="139"/>
    </row>
    <row r="277" spans="6:6" x14ac:dyDescent="0.25">
      <c r="F277" s="139"/>
    </row>
    <row r="278" spans="6:6" x14ac:dyDescent="0.25">
      <c r="F278" s="139"/>
    </row>
    <row r="279" spans="6:6" x14ac:dyDescent="0.25">
      <c r="F279" s="139"/>
    </row>
    <row r="280" spans="6:6" x14ac:dyDescent="0.25">
      <c r="F280" s="139"/>
    </row>
    <row r="281" spans="6:6" x14ac:dyDescent="0.25">
      <c r="F281" s="139"/>
    </row>
    <row r="282" spans="6:6" x14ac:dyDescent="0.25">
      <c r="F282" s="139"/>
    </row>
    <row r="283" spans="6:6" x14ac:dyDescent="0.25">
      <c r="F283" s="139"/>
    </row>
    <row r="284" spans="6:6" x14ac:dyDescent="0.25">
      <c r="F284" s="139"/>
    </row>
    <row r="285" spans="6:6" x14ac:dyDescent="0.25">
      <c r="F285" s="139"/>
    </row>
    <row r="286" spans="6:6" x14ac:dyDescent="0.25">
      <c r="F286" s="139"/>
    </row>
    <row r="287" spans="6:6" x14ac:dyDescent="0.25">
      <c r="F287" s="139"/>
    </row>
    <row r="288" spans="6:6" x14ac:dyDescent="0.25">
      <c r="F288" s="139"/>
    </row>
    <row r="289" spans="6:6" x14ac:dyDescent="0.25">
      <c r="F289" s="139"/>
    </row>
    <row r="290" spans="6:6" x14ac:dyDescent="0.25">
      <c r="F290" s="139"/>
    </row>
    <row r="291" spans="6:6" x14ac:dyDescent="0.25">
      <c r="F291" s="139"/>
    </row>
    <row r="292" spans="6:6" x14ac:dyDescent="0.25">
      <c r="F292" s="139"/>
    </row>
    <row r="293" spans="6:6" x14ac:dyDescent="0.25">
      <c r="F293" s="139"/>
    </row>
  </sheetData>
  <sheetProtection algorithmName="SHA-512" hashValue="Qb/sgtPRCVN1ZawH6Uq8iFbiB+wKO9L9BLQtgJ+RnJjFb48r3jSK2Sll8P12VBRXaWAZTUVTFTsojs5NWvHtdg==" saltValue="k69AAdrai/jpU3dnl1bplA==" spinCount="100000" sheet="1" objects="1" scenarios="1" formatCells="0" formatColumns="0" formatRows="0" sort="0" autoFilter="0"/>
  <mergeCells count="32">
    <mergeCell ref="D14:D39"/>
    <mergeCell ref="D41:D66"/>
    <mergeCell ref="D68:D93"/>
    <mergeCell ref="AT13:AV13"/>
    <mergeCell ref="AE11:AG11"/>
    <mergeCell ref="AH11:AJ11"/>
    <mergeCell ref="V13:X13"/>
    <mergeCell ref="Y13:AA13"/>
    <mergeCell ref="AB13:AD13"/>
    <mergeCell ref="AE13:AG13"/>
    <mergeCell ref="AH13:AJ13"/>
    <mergeCell ref="AK13:AM13"/>
    <mergeCell ref="AN13:AP13"/>
    <mergeCell ref="AQ13:AS13"/>
    <mergeCell ref="V11:X11"/>
    <mergeCell ref="Y11:AA11"/>
    <mergeCell ref="AB11:AD11"/>
    <mergeCell ref="AK11:AM11"/>
    <mergeCell ref="AN11:AP11"/>
    <mergeCell ref="AQ11:AS11"/>
    <mergeCell ref="D1:AW1"/>
    <mergeCell ref="V4:X4"/>
    <mergeCell ref="Y4:AA4"/>
    <mergeCell ref="AB4:AD4"/>
    <mergeCell ref="AE4:AG4"/>
    <mergeCell ref="AH4:AJ4"/>
    <mergeCell ref="AK4:AM4"/>
    <mergeCell ref="AN4:AP4"/>
    <mergeCell ref="AQ4:AS4"/>
    <mergeCell ref="AT4:AV4"/>
    <mergeCell ref="V3:AV3"/>
    <mergeCell ref="D3:E3"/>
  </mergeCells>
  <conditionalFormatting sqref="V14:V38 Y14:Y38 AB14:AB38 AE14:AE38 AH14:AH38 AK14:AK38 AN14:AN38 AQ14:AQ38 AT14:AT38 V68:V93 Y68:Y93 AB68:AB93 AE68:AE93 AH68:AH93 AK68:AK93 AN68:AN93 AQ68:AQ93 AT68:AT93">
    <cfRule type="expression" dxfId="597" priority="41">
      <formula xml:space="preserve"> OR(AND(V14=0,V14&lt;&gt;"",W14&lt;&gt;"Z",W14&lt;&gt;""),AND(V14&gt;0,V14&lt;&gt;"",W14&lt;&gt;"W",W14&lt;&gt;""),AND(V14="", W14="W"))</formula>
    </cfRule>
  </conditionalFormatting>
  <conditionalFormatting sqref="W14:W38 Z14:Z38 AC14:AC38 AF14:AF38 AI14:AI38 AL14:AL38 AO14:AO38 AR14:AR38 AU14:AU38 W68:W93 Z68:Z93 AC68:AC93 AF68:AF93 AI68:AI93 AL68:AL93 AO68:AO93 AR68:AR93 AU68:AU93">
    <cfRule type="expression" dxfId="596" priority="40">
      <formula xml:space="preserve"> OR(AND(V14=0,V14&lt;&gt;"",W14&lt;&gt;"Z",W14&lt;&gt;""),AND(V14&gt;0,V14&lt;&gt;"",W14&lt;&gt;"W",W14&lt;&gt;""),AND(V14="", W14="W"))</formula>
    </cfRule>
  </conditionalFormatting>
  <conditionalFormatting sqref="X14:X38 AA14:AA38 AD14:AD38 AG14:AG38 AJ14:AJ38 AM14:AM38 AP14:AP38 AS14:AS38 AV14:AV38 X68:X93 AA68:AA93 AD68:AD93 AG68:AG93 AJ68:AJ93 AM68:AM93 AP68:AP93 AS68:AS93 AV68:AV93">
    <cfRule type="expression" dxfId="595" priority="39">
      <formula xml:space="preserve"> AND(OR(W14="X",W14="W"),X14="")</formula>
    </cfRule>
  </conditionalFormatting>
  <conditionalFormatting sqref="V38 Y38 AB38 AE38 AH38 AK38 AN38 AQ38 AT38">
    <cfRule type="expression" dxfId="594" priority="42">
      <formula>OR(COUNTIF(W14:W37,"M")=24,COUNTIF(W14:W37,"X")=24)</formula>
    </cfRule>
    <cfRule type="expression" dxfId="593" priority="43">
      <formula>IF(OR(SUMPRODUCT(--(V14:V37=""),--(W14:W37=""))&gt;0,COUNTIF(W14:W37,"M")&gt;0,COUNTIF(W14:W37,"X")=24),"",SUM(V14:V37)) &lt;&gt; V38</formula>
    </cfRule>
  </conditionalFormatting>
  <conditionalFormatting sqref="W38 Z38 AC38 AF38 AI38 AL38 AO38 AR38 AU38">
    <cfRule type="expression" dxfId="592" priority="44">
      <formula>OR(COUNTIF(W14:W37,"M")=24,COUNTIF(W14:W37,"X")=24)</formula>
    </cfRule>
    <cfRule type="expression" dxfId="591" priority="45">
      <formula>IF(AND(OR(COUNTIF(W14:W37,"M")=24,COUNTIF(W14:W37,"X")=24),SUM(V14:V37)=0,ISNUMBER(V38)),"",IF(COUNTIF(W14:W37,"M")&gt;0,"M",IF(AND(COUNTIF(W14:W37,W14)=24,OR(W14="X",W14="W",W14="Z")),UPPER(W14),""))) &lt;&gt; W38</formula>
    </cfRule>
  </conditionalFormatting>
  <conditionalFormatting sqref="AT14:AT37">
    <cfRule type="expression" dxfId="590" priority="46">
      <formula>OR(COUNTIF(W14:AR14,"M")=8,COUNTIF(W14:AR14,"X")=8)</formula>
    </cfRule>
    <cfRule type="expression" dxfId="589" priority="47">
      <formula>IF(OR(EXACT(V14,W14),EXACT(Y14,Z14),EXACT(AB14,AC14),EXACT(AE14,AF14),EXACT(AH14,AI14),EXACT(AK14,AL14),EXACT(AN14,AO14),EXACT(AQ14,AR14),COUNTIF(W14:AR14,"M")&gt;0,COUNTIF(W14:AR14,"X")=8),"",SUM(V14,Y14,AB14,AE14,AH14,AK14,AN14,AQ14)) &lt;&gt; AT14</formula>
    </cfRule>
  </conditionalFormatting>
  <conditionalFormatting sqref="AU14:AU37">
    <cfRule type="expression" dxfId="588" priority="48">
      <formula>OR(COUNTIF(W14:AR14,"M")=8,COUNTIF(W14:AR14,"X")=8)</formula>
    </cfRule>
    <cfRule type="expression" dxfId="587" priority="49">
      <formula>IF(AND(COUNTIF(W14:AR14,"M")&gt;0,COUNTIF(W14:AR14,"X")=8,SUM(V14,Y14,AB14,AE14,AH14,AK14,AN14,AQ14)=0,ISNUMBER(AT14)),"",IF(COUNTIF(W14:AR14,"M")&gt;0,"M", IF(AND(COUNTIF(W14:AR14,W14)=8,OR(W14="X",W14="W",W14="Z")),UPPER(W14),""))) &lt;&gt; AU14</formula>
    </cfRule>
  </conditionalFormatting>
  <conditionalFormatting sqref="V68:V93 Y68:Y93 AB68:AB93 AE68:AE93 AH68:AH93 AK68:AK93 AN68:AN93 AQ68:AQ93 AT68:AT93">
    <cfRule type="expression" dxfId="586" priority="50">
      <formula>OR(AND(W14="X",W41="X"),AND(W14="M",W41="M"))</formula>
    </cfRule>
    <cfRule type="expression" dxfId="585" priority="51">
      <formula>IF(OR(AND(V14="",W14=""),AND(V41="",W41=""),AND(W14="X",W41="X"),OR(W14="M",W41="M")),"",SUM(V14,V41)) &lt;&gt; V68</formula>
    </cfRule>
  </conditionalFormatting>
  <conditionalFormatting sqref="W68:W93 Z68:Z93 AC68:AC93 AF68:AF93 AI68:AI93 AL68:AL93 AO68:AO93 AR68:AR93 AU68:AU93">
    <cfRule type="expression" dxfId="584" priority="52">
      <formula>OR(AND(W14="X",W41="X"),AND(W14="M",W41="M"))</formula>
    </cfRule>
    <cfRule type="expression" dxfId="583" priority="53">
      <formula>IF(AND(OR(AND(W14="M",W41="M"),AND(W14="X",W41="X")),SUM(V14,V41)=0,ISNUMBER(V68)),"",IF(OR(W14="M",W41="M"),"M",IF(AND(W14=W41,OR(W14="X",W14="W",W14="Z")),UPPER(W14),""))) &lt;&gt; W68</formula>
    </cfRule>
  </conditionalFormatting>
  <conditionalFormatting sqref="V93 Y93 AB93 AE93 AH93 AK93 AN93 AQ93 AT93">
    <cfRule type="expression" dxfId="582" priority="34">
      <formula xml:space="preserve"> OR(AND(V93=0,V93&lt;&gt;"",W93&lt;&gt;"Z",W93&lt;&gt;""),AND(V93&gt;0,V93&lt;&gt;"",W93&lt;&gt;"W",W93&lt;&gt;""),AND(V93="", W93="W"))</formula>
    </cfRule>
  </conditionalFormatting>
  <conditionalFormatting sqref="W93 Z93 AC93 AF93 AI93 AL93 AO93 AR93 AU93">
    <cfRule type="expression" dxfId="581" priority="33">
      <formula xml:space="preserve"> OR(AND(V93=0,V93&lt;&gt;"",W93&lt;&gt;"Z",W93&lt;&gt;""),AND(V93&gt;0,V93&lt;&gt;"",W93&lt;&gt;"W",W93&lt;&gt;""),AND(V93="", W93="W"))</formula>
    </cfRule>
  </conditionalFormatting>
  <conditionalFormatting sqref="X93 AA93 AD93 AG93 AJ93 AM93 AP93 AS93 AV93">
    <cfRule type="expression" dxfId="580" priority="32">
      <formula xml:space="preserve"> AND(OR(W93="X",W93="W"),X93="")</formula>
    </cfRule>
  </conditionalFormatting>
  <conditionalFormatting sqref="V93 Y93 AB93 AE93 AH93 AK93 AN93 AQ93 AT93">
    <cfRule type="expression" dxfId="579" priority="35">
      <formula>OR(AND(W39="X",W66="X"),AND(W39="M",W66="M"))</formula>
    </cfRule>
    <cfRule type="expression" dxfId="578" priority="36">
      <formula>IF(OR(AND(V39="",W39=""),AND(V66="",W66=""),AND(W39="X",W66="X"),OR(W39="M",W66="M")),"",SUM(V39,V66)) &lt;&gt; V93</formula>
    </cfRule>
  </conditionalFormatting>
  <conditionalFormatting sqref="W93 Z93 AC93 AF93 AI93 AL93 AO93 AR93 AU93">
    <cfRule type="expression" dxfId="577" priority="37">
      <formula>OR(AND(W39="X",W66="X"),AND(W39="M",W66="M"))</formula>
    </cfRule>
    <cfRule type="expression" dxfId="576" priority="38">
      <formula>IF(AND(OR(AND(W39="M",W66="M"),AND(W39="X",W66="X")),SUM(V39,V66)=0,ISNUMBER(V93)),"",IF(OR(W39="M",W66="M"),"M",IF(AND(W39=W66,OR(W39="X",W39="W",W39="Z")),UPPER(W39),""))) &lt;&gt; W93</formula>
    </cfRule>
  </conditionalFormatting>
  <conditionalFormatting sqref="AT39">
    <cfRule type="expression" dxfId="575" priority="27">
      <formula xml:space="preserve"> OR(AND(AT39=0,AT39&lt;&gt;"",AU39&lt;&gt;"Z",AU39&lt;&gt;""),AND(AT39&gt;0,AT39&lt;&gt;"",AU39&lt;&gt;"W",AU39&lt;&gt;""),AND(AT39="", AU39="W"))</formula>
    </cfRule>
  </conditionalFormatting>
  <conditionalFormatting sqref="AU39">
    <cfRule type="expression" dxfId="574" priority="26">
      <formula xml:space="preserve"> OR(AND(AT39=0,AT39&lt;&gt;"",AU39&lt;&gt;"Z",AU39&lt;&gt;""),AND(AT39&gt;0,AT39&lt;&gt;"",AU39&lt;&gt;"W",AU39&lt;&gt;""),AND(AT39="", AU39="W"))</formula>
    </cfRule>
  </conditionalFormatting>
  <conditionalFormatting sqref="AV39">
    <cfRule type="expression" dxfId="573" priority="25">
      <formula xml:space="preserve"> AND(OR(AU39="X",AU39="W"),AV39="")</formula>
    </cfRule>
  </conditionalFormatting>
  <conditionalFormatting sqref="AT39">
    <cfRule type="expression" dxfId="572" priority="28">
      <formula>OR(COUNTIF(W39:AR39,"M")=8,COUNTIF(W39:AR39,"X")=8)</formula>
    </cfRule>
    <cfRule type="expression" dxfId="571" priority="29">
      <formula>IF(OR(EXACT(V39,W39),EXACT(Y39,Z39),EXACT(AB39,AC39),EXACT(AE39,AF39),EXACT(AH39,AI39),EXACT(AK39,AL39),EXACT(AN39,AO39),EXACT(AQ39,AR39),COUNTIF(W39:AR39,"M")&gt;0,COUNTIF(W39:AR39,"X")=8),"",SUM(V39,Y39,AB39,AE39,AH39,AK39,AN39,AQ39)) &lt;&gt; AT39</formula>
    </cfRule>
  </conditionalFormatting>
  <conditionalFormatting sqref="AU39">
    <cfRule type="expression" dxfId="570" priority="30">
      <formula>OR(COUNTIF(W39:AR39,"M")=8,COUNTIF(W39:AR39,"X")=8)</formula>
    </cfRule>
    <cfRule type="expression" dxfId="569" priority="31">
      <formula>IF(AND(COUNTIF(W39:AR39,"M")&gt;0,COUNTIF(W39:AR39,"X")=8,SUM(V39,Y39,AB39,AE39,AH39,AK39,AN39,AQ39)=0,ISNUMBER(AT39)),"",IF(COUNTIF(W39:AR39,"M")&gt;0,"M", IF(AND(COUNTIF(W39:AR39,W39)=8,OR(W39="X",W39="W",W39="Z")),UPPER(W39),""))) &lt;&gt; AU39</formula>
    </cfRule>
  </conditionalFormatting>
  <conditionalFormatting sqref="V41:V65 Y41:Y65 AB41:AB65 AE41:AE65 AH41:AH65 AK41:AK65 AN41:AN65 AQ41:AQ65 AT41:AT65">
    <cfRule type="expression" dxfId="568" priority="16">
      <formula xml:space="preserve"> OR(AND(V41=0,V41&lt;&gt;"",W41&lt;&gt;"Z",W41&lt;&gt;""),AND(V41&gt;0,V41&lt;&gt;"",W41&lt;&gt;"W",W41&lt;&gt;""),AND(V41="", W41="W"))</formula>
    </cfRule>
  </conditionalFormatting>
  <conditionalFormatting sqref="W41:W65 Z41:Z65 AC41:AC65 AF41:AF65 AI41:AI65 AL41:AL65 AO41:AO65 AR41:AR65 AU41:AU65">
    <cfRule type="expression" dxfId="567" priority="15">
      <formula xml:space="preserve"> OR(AND(V41=0,V41&lt;&gt;"",W41&lt;&gt;"Z",W41&lt;&gt;""),AND(V41&gt;0,V41&lt;&gt;"",W41&lt;&gt;"W",W41&lt;&gt;""),AND(V41="", W41="W"))</formula>
    </cfRule>
  </conditionalFormatting>
  <conditionalFormatting sqref="X41:X65 AA41:AA65 AD41:AD65 AG41:AG65 AJ41:AJ65 AM41:AM65 AP41:AP65 AS41:AS65 AV41:AV65">
    <cfRule type="expression" dxfId="566" priority="14">
      <formula xml:space="preserve"> AND(OR(W41="X",W41="W"),X41="")</formula>
    </cfRule>
  </conditionalFormatting>
  <conditionalFormatting sqref="V65 Y65 AB65 AE65 AH65 AK65 AN65 AQ65 AT65">
    <cfRule type="expression" dxfId="565" priority="17">
      <formula>OR(COUNTIF(W41:W64,"M")=24,COUNTIF(W41:W64,"X")=24)</formula>
    </cfRule>
    <cfRule type="expression" dxfId="564" priority="18">
      <formula>IF(OR(SUMPRODUCT(--(V41:V64=""),--(W41:W64=""))&gt;0,COUNTIF(W41:W64,"M")&gt;0,COUNTIF(W41:W64,"X")=24),"",SUM(V41:V64)) &lt;&gt; V65</formula>
    </cfRule>
  </conditionalFormatting>
  <conditionalFormatting sqref="W65 Z65 AC65 AF65 AI65 AL65 AO65 AR65 AU65">
    <cfRule type="expression" dxfId="563" priority="19">
      <formula>OR(COUNTIF(W41:W64,"M")=24,COUNTIF(W41:W64,"X")=24)</formula>
    </cfRule>
    <cfRule type="expression" dxfId="562" priority="20">
      <formula>IF(AND(OR(COUNTIF(W41:W64,"M")=24,COUNTIF(W41:W64,"X")=24),SUM(V41:V64)=0,ISNUMBER(V65)),"",IF(COUNTIF(W41:W64,"M")&gt;0,"M",IF(AND(COUNTIF(W41:W64,W41)=24,OR(W41="X",W41="W",W41="Z")),UPPER(W41),""))) &lt;&gt; W65</formula>
    </cfRule>
  </conditionalFormatting>
  <conditionalFormatting sqref="AT41:AT64">
    <cfRule type="expression" dxfId="561" priority="21">
      <formula>OR(COUNTIF(W41:AR41,"M")=8,COUNTIF(W41:AR41,"X")=8)</formula>
    </cfRule>
    <cfRule type="expression" dxfId="560" priority="22">
      <formula>IF(OR(EXACT(V41,W41),EXACT(Y41,Z41),EXACT(AB41,AC41),EXACT(AE41,AF41),EXACT(AH41,AI41),EXACT(AK41,AL41),EXACT(AN41,AO41),EXACT(AQ41,AR41),COUNTIF(W41:AR41,"M")&gt;0,COUNTIF(W41:AR41,"X")=8),"",SUM(V41,Y41,AB41,AE41,AH41,AK41,AN41,AQ41)) &lt;&gt; AT41</formula>
    </cfRule>
  </conditionalFormatting>
  <conditionalFormatting sqref="AU41:AU64">
    <cfRule type="expression" dxfId="559" priority="23">
      <formula>OR(COUNTIF(W41:AR41,"M")=8,COUNTIF(W41:AR41,"X")=8)</formula>
    </cfRule>
    <cfRule type="expression" dxfId="558" priority="24">
      <formula>IF(AND(COUNTIF(W41:AR41,"M")&gt;0,COUNTIF(W41:AR41,"X")=8,SUM(V41,Y41,AB41,AE41,AH41,AK41,AN41,AQ41)=0,ISNUMBER(AT41)),"",IF(COUNTIF(W41:AR41,"M")&gt;0,"M", IF(AND(COUNTIF(W41:AR41,W41)=8,OR(W41="X",W41="W",W41="Z")),UPPER(W41),""))) &lt;&gt; AU41</formula>
    </cfRule>
  </conditionalFormatting>
  <conditionalFormatting sqref="AT66">
    <cfRule type="expression" dxfId="557" priority="9">
      <formula xml:space="preserve"> OR(AND(AT66=0,AT66&lt;&gt;"",AU66&lt;&gt;"Z",AU66&lt;&gt;""),AND(AT66&gt;0,AT66&lt;&gt;"",AU66&lt;&gt;"W",AU66&lt;&gt;""),AND(AT66="", AU66="W"))</formula>
    </cfRule>
  </conditionalFormatting>
  <conditionalFormatting sqref="AU66">
    <cfRule type="expression" dxfId="556" priority="8">
      <formula xml:space="preserve"> OR(AND(AT66=0,AT66&lt;&gt;"",AU66&lt;&gt;"Z",AU66&lt;&gt;""),AND(AT66&gt;0,AT66&lt;&gt;"",AU66&lt;&gt;"W",AU66&lt;&gt;""),AND(AT66="", AU66="W"))</formula>
    </cfRule>
  </conditionalFormatting>
  <conditionalFormatting sqref="AV66">
    <cfRule type="expression" dxfId="555" priority="7">
      <formula xml:space="preserve"> AND(OR(AU66="X",AU66="W"),AV66="")</formula>
    </cfRule>
  </conditionalFormatting>
  <conditionalFormatting sqref="AT66">
    <cfRule type="expression" dxfId="554" priority="10">
      <formula>OR(COUNTIF(W66:AR66,"M")=8,COUNTIF(W66:AR66,"X")=8)</formula>
    </cfRule>
    <cfRule type="expression" dxfId="553" priority="11">
      <formula>IF(OR(EXACT(V66,W66),EXACT(Y66,Z66),EXACT(AB66,AC66),EXACT(AE66,AF66),EXACT(AH66,AI66),EXACT(AK66,AL66),EXACT(AN66,AO66),EXACT(AQ66,AR66),COUNTIF(W66:AR66,"M")&gt;0,COUNTIF(W66:AR66,"X")=8),"",SUM(V66,Y66,AB66,AE66,AH66,AK66,AN66,AQ66)) &lt;&gt; AT66</formula>
    </cfRule>
  </conditionalFormatting>
  <conditionalFormatting sqref="AU66">
    <cfRule type="expression" dxfId="552" priority="12">
      <formula>OR(COUNTIF(W66:AR66,"M")=8,COUNTIF(W66:AR66,"X")=8)</formula>
    </cfRule>
    <cfRule type="expression" dxfId="551" priority="13">
      <formula>IF(AND(COUNTIF(W66:AR66,"M")&gt;0,COUNTIF(W66:AR66,"X")=8,SUM(V66,Y66,AB66,AE66,AH66,AK66,AN66,AQ66)=0,ISNUMBER(AT66)),"",IF(COUNTIF(W66:AR66,"M")&gt;0,"M", IF(AND(COUNTIF(W66:AR66,W66)=8,OR(W66="X",W66="W",W66="Z")),UPPER(W66),""))) &lt;&gt; AU66</formula>
    </cfRule>
  </conditionalFormatting>
  <conditionalFormatting sqref="V39 Y39 AB39 AE39 AH39 AK39 AN39 AQ39">
    <cfRule type="expression" dxfId="550" priority="6">
      <formula xml:space="preserve"> OR(AND(V39=0,V39&lt;&gt;"",W39&lt;&gt;"Z",W39&lt;&gt;""),AND(V39&gt;0,V39&lt;&gt;"",W39&lt;&gt;"W",W39&lt;&gt;""),AND(V39="", W39="W"))</formula>
    </cfRule>
  </conditionalFormatting>
  <conditionalFormatting sqref="W39 Z39 AC39 AF39 AI39 AL39 AO39 AR39">
    <cfRule type="expression" dxfId="549" priority="5">
      <formula xml:space="preserve"> OR(AND(V39=0,V39&lt;&gt;"",W39&lt;&gt;"Z",W39&lt;&gt;""),AND(V39&gt;0,V39&lt;&gt;"",W39&lt;&gt;"W",W39&lt;&gt;""),AND(V39="", W39="W"))</formula>
    </cfRule>
  </conditionalFormatting>
  <conditionalFormatting sqref="X39 AA39 AD39 AG39 AJ39 AM39 AP39 AS39">
    <cfRule type="expression" dxfId="548" priority="4">
      <formula xml:space="preserve"> AND(OR(W39="X",W39="W"),X39="")</formula>
    </cfRule>
  </conditionalFormatting>
  <conditionalFormatting sqref="V66 Y66 AB66 AE66 AH66 AK66 AN66 AQ66">
    <cfRule type="expression" dxfId="547" priority="3">
      <formula xml:space="preserve"> OR(AND(V66=0,V66&lt;&gt;"",W66&lt;&gt;"Z",W66&lt;&gt;""),AND(V66&gt;0,V66&lt;&gt;"",W66&lt;&gt;"W",W66&lt;&gt;""),AND(V66="", W66="W"))</formula>
    </cfRule>
  </conditionalFormatting>
  <conditionalFormatting sqref="W66 Z66 AC66 AF66 AI66 AL66 AO66 AR66">
    <cfRule type="expression" dxfId="546" priority="2">
      <formula xml:space="preserve"> OR(AND(V66=0,V66&lt;&gt;"",W66&lt;&gt;"Z",W66&lt;&gt;""),AND(V66&gt;0,V66&lt;&gt;"",W66&lt;&gt;"W",W66&lt;&gt;""),AND(V66="", W66="W"))</formula>
    </cfRule>
  </conditionalFormatting>
  <conditionalFormatting sqref="X66 AA66 AD66 AG66 AJ66 AM66 AP66 AS66">
    <cfRule type="expression" dxfId="545" priority="1">
      <formula xml:space="preserve"> AND(OR(W66="X",W66="W"),X66="")</formula>
    </cfRule>
  </conditionalFormatting>
  <dataValidations count="3">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93 Z14:Z93 AC14:AC93 AF14:AF93 AI14:AI93 AL14:AL93 AO14:AO93 AR14:AR93 AU14:AU93">
      <formula1>"Z,M,X,W"</formula1>
    </dataValidation>
    <dataValidation type="textLength" allowBlank="1" showInputMessage="1" showErrorMessage="1" errorTitle="Неверный ввод" error="Длина введённого текста должна быть между 2 и 500 символами" sqref="X14:X93 AA14:AA93 AD14:AD93 AG14:AG93 AJ14:AJ93 AM14:AM93 AP14:AP93 AS14:AS93 AV14:AV93">
      <formula1>2</formula1>
      <formula2>500</formula2>
    </dataValidation>
    <dataValidation type="decimal" operator="greaterThanOrEqual" allowBlank="1" showInputMessage="1" showErrorMessage="1" errorTitle="Неверный ввод" error="Пожалуйста, введите числовое значение" sqref="V14:V93 Y14:Y93 AB14:AB93 AE14:AE93 AH14:AH93 AK14:AK93 AN14:AN93 AQ14:AQ93 AT14:AT93">
      <formula1>0</formula1>
    </dataValidation>
  </dataValidations>
  <pageMargins left="0.23622047244094491" right="0.23622047244094491" top="0.74803149606299213" bottom="0.74803149606299213" header="0.31496062992125984" footer="0.31496062992125984"/>
  <pageSetup scale="40" orientation="portrait" r:id="rId1"/>
  <headerFooter>
    <oddFooter>&amp;C&amp;P&amp;R&amp;F</oddFooter>
  </headerFooter>
  <rowBreaks count="2" manualBreakCount="2">
    <brk id="39" max="16383" man="1"/>
    <brk id="66"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W94"/>
  <sheetViews>
    <sheetView showGridLines="0" topLeftCell="C1" zoomScaleNormal="100" zoomScalePageLayoutView="60" workbookViewId="0">
      <pane xSplit="19" ySplit="13" topLeftCell="V14" activePane="bottomRight" state="frozen"/>
      <selection activeCell="B15" sqref="B15:I15"/>
      <selection pane="topRight" activeCell="B15" sqref="B15:I15"/>
      <selection pane="bottomLeft" activeCell="B15" sqref="B15:I15"/>
      <selection pane="bottomRight"/>
    </sheetView>
  </sheetViews>
  <sheetFormatPr defaultColWidth="8.7109375" defaultRowHeight="15" x14ac:dyDescent="0.25"/>
  <cols>
    <col min="1" max="1" width="18.140625" style="139" hidden="1" customWidth="1"/>
    <col min="2" max="2" width="6.28515625" style="139" hidden="1" customWidth="1"/>
    <col min="3" max="3" width="5.7109375" style="139" customWidth="1"/>
    <col min="4" max="4" width="14" style="236" customWidth="1"/>
    <col min="5" max="5" width="28.140625" style="236" bestFit="1" customWidth="1"/>
    <col min="6" max="6" width="4" style="139" hidden="1" customWidth="1"/>
    <col min="7" max="7" width="5.28515625" style="139" hidden="1" customWidth="1"/>
    <col min="8" max="8" width="3" style="139" hidden="1" customWidth="1"/>
    <col min="9" max="9" width="6.42578125" style="139" hidden="1" customWidth="1"/>
    <col min="10" max="10" width="6.7109375" style="139" hidden="1" customWidth="1"/>
    <col min="11" max="11" width="5.85546875" style="139" hidden="1" customWidth="1"/>
    <col min="12" max="12" width="4.28515625" style="139" hidden="1" customWidth="1"/>
    <col min="13" max="13" width="3" style="139" hidden="1" customWidth="1"/>
    <col min="14" max="15" width="5.140625" style="139" hidden="1" customWidth="1"/>
    <col min="16" max="17" width="3" style="139" hidden="1" customWidth="1"/>
    <col min="18" max="20" width="4.140625" style="139" hidden="1" customWidth="1"/>
    <col min="21" max="21" width="11.7109375" style="348"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9" width="5.7109375" style="139" customWidth="1"/>
    <col min="50" max="16384" width="8.7109375" style="139"/>
  </cols>
  <sheetData>
    <row r="1" spans="1:75" ht="47.45" customHeight="1" x14ac:dyDescent="0.25">
      <c r="A1" s="221" t="s">
        <v>81</v>
      </c>
      <c r="B1" s="222" t="s">
        <v>113</v>
      </c>
      <c r="C1" s="223"/>
      <c r="D1" s="316" t="s">
        <v>4291</v>
      </c>
      <c r="E1" s="316"/>
      <c r="F1" s="316"/>
      <c r="G1" s="316"/>
      <c r="H1" s="316"/>
      <c r="I1" s="316"/>
      <c r="J1" s="316"/>
      <c r="K1" s="316"/>
      <c r="L1" s="316"/>
      <c r="M1" s="316"/>
      <c r="N1" s="316"/>
      <c r="O1" s="316"/>
      <c r="P1" s="316"/>
      <c r="Q1" s="316"/>
      <c r="R1" s="316"/>
      <c r="S1" s="316"/>
      <c r="T1" s="316"/>
      <c r="U1" s="324"/>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BI1" s="2"/>
      <c r="BJ1" s="2"/>
      <c r="BK1" s="2"/>
      <c r="BL1" s="2"/>
      <c r="BM1" s="2"/>
      <c r="BN1" s="2"/>
      <c r="BO1" s="2"/>
      <c r="BP1" s="2"/>
      <c r="BQ1" s="2"/>
      <c r="BR1" s="2"/>
      <c r="BS1" s="2"/>
      <c r="BT1" s="2"/>
      <c r="BU1" s="2"/>
      <c r="BV1" s="2"/>
      <c r="BW1" s="2"/>
    </row>
    <row r="2" spans="1:75" ht="21" x14ac:dyDescent="0.25">
      <c r="A2" s="221" t="s">
        <v>64</v>
      </c>
      <c r="B2" s="222" t="str">
        <f>VLOOKUP(VAL_A1!$B$2,VAL_Drop_Down_Lists!$A$3:$B$214,2,FALSE)</f>
        <v>_X</v>
      </c>
      <c r="C2" s="140"/>
      <c r="D2" s="486" t="s">
        <v>4240</v>
      </c>
      <c r="E2" s="496"/>
      <c r="F2" s="225"/>
      <c r="G2" s="225"/>
      <c r="H2" s="225"/>
      <c r="I2" s="225"/>
      <c r="J2" s="225"/>
      <c r="K2" s="225"/>
      <c r="L2" s="225"/>
      <c r="M2" s="225"/>
      <c r="N2" s="225"/>
      <c r="O2" s="225"/>
      <c r="P2" s="225"/>
      <c r="Q2" s="225"/>
      <c r="R2" s="225"/>
      <c r="S2" s="225"/>
      <c r="T2" s="225"/>
      <c r="U2" s="245"/>
      <c r="V2" s="516" t="s">
        <v>4292</v>
      </c>
      <c r="W2" s="517"/>
      <c r="X2" s="517"/>
      <c r="Y2" s="517"/>
      <c r="Z2" s="517"/>
      <c r="AA2" s="517"/>
      <c r="AB2" s="517"/>
      <c r="AC2" s="517"/>
      <c r="AD2" s="517"/>
      <c r="AE2" s="517"/>
      <c r="AF2" s="517"/>
      <c r="AG2" s="517"/>
      <c r="AH2" s="517"/>
      <c r="AI2" s="517"/>
      <c r="AJ2" s="517"/>
      <c r="AK2" s="517"/>
      <c r="AL2" s="517"/>
      <c r="AM2" s="517"/>
      <c r="AN2" s="517"/>
      <c r="AO2" s="517"/>
      <c r="AP2" s="517"/>
      <c r="AQ2" s="517"/>
      <c r="AR2" s="517"/>
      <c r="AS2" s="517"/>
      <c r="AT2" s="517"/>
      <c r="AU2" s="517"/>
      <c r="AV2" s="482"/>
      <c r="AW2" s="316"/>
      <c r="BI2" s="2"/>
      <c r="BJ2" s="2"/>
      <c r="BK2" s="2"/>
      <c r="BL2" s="2"/>
      <c r="BM2" s="2"/>
      <c r="BN2" s="2"/>
      <c r="BO2" s="2"/>
      <c r="BP2" s="2"/>
      <c r="BQ2" s="2"/>
      <c r="BR2" s="2"/>
      <c r="BS2" s="2"/>
      <c r="BT2" s="2"/>
      <c r="BU2" s="2"/>
      <c r="BV2" s="2"/>
      <c r="BW2" s="2"/>
    </row>
    <row r="3" spans="1:75" ht="32.25" customHeight="1" x14ac:dyDescent="0.25">
      <c r="A3" s="221" t="s">
        <v>84</v>
      </c>
      <c r="B3" s="226" t="str">
        <f>IF(VAL_A1!$H$33&lt;&gt;"", YEAR(VAL_A1!$H$33),"")</f>
        <v/>
      </c>
      <c r="C3" s="140"/>
      <c r="D3" s="497"/>
      <c r="E3" s="498"/>
      <c r="F3" s="225"/>
      <c r="G3" s="225"/>
      <c r="H3" s="225"/>
      <c r="I3" s="225"/>
      <c r="J3" s="225"/>
      <c r="K3" s="225"/>
      <c r="L3" s="225"/>
      <c r="M3" s="225"/>
      <c r="N3" s="225"/>
      <c r="O3" s="225"/>
      <c r="P3" s="225"/>
      <c r="Q3" s="225"/>
      <c r="R3" s="225"/>
      <c r="S3" s="225"/>
      <c r="T3" s="225"/>
      <c r="U3" s="245"/>
      <c r="V3" s="484" t="s">
        <v>4293</v>
      </c>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515" t="s">
        <v>4294</v>
      </c>
      <c r="AU3" s="515"/>
      <c r="AV3" s="515"/>
      <c r="AW3" s="316"/>
      <c r="BI3" s="2"/>
      <c r="BJ3" s="2"/>
      <c r="BK3" s="2"/>
      <c r="BL3" s="2"/>
      <c r="BM3" s="2"/>
      <c r="BN3" s="2"/>
      <c r="BO3" s="2"/>
      <c r="BP3" s="2"/>
      <c r="BQ3" s="2"/>
      <c r="BR3" s="2"/>
      <c r="BS3" s="2"/>
      <c r="BT3" s="2"/>
      <c r="BU3" s="2"/>
      <c r="BV3" s="2"/>
      <c r="BW3" s="2"/>
    </row>
    <row r="4" spans="1:75" ht="34.5" customHeight="1" x14ac:dyDescent="0.25">
      <c r="A4" s="221" t="s">
        <v>85</v>
      </c>
      <c r="B4" s="226" t="str">
        <f>IF(VAL_A1!$H$34&lt;&gt;"", YEAR(VAL_A1!$H$34),"")</f>
        <v/>
      </c>
      <c r="C4" s="140"/>
      <c r="D4" s="252" t="s">
        <v>4275</v>
      </c>
      <c r="E4" s="214" t="s">
        <v>4276</v>
      </c>
      <c r="F4" s="225"/>
      <c r="G4" s="225"/>
      <c r="H4" s="225"/>
      <c r="I4" s="225"/>
      <c r="J4" s="225"/>
      <c r="K4" s="225"/>
      <c r="L4" s="225"/>
      <c r="M4" s="225"/>
      <c r="N4" s="225"/>
      <c r="O4" s="225"/>
      <c r="P4" s="225"/>
      <c r="Q4" s="225"/>
      <c r="R4" s="225"/>
      <c r="S4" s="225"/>
      <c r="T4" s="225"/>
      <c r="U4" s="245"/>
      <c r="V4" s="484" t="s">
        <v>4282</v>
      </c>
      <c r="W4" s="484"/>
      <c r="X4" s="484"/>
      <c r="Y4" s="484" t="s">
        <v>4283</v>
      </c>
      <c r="Z4" s="484"/>
      <c r="AA4" s="484"/>
      <c r="AB4" s="484" t="s">
        <v>4284</v>
      </c>
      <c r="AC4" s="484"/>
      <c r="AD4" s="484"/>
      <c r="AE4" s="484" t="s">
        <v>4285</v>
      </c>
      <c r="AF4" s="484"/>
      <c r="AG4" s="484"/>
      <c r="AH4" s="484" t="s">
        <v>4286</v>
      </c>
      <c r="AI4" s="484"/>
      <c r="AJ4" s="484"/>
      <c r="AK4" s="484" t="s">
        <v>4287</v>
      </c>
      <c r="AL4" s="484"/>
      <c r="AM4" s="484"/>
      <c r="AN4" s="484" t="s">
        <v>4289</v>
      </c>
      <c r="AO4" s="484"/>
      <c r="AP4" s="484"/>
      <c r="AQ4" s="485" t="s">
        <v>4273</v>
      </c>
      <c r="AR4" s="485"/>
      <c r="AS4" s="485"/>
      <c r="AT4" s="515" t="s">
        <v>4295</v>
      </c>
      <c r="AU4" s="515"/>
      <c r="AV4" s="515"/>
      <c r="AW4" s="316"/>
      <c r="BI4" s="2"/>
      <c r="BJ4" s="2"/>
      <c r="BK4" s="2"/>
      <c r="BL4" s="2"/>
      <c r="BM4" s="2"/>
      <c r="BN4" s="2"/>
      <c r="BO4" s="2"/>
      <c r="BP4" s="2"/>
      <c r="BQ4" s="2"/>
      <c r="BR4" s="2"/>
      <c r="BS4" s="2"/>
      <c r="BT4" s="2"/>
      <c r="BU4" s="2"/>
      <c r="BV4" s="2"/>
      <c r="BW4" s="2"/>
    </row>
    <row r="5" spans="1:75" s="332" customFormat="1" ht="3.75" hidden="1" customHeight="1" x14ac:dyDescent="0.25">
      <c r="A5" s="221" t="s">
        <v>138</v>
      </c>
      <c r="B5" s="222" t="s">
        <v>358</v>
      </c>
      <c r="C5" s="325"/>
      <c r="D5" s="325"/>
      <c r="E5" s="325"/>
      <c r="F5" s="326"/>
      <c r="G5" s="327"/>
      <c r="H5" s="327"/>
      <c r="I5" s="327"/>
      <c r="J5" s="327"/>
      <c r="K5" s="327"/>
      <c r="L5" s="327"/>
      <c r="M5" s="327"/>
      <c r="N5" s="327"/>
      <c r="O5" s="328"/>
      <c r="P5" s="328"/>
      <c r="Q5" s="328"/>
      <c r="R5" s="328"/>
      <c r="S5" s="328"/>
      <c r="T5" s="328"/>
      <c r="U5" s="329"/>
      <c r="V5" s="330"/>
      <c r="W5" s="330"/>
      <c r="X5" s="330"/>
      <c r="Y5" s="330"/>
      <c r="Z5" s="330"/>
      <c r="AA5" s="330"/>
      <c r="AB5" s="330"/>
      <c r="AC5" s="330"/>
      <c r="AD5" s="330"/>
      <c r="AE5" s="330"/>
      <c r="AF5" s="330"/>
      <c r="AG5" s="330"/>
      <c r="AH5" s="330"/>
      <c r="AI5" s="330"/>
      <c r="AJ5" s="330"/>
      <c r="AK5" s="330"/>
      <c r="AL5" s="330"/>
      <c r="AM5" s="330"/>
      <c r="AN5" s="330"/>
      <c r="AO5" s="330"/>
      <c r="AP5" s="330"/>
      <c r="AQ5" s="328"/>
      <c r="AR5" s="327"/>
      <c r="AS5" s="327"/>
      <c r="AT5" s="330"/>
      <c r="AU5" s="330"/>
      <c r="AV5" s="330"/>
      <c r="AW5" s="331"/>
      <c r="BI5" s="79"/>
      <c r="BJ5" s="79"/>
      <c r="BK5" s="79"/>
      <c r="BL5" s="79"/>
      <c r="BM5" s="79"/>
      <c r="BN5" s="79"/>
      <c r="BO5" s="79"/>
      <c r="BP5" s="79"/>
      <c r="BQ5" s="79"/>
      <c r="BR5" s="79"/>
      <c r="BS5" s="79"/>
      <c r="BT5" s="79"/>
      <c r="BU5" s="79"/>
      <c r="BV5" s="79"/>
      <c r="BW5" s="79"/>
    </row>
    <row r="6" spans="1:75" ht="21" hidden="1" x14ac:dyDescent="0.25">
      <c r="A6" s="221" t="s">
        <v>86</v>
      </c>
      <c r="B6" s="222"/>
      <c r="C6" s="140"/>
      <c r="D6" s="140"/>
      <c r="E6" s="140"/>
      <c r="F6" s="304"/>
      <c r="G6" s="301"/>
      <c r="H6" s="301"/>
      <c r="I6" s="301"/>
      <c r="J6" s="301"/>
      <c r="K6" s="301"/>
      <c r="L6" s="301"/>
      <c r="M6" s="301"/>
      <c r="N6" s="301"/>
      <c r="O6" s="301"/>
      <c r="P6" s="301"/>
      <c r="Q6" s="301"/>
      <c r="R6" s="301"/>
      <c r="S6" s="301"/>
      <c r="T6" s="301"/>
      <c r="U6" s="333" t="s">
        <v>76</v>
      </c>
      <c r="V6" s="334" t="s">
        <v>96</v>
      </c>
      <c r="W6" s="334"/>
      <c r="X6" s="334"/>
      <c r="Y6" s="334" t="s">
        <v>96</v>
      </c>
      <c r="Z6" s="334"/>
      <c r="AA6" s="334"/>
      <c r="AB6" s="334" t="s">
        <v>96</v>
      </c>
      <c r="AC6" s="334"/>
      <c r="AD6" s="334"/>
      <c r="AE6" s="334" t="s">
        <v>96</v>
      </c>
      <c r="AF6" s="334"/>
      <c r="AG6" s="334"/>
      <c r="AH6" s="334" t="s">
        <v>96</v>
      </c>
      <c r="AI6" s="334"/>
      <c r="AJ6" s="334"/>
      <c r="AK6" s="334" t="s">
        <v>96</v>
      </c>
      <c r="AL6" s="334"/>
      <c r="AM6" s="334"/>
      <c r="AN6" s="334" t="s">
        <v>96</v>
      </c>
      <c r="AO6" s="334"/>
      <c r="AP6" s="334"/>
      <c r="AQ6" s="301" t="s">
        <v>96</v>
      </c>
      <c r="AR6" s="262"/>
      <c r="AS6" s="262"/>
      <c r="AT6" s="334" t="s">
        <v>97</v>
      </c>
      <c r="AU6" s="334"/>
      <c r="AV6" s="334"/>
      <c r="AW6" s="316"/>
      <c r="BI6" s="2"/>
      <c r="BJ6" s="2"/>
      <c r="BK6" s="2"/>
      <c r="BL6" s="2"/>
      <c r="BM6" s="2"/>
      <c r="BN6" s="2"/>
      <c r="BO6" s="2"/>
      <c r="BP6" s="2"/>
      <c r="BQ6" s="2"/>
      <c r="BR6" s="2"/>
      <c r="BS6" s="2"/>
      <c r="BT6" s="2"/>
      <c r="BU6" s="2"/>
      <c r="BV6" s="2"/>
      <c r="BW6" s="2"/>
    </row>
    <row r="7" spans="1:75" ht="21" hidden="1" x14ac:dyDescent="0.25">
      <c r="A7" s="221" t="s">
        <v>78</v>
      </c>
      <c r="B7" s="226" t="str">
        <f>IF(VAL_A1!$H$34&lt;&gt;"", YEAR(VAL_A1!$H$34),"")</f>
        <v/>
      </c>
      <c r="C7" s="140"/>
      <c r="D7" s="140"/>
      <c r="E7" s="140"/>
      <c r="F7" s="304"/>
      <c r="G7" s="301"/>
      <c r="H7" s="301"/>
      <c r="I7" s="301"/>
      <c r="J7" s="301"/>
      <c r="K7" s="301"/>
      <c r="L7" s="301"/>
      <c r="M7" s="301"/>
      <c r="N7" s="69"/>
      <c r="O7" s="69"/>
      <c r="P7" s="69"/>
      <c r="Q7" s="69"/>
      <c r="R7" s="69"/>
      <c r="S7" s="69"/>
      <c r="T7" s="69"/>
      <c r="U7" s="80" t="s">
        <v>136</v>
      </c>
      <c r="V7" s="334" t="s">
        <v>100</v>
      </c>
      <c r="W7" s="334"/>
      <c r="X7" s="334"/>
      <c r="Y7" s="334" t="s">
        <v>100</v>
      </c>
      <c r="Z7" s="334"/>
      <c r="AA7" s="334"/>
      <c r="AB7" s="334" t="s">
        <v>100</v>
      </c>
      <c r="AC7" s="334"/>
      <c r="AD7" s="334"/>
      <c r="AE7" s="334" t="s">
        <v>100</v>
      </c>
      <c r="AF7" s="334"/>
      <c r="AG7" s="334"/>
      <c r="AH7" s="334" t="s">
        <v>100</v>
      </c>
      <c r="AI7" s="334"/>
      <c r="AJ7" s="334"/>
      <c r="AK7" s="334" t="s">
        <v>100</v>
      </c>
      <c r="AL7" s="334"/>
      <c r="AM7" s="334"/>
      <c r="AN7" s="334" t="s">
        <v>100</v>
      </c>
      <c r="AO7" s="334"/>
      <c r="AP7" s="334"/>
      <c r="AQ7" s="334" t="s">
        <v>100</v>
      </c>
      <c r="AR7" s="262"/>
      <c r="AS7" s="262"/>
      <c r="AT7" s="334" t="s">
        <v>100</v>
      </c>
      <c r="AU7" s="334"/>
      <c r="AV7" s="334"/>
      <c r="AW7" s="316"/>
      <c r="BI7" s="2"/>
      <c r="BJ7" s="2"/>
      <c r="BK7" s="2"/>
      <c r="BL7" s="2"/>
      <c r="BM7" s="2"/>
      <c r="BN7" s="2"/>
      <c r="BO7" s="2"/>
      <c r="BP7" s="2"/>
      <c r="BQ7" s="2"/>
      <c r="BR7" s="2"/>
      <c r="BS7" s="2"/>
      <c r="BT7" s="2"/>
      <c r="BU7" s="2"/>
      <c r="BV7" s="2"/>
      <c r="BW7" s="2"/>
    </row>
    <row r="8" spans="1:75" ht="21" hidden="1" x14ac:dyDescent="0.25">
      <c r="A8" s="221" t="s">
        <v>82</v>
      </c>
      <c r="B8" s="226" t="str">
        <f>IF(VAL_A1!$H$35&lt;&gt;"", YEAR(VAL_A1!$H$35),"")</f>
        <v/>
      </c>
      <c r="C8" s="140"/>
      <c r="D8" s="140"/>
      <c r="E8" s="140"/>
      <c r="F8" s="304"/>
      <c r="G8" s="301"/>
      <c r="H8" s="301"/>
      <c r="I8" s="301"/>
      <c r="J8" s="301"/>
      <c r="K8" s="301"/>
      <c r="L8" s="301"/>
      <c r="M8" s="301"/>
      <c r="N8" s="69"/>
      <c r="O8" s="69"/>
      <c r="P8" s="69"/>
      <c r="Q8" s="69"/>
      <c r="R8" s="69"/>
      <c r="S8" s="69"/>
      <c r="T8" s="69"/>
      <c r="U8" s="80" t="s">
        <v>137</v>
      </c>
      <c r="V8" s="334" t="s">
        <v>0</v>
      </c>
      <c r="W8" s="334"/>
      <c r="X8" s="334"/>
      <c r="Y8" s="334" t="s">
        <v>0</v>
      </c>
      <c r="Z8" s="334"/>
      <c r="AA8" s="334"/>
      <c r="AB8" s="334" t="s">
        <v>0</v>
      </c>
      <c r="AC8" s="334"/>
      <c r="AD8" s="334"/>
      <c r="AE8" s="334" t="s">
        <v>0</v>
      </c>
      <c r="AF8" s="334"/>
      <c r="AG8" s="334"/>
      <c r="AH8" s="334" t="s">
        <v>0</v>
      </c>
      <c r="AI8" s="334"/>
      <c r="AJ8" s="334"/>
      <c r="AK8" s="334" t="s">
        <v>0</v>
      </c>
      <c r="AL8" s="334"/>
      <c r="AM8" s="334"/>
      <c r="AN8" s="334" t="s">
        <v>0</v>
      </c>
      <c r="AO8" s="334"/>
      <c r="AP8" s="334"/>
      <c r="AQ8" s="301" t="s">
        <v>0</v>
      </c>
      <c r="AR8" s="262"/>
      <c r="AS8" s="262"/>
      <c r="AT8" s="334" t="s">
        <v>0</v>
      </c>
      <c r="AU8" s="334"/>
      <c r="AV8" s="334"/>
      <c r="AW8" s="316"/>
      <c r="BI8" s="2"/>
      <c r="BJ8" s="2"/>
      <c r="BK8" s="2"/>
      <c r="BL8" s="2"/>
      <c r="BM8" s="2"/>
      <c r="BN8" s="2"/>
      <c r="BO8" s="2"/>
      <c r="BP8" s="2"/>
      <c r="BQ8" s="2"/>
      <c r="BR8" s="2"/>
      <c r="BS8" s="2"/>
      <c r="BT8" s="2"/>
      <c r="BU8" s="2"/>
      <c r="BV8" s="2"/>
      <c r="BW8" s="2"/>
    </row>
    <row r="9" spans="1:75" ht="21" hidden="1" x14ac:dyDescent="0.25">
      <c r="A9" s="221" t="s">
        <v>83</v>
      </c>
      <c r="B9" s="222" t="s">
        <v>381</v>
      </c>
      <c r="C9" s="140"/>
      <c r="D9" s="140"/>
      <c r="E9" s="140"/>
      <c r="F9" s="306"/>
      <c r="G9" s="301"/>
      <c r="H9" s="301"/>
      <c r="I9" s="301"/>
      <c r="J9" s="301"/>
      <c r="K9" s="301"/>
      <c r="L9" s="301"/>
      <c r="M9" s="301"/>
      <c r="N9" s="69"/>
      <c r="O9" s="69"/>
      <c r="P9" s="69"/>
      <c r="Q9" s="69"/>
      <c r="R9" s="69"/>
      <c r="S9" s="69"/>
      <c r="T9" s="69"/>
      <c r="U9" s="80" t="s">
        <v>1</v>
      </c>
      <c r="V9" s="334">
        <v>1</v>
      </c>
      <c r="W9" s="334"/>
      <c r="X9" s="334"/>
      <c r="Y9" s="334">
        <v>2</v>
      </c>
      <c r="Z9" s="334"/>
      <c r="AA9" s="334"/>
      <c r="AB9" s="334">
        <v>3</v>
      </c>
      <c r="AC9" s="334"/>
      <c r="AD9" s="334"/>
      <c r="AE9" s="334">
        <v>4</v>
      </c>
      <c r="AF9" s="334"/>
      <c r="AG9" s="334"/>
      <c r="AH9" s="334">
        <v>5</v>
      </c>
      <c r="AI9" s="334"/>
      <c r="AJ9" s="334"/>
      <c r="AK9" s="334">
        <v>6</v>
      </c>
      <c r="AL9" s="334"/>
      <c r="AM9" s="334"/>
      <c r="AN9" s="334" t="s">
        <v>36</v>
      </c>
      <c r="AO9" s="334"/>
      <c r="AP9" s="334"/>
      <c r="AQ9" s="301" t="s">
        <v>0</v>
      </c>
      <c r="AR9" s="262"/>
      <c r="AS9" s="262"/>
      <c r="AT9" s="334" t="s">
        <v>0</v>
      </c>
      <c r="AU9" s="334"/>
      <c r="AV9" s="334"/>
      <c r="AW9" s="316"/>
      <c r="BI9" s="2"/>
      <c r="BJ9" s="2"/>
      <c r="BK9" s="2"/>
      <c r="BL9" s="2"/>
      <c r="BM9" s="2"/>
      <c r="BN9" s="2"/>
      <c r="BO9" s="2"/>
      <c r="BP9" s="2"/>
      <c r="BQ9" s="2"/>
      <c r="BR9" s="2"/>
      <c r="BS9" s="2"/>
      <c r="BT9" s="2"/>
      <c r="BU9" s="2"/>
      <c r="BV9" s="2"/>
      <c r="BW9" s="2"/>
    </row>
    <row r="10" spans="1:75" ht="21" hidden="1" x14ac:dyDescent="0.25">
      <c r="A10" s="221" t="s">
        <v>71</v>
      </c>
      <c r="B10" s="222">
        <v>0</v>
      </c>
      <c r="C10" s="140"/>
      <c r="D10" s="140"/>
      <c r="E10" s="140"/>
      <c r="F10" s="306"/>
      <c r="G10" s="301"/>
      <c r="H10" s="301"/>
      <c r="I10" s="301"/>
      <c r="J10" s="301"/>
      <c r="K10" s="301"/>
      <c r="L10" s="301"/>
      <c r="M10" s="301"/>
      <c r="N10" s="81"/>
      <c r="O10" s="81"/>
      <c r="P10" s="81"/>
      <c r="Q10" s="81"/>
      <c r="R10" s="81"/>
      <c r="S10" s="81"/>
      <c r="T10" s="81"/>
      <c r="U10" s="81"/>
      <c r="V10" s="334"/>
      <c r="W10" s="334"/>
      <c r="X10" s="334"/>
      <c r="Y10" s="334"/>
      <c r="Z10" s="334"/>
      <c r="AA10" s="334"/>
      <c r="AB10" s="334"/>
      <c r="AC10" s="334"/>
      <c r="AD10" s="334"/>
      <c r="AE10" s="334"/>
      <c r="AF10" s="334"/>
      <c r="AG10" s="334"/>
      <c r="AH10" s="334"/>
      <c r="AI10" s="334"/>
      <c r="AJ10" s="334"/>
      <c r="AK10" s="334"/>
      <c r="AL10" s="334"/>
      <c r="AM10" s="334"/>
      <c r="AN10" s="335"/>
      <c r="AO10" s="335"/>
      <c r="AP10" s="335"/>
      <c r="AQ10" s="262"/>
      <c r="AR10" s="262"/>
      <c r="AS10" s="262"/>
      <c r="AT10" s="335"/>
      <c r="AU10" s="335"/>
      <c r="AV10" s="335"/>
      <c r="AW10" s="316"/>
      <c r="BI10" s="2"/>
      <c r="BJ10" s="2"/>
      <c r="BK10" s="2"/>
      <c r="BL10" s="2"/>
      <c r="BM10" s="2"/>
      <c r="BN10" s="2"/>
      <c r="BO10" s="2"/>
      <c r="BP10" s="2"/>
      <c r="BQ10" s="2"/>
      <c r="BR10" s="2"/>
      <c r="BS10" s="2"/>
      <c r="BT10" s="2"/>
      <c r="BU10" s="2"/>
      <c r="BV10" s="2"/>
      <c r="BW10" s="2"/>
    </row>
    <row r="11" spans="1:75" ht="21" hidden="1" x14ac:dyDescent="0.25">
      <c r="A11" s="221" t="s">
        <v>73</v>
      </c>
      <c r="B11" s="222">
        <v>0</v>
      </c>
      <c r="C11" s="140"/>
      <c r="D11" s="140"/>
      <c r="E11" s="140"/>
      <c r="F11" s="306"/>
      <c r="G11" s="242"/>
      <c r="H11" s="336"/>
      <c r="I11" s="337"/>
      <c r="J11" s="337"/>
      <c r="K11" s="337"/>
      <c r="L11" s="337"/>
      <c r="M11" s="337"/>
      <c r="N11" s="44"/>
      <c r="O11" s="44"/>
      <c r="P11" s="44"/>
      <c r="Q11" s="44"/>
      <c r="R11" s="44"/>
      <c r="S11" s="44"/>
      <c r="T11" s="44"/>
      <c r="U11" s="44"/>
      <c r="V11" s="242"/>
      <c r="W11" s="242"/>
      <c r="X11" s="242"/>
      <c r="Y11" s="242"/>
      <c r="Z11" s="242"/>
      <c r="AA11" s="242"/>
      <c r="AB11" s="242"/>
      <c r="AC11" s="242"/>
      <c r="AD11" s="242"/>
      <c r="AE11" s="242"/>
      <c r="AF11" s="242"/>
      <c r="AG11" s="242"/>
      <c r="AH11" s="242"/>
      <c r="AI11" s="242"/>
      <c r="AJ11" s="242"/>
      <c r="AK11" s="242"/>
      <c r="AL11" s="242"/>
      <c r="AM11" s="242"/>
      <c r="AN11" s="338"/>
      <c r="AO11" s="338"/>
      <c r="AP11" s="338"/>
      <c r="AQ11" s="338"/>
      <c r="AR11" s="338"/>
      <c r="AS11" s="338"/>
      <c r="AT11" s="338"/>
      <c r="AU11" s="338"/>
      <c r="AV11" s="338"/>
      <c r="AW11" s="316"/>
      <c r="BI11" s="2"/>
      <c r="BJ11" s="2"/>
      <c r="BK11" s="2"/>
      <c r="BL11" s="2"/>
      <c r="BM11" s="2"/>
      <c r="BN11" s="2"/>
      <c r="BO11" s="2"/>
      <c r="BP11" s="2"/>
      <c r="BQ11" s="2"/>
      <c r="BR11" s="2"/>
      <c r="BS11" s="2"/>
      <c r="BT11" s="2"/>
      <c r="BU11" s="2"/>
      <c r="BV11" s="2"/>
      <c r="BW11" s="2"/>
    </row>
    <row r="12" spans="1:75" ht="73.5" hidden="1" customHeight="1" x14ac:dyDescent="0.25">
      <c r="C12" s="140"/>
      <c r="D12" s="140"/>
      <c r="E12" s="140"/>
      <c r="F12" s="306"/>
      <c r="G12" s="339" t="s">
        <v>2</v>
      </c>
      <c r="H12" s="237" t="s">
        <v>3</v>
      </c>
      <c r="I12" s="237" t="s">
        <v>79</v>
      </c>
      <c r="J12" s="237" t="s">
        <v>4</v>
      </c>
      <c r="K12" s="237" t="s">
        <v>80</v>
      </c>
      <c r="L12" s="237" t="s">
        <v>5</v>
      </c>
      <c r="M12" s="237" t="s">
        <v>6</v>
      </c>
      <c r="N12" s="82" t="s">
        <v>77</v>
      </c>
      <c r="O12" s="118" t="s">
        <v>397</v>
      </c>
      <c r="P12" s="118" t="s">
        <v>398</v>
      </c>
      <c r="Q12" s="44"/>
      <c r="R12" s="44"/>
      <c r="S12" s="44"/>
      <c r="T12" s="44"/>
      <c r="U12" s="44"/>
      <c r="V12" s="242"/>
      <c r="W12" s="242"/>
      <c r="X12" s="242"/>
      <c r="Y12" s="242"/>
      <c r="Z12" s="242"/>
      <c r="AA12" s="242"/>
      <c r="AB12" s="242"/>
      <c r="AC12" s="242"/>
      <c r="AD12" s="242"/>
      <c r="AE12" s="242"/>
      <c r="AF12" s="242"/>
      <c r="AG12" s="242"/>
      <c r="AH12" s="242"/>
      <c r="AI12" s="242"/>
      <c r="AJ12" s="242"/>
      <c r="AK12" s="242"/>
      <c r="AL12" s="242"/>
      <c r="AM12" s="242"/>
      <c r="AN12" s="338"/>
      <c r="AO12" s="338"/>
      <c r="AP12" s="338"/>
      <c r="AQ12" s="338"/>
      <c r="AR12" s="338"/>
      <c r="AS12" s="338"/>
      <c r="AT12" s="338"/>
      <c r="AU12" s="338"/>
      <c r="AV12" s="338"/>
      <c r="AW12" s="316"/>
      <c r="BI12" s="2"/>
      <c r="BJ12" s="2"/>
      <c r="BK12" s="2"/>
      <c r="BL12" s="2"/>
      <c r="BM12" s="2"/>
      <c r="BN12" s="2"/>
      <c r="BO12" s="2"/>
      <c r="BP12" s="2"/>
      <c r="BQ12" s="2"/>
      <c r="BR12" s="2"/>
      <c r="BS12" s="2"/>
      <c r="BT12" s="2"/>
      <c r="BU12" s="2"/>
      <c r="BV12" s="2"/>
      <c r="BW12" s="2"/>
    </row>
    <row r="13" spans="1:75" ht="3" customHeight="1" x14ac:dyDescent="0.25">
      <c r="C13" s="140"/>
      <c r="D13" s="140"/>
      <c r="E13" s="140"/>
      <c r="F13" s="309"/>
      <c r="G13" s="340"/>
      <c r="H13" s="239"/>
      <c r="I13" s="239"/>
      <c r="J13" s="239"/>
      <c r="K13" s="239"/>
      <c r="L13" s="239"/>
      <c r="M13" s="239"/>
      <c r="N13" s="42"/>
      <c r="O13" s="128"/>
      <c r="P13" s="128"/>
      <c r="Q13" s="42"/>
      <c r="R13" s="42"/>
      <c r="S13" s="42"/>
      <c r="T13" s="42"/>
      <c r="U13" s="53"/>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316"/>
      <c r="BI13" s="2"/>
      <c r="BJ13" s="2"/>
      <c r="BK13" s="2"/>
      <c r="BL13" s="2"/>
      <c r="BM13" s="2"/>
      <c r="BN13" s="2"/>
      <c r="BO13" s="2"/>
      <c r="BP13" s="2"/>
      <c r="BQ13" s="2"/>
      <c r="BR13" s="2"/>
      <c r="BS13" s="2"/>
      <c r="BT13" s="2"/>
      <c r="BU13" s="2"/>
      <c r="BV13" s="2"/>
      <c r="BW13" s="2"/>
    </row>
    <row r="14" spans="1:75" ht="21" customHeight="1" x14ac:dyDescent="0.25">
      <c r="C14" s="140"/>
      <c r="D14" s="484" t="s">
        <v>4269</v>
      </c>
      <c r="E14" s="319" t="s">
        <v>52</v>
      </c>
      <c r="F14" s="311"/>
      <c r="G14" s="301" t="s">
        <v>350</v>
      </c>
      <c r="H14" s="242" t="s">
        <v>7</v>
      </c>
      <c r="I14" s="242" t="s">
        <v>91</v>
      </c>
      <c r="J14" s="242" t="s">
        <v>53</v>
      </c>
      <c r="K14" s="242" t="s">
        <v>87</v>
      </c>
      <c r="L14" s="243" t="s">
        <v>0</v>
      </c>
      <c r="M14" s="243" t="s">
        <v>353</v>
      </c>
      <c r="N14" s="45" t="s">
        <v>353</v>
      </c>
      <c r="O14" s="54" t="s">
        <v>0</v>
      </c>
      <c r="P14" s="54" t="s">
        <v>381</v>
      </c>
      <c r="Q14" s="45"/>
      <c r="R14" s="45"/>
      <c r="S14" s="45"/>
      <c r="T14" s="45"/>
      <c r="U14" s="45"/>
      <c r="V14" s="108"/>
      <c r="W14" s="105"/>
      <c r="X14" s="106"/>
      <c r="Y14" s="104"/>
      <c r="Z14" s="105"/>
      <c r="AA14" s="106"/>
      <c r="AB14" s="104"/>
      <c r="AC14" s="105"/>
      <c r="AD14" s="106"/>
      <c r="AE14" s="104"/>
      <c r="AF14" s="105"/>
      <c r="AG14" s="106"/>
      <c r="AH14" s="104"/>
      <c r="AI14" s="105"/>
      <c r="AJ14" s="106"/>
      <c r="AK14" s="104"/>
      <c r="AL14" s="105"/>
      <c r="AM14" s="106"/>
      <c r="AN14" s="104"/>
      <c r="AO14" s="105"/>
      <c r="AP14" s="106"/>
      <c r="AQ14" s="25" t="str">
        <f t="shared" ref="AQ14:AQ31" si="0">IF(OR(EXACT(V14,W14),EXACT(Y14,Z14),EXACT(AB14,AC14),EXACT(AE14,AF14),EXACT(AH14,AI14),EXACT(AK14,AL14),EXACT(AN14,AO14),COUNTIF(W14:AO14,"M")&gt;0,COUNTIF(W14:AO14,"X")=7),"",SUM(V14,Y14,AB14,AE14,AH14,AK14,AN14))</f>
        <v/>
      </c>
      <c r="AR14" s="26" t="str">
        <f t="shared" ref="AR14:AR31" si="1">IF(AND(COUNTIF(W14:AO14,"X")=7,SUM(V14,Y14,AB14,AE14,AH14,AK14,AN14)=0,ISNUMBER(AQ14)),"",IF(COUNTIF(W14:AO14,"M")&gt;0,"M", IF(AND(COUNTIF(W14:AO14,W14)=7,OR(W14="X",W14="W",W14="Z")),UPPER(W14),"")))</f>
        <v/>
      </c>
      <c r="AS14" s="27"/>
      <c r="AT14" s="104"/>
      <c r="AU14" s="105"/>
      <c r="AV14" s="106"/>
      <c r="AW14" s="316"/>
      <c r="BI14" s="2"/>
      <c r="BJ14" s="2"/>
      <c r="BK14" s="2"/>
      <c r="BL14" s="2"/>
      <c r="BM14" s="2"/>
      <c r="BN14" s="2"/>
      <c r="BO14" s="2"/>
      <c r="BP14" s="2"/>
      <c r="BQ14" s="2"/>
      <c r="BR14" s="2"/>
      <c r="BS14" s="2"/>
      <c r="BT14" s="2"/>
      <c r="BU14" s="2"/>
      <c r="BV14" s="2"/>
      <c r="BW14" s="2"/>
    </row>
    <row r="15" spans="1:75" ht="21" customHeight="1" x14ac:dyDescent="0.25">
      <c r="C15" s="140"/>
      <c r="D15" s="484"/>
      <c r="E15" s="319">
        <v>10</v>
      </c>
      <c r="F15" s="311"/>
      <c r="G15" s="301" t="s">
        <v>350</v>
      </c>
      <c r="H15" s="242" t="s">
        <v>7</v>
      </c>
      <c r="I15" s="242" t="s">
        <v>91</v>
      </c>
      <c r="J15" s="242" t="s">
        <v>17</v>
      </c>
      <c r="K15" s="242" t="s">
        <v>87</v>
      </c>
      <c r="L15" s="243" t="s">
        <v>0</v>
      </c>
      <c r="M15" s="243" t="s">
        <v>353</v>
      </c>
      <c r="N15" s="45" t="s">
        <v>353</v>
      </c>
      <c r="O15" s="54" t="s">
        <v>0</v>
      </c>
      <c r="P15" s="54" t="s">
        <v>381</v>
      </c>
      <c r="Q15" s="45"/>
      <c r="R15" s="45"/>
      <c r="S15" s="45"/>
      <c r="T15" s="45"/>
      <c r="U15" s="45"/>
      <c r="V15" s="108"/>
      <c r="W15" s="105"/>
      <c r="X15" s="106"/>
      <c r="Y15" s="104"/>
      <c r="Z15" s="105"/>
      <c r="AA15" s="106"/>
      <c r="AB15" s="104"/>
      <c r="AC15" s="105"/>
      <c r="AD15" s="106"/>
      <c r="AE15" s="104"/>
      <c r="AF15" s="105"/>
      <c r="AG15" s="106"/>
      <c r="AH15" s="104"/>
      <c r="AI15" s="105"/>
      <c r="AJ15" s="106"/>
      <c r="AK15" s="104"/>
      <c r="AL15" s="105"/>
      <c r="AM15" s="106"/>
      <c r="AN15" s="104"/>
      <c r="AO15" s="105"/>
      <c r="AP15" s="106"/>
      <c r="AQ15" s="25" t="str">
        <f t="shared" si="0"/>
        <v/>
      </c>
      <c r="AR15" s="26" t="str">
        <f t="shared" si="1"/>
        <v/>
      </c>
      <c r="AS15" s="27"/>
      <c r="AT15" s="104"/>
      <c r="AU15" s="105"/>
      <c r="AV15" s="106"/>
      <c r="AW15" s="316"/>
      <c r="BI15" s="2"/>
      <c r="BJ15" s="2"/>
      <c r="BK15" s="2"/>
      <c r="BL15" s="2"/>
      <c r="BM15" s="2"/>
      <c r="BN15" s="2"/>
      <c r="BO15" s="2"/>
      <c r="BP15" s="2"/>
      <c r="BQ15" s="2"/>
      <c r="BR15" s="2"/>
      <c r="BS15" s="2"/>
      <c r="BT15" s="2"/>
      <c r="BU15" s="2"/>
      <c r="BV15" s="2"/>
      <c r="BW15" s="2"/>
    </row>
    <row r="16" spans="1:75" ht="21" customHeight="1" x14ac:dyDescent="0.25">
      <c r="C16" s="140"/>
      <c r="D16" s="484"/>
      <c r="E16" s="319">
        <v>11</v>
      </c>
      <c r="F16" s="311"/>
      <c r="G16" s="301" t="s">
        <v>350</v>
      </c>
      <c r="H16" s="242" t="s">
        <v>7</v>
      </c>
      <c r="I16" s="242" t="s">
        <v>91</v>
      </c>
      <c r="J16" s="242" t="s">
        <v>18</v>
      </c>
      <c r="K16" s="242" t="s">
        <v>87</v>
      </c>
      <c r="L16" s="243" t="s">
        <v>0</v>
      </c>
      <c r="M16" s="243" t="s">
        <v>353</v>
      </c>
      <c r="N16" s="45" t="s">
        <v>353</v>
      </c>
      <c r="O16" s="54" t="s">
        <v>0</v>
      </c>
      <c r="P16" s="54" t="s">
        <v>381</v>
      </c>
      <c r="Q16" s="45"/>
      <c r="R16" s="45"/>
      <c r="S16" s="45"/>
      <c r="T16" s="45"/>
      <c r="U16" s="45"/>
      <c r="V16" s="108"/>
      <c r="W16" s="105"/>
      <c r="X16" s="106"/>
      <c r="Y16" s="104"/>
      <c r="Z16" s="105"/>
      <c r="AA16" s="106"/>
      <c r="AB16" s="104"/>
      <c r="AC16" s="105"/>
      <c r="AD16" s="106"/>
      <c r="AE16" s="104"/>
      <c r="AF16" s="105"/>
      <c r="AG16" s="106"/>
      <c r="AH16" s="104"/>
      <c r="AI16" s="105"/>
      <c r="AJ16" s="106"/>
      <c r="AK16" s="104"/>
      <c r="AL16" s="105"/>
      <c r="AM16" s="106"/>
      <c r="AN16" s="104"/>
      <c r="AO16" s="105"/>
      <c r="AP16" s="106"/>
      <c r="AQ16" s="25" t="str">
        <f t="shared" si="0"/>
        <v/>
      </c>
      <c r="AR16" s="26" t="str">
        <f t="shared" si="1"/>
        <v/>
      </c>
      <c r="AS16" s="27"/>
      <c r="AT16" s="104"/>
      <c r="AU16" s="105"/>
      <c r="AV16" s="106"/>
      <c r="AW16" s="316"/>
      <c r="BI16" s="2"/>
      <c r="BJ16" s="2"/>
      <c r="BK16" s="2"/>
      <c r="BL16" s="2"/>
      <c r="BM16" s="2"/>
      <c r="BN16" s="2"/>
      <c r="BO16" s="2"/>
      <c r="BP16" s="2"/>
      <c r="BQ16" s="2"/>
      <c r="BR16" s="2"/>
      <c r="BS16" s="2"/>
      <c r="BT16" s="2"/>
      <c r="BU16" s="2"/>
      <c r="BV16" s="2"/>
      <c r="BW16" s="2"/>
    </row>
    <row r="17" spans="3:75" ht="21" customHeight="1" x14ac:dyDescent="0.25">
      <c r="C17" s="140"/>
      <c r="D17" s="484"/>
      <c r="E17" s="319">
        <v>12</v>
      </c>
      <c r="F17" s="311"/>
      <c r="G17" s="301" t="s">
        <v>350</v>
      </c>
      <c r="H17" s="242" t="s">
        <v>7</v>
      </c>
      <c r="I17" s="242" t="s">
        <v>91</v>
      </c>
      <c r="J17" s="242" t="s">
        <v>19</v>
      </c>
      <c r="K17" s="242" t="s">
        <v>87</v>
      </c>
      <c r="L17" s="243" t="s">
        <v>0</v>
      </c>
      <c r="M17" s="243" t="s">
        <v>353</v>
      </c>
      <c r="N17" s="45" t="s">
        <v>353</v>
      </c>
      <c r="O17" s="54" t="s">
        <v>0</v>
      </c>
      <c r="P17" s="54" t="s">
        <v>381</v>
      </c>
      <c r="Q17" s="45"/>
      <c r="R17" s="45"/>
      <c r="S17" s="45"/>
      <c r="T17" s="45"/>
      <c r="U17" s="45"/>
      <c r="V17" s="108"/>
      <c r="W17" s="105"/>
      <c r="X17" s="106"/>
      <c r="Y17" s="104"/>
      <c r="Z17" s="105"/>
      <c r="AA17" s="106"/>
      <c r="AB17" s="104"/>
      <c r="AC17" s="105"/>
      <c r="AD17" s="106"/>
      <c r="AE17" s="104"/>
      <c r="AF17" s="105"/>
      <c r="AG17" s="106"/>
      <c r="AH17" s="104"/>
      <c r="AI17" s="105"/>
      <c r="AJ17" s="106"/>
      <c r="AK17" s="104"/>
      <c r="AL17" s="105"/>
      <c r="AM17" s="106"/>
      <c r="AN17" s="104"/>
      <c r="AO17" s="105"/>
      <c r="AP17" s="106"/>
      <c r="AQ17" s="25" t="str">
        <f t="shared" si="0"/>
        <v/>
      </c>
      <c r="AR17" s="26" t="str">
        <f t="shared" si="1"/>
        <v/>
      </c>
      <c r="AS17" s="27"/>
      <c r="AT17" s="104"/>
      <c r="AU17" s="105"/>
      <c r="AV17" s="106"/>
      <c r="AW17" s="316"/>
      <c r="BI17" s="2"/>
      <c r="BJ17" s="2"/>
      <c r="BK17" s="2"/>
      <c r="BL17" s="2"/>
      <c r="BM17" s="2"/>
      <c r="BN17" s="2"/>
      <c r="BO17" s="2"/>
      <c r="BP17" s="2"/>
      <c r="BQ17" s="2"/>
      <c r="BR17" s="2"/>
      <c r="BS17" s="2"/>
      <c r="BT17" s="2"/>
      <c r="BU17" s="2"/>
      <c r="BV17" s="2"/>
      <c r="BW17" s="2"/>
    </row>
    <row r="18" spans="3:75" ht="21" customHeight="1" x14ac:dyDescent="0.25">
      <c r="C18" s="140"/>
      <c r="D18" s="484"/>
      <c r="E18" s="319">
        <v>13</v>
      </c>
      <c r="F18" s="311"/>
      <c r="G18" s="301" t="s">
        <v>350</v>
      </c>
      <c r="H18" s="242" t="s">
        <v>7</v>
      </c>
      <c r="I18" s="242" t="s">
        <v>91</v>
      </c>
      <c r="J18" s="242" t="s">
        <v>20</v>
      </c>
      <c r="K18" s="242" t="s">
        <v>87</v>
      </c>
      <c r="L18" s="243" t="s">
        <v>0</v>
      </c>
      <c r="M18" s="243" t="s">
        <v>353</v>
      </c>
      <c r="N18" s="45" t="s">
        <v>353</v>
      </c>
      <c r="O18" s="54" t="s">
        <v>0</v>
      </c>
      <c r="P18" s="54" t="s">
        <v>381</v>
      </c>
      <c r="Q18" s="45"/>
      <c r="R18" s="45"/>
      <c r="S18" s="45"/>
      <c r="T18" s="45"/>
      <c r="U18" s="45"/>
      <c r="V18" s="108"/>
      <c r="W18" s="105"/>
      <c r="X18" s="106"/>
      <c r="Y18" s="104"/>
      <c r="Z18" s="105"/>
      <c r="AA18" s="106"/>
      <c r="AB18" s="104"/>
      <c r="AC18" s="105"/>
      <c r="AD18" s="106"/>
      <c r="AE18" s="104"/>
      <c r="AF18" s="105"/>
      <c r="AG18" s="106"/>
      <c r="AH18" s="104"/>
      <c r="AI18" s="105"/>
      <c r="AJ18" s="106"/>
      <c r="AK18" s="104"/>
      <c r="AL18" s="105"/>
      <c r="AM18" s="106"/>
      <c r="AN18" s="104"/>
      <c r="AO18" s="105"/>
      <c r="AP18" s="106"/>
      <c r="AQ18" s="25" t="str">
        <f t="shared" si="0"/>
        <v/>
      </c>
      <c r="AR18" s="26" t="str">
        <f t="shared" si="1"/>
        <v/>
      </c>
      <c r="AS18" s="27"/>
      <c r="AT18" s="104"/>
      <c r="AU18" s="105"/>
      <c r="AV18" s="106"/>
      <c r="AW18" s="316"/>
      <c r="BI18" s="2"/>
      <c r="BJ18" s="2"/>
      <c r="BK18" s="2"/>
      <c r="BL18" s="2"/>
      <c r="BM18" s="2"/>
      <c r="BN18" s="2"/>
      <c r="BO18" s="2"/>
      <c r="BP18" s="2"/>
      <c r="BQ18" s="2"/>
      <c r="BR18" s="2"/>
      <c r="BS18" s="2"/>
      <c r="BT18" s="2"/>
      <c r="BU18" s="2"/>
      <c r="BV18" s="2"/>
      <c r="BW18" s="2"/>
    </row>
    <row r="19" spans="3:75" ht="21" customHeight="1" x14ac:dyDescent="0.25">
      <c r="C19" s="140"/>
      <c r="D19" s="484"/>
      <c r="E19" s="319">
        <v>14</v>
      </c>
      <c r="F19" s="311"/>
      <c r="G19" s="301" t="s">
        <v>350</v>
      </c>
      <c r="H19" s="242" t="s">
        <v>7</v>
      </c>
      <c r="I19" s="242" t="s">
        <v>91</v>
      </c>
      <c r="J19" s="242" t="s">
        <v>21</v>
      </c>
      <c r="K19" s="242" t="s">
        <v>87</v>
      </c>
      <c r="L19" s="243" t="s">
        <v>0</v>
      </c>
      <c r="M19" s="243" t="s">
        <v>353</v>
      </c>
      <c r="N19" s="45" t="s">
        <v>353</v>
      </c>
      <c r="O19" s="54" t="s">
        <v>0</v>
      </c>
      <c r="P19" s="54" t="s">
        <v>381</v>
      </c>
      <c r="Q19" s="45"/>
      <c r="R19" s="45"/>
      <c r="S19" s="45"/>
      <c r="T19" s="45"/>
      <c r="U19" s="45"/>
      <c r="V19" s="108"/>
      <c r="W19" s="105"/>
      <c r="X19" s="106"/>
      <c r="Y19" s="104"/>
      <c r="Z19" s="105"/>
      <c r="AA19" s="106"/>
      <c r="AB19" s="104"/>
      <c r="AC19" s="105"/>
      <c r="AD19" s="106"/>
      <c r="AE19" s="104"/>
      <c r="AF19" s="105"/>
      <c r="AG19" s="106"/>
      <c r="AH19" s="104"/>
      <c r="AI19" s="105"/>
      <c r="AJ19" s="106"/>
      <c r="AK19" s="104"/>
      <c r="AL19" s="105"/>
      <c r="AM19" s="106"/>
      <c r="AN19" s="104"/>
      <c r="AO19" s="105"/>
      <c r="AP19" s="106"/>
      <c r="AQ19" s="25" t="str">
        <f t="shared" si="0"/>
        <v/>
      </c>
      <c r="AR19" s="26" t="str">
        <f t="shared" si="1"/>
        <v/>
      </c>
      <c r="AS19" s="27"/>
      <c r="AT19" s="104"/>
      <c r="AU19" s="105"/>
      <c r="AV19" s="106"/>
      <c r="AW19" s="316"/>
      <c r="BI19" s="2"/>
      <c r="BJ19" s="2"/>
      <c r="BK19" s="2"/>
      <c r="BL19" s="2"/>
      <c r="BM19" s="2"/>
      <c r="BN19" s="2"/>
      <c r="BO19" s="2"/>
      <c r="BP19" s="2"/>
      <c r="BQ19" s="2"/>
      <c r="BR19" s="2"/>
      <c r="BS19" s="2"/>
      <c r="BT19" s="2"/>
      <c r="BU19" s="2"/>
      <c r="BV19" s="2"/>
      <c r="BW19" s="2"/>
    </row>
    <row r="20" spans="3:75" ht="21" customHeight="1" x14ac:dyDescent="0.25">
      <c r="C20" s="140"/>
      <c r="D20" s="484"/>
      <c r="E20" s="319">
        <v>15</v>
      </c>
      <c r="F20" s="311"/>
      <c r="G20" s="301" t="s">
        <v>350</v>
      </c>
      <c r="H20" s="242" t="s">
        <v>7</v>
      </c>
      <c r="I20" s="242" t="s">
        <v>91</v>
      </c>
      <c r="J20" s="242" t="s">
        <v>22</v>
      </c>
      <c r="K20" s="242" t="s">
        <v>87</v>
      </c>
      <c r="L20" s="243" t="s">
        <v>0</v>
      </c>
      <c r="M20" s="243" t="s">
        <v>353</v>
      </c>
      <c r="N20" s="45" t="s">
        <v>353</v>
      </c>
      <c r="O20" s="54" t="s">
        <v>0</v>
      </c>
      <c r="P20" s="54" t="s">
        <v>381</v>
      </c>
      <c r="Q20" s="45"/>
      <c r="R20" s="45"/>
      <c r="S20" s="45"/>
      <c r="T20" s="45"/>
      <c r="U20" s="45"/>
      <c r="V20" s="108"/>
      <c r="W20" s="105"/>
      <c r="X20" s="106"/>
      <c r="Y20" s="104"/>
      <c r="Z20" s="105"/>
      <c r="AA20" s="106"/>
      <c r="AB20" s="104"/>
      <c r="AC20" s="105"/>
      <c r="AD20" s="106"/>
      <c r="AE20" s="104"/>
      <c r="AF20" s="105"/>
      <c r="AG20" s="106"/>
      <c r="AH20" s="104"/>
      <c r="AI20" s="105"/>
      <c r="AJ20" s="106"/>
      <c r="AK20" s="104"/>
      <c r="AL20" s="105"/>
      <c r="AM20" s="106"/>
      <c r="AN20" s="104"/>
      <c r="AO20" s="105"/>
      <c r="AP20" s="106"/>
      <c r="AQ20" s="25" t="str">
        <f t="shared" si="0"/>
        <v/>
      </c>
      <c r="AR20" s="26" t="str">
        <f t="shared" si="1"/>
        <v/>
      </c>
      <c r="AS20" s="27"/>
      <c r="AT20" s="104"/>
      <c r="AU20" s="105"/>
      <c r="AV20" s="106"/>
      <c r="AW20" s="316"/>
      <c r="BI20" s="2"/>
      <c r="BJ20" s="2"/>
      <c r="BK20" s="2"/>
      <c r="BL20" s="2"/>
      <c r="BM20" s="2"/>
      <c r="BN20" s="2"/>
      <c r="BO20" s="2"/>
      <c r="BP20" s="2"/>
      <c r="BQ20" s="2"/>
      <c r="BR20" s="2"/>
      <c r="BS20" s="2"/>
      <c r="BT20" s="2"/>
      <c r="BU20" s="2"/>
      <c r="BV20" s="2"/>
      <c r="BW20" s="2"/>
    </row>
    <row r="21" spans="3:75" ht="21" customHeight="1" x14ac:dyDescent="0.25">
      <c r="C21" s="140"/>
      <c r="D21" s="484"/>
      <c r="E21" s="319">
        <v>16</v>
      </c>
      <c r="F21" s="311"/>
      <c r="G21" s="301" t="s">
        <v>350</v>
      </c>
      <c r="H21" s="242" t="s">
        <v>7</v>
      </c>
      <c r="I21" s="242" t="s">
        <v>91</v>
      </c>
      <c r="J21" s="242" t="s">
        <v>23</v>
      </c>
      <c r="K21" s="242" t="s">
        <v>87</v>
      </c>
      <c r="L21" s="243" t="s">
        <v>0</v>
      </c>
      <c r="M21" s="243" t="s">
        <v>353</v>
      </c>
      <c r="N21" s="45" t="s">
        <v>353</v>
      </c>
      <c r="O21" s="54" t="s">
        <v>0</v>
      </c>
      <c r="P21" s="54" t="s">
        <v>381</v>
      </c>
      <c r="Q21" s="45"/>
      <c r="R21" s="45"/>
      <c r="S21" s="45"/>
      <c r="T21" s="45"/>
      <c r="U21" s="45"/>
      <c r="V21" s="108"/>
      <c r="W21" s="105"/>
      <c r="X21" s="106"/>
      <c r="Y21" s="104"/>
      <c r="Z21" s="105"/>
      <c r="AA21" s="106"/>
      <c r="AB21" s="104"/>
      <c r="AC21" s="105"/>
      <c r="AD21" s="106"/>
      <c r="AE21" s="104"/>
      <c r="AF21" s="105"/>
      <c r="AG21" s="106"/>
      <c r="AH21" s="104"/>
      <c r="AI21" s="105"/>
      <c r="AJ21" s="106"/>
      <c r="AK21" s="104"/>
      <c r="AL21" s="105"/>
      <c r="AM21" s="106"/>
      <c r="AN21" s="104"/>
      <c r="AO21" s="105"/>
      <c r="AP21" s="106"/>
      <c r="AQ21" s="25" t="str">
        <f t="shared" si="0"/>
        <v/>
      </c>
      <c r="AR21" s="26" t="str">
        <f t="shared" si="1"/>
        <v/>
      </c>
      <c r="AS21" s="27"/>
      <c r="AT21" s="104"/>
      <c r="AU21" s="105"/>
      <c r="AV21" s="106"/>
      <c r="AW21" s="316"/>
      <c r="BI21" s="2"/>
      <c r="BJ21" s="2"/>
      <c r="BK21" s="2"/>
      <c r="BL21" s="2"/>
      <c r="BM21" s="2"/>
      <c r="BN21" s="2"/>
      <c r="BO21" s="2"/>
      <c r="BP21" s="2"/>
      <c r="BQ21" s="2"/>
      <c r="BR21" s="2"/>
      <c r="BS21" s="2"/>
      <c r="BT21" s="2"/>
      <c r="BU21" s="2"/>
      <c r="BV21" s="2"/>
      <c r="BW21" s="2"/>
    </row>
    <row r="22" spans="3:75" ht="21" customHeight="1" x14ac:dyDescent="0.25">
      <c r="C22" s="140"/>
      <c r="D22" s="484"/>
      <c r="E22" s="319">
        <v>17</v>
      </c>
      <c r="F22" s="311"/>
      <c r="G22" s="301" t="s">
        <v>350</v>
      </c>
      <c r="H22" s="242" t="s">
        <v>7</v>
      </c>
      <c r="I22" s="242" t="s">
        <v>91</v>
      </c>
      <c r="J22" s="242" t="s">
        <v>24</v>
      </c>
      <c r="K22" s="242" t="s">
        <v>87</v>
      </c>
      <c r="L22" s="243" t="s">
        <v>0</v>
      </c>
      <c r="M22" s="243" t="s">
        <v>353</v>
      </c>
      <c r="N22" s="45" t="s">
        <v>353</v>
      </c>
      <c r="O22" s="54" t="s">
        <v>0</v>
      </c>
      <c r="P22" s="54" t="s">
        <v>381</v>
      </c>
      <c r="Q22" s="45"/>
      <c r="R22" s="45"/>
      <c r="S22" s="45"/>
      <c r="T22" s="45"/>
      <c r="U22" s="45"/>
      <c r="V22" s="108"/>
      <c r="W22" s="105"/>
      <c r="X22" s="106"/>
      <c r="Y22" s="104"/>
      <c r="Z22" s="105"/>
      <c r="AA22" s="106"/>
      <c r="AB22" s="104"/>
      <c r="AC22" s="105"/>
      <c r="AD22" s="106"/>
      <c r="AE22" s="104"/>
      <c r="AF22" s="105"/>
      <c r="AG22" s="106"/>
      <c r="AH22" s="104"/>
      <c r="AI22" s="105"/>
      <c r="AJ22" s="106"/>
      <c r="AK22" s="104"/>
      <c r="AL22" s="105"/>
      <c r="AM22" s="106"/>
      <c r="AN22" s="104"/>
      <c r="AO22" s="105"/>
      <c r="AP22" s="106"/>
      <c r="AQ22" s="25" t="str">
        <f t="shared" si="0"/>
        <v/>
      </c>
      <c r="AR22" s="26" t="str">
        <f t="shared" si="1"/>
        <v/>
      </c>
      <c r="AS22" s="27"/>
      <c r="AT22" s="104"/>
      <c r="AU22" s="105"/>
      <c r="AV22" s="106"/>
      <c r="AW22" s="316"/>
      <c r="BI22" s="2"/>
      <c r="BJ22" s="2"/>
      <c r="BK22" s="2"/>
      <c r="BL22" s="2"/>
      <c r="BM22" s="2"/>
      <c r="BN22" s="2"/>
      <c r="BO22" s="2"/>
      <c r="BP22" s="2"/>
      <c r="BQ22" s="2"/>
      <c r="BR22" s="2"/>
      <c r="BS22" s="2"/>
      <c r="BT22" s="2"/>
      <c r="BU22" s="2"/>
      <c r="BV22" s="2"/>
      <c r="BW22" s="2"/>
    </row>
    <row r="23" spans="3:75" ht="21" customHeight="1" x14ac:dyDescent="0.25">
      <c r="C23" s="140"/>
      <c r="D23" s="484"/>
      <c r="E23" s="319">
        <v>18</v>
      </c>
      <c r="F23" s="311"/>
      <c r="G23" s="301" t="s">
        <v>350</v>
      </c>
      <c r="H23" s="242" t="s">
        <v>7</v>
      </c>
      <c r="I23" s="242" t="s">
        <v>91</v>
      </c>
      <c r="J23" s="242" t="s">
        <v>25</v>
      </c>
      <c r="K23" s="242" t="s">
        <v>87</v>
      </c>
      <c r="L23" s="243" t="s">
        <v>0</v>
      </c>
      <c r="M23" s="243" t="s">
        <v>353</v>
      </c>
      <c r="N23" s="45" t="s">
        <v>353</v>
      </c>
      <c r="O23" s="54" t="s">
        <v>0</v>
      </c>
      <c r="P23" s="54" t="s">
        <v>381</v>
      </c>
      <c r="Q23" s="45"/>
      <c r="R23" s="45"/>
      <c r="S23" s="45"/>
      <c r="T23" s="45"/>
      <c r="U23" s="45"/>
      <c r="V23" s="108"/>
      <c r="W23" s="105"/>
      <c r="X23" s="106"/>
      <c r="Y23" s="104"/>
      <c r="Z23" s="105"/>
      <c r="AA23" s="106"/>
      <c r="AB23" s="104"/>
      <c r="AC23" s="105"/>
      <c r="AD23" s="106"/>
      <c r="AE23" s="104"/>
      <c r="AF23" s="105"/>
      <c r="AG23" s="106"/>
      <c r="AH23" s="104"/>
      <c r="AI23" s="105"/>
      <c r="AJ23" s="106"/>
      <c r="AK23" s="104"/>
      <c r="AL23" s="105"/>
      <c r="AM23" s="106"/>
      <c r="AN23" s="104"/>
      <c r="AO23" s="105"/>
      <c r="AP23" s="106"/>
      <c r="AQ23" s="25" t="str">
        <f t="shared" si="0"/>
        <v/>
      </c>
      <c r="AR23" s="26" t="str">
        <f t="shared" si="1"/>
        <v/>
      </c>
      <c r="AS23" s="27"/>
      <c r="AT23" s="104"/>
      <c r="AU23" s="105"/>
      <c r="AV23" s="106"/>
      <c r="AW23" s="316"/>
      <c r="BI23" s="2"/>
      <c r="BJ23" s="2"/>
      <c r="BK23" s="2"/>
      <c r="BL23" s="2"/>
      <c r="BM23" s="2"/>
      <c r="BN23" s="2"/>
      <c r="BO23" s="2"/>
      <c r="BP23" s="2"/>
      <c r="BQ23" s="2"/>
      <c r="BR23" s="2"/>
      <c r="BS23" s="2"/>
      <c r="BT23" s="2"/>
      <c r="BU23" s="2"/>
      <c r="BV23" s="2"/>
      <c r="BW23" s="2"/>
    </row>
    <row r="24" spans="3:75" ht="21" customHeight="1" x14ac:dyDescent="0.25">
      <c r="C24" s="140"/>
      <c r="D24" s="484"/>
      <c r="E24" s="319">
        <v>19</v>
      </c>
      <c r="F24" s="311"/>
      <c r="G24" s="301" t="s">
        <v>350</v>
      </c>
      <c r="H24" s="242" t="s">
        <v>7</v>
      </c>
      <c r="I24" s="242" t="s">
        <v>91</v>
      </c>
      <c r="J24" s="242" t="s">
        <v>26</v>
      </c>
      <c r="K24" s="242" t="s">
        <v>87</v>
      </c>
      <c r="L24" s="243" t="s">
        <v>0</v>
      </c>
      <c r="M24" s="243" t="s">
        <v>353</v>
      </c>
      <c r="N24" s="45" t="s">
        <v>353</v>
      </c>
      <c r="O24" s="54" t="s">
        <v>0</v>
      </c>
      <c r="P24" s="54" t="s">
        <v>381</v>
      </c>
      <c r="Q24" s="45"/>
      <c r="R24" s="45"/>
      <c r="S24" s="45"/>
      <c r="T24" s="45"/>
      <c r="U24" s="45"/>
      <c r="V24" s="108"/>
      <c r="W24" s="105"/>
      <c r="X24" s="106"/>
      <c r="Y24" s="104"/>
      <c r="Z24" s="105"/>
      <c r="AA24" s="106"/>
      <c r="AB24" s="104"/>
      <c r="AC24" s="105"/>
      <c r="AD24" s="106"/>
      <c r="AE24" s="104"/>
      <c r="AF24" s="105"/>
      <c r="AG24" s="106"/>
      <c r="AH24" s="104"/>
      <c r="AI24" s="105"/>
      <c r="AJ24" s="106"/>
      <c r="AK24" s="104"/>
      <c r="AL24" s="105"/>
      <c r="AM24" s="106"/>
      <c r="AN24" s="104"/>
      <c r="AO24" s="105"/>
      <c r="AP24" s="106"/>
      <c r="AQ24" s="25" t="str">
        <f t="shared" si="0"/>
        <v/>
      </c>
      <c r="AR24" s="26" t="str">
        <f t="shared" si="1"/>
        <v/>
      </c>
      <c r="AS24" s="27"/>
      <c r="AT24" s="104"/>
      <c r="AU24" s="105"/>
      <c r="AV24" s="106"/>
      <c r="AW24" s="316"/>
      <c r="BI24" s="2"/>
      <c r="BJ24" s="2"/>
      <c r="BK24" s="2"/>
      <c r="BL24" s="2"/>
      <c r="BM24" s="2"/>
      <c r="BN24" s="2"/>
      <c r="BO24" s="2"/>
      <c r="BP24" s="2"/>
      <c r="BQ24" s="2"/>
      <c r="BR24" s="2"/>
      <c r="BS24" s="2"/>
      <c r="BT24" s="2"/>
      <c r="BU24" s="2"/>
      <c r="BV24" s="2"/>
      <c r="BW24" s="2"/>
    </row>
    <row r="25" spans="3:75" ht="21" customHeight="1" x14ac:dyDescent="0.25">
      <c r="C25" s="140"/>
      <c r="D25" s="484"/>
      <c r="E25" s="319">
        <v>20</v>
      </c>
      <c r="F25" s="311"/>
      <c r="G25" s="301" t="s">
        <v>350</v>
      </c>
      <c r="H25" s="242" t="s">
        <v>7</v>
      </c>
      <c r="I25" s="242" t="s">
        <v>91</v>
      </c>
      <c r="J25" s="242" t="s">
        <v>27</v>
      </c>
      <c r="K25" s="242" t="s">
        <v>87</v>
      </c>
      <c r="L25" s="243" t="s">
        <v>0</v>
      </c>
      <c r="M25" s="243" t="s">
        <v>353</v>
      </c>
      <c r="N25" s="45" t="s">
        <v>353</v>
      </c>
      <c r="O25" s="54" t="s">
        <v>0</v>
      </c>
      <c r="P25" s="54" t="s">
        <v>381</v>
      </c>
      <c r="Q25" s="45"/>
      <c r="R25" s="45"/>
      <c r="S25" s="45"/>
      <c r="T25" s="45"/>
      <c r="U25" s="45"/>
      <c r="V25" s="108"/>
      <c r="W25" s="105"/>
      <c r="X25" s="106"/>
      <c r="Y25" s="104"/>
      <c r="Z25" s="105"/>
      <c r="AA25" s="106"/>
      <c r="AB25" s="104"/>
      <c r="AC25" s="105"/>
      <c r="AD25" s="106"/>
      <c r="AE25" s="104"/>
      <c r="AF25" s="105"/>
      <c r="AG25" s="106"/>
      <c r="AH25" s="104"/>
      <c r="AI25" s="105"/>
      <c r="AJ25" s="106"/>
      <c r="AK25" s="104"/>
      <c r="AL25" s="105"/>
      <c r="AM25" s="106"/>
      <c r="AN25" s="104"/>
      <c r="AO25" s="105"/>
      <c r="AP25" s="106"/>
      <c r="AQ25" s="25" t="str">
        <f t="shared" si="0"/>
        <v/>
      </c>
      <c r="AR25" s="26" t="str">
        <f t="shared" si="1"/>
        <v/>
      </c>
      <c r="AS25" s="27"/>
      <c r="AT25" s="104"/>
      <c r="AU25" s="105"/>
      <c r="AV25" s="106"/>
      <c r="AW25" s="316"/>
      <c r="BI25" s="2"/>
      <c r="BJ25" s="2"/>
      <c r="BK25" s="2"/>
      <c r="BL25" s="2"/>
      <c r="BM25" s="2"/>
      <c r="BN25" s="2"/>
      <c r="BO25" s="2"/>
      <c r="BP25" s="2"/>
      <c r="BQ25" s="2"/>
      <c r="BR25" s="2"/>
      <c r="BS25" s="2"/>
      <c r="BT25" s="2"/>
      <c r="BU25" s="2"/>
      <c r="BV25" s="2"/>
      <c r="BW25" s="2"/>
    </row>
    <row r="26" spans="3:75" ht="21" customHeight="1" x14ac:dyDescent="0.25">
      <c r="C26" s="140"/>
      <c r="D26" s="484"/>
      <c r="E26" s="319">
        <v>21</v>
      </c>
      <c r="F26" s="311"/>
      <c r="G26" s="301" t="s">
        <v>350</v>
      </c>
      <c r="H26" s="242" t="s">
        <v>7</v>
      </c>
      <c r="I26" s="242" t="s">
        <v>91</v>
      </c>
      <c r="J26" s="242" t="s">
        <v>28</v>
      </c>
      <c r="K26" s="242" t="s">
        <v>87</v>
      </c>
      <c r="L26" s="243" t="s">
        <v>0</v>
      </c>
      <c r="M26" s="243" t="s">
        <v>353</v>
      </c>
      <c r="N26" s="45" t="s">
        <v>353</v>
      </c>
      <c r="O26" s="54" t="s">
        <v>0</v>
      </c>
      <c r="P26" s="54" t="s">
        <v>381</v>
      </c>
      <c r="Q26" s="45"/>
      <c r="R26" s="45"/>
      <c r="S26" s="45"/>
      <c r="T26" s="45"/>
      <c r="U26" s="45"/>
      <c r="V26" s="108"/>
      <c r="W26" s="105"/>
      <c r="X26" s="106"/>
      <c r="Y26" s="104"/>
      <c r="Z26" s="105"/>
      <c r="AA26" s="106"/>
      <c r="AB26" s="104"/>
      <c r="AC26" s="105"/>
      <c r="AD26" s="106"/>
      <c r="AE26" s="104"/>
      <c r="AF26" s="105"/>
      <c r="AG26" s="106"/>
      <c r="AH26" s="104"/>
      <c r="AI26" s="105"/>
      <c r="AJ26" s="106"/>
      <c r="AK26" s="104"/>
      <c r="AL26" s="105"/>
      <c r="AM26" s="106"/>
      <c r="AN26" s="104"/>
      <c r="AO26" s="105"/>
      <c r="AP26" s="106"/>
      <c r="AQ26" s="25" t="str">
        <f t="shared" si="0"/>
        <v/>
      </c>
      <c r="AR26" s="26" t="str">
        <f t="shared" si="1"/>
        <v/>
      </c>
      <c r="AS26" s="27"/>
      <c r="AT26" s="104"/>
      <c r="AU26" s="105"/>
      <c r="AV26" s="106"/>
      <c r="AW26" s="316"/>
      <c r="BI26" s="2"/>
      <c r="BJ26" s="2"/>
      <c r="BK26" s="2"/>
      <c r="BL26" s="2"/>
      <c r="BM26" s="2"/>
      <c r="BN26" s="2"/>
      <c r="BO26" s="2"/>
      <c r="BP26" s="2"/>
      <c r="BQ26" s="2"/>
      <c r="BR26" s="2"/>
      <c r="BS26" s="2"/>
      <c r="BT26" s="2"/>
      <c r="BU26" s="2"/>
      <c r="BV26" s="2"/>
      <c r="BW26" s="2"/>
    </row>
    <row r="27" spans="3:75" ht="21" customHeight="1" x14ac:dyDescent="0.25">
      <c r="C27" s="140"/>
      <c r="D27" s="484"/>
      <c r="E27" s="319">
        <v>22</v>
      </c>
      <c r="F27" s="311"/>
      <c r="G27" s="301" t="s">
        <v>350</v>
      </c>
      <c r="H27" s="242" t="s">
        <v>7</v>
      </c>
      <c r="I27" s="242" t="s">
        <v>91</v>
      </c>
      <c r="J27" s="242" t="s">
        <v>29</v>
      </c>
      <c r="K27" s="242" t="s">
        <v>87</v>
      </c>
      <c r="L27" s="243" t="s">
        <v>0</v>
      </c>
      <c r="M27" s="243" t="s">
        <v>353</v>
      </c>
      <c r="N27" s="45" t="s">
        <v>353</v>
      </c>
      <c r="O27" s="54" t="s">
        <v>0</v>
      </c>
      <c r="P27" s="54" t="s">
        <v>381</v>
      </c>
      <c r="Q27" s="45"/>
      <c r="R27" s="45"/>
      <c r="S27" s="45"/>
      <c r="T27" s="45"/>
      <c r="U27" s="45"/>
      <c r="V27" s="108"/>
      <c r="W27" s="105"/>
      <c r="X27" s="106"/>
      <c r="Y27" s="104"/>
      <c r="Z27" s="105"/>
      <c r="AA27" s="106"/>
      <c r="AB27" s="104"/>
      <c r="AC27" s="105"/>
      <c r="AD27" s="106"/>
      <c r="AE27" s="104"/>
      <c r="AF27" s="105"/>
      <c r="AG27" s="106"/>
      <c r="AH27" s="104"/>
      <c r="AI27" s="105"/>
      <c r="AJ27" s="106"/>
      <c r="AK27" s="104"/>
      <c r="AL27" s="105"/>
      <c r="AM27" s="106"/>
      <c r="AN27" s="104"/>
      <c r="AO27" s="105"/>
      <c r="AP27" s="106"/>
      <c r="AQ27" s="25" t="str">
        <f t="shared" si="0"/>
        <v/>
      </c>
      <c r="AR27" s="26" t="str">
        <f t="shared" si="1"/>
        <v/>
      </c>
      <c r="AS27" s="27"/>
      <c r="AT27" s="104"/>
      <c r="AU27" s="105"/>
      <c r="AV27" s="106"/>
      <c r="AW27" s="316"/>
      <c r="BI27" s="2"/>
      <c r="BJ27" s="2"/>
      <c r="BK27" s="2"/>
      <c r="BL27" s="2"/>
      <c r="BM27" s="2"/>
      <c r="BN27" s="2"/>
      <c r="BO27" s="2"/>
      <c r="BP27" s="2"/>
      <c r="BQ27" s="2"/>
      <c r="BR27" s="2"/>
      <c r="BS27" s="2"/>
      <c r="BT27" s="2"/>
      <c r="BU27" s="2"/>
      <c r="BV27" s="2"/>
      <c r="BW27" s="2"/>
    </row>
    <row r="28" spans="3:75" ht="21" customHeight="1" x14ac:dyDescent="0.25">
      <c r="C28" s="140"/>
      <c r="D28" s="484"/>
      <c r="E28" s="319">
        <v>23</v>
      </c>
      <c r="F28" s="311"/>
      <c r="G28" s="301" t="s">
        <v>350</v>
      </c>
      <c r="H28" s="242" t="s">
        <v>7</v>
      </c>
      <c r="I28" s="242" t="s">
        <v>91</v>
      </c>
      <c r="J28" s="242" t="s">
        <v>30</v>
      </c>
      <c r="K28" s="242" t="s">
        <v>87</v>
      </c>
      <c r="L28" s="243" t="s">
        <v>0</v>
      </c>
      <c r="M28" s="243" t="s">
        <v>353</v>
      </c>
      <c r="N28" s="45" t="s">
        <v>353</v>
      </c>
      <c r="O28" s="54" t="s">
        <v>0</v>
      </c>
      <c r="P28" s="54" t="s">
        <v>381</v>
      </c>
      <c r="Q28" s="45"/>
      <c r="R28" s="45"/>
      <c r="S28" s="45"/>
      <c r="T28" s="45"/>
      <c r="U28" s="45"/>
      <c r="V28" s="108"/>
      <c r="W28" s="105"/>
      <c r="X28" s="106"/>
      <c r="Y28" s="104"/>
      <c r="Z28" s="105"/>
      <c r="AA28" s="106"/>
      <c r="AB28" s="104"/>
      <c r="AC28" s="105"/>
      <c r="AD28" s="106"/>
      <c r="AE28" s="104"/>
      <c r="AF28" s="105"/>
      <c r="AG28" s="106"/>
      <c r="AH28" s="104"/>
      <c r="AI28" s="105"/>
      <c r="AJ28" s="106"/>
      <c r="AK28" s="104"/>
      <c r="AL28" s="105"/>
      <c r="AM28" s="106"/>
      <c r="AN28" s="104"/>
      <c r="AO28" s="105"/>
      <c r="AP28" s="106"/>
      <c r="AQ28" s="25" t="str">
        <f t="shared" si="0"/>
        <v/>
      </c>
      <c r="AR28" s="26" t="str">
        <f t="shared" si="1"/>
        <v/>
      </c>
      <c r="AS28" s="27"/>
      <c r="AT28" s="104"/>
      <c r="AU28" s="105"/>
      <c r="AV28" s="106"/>
      <c r="AW28" s="316"/>
      <c r="BI28" s="2"/>
      <c r="BJ28" s="2"/>
      <c r="BK28" s="2"/>
      <c r="BL28" s="2"/>
      <c r="BM28" s="2"/>
      <c r="BN28" s="2"/>
      <c r="BO28" s="2"/>
      <c r="BP28" s="2"/>
      <c r="BQ28" s="2"/>
      <c r="BR28" s="2"/>
      <c r="BS28" s="2"/>
      <c r="BT28" s="2"/>
      <c r="BU28" s="2"/>
      <c r="BV28" s="2"/>
      <c r="BW28" s="2"/>
    </row>
    <row r="29" spans="3:75" ht="21" customHeight="1" x14ac:dyDescent="0.25">
      <c r="C29" s="140"/>
      <c r="D29" s="484"/>
      <c r="E29" s="319">
        <v>24</v>
      </c>
      <c r="F29" s="311"/>
      <c r="G29" s="301" t="s">
        <v>350</v>
      </c>
      <c r="H29" s="242" t="s">
        <v>7</v>
      </c>
      <c r="I29" s="242" t="s">
        <v>91</v>
      </c>
      <c r="J29" s="242" t="s">
        <v>31</v>
      </c>
      <c r="K29" s="242" t="s">
        <v>87</v>
      </c>
      <c r="L29" s="243" t="s">
        <v>0</v>
      </c>
      <c r="M29" s="243" t="s">
        <v>353</v>
      </c>
      <c r="N29" s="45" t="s">
        <v>353</v>
      </c>
      <c r="O29" s="54" t="s">
        <v>0</v>
      </c>
      <c r="P29" s="54" t="s">
        <v>381</v>
      </c>
      <c r="Q29" s="45"/>
      <c r="R29" s="45"/>
      <c r="S29" s="45"/>
      <c r="T29" s="45"/>
      <c r="U29" s="45"/>
      <c r="V29" s="108"/>
      <c r="W29" s="105"/>
      <c r="X29" s="106"/>
      <c r="Y29" s="104"/>
      <c r="Z29" s="105"/>
      <c r="AA29" s="106"/>
      <c r="AB29" s="104"/>
      <c r="AC29" s="105"/>
      <c r="AD29" s="106"/>
      <c r="AE29" s="104"/>
      <c r="AF29" s="105"/>
      <c r="AG29" s="106"/>
      <c r="AH29" s="104"/>
      <c r="AI29" s="105"/>
      <c r="AJ29" s="106"/>
      <c r="AK29" s="104"/>
      <c r="AL29" s="105"/>
      <c r="AM29" s="106"/>
      <c r="AN29" s="104"/>
      <c r="AO29" s="105"/>
      <c r="AP29" s="106"/>
      <c r="AQ29" s="25" t="str">
        <f t="shared" si="0"/>
        <v/>
      </c>
      <c r="AR29" s="26" t="str">
        <f t="shared" si="1"/>
        <v/>
      </c>
      <c r="AS29" s="27"/>
      <c r="AT29" s="104"/>
      <c r="AU29" s="105"/>
      <c r="AV29" s="106"/>
      <c r="AW29" s="316"/>
      <c r="BI29" s="2"/>
      <c r="BJ29" s="2"/>
      <c r="BK29" s="2"/>
      <c r="BL29" s="2"/>
      <c r="BM29" s="2"/>
      <c r="BN29" s="2"/>
      <c r="BO29" s="2"/>
      <c r="BP29" s="2"/>
      <c r="BQ29" s="2"/>
      <c r="BR29" s="2"/>
      <c r="BS29" s="2"/>
      <c r="BT29" s="2"/>
      <c r="BU29" s="2"/>
      <c r="BV29" s="2"/>
      <c r="BW29" s="2"/>
    </row>
    <row r="30" spans="3:75" ht="21" customHeight="1" x14ac:dyDescent="0.25">
      <c r="C30" s="140"/>
      <c r="D30" s="484"/>
      <c r="E30" s="319" t="s">
        <v>50</v>
      </c>
      <c r="F30" s="311"/>
      <c r="G30" s="301" t="s">
        <v>350</v>
      </c>
      <c r="H30" s="242" t="s">
        <v>7</v>
      </c>
      <c r="I30" s="242" t="s">
        <v>91</v>
      </c>
      <c r="J30" s="242" t="s">
        <v>51</v>
      </c>
      <c r="K30" s="242" t="s">
        <v>87</v>
      </c>
      <c r="L30" s="243" t="s">
        <v>0</v>
      </c>
      <c r="M30" s="243" t="s">
        <v>353</v>
      </c>
      <c r="N30" s="45" t="s">
        <v>353</v>
      </c>
      <c r="O30" s="54" t="s">
        <v>0</v>
      </c>
      <c r="P30" s="54" t="s">
        <v>381</v>
      </c>
      <c r="Q30" s="45"/>
      <c r="R30" s="45"/>
      <c r="S30" s="45"/>
      <c r="T30" s="45"/>
      <c r="U30" s="45"/>
      <c r="V30" s="108"/>
      <c r="W30" s="105"/>
      <c r="X30" s="106"/>
      <c r="Y30" s="104"/>
      <c r="Z30" s="105"/>
      <c r="AA30" s="106"/>
      <c r="AB30" s="104"/>
      <c r="AC30" s="105"/>
      <c r="AD30" s="106"/>
      <c r="AE30" s="104"/>
      <c r="AF30" s="105"/>
      <c r="AG30" s="106"/>
      <c r="AH30" s="104"/>
      <c r="AI30" s="105"/>
      <c r="AJ30" s="106"/>
      <c r="AK30" s="104"/>
      <c r="AL30" s="105"/>
      <c r="AM30" s="106"/>
      <c r="AN30" s="104"/>
      <c r="AO30" s="105"/>
      <c r="AP30" s="106"/>
      <c r="AQ30" s="25" t="str">
        <f t="shared" si="0"/>
        <v/>
      </c>
      <c r="AR30" s="26" t="str">
        <f t="shared" si="1"/>
        <v/>
      </c>
      <c r="AS30" s="27"/>
      <c r="AT30" s="104"/>
      <c r="AU30" s="105"/>
      <c r="AV30" s="106"/>
      <c r="AW30" s="316"/>
      <c r="BI30" s="2"/>
      <c r="BJ30" s="2"/>
      <c r="BK30" s="2"/>
      <c r="BL30" s="2"/>
      <c r="BM30" s="2"/>
      <c r="BN30" s="2"/>
      <c r="BO30" s="2"/>
      <c r="BP30" s="2"/>
      <c r="BQ30" s="2"/>
      <c r="BR30" s="2"/>
      <c r="BS30" s="2"/>
      <c r="BT30" s="2"/>
      <c r="BU30" s="2"/>
      <c r="BV30" s="2"/>
      <c r="BW30" s="2"/>
    </row>
    <row r="31" spans="3:75" ht="21" customHeight="1" x14ac:dyDescent="0.25">
      <c r="C31" s="140"/>
      <c r="D31" s="484"/>
      <c r="E31" s="319" t="s">
        <v>4277</v>
      </c>
      <c r="F31" s="311"/>
      <c r="G31" s="301" t="s">
        <v>350</v>
      </c>
      <c r="H31" s="242" t="s">
        <v>7</v>
      </c>
      <c r="I31" s="242" t="s">
        <v>91</v>
      </c>
      <c r="J31" s="242" t="s">
        <v>36</v>
      </c>
      <c r="K31" s="242" t="s">
        <v>87</v>
      </c>
      <c r="L31" s="243" t="s">
        <v>0</v>
      </c>
      <c r="M31" s="243" t="s">
        <v>353</v>
      </c>
      <c r="N31" s="45" t="s">
        <v>353</v>
      </c>
      <c r="O31" s="54" t="s">
        <v>0</v>
      </c>
      <c r="P31" s="54" t="s">
        <v>381</v>
      </c>
      <c r="Q31" s="45"/>
      <c r="R31" s="45"/>
      <c r="S31" s="45"/>
      <c r="T31" s="45"/>
      <c r="U31" s="45"/>
      <c r="V31" s="108"/>
      <c r="W31" s="105"/>
      <c r="X31" s="106"/>
      <c r="Y31" s="104"/>
      <c r="Z31" s="105"/>
      <c r="AA31" s="106"/>
      <c r="AB31" s="104"/>
      <c r="AC31" s="105"/>
      <c r="AD31" s="106"/>
      <c r="AE31" s="104"/>
      <c r="AF31" s="105"/>
      <c r="AG31" s="106"/>
      <c r="AH31" s="104"/>
      <c r="AI31" s="105"/>
      <c r="AJ31" s="106"/>
      <c r="AK31" s="104"/>
      <c r="AL31" s="105"/>
      <c r="AM31" s="106"/>
      <c r="AN31" s="104"/>
      <c r="AO31" s="105"/>
      <c r="AP31" s="106"/>
      <c r="AQ31" s="25" t="str">
        <f t="shared" si="0"/>
        <v/>
      </c>
      <c r="AR31" s="26" t="str">
        <f t="shared" si="1"/>
        <v/>
      </c>
      <c r="AS31" s="27"/>
      <c r="AT31" s="104"/>
      <c r="AU31" s="105"/>
      <c r="AV31" s="106"/>
      <c r="AW31" s="316"/>
      <c r="BI31" s="2"/>
      <c r="BJ31" s="2"/>
      <c r="BK31" s="2"/>
      <c r="BL31" s="2"/>
      <c r="BM31" s="2"/>
      <c r="BN31" s="2"/>
      <c r="BO31" s="2"/>
      <c r="BP31" s="2"/>
      <c r="BQ31" s="2"/>
      <c r="BR31" s="2"/>
      <c r="BS31" s="2"/>
      <c r="BT31" s="2"/>
      <c r="BU31" s="2"/>
      <c r="BV31" s="2"/>
      <c r="BW31" s="2"/>
    </row>
    <row r="32" spans="3:75" ht="21" customHeight="1" x14ac:dyDescent="0.25">
      <c r="C32" s="140"/>
      <c r="D32" s="484"/>
      <c r="E32" s="282" t="s">
        <v>4273</v>
      </c>
      <c r="F32" s="311"/>
      <c r="G32" s="301" t="s">
        <v>350</v>
      </c>
      <c r="H32" s="242" t="s">
        <v>7</v>
      </c>
      <c r="I32" s="242" t="s">
        <v>91</v>
      </c>
      <c r="J32" s="242" t="s">
        <v>0</v>
      </c>
      <c r="K32" s="242" t="s">
        <v>87</v>
      </c>
      <c r="L32" s="243" t="s">
        <v>0</v>
      </c>
      <c r="M32" s="243" t="s">
        <v>353</v>
      </c>
      <c r="N32" s="45" t="s">
        <v>353</v>
      </c>
      <c r="O32" s="54" t="s">
        <v>0</v>
      </c>
      <c r="P32" s="54" t="s">
        <v>381</v>
      </c>
      <c r="Q32" s="45"/>
      <c r="R32" s="45"/>
      <c r="S32" s="45"/>
      <c r="T32" s="45"/>
      <c r="U32" s="83"/>
      <c r="V32" s="31" t="str">
        <f>IF(OR(SUMPRODUCT(--(V14:V31=""),--(W14:W31=""))&gt;0,COUNTIF(W14:W31,"M")&gt;0,COUNTIF(W14:W31,"X")=18),"",SUM(V14:V31))</f>
        <v/>
      </c>
      <c r="W32" s="26" t="str">
        <f>IF(AND(COUNTIF(W14:W31,"X")=18,SUM(V14:V31)=0,ISNUMBER(V32)),"",IF(COUNTIF(W14:W31,"M")&gt;0,"M",IF(AND(COUNTIF(W14:W31,W14)=18,OR(W14="X",W14="W",W14="Z")),UPPER(W14),"")))</f>
        <v/>
      </c>
      <c r="X32" s="27"/>
      <c r="Y32" s="31" t="str">
        <f>IF(OR(SUMPRODUCT(--(Y14:Y31=""),--(Z14:Z31=""))&gt;0,COUNTIF(Z14:Z31,"M")&gt;0,COUNTIF(Z14:Z31,"X")=18),"",SUM(Y14:Y31))</f>
        <v/>
      </c>
      <c r="Z32" s="26" t="str">
        <f>IF(AND(COUNTIF(Z14:Z31,"X")=18,SUM(Y14:Y31)=0,ISNUMBER(Y32)),"",IF(COUNTIF(Z14:Z31,"M")&gt;0,"M",IF(AND(COUNTIF(Z14:Z31,Z14)=18,OR(Z14="X",Z14="W",Z14="Z")),UPPER(Z14),"")))</f>
        <v/>
      </c>
      <c r="AA32" s="27"/>
      <c r="AB32" s="31" t="str">
        <f>IF(OR(SUMPRODUCT(--(AB14:AB31=""),--(AC14:AC31=""))&gt;0,COUNTIF(AC14:AC31,"M")&gt;0,COUNTIF(AC14:AC31,"X")=18),"",SUM(AB14:AB31))</f>
        <v/>
      </c>
      <c r="AC32" s="26" t="str">
        <f>IF(AND(COUNTIF(AC14:AC31,"X")=18,SUM(AB14:AB31)=0,ISNUMBER(AB32)),"",IF(COUNTIF(AC14:AC31,"M")&gt;0,"M",IF(AND(COUNTIF(AC14:AC31,AC14)=18,OR(AC14="X",AC14="W",AC14="Z")),UPPER(AC14),"")))</f>
        <v/>
      </c>
      <c r="AD32" s="27"/>
      <c r="AE32" s="31" t="str">
        <f>IF(OR(SUMPRODUCT(--(AE14:AE31=""),--(AF14:AF31=""))&gt;0,COUNTIF(AF14:AF31,"M")&gt;0,COUNTIF(AF14:AF31,"X")=18),"",SUM(AE14:AE31))</f>
        <v/>
      </c>
      <c r="AF32" s="26" t="str">
        <f>IF(AND(COUNTIF(AF14:AF31,"X")=18,SUM(AE14:AE31)=0,ISNUMBER(AE32)),"",IF(COUNTIF(AF14:AF31,"M")&gt;0,"M",IF(AND(COUNTIF(AF14:AF31,AF14)=18,OR(AF14="X",AF14="W",AF14="Z")),UPPER(AF14),"")))</f>
        <v/>
      </c>
      <c r="AG32" s="27"/>
      <c r="AH32" s="31" t="str">
        <f>IF(OR(SUMPRODUCT(--(AH14:AH31=""),--(AI14:AI31=""))&gt;0,COUNTIF(AI14:AI31,"M")&gt;0,COUNTIF(AI14:AI31,"X")=18),"",SUM(AH14:AH31))</f>
        <v/>
      </c>
      <c r="AI32" s="26" t="str">
        <f>IF(AND(COUNTIF(AI14:AI31,"X")=18,SUM(AH14:AH31)=0,ISNUMBER(AH32)),"",IF(COUNTIF(AI14:AI31,"M")&gt;0,"M",IF(AND(COUNTIF(AI14:AI31,AI14)=18,OR(AI14="X",AI14="W",AI14="Z")),UPPER(AI14),"")))</f>
        <v/>
      </c>
      <c r="AJ32" s="27"/>
      <c r="AK32" s="31" t="str">
        <f>IF(OR(SUMPRODUCT(--(AK14:AK31=""),--(AL14:AL31=""))&gt;0,COUNTIF(AL14:AL31,"M")&gt;0,COUNTIF(AL14:AL31,"X")=18),"",SUM(AK14:AK31))</f>
        <v/>
      </c>
      <c r="AL32" s="26" t="str">
        <f>IF(AND(COUNTIF(AL14:AL31,"X")=18,SUM(AK14:AK31)=0,ISNUMBER(AK32)),"",IF(COUNTIF(AL14:AL31,"M")&gt;0,"M",IF(AND(COUNTIF(AL14:AL31,AL14)=18,OR(AL14="X",AL14="W",AL14="Z")),UPPER(AL14),"")))</f>
        <v/>
      </c>
      <c r="AM32" s="27"/>
      <c r="AN32" s="31" t="str">
        <f>IF(OR(SUMPRODUCT(--(AN14:AN31=""),--(AO14:AO31=""))&gt;0,COUNTIF(AO14:AO31,"M")&gt;0,COUNTIF(AO14:AO31,"X")=18),"",SUM(AN14:AN31))</f>
        <v/>
      </c>
      <c r="AO32" s="26" t="str">
        <f>IF(AND(COUNTIF(AO14:AO31,"X")=18,SUM(AN14:AN31)=0,ISNUMBER(AN32)),"",IF(COUNTIF(AO14:AO31,"M")&gt;0,"M",IF(AND(COUNTIF(AO14:AO31,AO14)=18,OR(AO14="X",AO14="W",AO14="Z")),UPPER(AO14),"")))</f>
        <v/>
      </c>
      <c r="AP32" s="27"/>
      <c r="AQ32" s="31" t="str">
        <f>IF(OR(SUMPRODUCT(--(AQ14:AQ31=""),--(AR14:AR31=""))&gt;0,COUNTIF(AR14:AR31,"M")&gt;0,COUNTIF(AR14:AR31,"X")=18),"",SUM(AQ14:AQ31))</f>
        <v/>
      </c>
      <c r="AR32" s="26" t="str">
        <f>IF(AND(COUNTIF(AR14:AR31,"X")=18,SUM(AQ14:AQ31)=0,ISNUMBER(AQ32)),"",IF(COUNTIF(AR14:AR31,"M")&gt;0,"M",IF(AND(COUNTIF(AR14:AR31,AR14)=18,OR(AR14="X",AR14="W",AR14="Z")),UPPER(AR14),"")))</f>
        <v/>
      </c>
      <c r="AS32" s="27"/>
      <c r="AT32" s="31" t="str">
        <f>IF(OR(SUMPRODUCT(--(AT14:AT31=""),--(AU14:AU31=""))&gt;0,COUNTIF(AU14:AU31,"M")&gt;0,COUNTIF(AU14:AU31,"X")=18),"",SUM(AT14:AT31))</f>
        <v/>
      </c>
      <c r="AU32" s="26" t="str">
        <f>IF(AND(COUNTIF(AU14:AU31,"X")=18,SUM(AT14:AT31)=0,ISNUMBER(AT32)),"",IF(COUNTIF(AU14:AU31,"M")&gt;0,"M",IF(AND(COUNTIF(AU14:AU31,AU14)=18,OR(AU14="X",AU14="W",AU14="Z")),UPPER(AU14),"")))</f>
        <v/>
      </c>
      <c r="AV32" s="27"/>
      <c r="AW32" s="316"/>
      <c r="BI32" s="2"/>
      <c r="BJ32" s="2"/>
      <c r="BK32" s="2"/>
      <c r="BL32" s="2"/>
      <c r="BM32" s="2"/>
      <c r="BN32" s="2"/>
      <c r="BO32" s="2"/>
      <c r="BP32" s="2"/>
      <c r="BQ32" s="2"/>
      <c r="BR32" s="2"/>
      <c r="BS32" s="2"/>
      <c r="BT32" s="2"/>
      <c r="BU32" s="2"/>
      <c r="BV32" s="2"/>
      <c r="BW32" s="2"/>
    </row>
    <row r="33" spans="3:75" ht="21" customHeight="1" x14ac:dyDescent="0.25">
      <c r="C33" s="140"/>
      <c r="D33" s="484"/>
      <c r="E33" s="314" t="s">
        <v>4290</v>
      </c>
      <c r="F33" s="311"/>
      <c r="G33" s="301" t="s">
        <v>114</v>
      </c>
      <c r="H33" s="242" t="s">
        <v>7</v>
      </c>
      <c r="I33" s="242" t="s">
        <v>91</v>
      </c>
      <c r="J33" s="242" t="s">
        <v>0</v>
      </c>
      <c r="K33" s="242" t="s">
        <v>87</v>
      </c>
      <c r="L33" s="243" t="s">
        <v>0</v>
      </c>
      <c r="M33" s="243" t="s">
        <v>353</v>
      </c>
      <c r="N33" s="45" t="s">
        <v>353</v>
      </c>
      <c r="O33" s="54" t="s">
        <v>0</v>
      </c>
      <c r="P33" s="54" t="s">
        <v>381</v>
      </c>
      <c r="Q33" s="45"/>
      <c r="R33" s="45"/>
      <c r="S33" s="45"/>
      <c r="T33" s="45"/>
      <c r="U33" s="84"/>
      <c r="V33" s="108"/>
      <c r="W33" s="105"/>
      <c r="X33" s="106"/>
      <c r="Y33" s="104"/>
      <c r="Z33" s="105"/>
      <c r="AA33" s="106"/>
      <c r="AB33" s="104"/>
      <c r="AC33" s="105"/>
      <c r="AD33" s="106"/>
      <c r="AE33" s="104"/>
      <c r="AF33" s="105"/>
      <c r="AG33" s="106"/>
      <c r="AH33" s="104"/>
      <c r="AI33" s="105"/>
      <c r="AJ33" s="106"/>
      <c r="AK33" s="104"/>
      <c r="AL33" s="105"/>
      <c r="AM33" s="106"/>
      <c r="AN33" s="104"/>
      <c r="AO33" s="105"/>
      <c r="AP33" s="106"/>
      <c r="AQ33" s="25" t="str">
        <f>IF(OR(EXACT(V33,W33),EXACT(Y33,Z33),EXACT(AB33,AC33),EXACT(AE33,AF33),EXACT(AH33,AI33),EXACT(AK33,AL33),EXACT(AN33,AO33),COUNTIF(W33:AO33,"M")&gt;0,COUNTIF(W33:AO33,"X")=7),"",SUM(V33,Y33,AB33,AE33,AH33,AK33,AN33))</f>
        <v/>
      </c>
      <c r="AR33" s="26" t="str">
        <f>IF(AND(COUNTIF(W33:AO33,"X")=7,SUM(V33,Y33,AB33,AE33,AH33,AK33,AN33)=0,ISNUMBER(AQ33)),"",IF(COUNTIF(W33:AO33,"M")&gt;0,"M", IF(AND(COUNTIF(W33:AO33,W33)=7,OR(W33="X",W33="W",W33="Z")),UPPER(W33),"")))</f>
        <v/>
      </c>
      <c r="AS33" s="27"/>
      <c r="AT33" s="104"/>
      <c r="AU33" s="105"/>
      <c r="AV33" s="106"/>
      <c r="AW33" s="316"/>
      <c r="BI33" s="2"/>
      <c r="BJ33" s="2"/>
      <c r="BK33" s="2"/>
      <c r="BL33" s="2"/>
      <c r="BM33" s="2"/>
      <c r="BN33" s="2"/>
      <c r="BO33" s="2"/>
      <c r="BP33" s="2"/>
      <c r="BQ33" s="2"/>
      <c r="BR33" s="2"/>
      <c r="BS33" s="2"/>
      <c r="BT33" s="2"/>
      <c r="BU33" s="2"/>
      <c r="BV33" s="2"/>
      <c r="BW33" s="2"/>
    </row>
    <row r="34" spans="3:75" ht="3.75" customHeight="1" x14ac:dyDescent="0.25">
      <c r="C34" s="140"/>
      <c r="D34" s="306"/>
      <c r="E34" s="341"/>
      <c r="F34" s="341"/>
      <c r="G34" s="342"/>
      <c r="H34" s="342"/>
      <c r="I34" s="342"/>
      <c r="J34" s="342"/>
      <c r="K34" s="342"/>
      <c r="L34" s="342"/>
      <c r="M34" s="342"/>
      <c r="N34" s="134"/>
      <c r="O34" s="134"/>
      <c r="P34" s="134"/>
      <c r="Q34" s="134"/>
      <c r="R34" s="119"/>
      <c r="S34" s="119"/>
      <c r="T34" s="119"/>
      <c r="U34" s="67"/>
      <c r="V34" s="343"/>
      <c r="W34" s="343"/>
      <c r="X34" s="343"/>
      <c r="Y34" s="343"/>
      <c r="Z34" s="288"/>
      <c r="AA34" s="288"/>
      <c r="AB34" s="343"/>
      <c r="AC34" s="288"/>
      <c r="AD34" s="288"/>
      <c r="AE34" s="343"/>
      <c r="AF34" s="288"/>
      <c r="AG34" s="288"/>
      <c r="AH34" s="343"/>
      <c r="AI34" s="288"/>
      <c r="AJ34" s="288"/>
      <c r="AK34" s="343"/>
      <c r="AL34" s="288"/>
      <c r="AM34" s="288"/>
      <c r="AN34" s="343"/>
      <c r="AO34" s="288"/>
      <c r="AP34" s="288"/>
      <c r="AQ34" s="288"/>
      <c r="AR34" s="288"/>
      <c r="AS34" s="288"/>
      <c r="AT34" s="225"/>
      <c r="AW34" s="316"/>
      <c r="BI34" s="2"/>
      <c r="BJ34" s="2"/>
      <c r="BK34" s="2"/>
      <c r="BL34" s="2"/>
      <c r="BM34" s="2"/>
      <c r="BN34" s="2"/>
      <c r="BO34" s="2"/>
      <c r="BP34" s="2"/>
      <c r="BQ34" s="2"/>
      <c r="BR34" s="2"/>
      <c r="BS34" s="2"/>
      <c r="BT34" s="2"/>
      <c r="BU34" s="2"/>
      <c r="BV34" s="2"/>
      <c r="BW34" s="2"/>
    </row>
    <row r="35" spans="3:75" ht="21" customHeight="1" x14ac:dyDescent="0.25">
      <c r="C35" s="140"/>
      <c r="D35" s="484" t="s">
        <v>4270</v>
      </c>
      <c r="E35" s="319" t="s">
        <v>52</v>
      </c>
      <c r="F35" s="311"/>
      <c r="G35" s="301" t="s">
        <v>350</v>
      </c>
      <c r="H35" s="242" t="s">
        <v>8</v>
      </c>
      <c r="I35" s="242" t="s">
        <v>91</v>
      </c>
      <c r="J35" s="242" t="s">
        <v>53</v>
      </c>
      <c r="K35" s="242" t="s">
        <v>87</v>
      </c>
      <c r="L35" s="243" t="s">
        <v>0</v>
      </c>
      <c r="M35" s="243" t="s">
        <v>353</v>
      </c>
      <c r="N35" s="45" t="s">
        <v>353</v>
      </c>
      <c r="O35" s="54" t="s">
        <v>0</v>
      </c>
      <c r="P35" s="54" t="s">
        <v>381</v>
      </c>
      <c r="Q35" s="45"/>
      <c r="R35" s="45"/>
      <c r="S35" s="45"/>
      <c r="T35" s="45"/>
      <c r="U35" s="45"/>
      <c r="V35" s="108"/>
      <c r="W35" s="105"/>
      <c r="X35" s="106"/>
      <c r="Y35" s="104"/>
      <c r="Z35" s="105"/>
      <c r="AA35" s="106"/>
      <c r="AB35" s="104"/>
      <c r="AC35" s="105"/>
      <c r="AD35" s="106"/>
      <c r="AE35" s="104"/>
      <c r="AF35" s="105"/>
      <c r="AG35" s="106"/>
      <c r="AH35" s="104"/>
      <c r="AI35" s="105"/>
      <c r="AJ35" s="106"/>
      <c r="AK35" s="104"/>
      <c r="AL35" s="105"/>
      <c r="AM35" s="106"/>
      <c r="AN35" s="104"/>
      <c r="AO35" s="105"/>
      <c r="AP35" s="106"/>
      <c r="AQ35" s="25" t="str">
        <f t="shared" ref="AQ35:AQ52" si="2">IF(OR(EXACT(V35,W35),EXACT(Y35,Z35),EXACT(AB35,AC35),EXACT(AE35,AF35),EXACT(AH35,AI35),EXACT(AK35,AL35),EXACT(AN35,AO35),COUNTIF(W35:AO35,"M")&gt;0,COUNTIF(W35:AO35,"X")=7),"",SUM(V35,Y35,AB35,AE35,AH35,AK35,AN35))</f>
        <v/>
      </c>
      <c r="AR35" s="26" t="str">
        <f t="shared" ref="AR35:AR52" si="3">IF(AND(COUNTIF(W35:AO35,"X")=7,SUM(V35,Y35,AB35,AE35,AH35,AK35,AN35)=0,ISNUMBER(AQ35)),"",IF(COUNTIF(W35:AO35,"M")&gt;0,"M", IF(AND(COUNTIF(W35:AO35,W35)=7,OR(W35="X",W35="W",W35="Z")),UPPER(W35),"")))</f>
        <v/>
      </c>
      <c r="AS35" s="27"/>
      <c r="AT35" s="104"/>
      <c r="AU35" s="105"/>
      <c r="AV35" s="106"/>
      <c r="AW35" s="316"/>
      <c r="BI35" s="2"/>
      <c r="BJ35" s="2"/>
      <c r="BK35" s="2"/>
      <c r="BL35" s="2"/>
      <c r="BM35" s="2"/>
      <c r="BN35" s="2"/>
      <c r="BO35" s="2"/>
      <c r="BP35" s="2"/>
      <c r="BQ35" s="2"/>
      <c r="BR35" s="2"/>
      <c r="BS35" s="2"/>
      <c r="BT35" s="2"/>
      <c r="BU35" s="2"/>
      <c r="BV35" s="2"/>
      <c r="BW35" s="2"/>
    </row>
    <row r="36" spans="3:75" ht="21" customHeight="1" x14ac:dyDescent="0.25">
      <c r="C36" s="140"/>
      <c r="D36" s="484"/>
      <c r="E36" s="319">
        <v>10</v>
      </c>
      <c r="F36" s="311"/>
      <c r="G36" s="301" t="s">
        <v>350</v>
      </c>
      <c r="H36" s="242" t="s">
        <v>8</v>
      </c>
      <c r="I36" s="242" t="s">
        <v>91</v>
      </c>
      <c r="J36" s="242" t="s">
        <v>17</v>
      </c>
      <c r="K36" s="242" t="s">
        <v>87</v>
      </c>
      <c r="L36" s="243" t="s">
        <v>0</v>
      </c>
      <c r="M36" s="243" t="s">
        <v>353</v>
      </c>
      <c r="N36" s="45" t="s">
        <v>353</v>
      </c>
      <c r="O36" s="54" t="s">
        <v>0</v>
      </c>
      <c r="P36" s="54" t="s">
        <v>381</v>
      </c>
      <c r="Q36" s="45"/>
      <c r="R36" s="45"/>
      <c r="S36" s="45"/>
      <c r="T36" s="45"/>
      <c r="U36" s="45"/>
      <c r="V36" s="108"/>
      <c r="W36" s="105"/>
      <c r="X36" s="106"/>
      <c r="Y36" s="104"/>
      <c r="Z36" s="105"/>
      <c r="AA36" s="106"/>
      <c r="AB36" s="104"/>
      <c r="AC36" s="105"/>
      <c r="AD36" s="106"/>
      <c r="AE36" s="104"/>
      <c r="AF36" s="105"/>
      <c r="AG36" s="106"/>
      <c r="AH36" s="104"/>
      <c r="AI36" s="105"/>
      <c r="AJ36" s="106"/>
      <c r="AK36" s="104"/>
      <c r="AL36" s="105"/>
      <c r="AM36" s="106"/>
      <c r="AN36" s="104"/>
      <c r="AO36" s="105"/>
      <c r="AP36" s="106"/>
      <c r="AQ36" s="25" t="str">
        <f t="shared" si="2"/>
        <v/>
      </c>
      <c r="AR36" s="26" t="str">
        <f t="shared" si="3"/>
        <v/>
      </c>
      <c r="AS36" s="27"/>
      <c r="AT36" s="104"/>
      <c r="AU36" s="105"/>
      <c r="AV36" s="106"/>
      <c r="AW36" s="316"/>
      <c r="BI36" s="2"/>
      <c r="BJ36" s="2"/>
      <c r="BK36" s="2"/>
      <c r="BL36" s="2"/>
      <c r="BM36" s="2"/>
      <c r="BN36" s="2"/>
      <c r="BO36" s="2"/>
      <c r="BP36" s="2"/>
      <c r="BQ36" s="2"/>
      <c r="BR36" s="2"/>
      <c r="BS36" s="2"/>
      <c r="BT36" s="2"/>
      <c r="BU36" s="2"/>
      <c r="BV36" s="2"/>
      <c r="BW36" s="2"/>
    </row>
    <row r="37" spans="3:75" ht="21" customHeight="1" x14ac:dyDescent="0.25">
      <c r="C37" s="140"/>
      <c r="D37" s="484"/>
      <c r="E37" s="319">
        <v>11</v>
      </c>
      <c r="F37" s="311"/>
      <c r="G37" s="301" t="s">
        <v>350</v>
      </c>
      <c r="H37" s="242" t="s">
        <v>8</v>
      </c>
      <c r="I37" s="242" t="s">
        <v>91</v>
      </c>
      <c r="J37" s="242" t="s">
        <v>18</v>
      </c>
      <c r="K37" s="242" t="s">
        <v>87</v>
      </c>
      <c r="L37" s="243" t="s">
        <v>0</v>
      </c>
      <c r="M37" s="243" t="s">
        <v>353</v>
      </c>
      <c r="N37" s="45" t="s">
        <v>353</v>
      </c>
      <c r="O37" s="54" t="s">
        <v>0</v>
      </c>
      <c r="P37" s="54" t="s">
        <v>381</v>
      </c>
      <c r="Q37" s="45"/>
      <c r="R37" s="45"/>
      <c r="S37" s="45"/>
      <c r="T37" s="45"/>
      <c r="U37" s="45"/>
      <c r="V37" s="108"/>
      <c r="W37" s="105"/>
      <c r="X37" s="106"/>
      <c r="Y37" s="104"/>
      <c r="Z37" s="105"/>
      <c r="AA37" s="106"/>
      <c r="AB37" s="104"/>
      <c r="AC37" s="105"/>
      <c r="AD37" s="106"/>
      <c r="AE37" s="104"/>
      <c r="AF37" s="105"/>
      <c r="AG37" s="106"/>
      <c r="AH37" s="104"/>
      <c r="AI37" s="105"/>
      <c r="AJ37" s="106"/>
      <c r="AK37" s="104"/>
      <c r="AL37" s="105"/>
      <c r="AM37" s="106"/>
      <c r="AN37" s="104"/>
      <c r="AO37" s="105"/>
      <c r="AP37" s="106"/>
      <c r="AQ37" s="25" t="str">
        <f t="shared" si="2"/>
        <v/>
      </c>
      <c r="AR37" s="26" t="str">
        <f t="shared" si="3"/>
        <v/>
      </c>
      <c r="AS37" s="27"/>
      <c r="AT37" s="104"/>
      <c r="AU37" s="105"/>
      <c r="AV37" s="106"/>
      <c r="AW37" s="316"/>
      <c r="BI37" s="2"/>
      <c r="BJ37" s="2"/>
      <c r="BK37" s="2"/>
      <c r="BL37" s="2"/>
      <c r="BM37" s="2"/>
      <c r="BN37" s="2"/>
      <c r="BO37" s="2"/>
      <c r="BP37" s="2"/>
      <c r="BQ37" s="2"/>
      <c r="BR37" s="2"/>
      <c r="BS37" s="2"/>
      <c r="BT37" s="2"/>
      <c r="BU37" s="2"/>
      <c r="BV37" s="2"/>
      <c r="BW37" s="2"/>
    </row>
    <row r="38" spans="3:75" ht="21" customHeight="1" x14ac:dyDescent="0.25">
      <c r="C38" s="140"/>
      <c r="D38" s="484"/>
      <c r="E38" s="319">
        <v>12</v>
      </c>
      <c r="F38" s="311"/>
      <c r="G38" s="301" t="s">
        <v>350</v>
      </c>
      <c r="H38" s="242" t="s">
        <v>8</v>
      </c>
      <c r="I38" s="242" t="s">
        <v>91</v>
      </c>
      <c r="J38" s="242" t="s">
        <v>19</v>
      </c>
      <c r="K38" s="242" t="s">
        <v>87</v>
      </c>
      <c r="L38" s="243" t="s">
        <v>0</v>
      </c>
      <c r="M38" s="243" t="s">
        <v>353</v>
      </c>
      <c r="N38" s="45" t="s">
        <v>353</v>
      </c>
      <c r="O38" s="54" t="s">
        <v>0</v>
      </c>
      <c r="P38" s="54" t="s">
        <v>381</v>
      </c>
      <c r="Q38" s="45"/>
      <c r="R38" s="45"/>
      <c r="S38" s="45"/>
      <c r="T38" s="45"/>
      <c r="U38" s="45"/>
      <c r="V38" s="108"/>
      <c r="W38" s="105"/>
      <c r="X38" s="106"/>
      <c r="Y38" s="104"/>
      <c r="Z38" s="105"/>
      <c r="AA38" s="106"/>
      <c r="AB38" s="104"/>
      <c r="AC38" s="105"/>
      <c r="AD38" s="106"/>
      <c r="AE38" s="104"/>
      <c r="AF38" s="105"/>
      <c r="AG38" s="106"/>
      <c r="AH38" s="104"/>
      <c r="AI38" s="105"/>
      <c r="AJ38" s="106"/>
      <c r="AK38" s="104"/>
      <c r="AL38" s="105"/>
      <c r="AM38" s="106"/>
      <c r="AN38" s="104"/>
      <c r="AO38" s="105"/>
      <c r="AP38" s="106"/>
      <c r="AQ38" s="25" t="str">
        <f t="shared" si="2"/>
        <v/>
      </c>
      <c r="AR38" s="26" t="str">
        <f t="shared" si="3"/>
        <v/>
      </c>
      <c r="AS38" s="27"/>
      <c r="AT38" s="104"/>
      <c r="AU38" s="105"/>
      <c r="AV38" s="106"/>
      <c r="AW38" s="316"/>
      <c r="BI38" s="2"/>
      <c r="BJ38" s="2"/>
      <c r="BK38" s="2"/>
      <c r="BL38" s="2"/>
      <c r="BM38" s="2"/>
      <c r="BN38" s="2"/>
      <c r="BO38" s="2"/>
      <c r="BP38" s="2"/>
      <c r="BQ38" s="2"/>
      <c r="BR38" s="2"/>
      <c r="BS38" s="2"/>
      <c r="BT38" s="2"/>
      <c r="BU38" s="2"/>
      <c r="BV38" s="2"/>
      <c r="BW38" s="2"/>
    </row>
    <row r="39" spans="3:75" ht="21" customHeight="1" x14ac:dyDescent="0.25">
      <c r="C39" s="140"/>
      <c r="D39" s="484"/>
      <c r="E39" s="319">
        <v>13</v>
      </c>
      <c r="F39" s="311"/>
      <c r="G39" s="301" t="s">
        <v>350</v>
      </c>
      <c r="H39" s="242" t="s">
        <v>8</v>
      </c>
      <c r="I39" s="242" t="s">
        <v>91</v>
      </c>
      <c r="J39" s="242" t="s">
        <v>20</v>
      </c>
      <c r="K39" s="242" t="s">
        <v>87</v>
      </c>
      <c r="L39" s="243" t="s">
        <v>0</v>
      </c>
      <c r="M39" s="243" t="s">
        <v>353</v>
      </c>
      <c r="N39" s="45" t="s">
        <v>353</v>
      </c>
      <c r="O39" s="54" t="s">
        <v>0</v>
      </c>
      <c r="P39" s="54" t="s">
        <v>381</v>
      </c>
      <c r="Q39" s="45"/>
      <c r="R39" s="45"/>
      <c r="S39" s="45"/>
      <c r="T39" s="45"/>
      <c r="U39" s="45"/>
      <c r="V39" s="108"/>
      <c r="W39" s="105"/>
      <c r="X39" s="106"/>
      <c r="Y39" s="104"/>
      <c r="Z39" s="105"/>
      <c r="AA39" s="106"/>
      <c r="AB39" s="104"/>
      <c r="AC39" s="105"/>
      <c r="AD39" s="106"/>
      <c r="AE39" s="104"/>
      <c r="AF39" s="105"/>
      <c r="AG39" s="106"/>
      <c r="AH39" s="104"/>
      <c r="AI39" s="105"/>
      <c r="AJ39" s="106"/>
      <c r="AK39" s="104"/>
      <c r="AL39" s="105"/>
      <c r="AM39" s="106"/>
      <c r="AN39" s="104"/>
      <c r="AO39" s="105"/>
      <c r="AP39" s="106"/>
      <c r="AQ39" s="25" t="str">
        <f t="shared" si="2"/>
        <v/>
      </c>
      <c r="AR39" s="26" t="str">
        <f t="shared" si="3"/>
        <v/>
      </c>
      <c r="AS39" s="27"/>
      <c r="AT39" s="104"/>
      <c r="AU39" s="105"/>
      <c r="AV39" s="106"/>
      <c r="AW39" s="316"/>
      <c r="BI39" s="2"/>
      <c r="BJ39" s="2"/>
      <c r="BK39" s="2"/>
      <c r="BL39" s="2"/>
      <c r="BM39" s="2"/>
      <c r="BN39" s="2"/>
      <c r="BO39" s="2"/>
      <c r="BP39" s="2"/>
      <c r="BQ39" s="2"/>
      <c r="BR39" s="2"/>
      <c r="BS39" s="2"/>
      <c r="BT39" s="2"/>
      <c r="BU39" s="2"/>
      <c r="BV39" s="2"/>
      <c r="BW39" s="2"/>
    </row>
    <row r="40" spans="3:75" ht="21" customHeight="1" x14ac:dyDescent="0.25">
      <c r="C40" s="140"/>
      <c r="D40" s="484"/>
      <c r="E40" s="319">
        <v>14</v>
      </c>
      <c r="F40" s="311"/>
      <c r="G40" s="301" t="s">
        <v>350</v>
      </c>
      <c r="H40" s="242" t="s">
        <v>8</v>
      </c>
      <c r="I40" s="242" t="s">
        <v>91</v>
      </c>
      <c r="J40" s="242" t="s">
        <v>21</v>
      </c>
      <c r="K40" s="242" t="s">
        <v>87</v>
      </c>
      <c r="L40" s="243" t="s">
        <v>0</v>
      </c>
      <c r="M40" s="243" t="s">
        <v>353</v>
      </c>
      <c r="N40" s="45" t="s">
        <v>353</v>
      </c>
      <c r="O40" s="54" t="s">
        <v>0</v>
      </c>
      <c r="P40" s="54" t="s">
        <v>381</v>
      </c>
      <c r="Q40" s="45"/>
      <c r="R40" s="45"/>
      <c r="S40" s="45"/>
      <c r="T40" s="45"/>
      <c r="U40" s="45"/>
      <c r="V40" s="108"/>
      <c r="W40" s="105"/>
      <c r="X40" s="106"/>
      <c r="Y40" s="104"/>
      <c r="Z40" s="105"/>
      <c r="AA40" s="106"/>
      <c r="AB40" s="104"/>
      <c r="AC40" s="105"/>
      <c r="AD40" s="106"/>
      <c r="AE40" s="104"/>
      <c r="AF40" s="105"/>
      <c r="AG40" s="106"/>
      <c r="AH40" s="104"/>
      <c r="AI40" s="105"/>
      <c r="AJ40" s="106"/>
      <c r="AK40" s="104"/>
      <c r="AL40" s="105"/>
      <c r="AM40" s="106"/>
      <c r="AN40" s="104"/>
      <c r="AO40" s="105"/>
      <c r="AP40" s="106"/>
      <c r="AQ40" s="25" t="str">
        <f t="shared" si="2"/>
        <v/>
      </c>
      <c r="AR40" s="26" t="str">
        <f t="shared" si="3"/>
        <v/>
      </c>
      <c r="AS40" s="27"/>
      <c r="AT40" s="104"/>
      <c r="AU40" s="105"/>
      <c r="AV40" s="106"/>
      <c r="AW40" s="316"/>
      <c r="BI40" s="2"/>
      <c r="BJ40" s="2"/>
      <c r="BK40" s="2"/>
      <c r="BL40" s="2"/>
      <c r="BM40" s="2"/>
      <c r="BN40" s="2"/>
      <c r="BO40" s="2"/>
      <c r="BP40" s="2"/>
      <c r="BQ40" s="2"/>
      <c r="BR40" s="2"/>
      <c r="BS40" s="2"/>
      <c r="BT40" s="2"/>
      <c r="BU40" s="2"/>
      <c r="BV40" s="2"/>
      <c r="BW40" s="2"/>
    </row>
    <row r="41" spans="3:75" ht="21" customHeight="1" x14ac:dyDescent="0.25">
      <c r="C41" s="140"/>
      <c r="D41" s="484"/>
      <c r="E41" s="319">
        <v>15</v>
      </c>
      <c r="F41" s="311"/>
      <c r="G41" s="301" t="s">
        <v>350</v>
      </c>
      <c r="H41" s="242" t="s">
        <v>8</v>
      </c>
      <c r="I41" s="242" t="s">
        <v>91</v>
      </c>
      <c r="J41" s="242" t="s">
        <v>22</v>
      </c>
      <c r="K41" s="242" t="s">
        <v>87</v>
      </c>
      <c r="L41" s="243" t="s">
        <v>0</v>
      </c>
      <c r="M41" s="243" t="s">
        <v>353</v>
      </c>
      <c r="N41" s="45" t="s">
        <v>353</v>
      </c>
      <c r="O41" s="54" t="s">
        <v>0</v>
      </c>
      <c r="P41" s="54" t="s">
        <v>381</v>
      </c>
      <c r="Q41" s="45"/>
      <c r="R41" s="45"/>
      <c r="S41" s="45"/>
      <c r="T41" s="45"/>
      <c r="U41" s="45"/>
      <c r="V41" s="108"/>
      <c r="W41" s="105"/>
      <c r="X41" s="106"/>
      <c r="Y41" s="104"/>
      <c r="Z41" s="105"/>
      <c r="AA41" s="106"/>
      <c r="AB41" s="104"/>
      <c r="AC41" s="105"/>
      <c r="AD41" s="106"/>
      <c r="AE41" s="104"/>
      <c r="AF41" s="105"/>
      <c r="AG41" s="106"/>
      <c r="AH41" s="104"/>
      <c r="AI41" s="105"/>
      <c r="AJ41" s="106"/>
      <c r="AK41" s="104"/>
      <c r="AL41" s="105"/>
      <c r="AM41" s="106"/>
      <c r="AN41" s="104"/>
      <c r="AO41" s="105"/>
      <c r="AP41" s="106"/>
      <c r="AQ41" s="25" t="str">
        <f t="shared" si="2"/>
        <v/>
      </c>
      <c r="AR41" s="26" t="str">
        <f t="shared" si="3"/>
        <v/>
      </c>
      <c r="AS41" s="27"/>
      <c r="AT41" s="104"/>
      <c r="AU41" s="105"/>
      <c r="AV41" s="106"/>
      <c r="AW41" s="316"/>
      <c r="BI41" s="2"/>
      <c r="BJ41" s="2"/>
      <c r="BK41" s="2"/>
      <c r="BL41" s="2"/>
      <c r="BM41" s="2"/>
      <c r="BN41" s="2"/>
      <c r="BO41" s="2"/>
      <c r="BP41" s="2"/>
      <c r="BQ41" s="2"/>
      <c r="BR41" s="2"/>
      <c r="BS41" s="2"/>
      <c r="BT41" s="2"/>
      <c r="BU41" s="2"/>
      <c r="BV41" s="2"/>
      <c r="BW41" s="2"/>
    </row>
    <row r="42" spans="3:75" ht="21" customHeight="1" x14ac:dyDescent="0.25">
      <c r="C42" s="140"/>
      <c r="D42" s="484"/>
      <c r="E42" s="319">
        <v>16</v>
      </c>
      <c r="F42" s="311"/>
      <c r="G42" s="301" t="s">
        <v>350</v>
      </c>
      <c r="H42" s="242" t="s">
        <v>8</v>
      </c>
      <c r="I42" s="242" t="s">
        <v>91</v>
      </c>
      <c r="J42" s="242" t="s">
        <v>23</v>
      </c>
      <c r="K42" s="242" t="s">
        <v>87</v>
      </c>
      <c r="L42" s="243" t="s">
        <v>0</v>
      </c>
      <c r="M42" s="243" t="s">
        <v>353</v>
      </c>
      <c r="N42" s="45" t="s">
        <v>353</v>
      </c>
      <c r="O42" s="54" t="s">
        <v>0</v>
      </c>
      <c r="P42" s="54" t="s">
        <v>381</v>
      </c>
      <c r="Q42" s="45"/>
      <c r="R42" s="45"/>
      <c r="S42" s="45"/>
      <c r="T42" s="45"/>
      <c r="U42" s="45"/>
      <c r="V42" s="108"/>
      <c r="W42" s="105"/>
      <c r="X42" s="106"/>
      <c r="Y42" s="104"/>
      <c r="Z42" s="105"/>
      <c r="AA42" s="106"/>
      <c r="AB42" s="104"/>
      <c r="AC42" s="105"/>
      <c r="AD42" s="106"/>
      <c r="AE42" s="104"/>
      <c r="AF42" s="105"/>
      <c r="AG42" s="106"/>
      <c r="AH42" s="104"/>
      <c r="AI42" s="105"/>
      <c r="AJ42" s="106"/>
      <c r="AK42" s="104"/>
      <c r="AL42" s="105"/>
      <c r="AM42" s="106"/>
      <c r="AN42" s="104"/>
      <c r="AO42" s="105"/>
      <c r="AP42" s="106"/>
      <c r="AQ42" s="25" t="str">
        <f t="shared" si="2"/>
        <v/>
      </c>
      <c r="AR42" s="26" t="str">
        <f t="shared" si="3"/>
        <v/>
      </c>
      <c r="AS42" s="27"/>
      <c r="AT42" s="104"/>
      <c r="AU42" s="105"/>
      <c r="AV42" s="106"/>
      <c r="AW42" s="316"/>
      <c r="BI42" s="2"/>
      <c r="BJ42" s="2"/>
      <c r="BK42" s="2"/>
      <c r="BL42" s="2"/>
      <c r="BM42" s="2"/>
      <c r="BN42" s="2"/>
      <c r="BO42" s="2"/>
      <c r="BP42" s="2"/>
      <c r="BQ42" s="2"/>
      <c r="BR42" s="2"/>
      <c r="BS42" s="2"/>
      <c r="BT42" s="2"/>
      <c r="BU42" s="2"/>
      <c r="BV42" s="2"/>
      <c r="BW42" s="2"/>
    </row>
    <row r="43" spans="3:75" ht="21" customHeight="1" x14ac:dyDescent="0.25">
      <c r="C43" s="140"/>
      <c r="D43" s="484"/>
      <c r="E43" s="319">
        <v>17</v>
      </c>
      <c r="F43" s="311"/>
      <c r="G43" s="301" t="s">
        <v>350</v>
      </c>
      <c r="H43" s="242" t="s">
        <v>8</v>
      </c>
      <c r="I43" s="242" t="s">
        <v>91</v>
      </c>
      <c r="J43" s="242" t="s">
        <v>24</v>
      </c>
      <c r="K43" s="242" t="s">
        <v>87</v>
      </c>
      <c r="L43" s="243" t="s">
        <v>0</v>
      </c>
      <c r="M43" s="243" t="s">
        <v>353</v>
      </c>
      <c r="N43" s="45" t="s">
        <v>353</v>
      </c>
      <c r="O43" s="54" t="s">
        <v>0</v>
      </c>
      <c r="P43" s="54" t="s">
        <v>381</v>
      </c>
      <c r="Q43" s="45"/>
      <c r="R43" s="45"/>
      <c r="S43" s="45"/>
      <c r="T43" s="45"/>
      <c r="U43" s="45"/>
      <c r="V43" s="108"/>
      <c r="W43" s="105"/>
      <c r="X43" s="106"/>
      <c r="Y43" s="104"/>
      <c r="Z43" s="105"/>
      <c r="AA43" s="106"/>
      <c r="AB43" s="104"/>
      <c r="AC43" s="105"/>
      <c r="AD43" s="106"/>
      <c r="AE43" s="104"/>
      <c r="AF43" s="105"/>
      <c r="AG43" s="106"/>
      <c r="AH43" s="104"/>
      <c r="AI43" s="105"/>
      <c r="AJ43" s="106"/>
      <c r="AK43" s="104"/>
      <c r="AL43" s="105"/>
      <c r="AM43" s="106"/>
      <c r="AN43" s="104"/>
      <c r="AO43" s="105"/>
      <c r="AP43" s="106"/>
      <c r="AQ43" s="25" t="str">
        <f t="shared" si="2"/>
        <v/>
      </c>
      <c r="AR43" s="26" t="str">
        <f t="shared" si="3"/>
        <v/>
      </c>
      <c r="AS43" s="27"/>
      <c r="AT43" s="104"/>
      <c r="AU43" s="105"/>
      <c r="AV43" s="106"/>
      <c r="AW43" s="316"/>
      <c r="BI43" s="2"/>
      <c r="BJ43" s="2"/>
      <c r="BK43" s="2"/>
      <c r="BL43" s="2"/>
      <c r="BM43" s="2"/>
      <c r="BN43" s="2"/>
      <c r="BO43" s="2"/>
      <c r="BP43" s="2"/>
      <c r="BQ43" s="2"/>
      <c r="BR43" s="2"/>
      <c r="BS43" s="2"/>
      <c r="BT43" s="2"/>
      <c r="BU43" s="2"/>
      <c r="BV43" s="2"/>
      <c r="BW43" s="2"/>
    </row>
    <row r="44" spans="3:75" ht="21" customHeight="1" x14ac:dyDescent="0.25">
      <c r="C44" s="140"/>
      <c r="D44" s="484"/>
      <c r="E44" s="319">
        <v>18</v>
      </c>
      <c r="F44" s="311"/>
      <c r="G44" s="301" t="s">
        <v>350</v>
      </c>
      <c r="H44" s="242" t="s">
        <v>8</v>
      </c>
      <c r="I44" s="242" t="s">
        <v>91</v>
      </c>
      <c r="J44" s="242" t="s">
        <v>25</v>
      </c>
      <c r="K44" s="242" t="s">
        <v>87</v>
      </c>
      <c r="L44" s="243" t="s">
        <v>0</v>
      </c>
      <c r="M44" s="243" t="s">
        <v>353</v>
      </c>
      <c r="N44" s="45" t="s">
        <v>353</v>
      </c>
      <c r="O44" s="54" t="s">
        <v>0</v>
      </c>
      <c r="P44" s="54" t="s">
        <v>381</v>
      </c>
      <c r="Q44" s="45"/>
      <c r="R44" s="45"/>
      <c r="S44" s="45"/>
      <c r="T44" s="45"/>
      <c r="U44" s="45"/>
      <c r="V44" s="108"/>
      <c r="W44" s="105"/>
      <c r="X44" s="106"/>
      <c r="Y44" s="104"/>
      <c r="Z44" s="105"/>
      <c r="AA44" s="106"/>
      <c r="AB44" s="104"/>
      <c r="AC44" s="105"/>
      <c r="AD44" s="106"/>
      <c r="AE44" s="104"/>
      <c r="AF44" s="105"/>
      <c r="AG44" s="106"/>
      <c r="AH44" s="104"/>
      <c r="AI44" s="105"/>
      <c r="AJ44" s="106"/>
      <c r="AK44" s="104"/>
      <c r="AL44" s="105"/>
      <c r="AM44" s="106"/>
      <c r="AN44" s="104"/>
      <c r="AO44" s="105"/>
      <c r="AP44" s="106"/>
      <c r="AQ44" s="25" t="str">
        <f t="shared" si="2"/>
        <v/>
      </c>
      <c r="AR44" s="26" t="str">
        <f t="shared" si="3"/>
        <v/>
      </c>
      <c r="AS44" s="27"/>
      <c r="AT44" s="104"/>
      <c r="AU44" s="105"/>
      <c r="AV44" s="106"/>
      <c r="AW44" s="316"/>
      <c r="BI44" s="2"/>
      <c r="BJ44" s="2"/>
      <c r="BK44" s="2"/>
      <c r="BL44" s="2"/>
      <c r="BM44" s="2"/>
      <c r="BN44" s="2"/>
      <c r="BO44" s="2"/>
      <c r="BP44" s="2"/>
      <c r="BQ44" s="2"/>
      <c r="BR44" s="2"/>
      <c r="BS44" s="2"/>
      <c r="BT44" s="2"/>
      <c r="BU44" s="2"/>
      <c r="BV44" s="2"/>
      <c r="BW44" s="2"/>
    </row>
    <row r="45" spans="3:75" ht="21" customHeight="1" x14ac:dyDescent="0.25">
      <c r="C45" s="140"/>
      <c r="D45" s="484"/>
      <c r="E45" s="319">
        <v>19</v>
      </c>
      <c r="F45" s="311"/>
      <c r="G45" s="301" t="s">
        <v>350</v>
      </c>
      <c r="H45" s="242" t="s">
        <v>8</v>
      </c>
      <c r="I45" s="242" t="s">
        <v>91</v>
      </c>
      <c r="J45" s="242" t="s">
        <v>26</v>
      </c>
      <c r="K45" s="242" t="s">
        <v>87</v>
      </c>
      <c r="L45" s="243" t="s">
        <v>0</v>
      </c>
      <c r="M45" s="243" t="s">
        <v>353</v>
      </c>
      <c r="N45" s="45" t="s">
        <v>353</v>
      </c>
      <c r="O45" s="54" t="s">
        <v>0</v>
      </c>
      <c r="P45" s="54" t="s">
        <v>381</v>
      </c>
      <c r="Q45" s="45"/>
      <c r="R45" s="45"/>
      <c r="S45" s="45"/>
      <c r="T45" s="45"/>
      <c r="U45" s="45"/>
      <c r="V45" s="108"/>
      <c r="W45" s="105"/>
      <c r="X45" s="106"/>
      <c r="Y45" s="104"/>
      <c r="Z45" s="105"/>
      <c r="AA45" s="106"/>
      <c r="AB45" s="104"/>
      <c r="AC45" s="105"/>
      <c r="AD45" s="106"/>
      <c r="AE45" s="104"/>
      <c r="AF45" s="105"/>
      <c r="AG45" s="106"/>
      <c r="AH45" s="104"/>
      <c r="AI45" s="105"/>
      <c r="AJ45" s="106"/>
      <c r="AK45" s="104"/>
      <c r="AL45" s="105"/>
      <c r="AM45" s="106"/>
      <c r="AN45" s="104"/>
      <c r="AO45" s="105"/>
      <c r="AP45" s="106"/>
      <c r="AQ45" s="25" t="str">
        <f t="shared" si="2"/>
        <v/>
      </c>
      <c r="AR45" s="26" t="str">
        <f t="shared" si="3"/>
        <v/>
      </c>
      <c r="AS45" s="27"/>
      <c r="AT45" s="104"/>
      <c r="AU45" s="105"/>
      <c r="AV45" s="106"/>
      <c r="AW45" s="316"/>
      <c r="BI45" s="2"/>
      <c r="BJ45" s="2"/>
      <c r="BK45" s="2"/>
      <c r="BL45" s="2"/>
      <c r="BM45" s="2"/>
      <c r="BN45" s="2"/>
      <c r="BO45" s="2"/>
      <c r="BP45" s="2"/>
      <c r="BQ45" s="2"/>
      <c r="BR45" s="2"/>
      <c r="BS45" s="2"/>
      <c r="BT45" s="2"/>
      <c r="BU45" s="2"/>
      <c r="BV45" s="2"/>
      <c r="BW45" s="2"/>
    </row>
    <row r="46" spans="3:75" ht="21" customHeight="1" x14ac:dyDescent="0.25">
      <c r="C46" s="140"/>
      <c r="D46" s="484"/>
      <c r="E46" s="319">
        <v>20</v>
      </c>
      <c r="F46" s="311"/>
      <c r="G46" s="301" t="s">
        <v>350</v>
      </c>
      <c r="H46" s="242" t="s">
        <v>8</v>
      </c>
      <c r="I46" s="242" t="s">
        <v>91</v>
      </c>
      <c r="J46" s="242" t="s">
        <v>27</v>
      </c>
      <c r="K46" s="242" t="s">
        <v>87</v>
      </c>
      <c r="L46" s="243" t="s">
        <v>0</v>
      </c>
      <c r="M46" s="243" t="s">
        <v>353</v>
      </c>
      <c r="N46" s="45" t="s">
        <v>353</v>
      </c>
      <c r="O46" s="54" t="s">
        <v>0</v>
      </c>
      <c r="P46" s="54" t="s">
        <v>381</v>
      </c>
      <c r="Q46" s="45"/>
      <c r="R46" s="45"/>
      <c r="S46" s="45"/>
      <c r="T46" s="45"/>
      <c r="U46" s="45"/>
      <c r="V46" s="108"/>
      <c r="W46" s="105"/>
      <c r="X46" s="106"/>
      <c r="Y46" s="104"/>
      <c r="Z46" s="105"/>
      <c r="AA46" s="106"/>
      <c r="AB46" s="104"/>
      <c r="AC46" s="105"/>
      <c r="AD46" s="106"/>
      <c r="AE46" s="104"/>
      <c r="AF46" s="105"/>
      <c r="AG46" s="106"/>
      <c r="AH46" s="104"/>
      <c r="AI46" s="105"/>
      <c r="AJ46" s="106"/>
      <c r="AK46" s="104"/>
      <c r="AL46" s="105"/>
      <c r="AM46" s="106"/>
      <c r="AN46" s="104"/>
      <c r="AO46" s="105"/>
      <c r="AP46" s="106"/>
      <c r="AQ46" s="25" t="str">
        <f t="shared" si="2"/>
        <v/>
      </c>
      <c r="AR46" s="26" t="str">
        <f t="shared" si="3"/>
        <v/>
      </c>
      <c r="AS46" s="27"/>
      <c r="AT46" s="104"/>
      <c r="AU46" s="105"/>
      <c r="AV46" s="106"/>
      <c r="AW46" s="316"/>
      <c r="BI46" s="2"/>
      <c r="BJ46" s="2"/>
      <c r="BK46" s="2"/>
      <c r="BL46" s="2"/>
      <c r="BM46" s="2"/>
      <c r="BN46" s="2"/>
      <c r="BO46" s="2"/>
      <c r="BP46" s="2"/>
      <c r="BQ46" s="2"/>
      <c r="BR46" s="2"/>
      <c r="BS46" s="2"/>
      <c r="BT46" s="2"/>
      <c r="BU46" s="2"/>
      <c r="BV46" s="2"/>
      <c r="BW46" s="2"/>
    </row>
    <row r="47" spans="3:75" ht="21" customHeight="1" x14ac:dyDescent="0.25">
      <c r="C47" s="140"/>
      <c r="D47" s="484"/>
      <c r="E47" s="319">
        <v>21</v>
      </c>
      <c r="F47" s="311"/>
      <c r="G47" s="301" t="s">
        <v>350</v>
      </c>
      <c r="H47" s="242" t="s">
        <v>8</v>
      </c>
      <c r="I47" s="242" t="s">
        <v>91</v>
      </c>
      <c r="J47" s="242" t="s">
        <v>28</v>
      </c>
      <c r="K47" s="242" t="s">
        <v>87</v>
      </c>
      <c r="L47" s="243" t="s">
        <v>0</v>
      </c>
      <c r="M47" s="243" t="s">
        <v>353</v>
      </c>
      <c r="N47" s="45" t="s">
        <v>353</v>
      </c>
      <c r="O47" s="54" t="s">
        <v>0</v>
      </c>
      <c r="P47" s="54" t="s">
        <v>381</v>
      </c>
      <c r="Q47" s="45"/>
      <c r="R47" s="45"/>
      <c r="S47" s="45"/>
      <c r="T47" s="45"/>
      <c r="U47" s="45"/>
      <c r="V47" s="108"/>
      <c r="W47" s="105"/>
      <c r="X47" s="106"/>
      <c r="Y47" s="104"/>
      <c r="Z47" s="105"/>
      <c r="AA47" s="106"/>
      <c r="AB47" s="104"/>
      <c r="AC47" s="105"/>
      <c r="AD47" s="106"/>
      <c r="AE47" s="104"/>
      <c r="AF47" s="105"/>
      <c r="AG47" s="106"/>
      <c r="AH47" s="104"/>
      <c r="AI47" s="105"/>
      <c r="AJ47" s="106"/>
      <c r="AK47" s="104"/>
      <c r="AL47" s="105"/>
      <c r="AM47" s="106"/>
      <c r="AN47" s="104"/>
      <c r="AO47" s="105"/>
      <c r="AP47" s="106"/>
      <c r="AQ47" s="25" t="str">
        <f t="shared" si="2"/>
        <v/>
      </c>
      <c r="AR47" s="26" t="str">
        <f t="shared" si="3"/>
        <v/>
      </c>
      <c r="AS47" s="27"/>
      <c r="AT47" s="104"/>
      <c r="AU47" s="105"/>
      <c r="AV47" s="106"/>
      <c r="AW47" s="316"/>
      <c r="BI47" s="2"/>
      <c r="BJ47" s="2"/>
      <c r="BK47" s="2"/>
      <c r="BL47" s="2"/>
      <c r="BM47" s="2"/>
      <c r="BN47" s="2"/>
      <c r="BO47" s="2"/>
      <c r="BP47" s="2"/>
      <c r="BQ47" s="2"/>
      <c r="BR47" s="2"/>
      <c r="BS47" s="2"/>
      <c r="BT47" s="2"/>
      <c r="BU47" s="2"/>
      <c r="BV47" s="2"/>
      <c r="BW47" s="2"/>
    </row>
    <row r="48" spans="3:75" ht="21" customHeight="1" x14ac:dyDescent="0.25">
      <c r="C48" s="140"/>
      <c r="D48" s="484"/>
      <c r="E48" s="319">
        <v>22</v>
      </c>
      <c r="F48" s="311"/>
      <c r="G48" s="301" t="s">
        <v>350</v>
      </c>
      <c r="H48" s="242" t="s">
        <v>8</v>
      </c>
      <c r="I48" s="242" t="s">
        <v>91</v>
      </c>
      <c r="J48" s="242" t="s">
        <v>29</v>
      </c>
      <c r="K48" s="242" t="s">
        <v>87</v>
      </c>
      <c r="L48" s="243" t="s">
        <v>0</v>
      </c>
      <c r="M48" s="243" t="s">
        <v>353</v>
      </c>
      <c r="N48" s="45" t="s">
        <v>353</v>
      </c>
      <c r="O48" s="54" t="s">
        <v>0</v>
      </c>
      <c r="P48" s="54" t="s">
        <v>381</v>
      </c>
      <c r="Q48" s="45"/>
      <c r="R48" s="45"/>
      <c r="S48" s="45"/>
      <c r="T48" s="45"/>
      <c r="U48" s="45"/>
      <c r="V48" s="108"/>
      <c r="W48" s="105"/>
      <c r="X48" s="106"/>
      <c r="Y48" s="104"/>
      <c r="Z48" s="105"/>
      <c r="AA48" s="106"/>
      <c r="AB48" s="104"/>
      <c r="AC48" s="105"/>
      <c r="AD48" s="106"/>
      <c r="AE48" s="104"/>
      <c r="AF48" s="105"/>
      <c r="AG48" s="106"/>
      <c r="AH48" s="104"/>
      <c r="AI48" s="105"/>
      <c r="AJ48" s="106"/>
      <c r="AK48" s="104"/>
      <c r="AL48" s="105"/>
      <c r="AM48" s="106"/>
      <c r="AN48" s="104"/>
      <c r="AO48" s="105"/>
      <c r="AP48" s="106"/>
      <c r="AQ48" s="25" t="str">
        <f t="shared" si="2"/>
        <v/>
      </c>
      <c r="AR48" s="26" t="str">
        <f t="shared" si="3"/>
        <v/>
      </c>
      <c r="AS48" s="27"/>
      <c r="AT48" s="104"/>
      <c r="AU48" s="105"/>
      <c r="AV48" s="106"/>
      <c r="AW48" s="316"/>
      <c r="BI48" s="2"/>
      <c r="BJ48" s="2"/>
      <c r="BK48" s="2"/>
      <c r="BL48" s="2"/>
      <c r="BM48" s="2"/>
      <c r="BN48" s="2"/>
      <c r="BO48" s="2"/>
      <c r="BP48" s="2"/>
      <c r="BQ48" s="2"/>
      <c r="BR48" s="2"/>
      <c r="BS48" s="2"/>
      <c r="BT48" s="2"/>
      <c r="BU48" s="2"/>
      <c r="BV48" s="2"/>
      <c r="BW48" s="2"/>
    </row>
    <row r="49" spans="3:75" ht="21" customHeight="1" x14ac:dyDescent="0.25">
      <c r="C49" s="140"/>
      <c r="D49" s="484"/>
      <c r="E49" s="319">
        <v>23</v>
      </c>
      <c r="F49" s="311"/>
      <c r="G49" s="301" t="s">
        <v>350</v>
      </c>
      <c r="H49" s="242" t="s">
        <v>8</v>
      </c>
      <c r="I49" s="242" t="s">
        <v>91</v>
      </c>
      <c r="J49" s="242" t="s">
        <v>30</v>
      </c>
      <c r="K49" s="242" t="s">
        <v>87</v>
      </c>
      <c r="L49" s="243" t="s">
        <v>0</v>
      </c>
      <c r="M49" s="243" t="s">
        <v>353</v>
      </c>
      <c r="N49" s="45" t="s">
        <v>353</v>
      </c>
      <c r="O49" s="54" t="s">
        <v>0</v>
      </c>
      <c r="P49" s="54" t="s">
        <v>381</v>
      </c>
      <c r="Q49" s="45"/>
      <c r="R49" s="45"/>
      <c r="S49" s="45"/>
      <c r="T49" s="45"/>
      <c r="U49" s="45"/>
      <c r="V49" s="108"/>
      <c r="W49" s="105"/>
      <c r="X49" s="106"/>
      <c r="Y49" s="104"/>
      <c r="Z49" s="105"/>
      <c r="AA49" s="106"/>
      <c r="AB49" s="104"/>
      <c r="AC49" s="105"/>
      <c r="AD49" s="106"/>
      <c r="AE49" s="104"/>
      <c r="AF49" s="105"/>
      <c r="AG49" s="106"/>
      <c r="AH49" s="104"/>
      <c r="AI49" s="105"/>
      <c r="AJ49" s="106"/>
      <c r="AK49" s="104"/>
      <c r="AL49" s="105"/>
      <c r="AM49" s="106"/>
      <c r="AN49" s="104"/>
      <c r="AO49" s="105"/>
      <c r="AP49" s="106"/>
      <c r="AQ49" s="25" t="str">
        <f t="shared" si="2"/>
        <v/>
      </c>
      <c r="AR49" s="26" t="str">
        <f t="shared" si="3"/>
        <v/>
      </c>
      <c r="AS49" s="27"/>
      <c r="AT49" s="104"/>
      <c r="AU49" s="105"/>
      <c r="AV49" s="106"/>
      <c r="AW49" s="316"/>
      <c r="BI49" s="2"/>
      <c r="BJ49" s="2"/>
      <c r="BK49" s="2"/>
      <c r="BL49" s="2"/>
      <c r="BM49" s="2"/>
      <c r="BN49" s="2"/>
      <c r="BO49" s="2"/>
      <c r="BP49" s="2"/>
      <c r="BQ49" s="2"/>
      <c r="BR49" s="2"/>
      <c r="BS49" s="2"/>
      <c r="BT49" s="2"/>
      <c r="BU49" s="2"/>
      <c r="BV49" s="2"/>
      <c r="BW49" s="2"/>
    </row>
    <row r="50" spans="3:75" ht="21" customHeight="1" x14ac:dyDescent="0.25">
      <c r="C50" s="140"/>
      <c r="D50" s="484"/>
      <c r="E50" s="319">
        <v>24</v>
      </c>
      <c r="F50" s="311"/>
      <c r="G50" s="301" t="s">
        <v>350</v>
      </c>
      <c r="H50" s="242" t="s">
        <v>8</v>
      </c>
      <c r="I50" s="242" t="s">
        <v>91</v>
      </c>
      <c r="J50" s="242" t="s">
        <v>31</v>
      </c>
      <c r="K50" s="242" t="s">
        <v>87</v>
      </c>
      <c r="L50" s="243" t="s">
        <v>0</v>
      </c>
      <c r="M50" s="243" t="s">
        <v>353</v>
      </c>
      <c r="N50" s="45" t="s">
        <v>353</v>
      </c>
      <c r="O50" s="54" t="s">
        <v>0</v>
      </c>
      <c r="P50" s="54" t="s">
        <v>381</v>
      </c>
      <c r="Q50" s="45"/>
      <c r="R50" s="45"/>
      <c r="S50" s="45"/>
      <c r="T50" s="45"/>
      <c r="U50" s="45"/>
      <c r="V50" s="108"/>
      <c r="W50" s="105"/>
      <c r="X50" s="106"/>
      <c r="Y50" s="104"/>
      <c r="Z50" s="105"/>
      <c r="AA50" s="106"/>
      <c r="AB50" s="104"/>
      <c r="AC50" s="105"/>
      <c r="AD50" s="106"/>
      <c r="AE50" s="104"/>
      <c r="AF50" s="105"/>
      <c r="AG50" s="106"/>
      <c r="AH50" s="104"/>
      <c r="AI50" s="105"/>
      <c r="AJ50" s="106"/>
      <c r="AK50" s="104"/>
      <c r="AL50" s="105"/>
      <c r="AM50" s="106"/>
      <c r="AN50" s="104"/>
      <c r="AO50" s="105"/>
      <c r="AP50" s="106"/>
      <c r="AQ50" s="25" t="str">
        <f t="shared" si="2"/>
        <v/>
      </c>
      <c r="AR50" s="26" t="str">
        <f t="shared" si="3"/>
        <v/>
      </c>
      <c r="AS50" s="27"/>
      <c r="AT50" s="104"/>
      <c r="AU50" s="105"/>
      <c r="AV50" s="106"/>
      <c r="AW50" s="316"/>
      <c r="BI50" s="2"/>
      <c r="BJ50" s="2"/>
      <c r="BK50" s="2"/>
      <c r="BL50" s="2"/>
      <c r="BM50" s="2"/>
      <c r="BN50" s="2"/>
      <c r="BO50" s="2"/>
      <c r="BP50" s="2"/>
      <c r="BQ50" s="2"/>
      <c r="BR50" s="2"/>
      <c r="BS50" s="2"/>
      <c r="BT50" s="2"/>
      <c r="BU50" s="2"/>
      <c r="BV50" s="2"/>
      <c r="BW50" s="2"/>
    </row>
    <row r="51" spans="3:75" ht="21" customHeight="1" x14ac:dyDescent="0.25">
      <c r="C51" s="140"/>
      <c r="D51" s="484"/>
      <c r="E51" s="319" t="s">
        <v>50</v>
      </c>
      <c r="F51" s="311"/>
      <c r="G51" s="301" t="s">
        <v>350</v>
      </c>
      <c r="H51" s="242" t="s">
        <v>8</v>
      </c>
      <c r="I51" s="242" t="s">
        <v>91</v>
      </c>
      <c r="J51" s="242" t="s">
        <v>51</v>
      </c>
      <c r="K51" s="242" t="s">
        <v>87</v>
      </c>
      <c r="L51" s="243" t="s">
        <v>0</v>
      </c>
      <c r="M51" s="243" t="s">
        <v>353</v>
      </c>
      <c r="N51" s="45" t="s">
        <v>353</v>
      </c>
      <c r="O51" s="54" t="s">
        <v>0</v>
      </c>
      <c r="P51" s="54" t="s">
        <v>381</v>
      </c>
      <c r="Q51" s="45"/>
      <c r="R51" s="45"/>
      <c r="S51" s="45"/>
      <c r="T51" s="45"/>
      <c r="U51" s="45"/>
      <c r="V51" s="108"/>
      <c r="W51" s="105"/>
      <c r="X51" s="106"/>
      <c r="Y51" s="104"/>
      <c r="Z51" s="105"/>
      <c r="AA51" s="106"/>
      <c r="AB51" s="104"/>
      <c r="AC51" s="105"/>
      <c r="AD51" s="106"/>
      <c r="AE51" s="104"/>
      <c r="AF51" s="105"/>
      <c r="AG51" s="106"/>
      <c r="AH51" s="104"/>
      <c r="AI51" s="105"/>
      <c r="AJ51" s="106"/>
      <c r="AK51" s="104"/>
      <c r="AL51" s="105"/>
      <c r="AM51" s="106"/>
      <c r="AN51" s="104"/>
      <c r="AO51" s="105"/>
      <c r="AP51" s="106"/>
      <c r="AQ51" s="25" t="str">
        <f t="shared" si="2"/>
        <v/>
      </c>
      <c r="AR51" s="26" t="str">
        <f t="shared" si="3"/>
        <v/>
      </c>
      <c r="AS51" s="27"/>
      <c r="AT51" s="104"/>
      <c r="AU51" s="105"/>
      <c r="AV51" s="106"/>
      <c r="AW51" s="316"/>
      <c r="BI51" s="2"/>
      <c r="BJ51" s="2"/>
      <c r="BK51" s="2"/>
      <c r="BL51" s="2"/>
      <c r="BM51" s="2"/>
      <c r="BN51" s="2"/>
      <c r="BO51" s="2"/>
      <c r="BP51" s="2"/>
      <c r="BQ51" s="2"/>
      <c r="BR51" s="2"/>
      <c r="BS51" s="2"/>
      <c r="BT51" s="2"/>
      <c r="BU51" s="2"/>
      <c r="BV51" s="2"/>
      <c r="BW51" s="2"/>
    </row>
    <row r="52" spans="3:75" ht="21" customHeight="1" x14ac:dyDescent="0.25">
      <c r="C52" s="140"/>
      <c r="D52" s="484"/>
      <c r="E52" s="319" t="s">
        <v>4277</v>
      </c>
      <c r="F52" s="311"/>
      <c r="G52" s="301" t="s">
        <v>350</v>
      </c>
      <c r="H52" s="242" t="s">
        <v>8</v>
      </c>
      <c r="I52" s="242" t="s">
        <v>91</v>
      </c>
      <c r="J52" s="242" t="s">
        <v>36</v>
      </c>
      <c r="K52" s="242" t="s">
        <v>87</v>
      </c>
      <c r="L52" s="243" t="s">
        <v>0</v>
      </c>
      <c r="M52" s="243" t="s">
        <v>353</v>
      </c>
      <c r="N52" s="45" t="s">
        <v>353</v>
      </c>
      <c r="O52" s="54" t="s">
        <v>0</v>
      </c>
      <c r="P52" s="54" t="s">
        <v>381</v>
      </c>
      <c r="Q52" s="45"/>
      <c r="R52" s="45"/>
      <c r="S52" s="45"/>
      <c r="T52" s="45"/>
      <c r="U52" s="45"/>
      <c r="V52" s="108"/>
      <c r="W52" s="105"/>
      <c r="X52" s="106"/>
      <c r="Y52" s="104"/>
      <c r="Z52" s="105"/>
      <c r="AA52" s="106"/>
      <c r="AB52" s="104"/>
      <c r="AC52" s="105"/>
      <c r="AD52" s="106"/>
      <c r="AE52" s="104"/>
      <c r="AF52" s="105"/>
      <c r="AG52" s="106"/>
      <c r="AH52" s="104"/>
      <c r="AI52" s="105"/>
      <c r="AJ52" s="106"/>
      <c r="AK52" s="104"/>
      <c r="AL52" s="105"/>
      <c r="AM52" s="106"/>
      <c r="AN52" s="104"/>
      <c r="AO52" s="105"/>
      <c r="AP52" s="106"/>
      <c r="AQ52" s="25" t="str">
        <f t="shared" si="2"/>
        <v/>
      </c>
      <c r="AR52" s="26" t="str">
        <f t="shared" si="3"/>
        <v/>
      </c>
      <c r="AS52" s="27"/>
      <c r="AT52" s="104"/>
      <c r="AU52" s="105"/>
      <c r="AV52" s="106"/>
      <c r="AW52" s="316"/>
      <c r="BI52" s="2"/>
      <c r="BJ52" s="2"/>
      <c r="BK52" s="2"/>
      <c r="BL52" s="2"/>
      <c r="BM52" s="2"/>
      <c r="BN52" s="2"/>
      <c r="BO52" s="2"/>
      <c r="BP52" s="2"/>
      <c r="BQ52" s="2"/>
      <c r="BR52" s="2"/>
      <c r="BS52" s="2"/>
      <c r="BT52" s="2"/>
      <c r="BU52" s="2"/>
      <c r="BV52" s="2"/>
      <c r="BW52" s="2"/>
    </row>
    <row r="53" spans="3:75" ht="21" customHeight="1" x14ac:dyDescent="0.25">
      <c r="C53" s="140"/>
      <c r="D53" s="484"/>
      <c r="E53" s="282" t="s">
        <v>4273</v>
      </c>
      <c r="F53" s="311"/>
      <c r="G53" s="301" t="s">
        <v>350</v>
      </c>
      <c r="H53" s="242" t="s">
        <v>8</v>
      </c>
      <c r="I53" s="242" t="s">
        <v>91</v>
      </c>
      <c r="J53" s="242" t="s">
        <v>0</v>
      </c>
      <c r="K53" s="242" t="s">
        <v>87</v>
      </c>
      <c r="L53" s="243" t="s">
        <v>0</v>
      </c>
      <c r="M53" s="243" t="s">
        <v>353</v>
      </c>
      <c r="N53" s="45" t="s">
        <v>353</v>
      </c>
      <c r="O53" s="54" t="s">
        <v>0</v>
      </c>
      <c r="P53" s="54" t="s">
        <v>381</v>
      </c>
      <c r="Q53" s="45"/>
      <c r="R53" s="45"/>
      <c r="S53" s="45"/>
      <c r="T53" s="45"/>
      <c r="U53" s="56"/>
      <c r="V53" s="31" t="str">
        <f>IF(OR(SUMPRODUCT(--(V35:V52=""),--(W35:W52=""))&gt;0,COUNTIF(W35:W52,"M")&gt;0,COUNTIF(W35:W52,"X")=18),"",SUM(V35:V52))</f>
        <v/>
      </c>
      <c r="W53" s="26" t="str">
        <f>IF(AND(COUNTIF(W35:W52,"X")=18,SUM(V35:V52)=0,ISNUMBER(V53)),"",IF(COUNTIF(W35:W52,"M")&gt;0,"M",IF(AND(COUNTIF(W35:W52,W35)=18,OR(W35="X",W35="W",W35="Z")),UPPER(W35),"")))</f>
        <v/>
      </c>
      <c r="X53" s="27"/>
      <c r="Y53" s="31" t="str">
        <f>IF(OR(SUMPRODUCT(--(Y35:Y52=""),--(Z35:Z52=""))&gt;0,COUNTIF(Z35:Z52,"M")&gt;0,COUNTIF(Z35:Z52,"X")=18),"",SUM(Y35:Y52))</f>
        <v/>
      </c>
      <c r="Z53" s="26" t="str">
        <f>IF(AND(COUNTIF(Z35:Z52,"X")=18,SUM(Y35:Y52)=0,ISNUMBER(Y53)),"",IF(COUNTIF(Z35:Z52,"M")&gt;0,"M",IF(AND(COUNTIF(Z35:Z52,Z35)=18,OR(Z35="X",Z35="W",Z35="Z")),UPPER(Z35),"")))</f>
        <v/>
      </c>
      <c r="AA53" s="27"/>
      <c r="AB53" s="31" t="str">
        <f>IF(OR(SUMPRODUCT(--(AB35:AB52=""),--(AC35:AC52=""))&gt;0,COUNTIF(AC35:AC52,"M")&gt;0,COUNTIF(AC35:AC52,"X")=18),"",SUM(AB35:AB52))</f>
        <v/>
      </c>
      <c r="AC53" s="26" t="str">
        <f>IF(AND(COUNTIF(AC35:AC52,"X")=18,SUM(AB35:AB52)=0,ISNUMBER(AB53)),"",IF(COUNTIF(AC35:AC52,"M")&gt;0,"M",IF(AND(COUNTIF(AC35:AC52,AC35)=18,OR(AC35="X",AC35="W",AC35="Z")),UPPER(AC35),"")))</f>
        <v/>
      </c>
      <c r="AD53" s="27"/>
      <c r="AE53" s="31" t="str">
        <f>IF(OR(SUMPRODUCT(--(AE35:AE52=""),--(AF35:AF52=""))&gt;0,COUNTIF(AF35:AF52,"M")&gt;0,COUNTIF(AF35:AF52,"X")=18),"",SUM(AE35:AE52))</f>
        <v/>
      </c>
      <c r="AF53" s="26" t="str">
        <f>IF(AND(COUNTIF(AF35:AF52,"X")=18,SUM(AE35:AE52)=0,ISNUMBER(AE53)),"",IF(COUNTIF(AF35:AF52,"M")&gt;0,"M",IF(AND(COUNTIF(AF35:AF52,AF35)=18,OR(AF35="X",AF35="W",AF35="Z")),UPPER(AF35),"")))</f>
        <v/>
      </c>
      <c r="AG53" s="27"/>
      <c r="AH53" s="31" t="str">
        <f>IF(OR(SUMPRODUCT(--(AH35:AH52=""),--(AI35:AI52=""))&gt;0,COUNTIF(AI35:AI52,"M")&gt;0,COUNTIF(AI35:AI52,"X")=18),"",SUM(AH35:AH52))</f>
        <v/>
      </c>
      <c r="AI53" s="26" t="str">
        <f>IF(AND(COUNTIF(AI35:AI52,"X")=18,SUM(AH35:AH52)=0,ISNUMBER(AH53)),"",IF(COUNTIF(AI35:AI52,"M")&gt;0,"M",IF(AND(COUNTIF(AI35:AI52,AI35)=18,OR(AI35="X",AI35="W",AI35="Z")),UPPER(AI35),"")))</f>
        <v/>
      </c>
      <c r="AJ53" s="27"/>
      <c r="AK53" s="31" t="str">
        <f>IF(OR(SUMPRODUCT(--(AK35:AK52=""),--(AL35:AL52=""))&gt;0,COUNTIF(AL35:AL52,"M")&gt;0,COUNTIF(AL35:AL52,"X")=18),"",SUM(AK35:AK52))</f>
        <v/>
      </c>
      <c r="AL53" s="26" t="str">
        <f>IF(AND(COUNTIF(AL35:AL52,"X")=18,SUM(AK35:AK52)=0,ISNUMBER(AK53)),"",IF(COUNTIF(AL35:AL52,"M")&gt;0,"M",IF(AND(COUNTIF(AL35:AL52,AL35)=18,OR(AL35="X",AL35="W",AL35="Z")),UPPER(AL35),"")))</f>
        <v/>
      </c>
      <c r="AM53" s="27"/>
      <c r="AN53" s="31" t="str">
        <f>IF(OR(SUMPRODUCT(--(AN35:AN52=""),--(AO35:AO52=""))&gt;0,COUNTIF(AO35:AO52,"M")&gt;0,COUNTIF(AO35:AO52,"X")=18),"",SUM(AN35:AN52))</f>
        <v/>
      </c>
      <c r="AO53" s="26" t="str">
        <f>IF(AND(COUNTIF(AO35:AO52,"X")=18,SUM(AN35:AN52)=0,ISNUMBER(AN53)),"",IF(COUNTIF(AO35:AO52,"M")&gt;0,"M",IF(AND(COUNTIF(AO35:AO52,AO35)=18,OR(AO35="X",AO35="W",AO35="Z")),UPPER(AO35),"")))</f>
        <v/>
      </c>
      <c r="AP53" s="27"/>
      <c r="AQ53" s="31" t="str">
        <f>IF(OR(SUMPRODUCT(--(AQ35:AQ52=""),--(AR35:AR52=""))&gt;0,COUNTIF(AR35:AR52,"M")&gt;0,COUNTIF(AR35:AR52,"X")=18),"",SUM(AQ35:AQ52))</f>
        <v/>
      </c>
      <c r="AR53" s="26" t="str">
        <f>IF(AND(COUNTIF(AR35:AR52,"X")=18,SUM(AQ35:AQ52)=0,ISNUMBER(AQ53)),"",IF(COUNTIF(AR35:AR52,"M")&gt;0,"M",IF(AND(COUNTIF(AR35:AR52,AR35)=18,OR(AR35="X",AR35="W",AR35="Z")),UPPER(AR35),"")))</f>
        <v/>
      </c>
      <c r="AS53" s="27"/>
      <c r="AT53" s="31" t="str">
        <f>IF(OR(SUMPRODUCT(--(AT35:AT52=""),--(AU35:AU52=""))&gt;0,COUNTIF(AU35:AU52,"M")&gt;0,COUNTIF(AU35:AU52,"X")=18),"",SUM(AT35:AT52))</f>
        <v/>
      </c>
      <c r="AU53" s="26" t="str">
        <f>IF(AND(COUNTIF(AU35:AU52,"X")=18,SUM(AT35:AT52)=0,ISNUMBER(AT53)),"",IF(COUNTIF(AU35:AU52,"M")&gt;0,"M",IF(AND(COUNTIF(AU35:AU52,AU35)=18,OR(AU35="X",AU35="W",AU35="Z")),UPPER(AU35),"")))</f>
        <v/>
      </c>
      <c r="AV53" s="27"/>
      <c r="AW53" s="316"/>
      <c r="BI53" s="2"/>
      <c r="BJ53" s="2"/>
      <c r="BK53" s="2"/>
      <c r="BL53" s="2"/>
      <c r="BM53" s="2"/>
      <c r="BN53" s="2"/>
      <c r="BO53" s="2"/>
      <c r="BP53" s="2"/>
      <c r="BQ53" s="2"/>
      <c r="BR53" s="2"/>
      <c r="BS53" s="2"/>
      <c r="BT53" s="2"/>
      <c r="BU53" s="2"/>
      <c r="BV53" s="2"/>
      <c r="BW53" s="2"/>
    </row>
    <row r="54" spans="3:75" ht="21" customHeight="1" x14ac:dyDescent="0.25">
      <c r="C54" s="140"/>
      <c r="D54" s="484"/>
      <c r="E54" s="344" t="s">
        <v>4290</v>
      </c>
      <c r="F54" s="311"/>
      <c r="G54" s="301" t="s">
        <v>114</v>
      </c>
      <c r="H54" s="242" t="s">
        <v>8</v>
      </c>
      <c r="I54" s="242" t="s">
        <v>91</v>
      </c>
      <c r="J54" s="242" t="s">
        <v>0</v>
      </c>
      <c r="K54" s="242" t="s">
        <v>87</v>
      </c>
      <c r="L54" s="243" t="s">
        <v>0</v>
      </c>
      <c r="M54" s="243" t="s">
        <v>353</v>
      </c>
      <c r="N54" s="45" t="s">
        <v>353</v>
      </c>
      <c r="O54" s="54" t="s">
        <v>0</v>
      </c>
      <c r="P54" s="54" t="s">
        <v>381</v>
      </c>
      <c r="Q54" s="45"/>
      <c r="R54" s="45"/>
      <c r="S54" s="45"/>
      <c r="T54" s="45"/>
      <c r="U54" s="84"/>
      <c r="V54" s="108"/>
      <c r="W54" s="105"/>
      <c r="X54" s="106"/>
      <c r="Y54" s="104"/>
      <c r="Z54" s="105"/>
      <c r="AA54" s="106"/>
      <c r="AB54" s="104"/>
      <c r="AC54" s="105"/>
      <c r="AD54" s="106"/>
      <c r="AE54" s="104"/>
      <c r="AF54" s="105"/>
      <c r="AG54" s="106"/>
      <c r="AH54" s="104"/>
      <c r="AI54" s="105"/>
      <c r="AJ54" s="106"/>
      <c r="AK54" s="104"/>
      <c r="AL54" s="105"/>
      <c r="AM54" s="106"/>
      <c r="AN54" s="104"/>
      <c r="AO54" s="105"/>
      <c r="AP54" s="106"/>
      <c r="AQ54" s="25" t="str">
        <f>IF(OR(EXACT(V54,W54),EXACT(Y54,Z54),EXACT(AB54,AC54),EXACT(AE54,AF54),EXACT(AH54,AI54),EXACT(AK54,AL54),EXACT(AN54,AO54),COUNTIF(W54:AO54,"M")&gt;0,COUNTIF(W54:AO54,"X")=7),"",SUM(V54,Y54,AB54,AE54,AH54,AK54,AN54))</f>
        <v/>
      </c>
      <c r="AR54" s="26" t="str">
        <f>IF(AND(COUNTIF(W54:AO54,"X")=7,SUM(V54,Y54,AB54,AE54,AH54,AK54,AN54)=0,ISNUMBER(AQ54)),"",IF(COUNTIF(W54:AO54,"M")&gt;0,"M", IF(AND(COUNTIF(W54:AO54,W54)=7,OR(W54="X",W54="W",W54="Z")),UPPER(W54),"")))</f>
        <v/>
      </c>
      <c r="AS54" s="27"/>
      <c r="AT54" s="104"/>
      <c r="AU54" s="105"/>
      <c r="AV54" s="106"/>
      <c r="AW54" s="316"/>
      <c r="BI54" s="2"/>
      <c r="BJ54" s="2"/>
      <c r="BK54" s="2"/>
      <c r="BL54" s="2"/>
      <c r="BM54" s="2"/>
      <c r="BN54" s="2"/>
      <c r="BO54" s="2"/>
      <c r="BP54" s="2"/>
      <c r="BQ54" s="2"/>
      <c r="BR54" s="2"/>
      <c r="BS54" s="2"/>
      <c r="BT54" s="2"/>
      <c r="BU54" s="2"/>
      <c r="BV54" s="2"/>
      <c r="BW54" s="2"/>
    </row>
    <row r="55" spans="3:75" ht="3.75" customHeight="1" x14ac:dyDescent="0.25">
      <c r="C55" s="140"/>
      <c r="D55" s="306"/>
      <c r="E55" s="306"/>
      <c r="F55" s="306"/>
      <c r="G55" s="304"/>
      <c r="H55" s="304"/>
      <c r="I55" s="304"/>
      <c r="J55" s="304"/>
      <c r="K55" s="304"/>
      <c r="L55" s="304"/>
      <c r="M55" s="304"/>
      <c r="N55" s="71"/>
      <c r="O55" s="71"/>
      <c r="P55" s="71"/>
      <c r="Q55" s="71"/>
      <c r="R55" s="71"/>
      <c r="S55" s="71"/>
      <c r="T55" s="71"/>
      <c r="U55" s="73"/>
      <c r="V55" s="274"/>
      <c r="W55" s="274"/>
      <c r="X55" s="274"/>
      <c r="Y55" s="274"/>
      <c r="Z55" s="345"/>
      <c r="AA55" s="345"/>
      <c r="AB55" s="274"/>
      <c r="AC55" s="345"/>
      <c r="AD55" s="345"/>
      <c r="AE55" s="274"/>
      <c r="AF55" s="345"/>
      <c r="AG55" s="345"/>
      <c r="AH55" s="274"/>
      <c r="AI55" s="345"/>
      <c r="AJ55" s="345"/>
      <c r="AK55" s="274"/>
      <c r="AL55" s="345"/>
      <c r="AM55" s="345"/>
      <c r="AN55" s="274"/>
      <c r="AO55" s="345"/>
      <c r="AP55" s="345"/>
      <c r="AQ55" s="274"/>
      <c r="AR55" s="345"/>
      <c r="AS55" s="345"/>
      <c r="AT55" s="225"/>
      <c r="AW55" s="316"/>
      <c r="BI55" s="2"/>
      <c r="BJ55" s="2"/>
      <c r="BK55" s="2"/>
      <c r="BL55" s="2"/>
      <c r="BM55" s="2"/>
      <c r="BN55" s="2"/>
      <c r="BO55" s="2"/>
      <c r="BP55" s="2"/>
      <c r="BQ55" s="2"/>
      <c r="BR55" s="2"/>
      <c r="BS55" s="2"/>
      <c r="BT55" s="2"/>
      <c r="BU55" s="2"/>
      <c r="BV55" s="2"/>
      <c r="BW55" s="2"/>
    </row>
    <row r="56" spans="3:75" ht="21" customHeight="1" x14ac:dyDescent="0.25">
      <c r="C56" s="140"/>
      <c r="D56" s="514" t="s">
        <v>4271</v>
      </c>
      <c r="E56" s="282" t="s">
        <v>52</v>
      </c>
      <c r="F56" s="311"/>
      <c r="G56" s="301" t="s">
        <v>350</v>
      </c>
      <c r="H56" s="242" t="s">
        <v>0</v>
      </c>
      <c r="I56" s="242" t="s">
        <v>91</v>
      </c>
      <c r="J56" s="242" t="s">
        <v>53</v>
      </c>
      <c r="K56" s="242" t="s">
        <v>87</v>
      </c>
      <c r="L56" s="243" t="s">
        <v>0</v>
      </c>
      <c r="M56" s="243" t="s">
        <v>353</v>
      </c>
      <c r="N56" s="45" t="s">
        <v>353</v>
      </c>
      <c r="O56" s="54" t="s">
        <v>0</v>
      </c>
      <c r="P56" s="54" t="s">
        <v>381</v>
      </c>
      <c r="Q56" s="45"/>
      <c r="R56" s="45"/>
      <c r="S56" s="45"/>
      <c r="T56" s="45"/>
      <c r="U56" s="55"/>
      <c r="V56" s="31" t="str">
        <f t="shared" ref="V56:V75" si="4">IF(OR(AND(V14="",W14=""),AND(V35="",W35=""),AND(W14="X",W35="X"),OR(W14="M",W35="M")),"",SUM(V14,V35))</f>
        <v/>
      </c>
      <c r="W56" s="26" t="str">
        <f t="shared" ref="W56:W75" si="5">IF(AND(AND(W14="X",W35="X"),SUM(V14,V35)=0,ISNUMBER(V56)),"",IF(OR(W14="M",W35="M"),"M",IF(AND(W14=W35,OR(W14="X",W14="W",W14="Z")),UPPER(W14),"")))</f>
        <v/>
      </c>
      <c r="X56" s="27"/>
      <c r="Y56" s="31" t="str">
        <f t="shared" ref="Y56:Y75" si="6">IF(OR(AND(Y14="",Z14=""),AND(Y35="",Z35=""),AND(Z14="X",Z35="X"),OR(Z14="M",Z35="M")),"",SUM(Y14,Y35))</f>
        <v/>
      </c>
      <c r="Z56" s="26" t="str">
        <f t="shared" ref="Z56:Z75" si="7">IF(AND(AND(Z14="X",Z35="X"),SUM(Y14,Y35)=0,ISNUMBER(Y56)),"",IF(OR(Z14="M",Z35="M"),"M",IF(AND(Z14=Z35,OR(Z14="X",Z14="W",Z14="Z")),UPPER(Z14),"")))</f>
        <v/>
      </c>
      <c r="AA56" s="27"/>
      <c r="AB56" s="31" t="str">
        <f t="shared" ref="AB56:AB75" si="8">IF(OR(AND(AB14="",AC14=""),AND(AB35="",AC35=""),AND(AC14="X",AC35="X"),OR(AC14="M",AC35="M")),"",SUM(AB14,AB35))</f>
        <v/>
      </c>
      <c r="AC56" s="26" t="str">
        <f t="shared" ref="AC56:AC75" si="9">IF(AND(AND(AC14="X",AC35="X"),SUM(AB14,AB35)=0,ISNUMBER(AB56)),"",IF(OR(AC14="M",AC35="M"),"M",IF(AND(AC14=AC35,OR(AC14="X",AC14="W",AC14="Z")),UPPER(AC14),"")))</f>
        <v/>
      </c>
      <c r="AD56" s="27"/>
      <c r="AE56" s="31" t="str">
        <f t="shared" ref="AE56:AE75" si="10">IF(OR(AND(AE14="",AF14=""),AND(AE35="",AF35=""),AND(AF14="X",AF35="X"),OR(AF14="M",AF35="M")),"",SUM(AE14,AE35))</f>
        <v/>
      </c>
      <c r="AF56" s="26" t="str">
        <f t="shared" ref="AF56:AF75" si="11">IF(AND(AND(AF14="X",AF35="X"),SUM(AE14,AE35)=0,ISNUMBER(AE56)),"",IF(OR(AF14="M",AF35="M"),"M",IF(AND(AF14=AF35,OR(AF14="X",AF14="W",AF14="Z")),UPPER(AF14),"")))</f>
        <v/>
      </c>
      <c r="AG56" s="27"/>
      <c r="AH56" s="31" t="str">
        <f t="shared" ref="AH56:AH75" si="12">IF(OR(AND(AH14="",AI14=""),AND(AH35="",AI35=""),AND(AI14="X",AI35="X"),OR(AI14="M",AI35="M")),"",SUM(AH14,AH35))</f>
        <v/>
      </c>
      <c r="AI56" s="26" t="str">
        <f t="shared" ref="AI56:AI75" si="13">IF(AND(AND(AI14="X",AI35="X"),SUM(AH14,AH35)=0,ISNUMBER(AH56)),"",IF(OR(AI14="M",AI35="M"),"M",IF(AND(AI14=AI35,OR(AI14="X",AI14="W",AI14="Z")),UPPER(AI14),"")))</f>
        <v/>
      </c>
      <c r="AJ56" s="27"/>
      <c r="AK56" s="31" t="str">
        <f t="shared" ref="AK56:AK75" si="14">IF(OR(AND(AK14="",AL14=""),AND(AK35="",AL35=""),AND(AL14="X",AL35="X"),OR(AL14="M",AL35="M")),"",SUM(AK14,AK35))</f>
        <v/>
      </c>
      <c r="AL56" s="26" t="str">
        <f t="shared" ref="AL56:AL75" si="15">IF(AND(AND(AL14="X",AL35="X"),SUM(AK14,AK35)=0,ISNUMBER(AK56)),"",IF(OR(AL14="M",AL35="M"),"M",IF(AND(AL14=AL35,OR(AL14="X",AL14="W",AL14="Z")),UPPER(AL14),"")))</f>
        <v/>
      </c>
      <c r="AM56" s="27"/>
      <c r="AN56" s="31" t="str">
        <f t="shared" ref="AN56:AN75" si="16">IF(OR(AND(AN14="",AO14=""),AND(AN35="",AO35=""),AND(AO14="X",AO35="X"),OR(AO14="M",AO35="M")),"",SUM(AN14,AN35))</f>
        <v/>
      </c>
      <c r="AO56" s="26" t="str">
        <f t="shared" ref="AO56:AO75" si="17">IF(AND(AND(AO14="X",AO35="X"),SUM(AN14,AN35)=0,ISNUMBER(AN56)),"",IF(OR(AO14="M",AO35="M"),"M",IF(AND(AO14=AO35,OR(AO14="X",AO14="W",AO14="Z")),UPPER(AO14),"")))</f>
        <v/>
      </c>
      <c r="AP56" s="27"/>
      <c r="AQ56" s="31" t="str">
        <f t="shared" ref="AQ56:AQ75" si="18">IF(OR(AND(AQ14="",AR14=""),AND(AQ35="",AR35=""),AND(AR14="X",AR35="X"),OR(AR14="M",AR35="M")),"",SUM(AQ14,AQ35))</f>
        <v/>
      </c>
      <c r="AR56" s="26" t="str">
        <f t="shared" ref="AR56:AR75" si="19">IF(AND(AND(AR14="X",AR35="X"),SUM(AQ14,AQ35)=0,ISNUMBER(AQ56)),"",IF(OR(AR14="M",AR35="M"),"M",IF(AND(AR14=AR35,OR(AR14="X",AR14="W",AR14="Z")),UPPER(AR14),"")))</f>
        <v/>
      </c>
      <c r="AS56" s="27"/>
      <c r="AT56" s="31" t="str">
        <f t="shared" ref="AT56:AT75" si="20">IF(OR(AND(AT14="",AU14=""),AND(AT35="",AU35=""),AND(AU14="X",AU35="X"),OR(AU14="M",AU35="M")),"",SUM(AT14,AT35))</f>
        <v/>
      </c>
      <c r="AU56" s="26" t="str">
        <f t="shared" ref="AU56:AU75" si="21">IF(AND(AND(AU14="X",AU35="X"),SUM(AT14,AT35)=0,ISNUMBER(AT56)),"",IF(OR(AU14="M",AU35="M"),"M",IF(AND(AU14=AU35,OR(AU14="X",AU14="W",AU14="Z")),UPPER(AU14),"")))</f>
        <v/>
      </c>
      <c r="AV56" s="27"/>
      <c r="AW56" s="316"/>
      <c r="BI56" s="2"/>
      <c r="BJ56" s="2"/>
      <c r="BK56" s="2"/>
      <c r="BL56" s="2"/>
      <c r="BM56" s="2"/>
      <c r="BN56" s="2"/>
      <c r="BO56" s="2"/>
      <c r="BP56" s="2"/>
      <c r="BQ56" s="2"/>
      <c r="BR56" s="2"/>
      <c r="BS56" s="2"/>
      <c r="BT56" s="2"/>
      <c r="BU56" s="2"/>
      <c r="BV56" s="2"/>
      <c r="BW56" s="2"/>
    </row>
    <row r="57" spans="3:75" ht="21" customHeight="1" x14ac:dyDescent="0.25">
      <c r="C57" s="140"/>
      <c r="D57" s="514"/>
      <c r="E57" s="282">
        <v>10</v>
      </c>
      <c r="F57" s="311"/>
      <c r="G57" s="301" t="s">
        <v>350</v>
      </c>
      <c r="H57" s="242" t="s">
        <v>0</v>
      </c>
      <c r="I57" s="242" t="s">
        <v>91</v>
      </c>
      <c r="J57" s="242" t="s">
        <v>17</v>
      </c>
      <c r="K57" s="242" t="s">
        <v>87</v>
      </c>
      <c r="L57" s="243" t="s">
        <v>0</v>
      </c>
      <c r="M57" s="243" t="s">
        <v>353</v>
      </c>
      <c r="N57" s="45" t="s">
        <v>353</v>
      </c>
      <c r="O57" s="54" t="s">
        <v>0</v>
      </c>
      <c r="P57" s="54" t="s">
        <v>381</v>
      </c>
      <c r="Q57" s="45"/>
      <c r="R57" s="45"/>
      <c r="S57" s="45"/>
      <c r="T57" s="45"/>
      <c r="U57" s="55"/>
      <c r="V57" s="31" t="str">
        <f t="shared" si="4"/>
        <v/>
      </c>
      <c r="W57" s="26" t="str">
        <f t="shared" si="5"/>
        <v/>
      </c>
      <c r="X57" s="27"/>
      <c r="Y57" s="31" t="str">
        <f t="shared" si="6"/>
        <v/>
      </c>
      <c r="Z57" s="26" t="str">
        <f t="shared" si="7"/>
        <v/>
      </c>
      <c r="AA57" s="27"/>
      <c r="AB57" s="31" t="str">
        <f t="shared" si="8"/>
        <v/>
      </c>
      <c r="AC57" s="26" t="str">
        <f t="shared" si="9"/>
        <v/>
      </c>
      <c r="AD57" s="27"/>
      <c r="AE57" s="31" t="str">
        <f t="shared" si="10"/>
        <v/>
      </c>
      <c r="AF57" s="26" t="str">
        <f t="shared" si="11"/>
        <v/>
      </c>
      <c r="AG57" s="27"/>
      <c r="AH57" s="31" t="str">
        <f t="shared" si="12"/>
        <v/>
      </c>
      <c r="AI57" s="26" t="str">
        <f t="shared" si="13"/>
        <v/>
      </c>
      <c r="AJ57" s="27"/>
      <c r="AK57" s="31" t="str">
        <f t="shared" si="14"/>
        <v/>
      </c>
      <c r="AL57" s="26" t="str">
        <f t="shared" si="15"/>
        <v/>
      </c>
      <c r="AM57" s="27"/>
      <c r="AN57" s="31" t="str">
        <f t="shared" si="16"/>
        <v/>
      </c>
      <c r="AO57" s="26" t="str">
        <f t="shared" si="17"/>
        <v/>
      </c>
      <c r="AP57" s="27"/>
      <c r="AQ57" s="31" t="str">
        <f t="shared" si="18"/>
        <v/>
      </c>
      <c r="AR57" s="26" t="str">
        <f t="shared" si="19"/>
        <v/>
      </c>
      <c r="AS57" s="27"/>
      <c r="AT57" s="31" t="str">
        <f t="shared" si="20"/>
        <v/>
      </c>
      <c r="AU57" s="26" t="str">
        <f t="shared" si="21"/>
        <v/>
      </c>
      <c r="AV57" s="27"/>
      <c r="AW57" s="316"/>
      <c r="BI57" s="2"/>
      <c r="BJ57" s="2"/>
      <c r="BK57" s="2"/>
      <c r="BL57" s="2"/>
      <c r="BM57" s="2"/>
      <c r="BN57" s="2"/>
      <c r="BO57" s="2"/>
      <c r="BP57" s="2"/>
      <c r="BQ57" s="2"/>
      <c r="BR57" s="2"/>
      <c r="BS57" s="2"/>
      <c r="BT57" s="2"/>
      <c r="BU57" s="2"/>
      <c r="BV57" s="2"/>
      <c r="BW57" s="2"/>
    </row>
    <row r="58" spans="3:75" ht="21" customHeight="1" x14ac:dyDescent="0.25">
      <c r="C58" s="140"/>
      <c r="D58" s="514"/>
      <c r="E58" s="282">
        <v>11</v>
      </c>
      <c r="F58" s="311"/>
      <c r="G58" s="301" t="s">
        <v>350</v>
      </c>
      <c r="H58" s="242" t="s">
        <v>0</v>
      </c>
      <c r="I58" s="242" t="s">
        <v>91</v>
      </c>
      <c r="J58" s="242" t="s">
        <v>18</v>
      </c>
      <c r="K58" s="242" t="s">
        <v>87</v>
      </c>
      <c r="L58" s="243" t="s">
        <v>0</v>
      </c>
      <c r="M58" s="243" t="s">
        <v>353</v>
      </c>
      <c r="N58" s="45" t="s">
        <v>353</v>
      </c>
      <c r="O58" s="54" t="s">
        <v>0</v>
      </c>
      <c r="P58" s="54" t="s">
        <v>381</v>
      </c>
      <c r="Q58" s="45"/>
      <c r="R58" s="45"/>
      <c r="S58" s="45"/>
      <c r="T58" s="45"/>
      <c r="U58" s="55"/>
      <c r="V58" s="31" t="str">
        <f t="shared" si="4"/>
        <v/>
      </c>
      <c r="W58" s="26" t="str">
        <f t="shared" si="5"/>
        <v/>
      </c>
      <c r="X58" s="27"/>
      <c r="Y58" s="31" t="str">
        <f t="shared" si="6"/>
        <v/>
      </c>
      <c r="Z58" s="26" t="str">
        <f t="shared" si="7"/>
        <v/>
      </c>
      <c r="AA58" s="27"/>
      <c r="AB58" s="31" t="str">
        <f t="shared" si="8"/>
        <v/>
      </c>
      <c r="AC58" s="26" t="str">
        <f t="shared" si="9"/>
        <v/>
      </c>
      <c r="AD58" s="27"/>
      <c r="AE58" s="31" t="str">
        <f t="shared" si="10"/>
        <v/>
      </c>
      <c r="AF58" s="26" t="str">
        <f t="shared" si="11"/>
        <v/>
      </c>
      <c r="AG58" s="27"/>
      <c r="AH58" s="31" t="str">
        <f t="shared" si="12"/>
        <v/>
      </c>
      <c r="AI58" s="26" t="str">
        <f t="shared" si="13"/>
        <v/>
      </c>
      <c r="AJ58" s="27"/>
      <c r="AK58" s="31" t="str">
        <f t="shared" si="14"/>
        <v/>
      </c>
      <c r="AL58" s="26" t="str">
        <f t="shared" si="15"/>
        <v/>
      </c>
      <c r="AM58" s="27"/>
      <c r="AN58" s="31" t="str">
        <f t="shared" si="16"/>
        <v/>
      </c>
      <c r="AO58" s="26" t="str">
        <f t="shared" si="17"/>
        <v/>
      </c>
      <c r="AP58" s="27"/>
      <c r="AQ58" s="31" t="str">
        <f t="shared" si="18"/>
        <v/>
      </c>
      <c r="AR58" s="26" t="str">
        <f t="shared" si="19"/>
        <v/>
      </c>
      <c r="AS58" s="27"/>
      <c r="AT58" s="31" t="str">
        <f t="shared" si="20"/>
        <v/>
      </c>
      <c r="AU58" s="26" t="str">
        <f t="shared" si="21"/>
        <v/>
      </c>
      <c r="AV58" s="27"/>
      <c r="AW58" s="316"/>
      <c r="BI58" s="2"/>
      <c r="BJ58" s="2"/>
      <c r="BK58" s="2"/>
      <c r="BL58" s="2"/>
      <c r="BM58" s="2"/>
      <c r="BN58" s="2"/>
      <c r="BO58" s="2"/>
      <c r="BP58" s="2"/>
      <c r="BQ58" s="2"/>
      <c r="BR58" s="2"/>
      <c r="BS58" s="2"/>
      <c r="BT58" s="2"/>
      <c r="BU58" s="2"/>
      <c r="BV58" s="2"/>
      <c r="BW58" s="2"/>
    </row>
    <row r="59" spans="3:75" ht="21" customHeight="1" x14ac:dyDescent="0.25">
      <c r="C59" s="140"/>
      <c r="D59" s="514"/>
      <c r="E59" s="282">
        <v>12</v>
      </c>
      <c r="F59" s="311"/>
      <c r="G59" s="301" t="s">
        <v>350</v>
      </c>
      <c r="H59" s="242" t="s">
        <v>0</v>
      </c>
      <c r="I59" s="242" t="s">
        <v>91</v>
      </c>
      <c r="J59" s="242" t="s">
        <v>19</v>
      </c>
      <c r="K59" s="242" t="s">
        <v>87</v>
      </c>
      <c r="L59" s="243" t="s">
        <v>0</v>
      </c>
      <c r="M59" s="243" t="s">
        <v>353</v>
      </c>
      <c r="N59" s="45" t="s">
        <v>353</v>
      </c>
      <c r="O59" s="54" t="s">
        <v>0</v>
      </c>
      <c r="P59" s="54" t="s">
        <v>381</v>
      </c>
      <c r="Q59" s="45"/>
      <c r="R59" s="45"/>
      <c r="S59" s="45"/>
      <c r="T59" s="45"/>
      <c r="U59" s="55"/>
      <c r="V59" s="31" t="str">
        <f t="shared" si="4"/>
        <v/>
      </c>
      <c r="W59" s="26" t="str">
        <f t="shared" si="5"/>
        <v/>
      </c>
      <c r="X59" s="27"/>
      <c r="Y59" s="31" t="str">
        <f t="shared" si="6"/>
        <v/>
      </c>
      <c r="Z59" s="26" t="str">
        <f t="shared" si="7"/>
        <v/>
      </c>
      <c r="AA59" s="27"/>
      <c r="AB59" s="31" t="str">
        <f t="shared" si="8"/>
        <v/>
      </c>
      <c r="AC59" s="26" t="str">
        <f t="shared" si="9"/>
        <v/>
      </c>
      <c r="AD59" s="27"/>
      <c r="AE59" s="31" t="str">
        <f t="shared" si="10"/>
        <v/>
      </c>
      <c r="AF59" s="26" t="str">
        <f t="shared" si="11"/>
        <v/>
      </c>
      <c r="AG59" s="27"/>
      <c r="AH59" s="31" t="str">
        <f t="shared" si="12"/>
        <v/>
      </c>
      <c r="AI59" s="26" t="str">
        <f t="shared" si="13"/>
        <v/>
      </c>
      <c r="AJ59" s="27"/>
      <c r="AK59" s="31" t="str">
        <f t="shared" si="14"/>
        <v/>
      </c>
      <c r="AL59" s="26" t="str">
        <f t="shared" si="15"/>
        <v/>
      </c>
      <c r="AM59" s="27"/>
      <c r="AN59" s="31" t="str">
        <f t="shared" si="16"/>
        <v/>
      </c>
      <c r="AO59" s="26" t="str">
        <f t="shared" si="17"/>
        <v/>
      </c>
      <c r="AP59" s="27"/>
      <c r="AQ59" s="31" t="str">
        <f t="shared" si="18"/>
        <v/>
      </c>
      <c r="AR59" s="26" t="str">
        <f t="shared" si="19"/>
        <v/>
      </c>
      <c r="AS59" s="27"/>
      <c r="AT59" s="31" t="str">
        <f t="shared" si="20"/>
        <v/>
      </c>
      <c r="AU59" s="26" t="str">
        <f t="shared" si="21"/>
        <v/>
      </c>
      <c r="AV59" s="27"/>
      <c r="AW59" s="316"/>
      <c r="BI59" s="2"/>
      <c r="BJ59" s="2"/>
      <c r="BK59" s="2"/>
      <c r="BL59" s="2"/>
      <c r="BM59" s="2"/>
      <c r="BN59" s="2"/>
      <c r="BO59" s="2"/>
      <c r="BP59" s="2"/>
      <c r="BQ59" s="2"/>
      <c r="BR59" s="2"/>
      <c r="BS59" s="2"/>
      <c r="BT59" s="2"/>
      <c r="BU59" s="2"/>
      <c r="BV59" s="2"/>
      <c r="BW59" s="2"/>
    </row>
    <row r="60" spans="3:75" ht="21" customHeight="1" x14ac:dyDescent="0.25">
      <c r="C60" s="140"/>
      <c r="D60" s="514"/>
      <c r="E60" s="282">
        <v>13</v>
      </c>
      <c r="F60" s="311"/>
      <c r="G60" s="301" t="s">
        <v>350</v>
      </c>
      <c r="H60" s="242" t="s">
        <v>0</v>
      </c>
      <c r="I60" s="242" t="s">
        <v>91</v>
      </c>
      <c r="J60" s="242" t="s">
        <v>20</v>
      </c>
      <c r="K60" s="242" t="s">
        <v>87</v>
      </c>
      <c r="L60" s="243" t="s">
        <v>0</v>
      </c>
      <c r="M60" s="243" t="s">
        <v>353</v>
      </c>
      <c r="N60" s="45" t="s">
        <v>353</v>
      </c>
      <c r="O60" s="54" t="s">
        <v>0</v>
      </c>
      <c r="P60" s="54" t="s">
        <v>381</v>
      </c>
      <c r="Q60" s="45"/>
      <c r="R60" s="45"/>
      <c r="S60" s="45"/>
      <c r="T60" s="45"/>
      <c r="U60" s="55"/>
      <c r="V60" s="31" t="str">
        <f t="shared" si="4"/>
        <v/>
      </c>
      <c r="W60" s="26" t="str">
        <f t="shared" si="5"/>
        <v/>
      </c>
      <c r="X60" s="27"/>
      <c r="Y60" s="31" t="str">
        <f t="shared" si="6"/>
        <v/>
      </c>
      <c r="Z60" s="26" t="str">
        <f t="shared" si="7"/>
        <v/>
      </c>
      <c r="AA60" s="27"/>
      <c r="AB60" s="31" t="str">
        <f t="shared" si="8"/>
        <v/>
      </c>
      <c r="AC60" s="26" t="str">
        <f t="shared" si="9"/>
        <v/>
      </c>
      <c r="AD60" s="27"/>
      <c r="AE60" s="31" t="str">
        <f t="shared" si="10"/>
        <v/>
      </c>
      <c r="AF60" s="26" t="str">
        <f t="shared" si="11"/>
        <v/>
      </c>
      <c r="AG60" s="27"/>
      <c r="AH60" s="31" t="str">
        <f t="shared" si="12"/>
        <v/>
      </c>
      <c r="AI60" s="26" t="str">
        <f t="shared" si="13"/>
        <v/>
      </c>
      <c r="AJ60" s="27"/>
      <c r="AK60" s="31" t="str">
        <f t="shared" si="14"/>
        <v/>
      </c>
      <c r="AL60" s="26" t="str">
        <f t="shared" si="15"/>
        <v/>
      </c>
      <c r="AM60" s="27"/>
      <c r="AN60" s="31" t="str">
        <f t="shared" si="16"/>
        <v/>
      </c>
      <c r="AO60" s="26" t="str">
        <f t="shared" si="17"/>
        <v/>
      </c>
      <c r="AP60" s="27"/>
      <c r="AQ60" s="31" t="str">
        <f t="shared" si="18"/>
        <v/>
      </c>
      <c r="AR60" s="26" t="str">
        <f t="shared" si="19"/>
        <v/>
      </c>
      <c r="AS60" s="27"/>
      <c r="AT60" s="31" t="str">
        <f t="shared" si="20"/>
        <v/>
      </c>
      <c r="AU60" s="26" t="str">
        <f t="shared" si="21"/>
        <v/>
      </c>
      <c r="AV60" s="27"/>
      <c r="AW60" s="316"/>
      <c r="BI60" s="2"/>
      <c r="BJ60" s="2"/>
      <c r="BK60" s="2"/>
      <c r="BL60" s="2"/>
      <c r="BM60" s="2"/>
      <c r="BN60" s="2"/>
      <c r="BO60" s="2"/>
      <c r="BP60" s="2"/>
      <c r="BQ60" s="2"/>
      <c r="BR60" s="2"/>
      <c r="BS60" s="2"/>
      <c r="BT60" s="2"/>
      <c r="BU60" s="2"/>
      <c r="BV60" s="2"/>
      <c r="BW60" s="2"/>
    </row>
    <row r="61" spans="3:75" ht="21" customHeight="1" x14ac:dyDescent="0.25">
      <c r="C61" s="140"/>
      <c r="D61" s="514"/>
      <c r="E61" s="282">
        <v>14</v>
      </c>
      <c r="F61" s="311"/>
      <c r="G61" s="301" t="s">
        <v>350</v>
      </c>
      <c r="H61" s="242" t="s">
        <v>0</v>
      </c>
      <c r="I61" s="242" t="s">
        <v>91</v>
      </c>
      <c r="J61" s="242" t="s">
        <v>21</v>
      </c>
      <c r="K61" s="242" t="s">
        <v>87</v>
      </c>
      <c r="L61" s="243" t="s">
        <v>0</v>
      </c>
      <c r="M61" s="243" t="s">
        <v>353</v>
      </c>
      <c r="N61" s="45" t="s">
        <v>353</v>
      </c>
      <c r="O61" s="54" t="s">
        <v>0</v>
      </c>
      <c r="P61" s="54" t="s">
        <v>381</v>
      </c>
      <c r="Q61" s="45"/>
      <c r="R61" s="45"/>
      <c r="S61" s="45"/>
      <c r="T61" s="45"/>
      <c r="U61" s="55"/>
      <c r="V61" s="31" t="str">
        <f t="shared" si="4"/>
        <v/>
      </c>
      <c r="W61" s="26" t="str">
        <f t="shared" si="5"/>
        <v/>
      </c>
      <c r="X61" s="27"/>
      <c r="Y61" s="31" t="str">
        <f t="shared" si="6"/>
        <v/>
      </c>
      <c r="Z61" s="26" t="str">
        <f t="shared" si="7"/>
        <v/>
      </c>
      <c r="AA61" s="27"/>
      <c r="AB61" s="31" t="str">
        <f t="shared" si="8"/>
        <v/>
      </c>
      <c r="AC61" s="26" t="str">
        <f t="shared" si="9"/>
        <v/>
      </c>
      <c r="AD61" s="27"/>
      <c r="AE61" s="31" t="str">
        <f t="shared" si="10"/>
        <v/>
      </c>
      <c r="AF61" s="26" t="str">
        <f t="shared" si="11"/>
        <v/>
      </c>
      <c r="AG61" s="27"/>
      <c r="AH61" s="31" t="str">
        <f t="shared" si="12"/>
        <v/>
      </c>
      <c r="AI61" s="26" t="str">
        <f t="shared" si="13"/>
        <v/>
      </c>
      <c r="AJ61" s="27"/>
      <c r="AK61" s="31" t="str">
        <f t="shared" si="14"/>
        <v/>
      </c>
      <c r="AL61" s="26" t="str">
        <f t="shared" si="15"/>
        <v/>
      </c>
      <c r="AM61" s="27"/>
      <c r="AN61" s="31" t="str">
        <f t="shared" si="16"/>
        <v/>
      </c>
      <c r="AO61" s="26" t="str">
        <f t="shared" si="17"/>
        <v/>
      </c>
      <c r="AP61" s="27"/>
      <c r="AQ61" s="31" t="str">
        <f t="shared" si="18"/>
        <v/>
      </c>
      <c r="AR61" s="26" t="str">
        <f t="shared" si="19"/>
        <v/>
      </c>
      <c r="AS61" s="27"/>
      <c r="AT61" s="31" t="str">
        <f t="shared" si="20"/>
        <v/>
      </c>
      <c r="AU61" s="26" t="str">
        <f t="shared" si="21"/>
        <v/>
      </c>
      <c r="AV61" s="27"/>
      <c r="AW61" s="316"/>
      <c r="BI61" s="2"/>
      <c r="BJ61" s="2"/>
      <c r="BK61" s="2"/>
      <c r="BL61" s="2"/>
      <c r="BM61" s="2"/>
      <c r="BN61" s="2"/>
      <c r="BO61" s="2"/>
      <c r="BP61" s="2"/>
      <c r="BQ61" s="2"/>
      <c r="BR61" s="2"/>
      <c r="BS61" s="2"/>
      <c r="BT61" s="2"/>
      <c r="BU61" s="2"/>
      <c r="BV61" s="2"/>
      <c r="BW61" s="2"/>
    </row>
    <row r="62" spans="3:75" ht="21" customHeight="1" x14ac:dyDescent="0.25">
      <c r="C62" s="140"/>
      <c r="D62" s="514"/>
      <c r="E62" s="282">
        <v>15</v>
      </c>
      <c r="F62" s="311"/>
      <c r="G62" s="301" t="s">
        <v>350</v>
      </c>
      <c r="H62" s="242" t="s">
        <v>0</v>
      </c>
      <c r="I62" s="242" t="s">
        <v>91</v>
      </c>
      <c r="J62" s="242" t="s">
        <v>22</v>
      </c>
      <c r="K62" s="242" t="s">
        <v>87</v>
      </c>
      <c r="L62" s="243" t="s">
        <v>0</v>
      </c>
      <c r="M62" s="243" t="s">
        <v>353</v>
      </c>
      <c r="N62" s="45" t="s">
        <v>353</v>
      </c>
      <c r="O62" s="54" t="s">
        <v>0</v>
      </c>
      <c r="P62" s="54" t="s">
        <v>381</v>
      </c>
      <c r="Q62" s="45"/>
      <c r="R62" s="45"/>
      <c r="S62" s="45"/>
      <c r="T62" s="45"/>
      <c r="U62" s="55"/>
      <c r="V62" s="31" t="str">
        <f t="shared" si="4"/>
        <v/>
      </c>
      <c r="W62" s="26" t="str">
        <f t="shared" si="5"/>
        <v/>
      </c>
      <c r="X62" s="27"/>
      <c r="Y62" s="31" t="str">
        <f t="shared" si="6"/>
        <v/>
      </c>
      <c r="Z62" s="26" t="str">
        <f t="shared" si="7"/>
        <v/>
      </c>
      <c r="AA62" s="27"/>
      <c r="AB62" s="31" t="str">
        <f t="shared" si="8"/>
        <v/>
      </c>
      <c r="AC62" s="26" t="str">
        <f t="shared" si="9"/>
        <v/>
      </c>
      <c r="AD62" s="27"/>
      <c r="AE62" s="31" t="str">
        <f t="shared" si="10"/>
        <v/>
      </c>
      <c r="AF62" s="26" t="str">
        <f t="shared" si="11"/>
        <v/>
      </c>
      <c r="AG62" s="27"/>
      <c r="AH62" s="31" t="str">
        <f t="shared" si="12"/>
        <v/>
      </c>
      <c r="AI62" s="26" t="str">
        <f t="shared" si="13"/>
        <v/>
      </c>
      <c r="AJ62" s="27"/>
      <c r="AK62" s="31" t="str">
        <f t="shared" si="14"/>
        <v/>
      </c>
      <c r="AL62" s="26" t="str">
        <f t="shared" si="15"/>
        <v/>
      </c>
      <c r="AM62" s="27"/>
      <c r="AN62" s="31" t="str">
        <f t="shared" si="16"/>
        <v/>
      </c>
      <c r="AO62" s="26" t="str">
        <f t="shared" si="17"/>
        <v/>
      </c>
      <c r="AP62" s="27"/>
      <c r="AQ62" s="31" t="str">
        <f t="shared" si="18"/>
        <v/>
      </c>
      <c r="AR62" s="26" t="str">
        <f t="shared" si="19"/>
        <v/>
      </c>
      <c r="AS62" s="27"/>
      <c r="AT62" s="31" t="str">
        <f t="shared" si="20"/>
        <v/>
      </c>
      <c r="AU62" s="26" t="str">
        <f t="shared" si="21"/>
        <v/>
      </c>
      <c r="AV62" s="27"/>
      <c r="AW62" s="316"/>
      <c r="BI62" s="2"/>
      <c r="BJ62" s="2"/>
      <c r="BK62" s="2"/>
      <c r="BL62" s="2"/>
      <c r="BM62" s="2"/>
      <c r="BN62" s="2"/>
      <c r="BO62" s="2"/>
      <c r="BP62" s="2"/>
      <c r="BQ62" s="2"/>
      <c r="BR62" s="2"/>
      <c r="BS62" s="2"/>
      <c r="BT62" s="2"/>
      <c r="BU62" s="2"/>
      <c r="BV62" s="2"/>
      <c r="BW62" s="2"/>
    </row>
    <row r="63" spans="3:75" ht="21" customHeight="1" x14ac:dyDescent="0.25">
      <c r="C63" s="140"/>
      <c r="D63" s="514"/>
      <c r="E63" s="282">
        <v>16</v>
      </c>
      <c r="F63" s="311"/>
      <c r="G63" s="301" t="s">
        <v>350</v>
      </c>
      <c r="H63" s="242" t="s">
        <v>0</v>
      </c>
      <c r="I63" s="242" t="s">
        <v>91</v>
      </c>
      <c r="J63" s="242" t="s">
        <v>23</v>
      </c>
      <c r="K63" s="242" t="s">
        <v>87</v>
      </c>
      <c r="L63" s="243" t="s">
        <v>0</v>
      </c>
      <c r="M63" s="243" t="s">
        <v>353</v>
      </c>
      <c r="N63" s="45" t="s">
        <v>353</v>
      </c>
      <c r="O63" s="54" t="s">
        <v>0</v>
      </c>
      <c r="P63" s="54" t="s">
        <v>381</v>
      </c>
      <c r="Q63" s="45"/>
      <c r="R63" s="45"/>
      <c r="S63" s="45"/>
      <c r="T63" s="45"/>
      <c r="U63" s="55"/>
      <c r="V63" s="31" t="str">
        <f t="shared" si="4"/>
        <v/>
      </c>
      <c r="W63" s="26" t="str">
        <f t="shared" si="5"/>
        <v/>
      </c>
      <c r="X63" s="27"/>
      <c r="Y63" s="31" t="str">
        <f t="shared" si="6"/>
        <v/>
      </c>
      <c r="Z63" s="26" t="str">
        <f t="shared" si="7"/>
        <v/>
      </c>
      <c r="AA63" s="27"/>
      <c r="AB63" s="31" t="str">
        <f t="shared" si="8"/>
        <v/>
      </c>
      <c r="AC63" s="26" t="str">
        <f t="shared" si="9"/>
        <v/>
      </c>
      <c r="AD63" s="27"/>
      <c r="AE63" s="31" t="str">
        <f t="shared" si="10"/>
        <v/>
      </c>
      <c r="AF63" s="26" t="str">
        <f t="shared" si="11"/>
        <v/>
      </c>
      <c r="AG63" s="27"/>
      <c r="AH63" s="31" t="str">
        <f t="shared" si="12"/>
        <v/>
      </c>
      <c r="AI63" s="26" t="str">
        <f t="shared" si="13"/>
        <v/>
      </c>
      <c r="AJ63" s="27"/>
      <c r="AK63" s="31" t="str">
        <f t="shared" si="14"/>
        <v/>
      </c>
      <c r="AL63" s="26" t="str">
        <f t="shared" si="15"/>
        <v/>
      </c>
      <c r="AM63" s="27"/>
      <c r="AN63" s="31" t="str">
        <f t="shared" si="16"/>
        <v/>
      </c>
      <c r="AO63" s="26" t="str">
        <f t="shared" si="17"/>
        <v/>
      </c>
      <c r="AP63" s="27"/>
      <c r="AQ63" s="31" t="str">
        <f t="shared" si="18"/>
        <v/>
      </c>
      <c r="AR63" s="26" t="str">
        <f t="shared" si="19"/>
        <v/>
      </c>
      <c r="AS63" s="27"/>
      <c r="AT63" s="31" t="str">
        <f t="shared" si="20"/>
        <v/>
      </c>
      <c r="AU63" s="26" t="str">
        <f t="shared" si="21"/>
        <v/>
      </c>
      <c r="AV63" s="27"/>
      <c r="AW63" s="316"/>
      <c r="BI63" s="2"/>
      <c r="BJ63" s="2"/>
      <c r="BK63" s="2"/>
      <c r="BL63" s="2"/>
      <c r="BM63" s="2"/>
      <c r="BN63" s="2"/>
      <c r="BO63" s="2"/>
      <c r="BP63" s="2"/>
      <c r="BQ63" s="2"/>
      <c r="BR63" s="2"/>
      <c r="BS63" s="2"/>
      <c r="BT63" s="2"/>
      <c r="BU63" s="2"/>
      <c r="BV63" s="2"/>
      <c r="BW63" s="2"/>
    </row>
    <row r="64" spans="3:75" ht="21" customHeight="1" x14ac:dyDescent="0.25">
      <c r="C64" s="140"/>
      <c r="D64" s="514"/>
      <c r="E64" s="282">
        <v>17</v>
      </c>
      <c r="F64" s="311"/>
      <c r="G64" s="301" t="s">
        <v>350</v>
      </c>
      <c r="H64" s="242" t="s">
        <v>0</v>
      </c>
      <c r="I64" s="242" t="s">
        <v>91</v>
      </c>
      <c r="J64" s="242" t="s">
        <v>24</v>
      </c>
      <c r="K64" s="242" t="s">
        <v>87</v>
      </c>
      <c r="L64" s="243" t="s">
        <v>0</v>
      </c>
      <c r="M64" s="243" t="s">
        <v>353</v>
      </c>
      <c r="N64" s="45" t="s">
        <v>353</v>
      </c>
      <c r="O64" s="54" t="s">
        <v>0</v>
      </c>
      <c r="P64" s="54" t="s">
        <v>381</v>
      </c>
      <c r="Q64" s="45"/>
      <c r="R64" s="45"/>
      <c r="S64" s="45"/>
      <c r="T64" s="45"/>
      <c r="U64" s="55"/>
      <c r="V64" s="31" t="str">
        <f t="shared" si="4"/>
        <v/>
      </c>
      <c r="W64" s="26" t="str">
        <f t="shared" si="5"/>
        <v/>
      </c>
      <c r="X64" s="27"/>
      <c r="Y64" s="31" t="str">
        <f t="shared" si="6"/>
        <v/>
      </c>
      <c r="Z64" s="26" t="str">
        <f t="shared" si="7"/>
        <v/>
      </c>
      <c r="AA64" s="27"/>
      <c r="AB64" s="31" t="str">
        <f t="shared" si="8"/>
        <v/>
      </c>
      <c r="AC64" s="26" t="str">
        <f t="shared" si="9"/>
        <v/>
      </c>
      <c r="AD64" s="27"/>
      <c r="AE64" s="31" t="str">
        <f t="shared" si="10"/>
        <v/>
      </c>
      <c r="AF64" s="26" t="str">
        <f t="shared" si="11"/>
        <v/>
      </c>
      <c r="AG64" s="27"/>
      <c r="AH64" s="31" t="str">
        <f t="shared" si="12"/>
        <v/>
      </c>
      <c r="AI64" s="26" t="str">
        <f t="shared" si="13"/>
        <v/>
      </c>
      <c r="AJ64" s="27"/>
      <c r="AK64" s="31" t="str">
        <f t="shared" si="14"/>
        <v/>
      </c>
      <c r="AL64" s="26" t="str">
        <f t="shared" si="15"/>
        <v/>
      </c>
      <c r="AM64" s="27"/>
      <c r="AN64" s="31" t="str">
        <f t="shared" si="16"/>
        <v/>
      </c>
      <c r="AO64" s="26" t="str">
        <f t="shared" si="17"/>
        <v/>
      </c>
      <c r="AP64" s="27"/>
      <c r="AQ64" s="31" t="str">
        <f t="shared" si="18"/>
        <v/>
      </c>
      <c r="AR64" s="26" t="str">
        <f t="shared" si="19"/>
        <v/>
      </c>
      <c r="AS64" s="27"/>
      <c r="AT64" s="31" t="str">
        <f t="shared" si="20"/>
        <v/>
      </c>
      <c r="AU64" s="26" t="str">
        <f t="shared" si="21"/>
        <v/>
      </c>
      <c r="AV64" s="27"/>
      <c r="AW64" s="316"/>
      <c r="BI64" s="2"/>
      <c r="BJ64" s="2"/>
      <c r="BK64" s="2"/>
      <c r="BL64" s="2"/>
      <c r="BM64" s="2"/>
      <c r="BN64" s="2"/>
      <c r="BO64" s="2"/>
      <c r="BP64" s="2"/>
      <c r="BQ64" s="2"/>
      <c r="BR64" s="2"/>
      <c r="BS64" s="2"/>
      <c r="BT64" s="2"/>
      <c r="BU64" s="2"/>
      <c r="BV64" s="2"/>
      <c r="BW64" s="2"/>
    </row>
    <row r="65" spans="3:75" ht="21" customHeight="1" x14ac:dyDescent="0.25">
      <c r="C65" s="140"/>
      <c r="D65" s="514"/>
      <c r="E65" s="282">
        <v>18</v>
      </c>
      <c r="F65" s="311"/>
      <c r="G65" s="301" t="s">
        <v>350</v>
      </c>
      <c r="H65" s="242" t="s">
        <v>0</v>
      </c>
      <c r="I65" s="242" t="s">
        <v>91</v>
      </c>
      <c r="J65" s="242" t="s">
        <v>25</v>
      </c>
      <c r="K65" s="242" t="s">
        <v>87</v>
      </c>
      <c r="L65" s="243" t="s">
        <v>0</v>
      </c>
      <c r="M65" s="243" t="s">
        <v>353</v>
      </c>
      <c r="N65" s="45" t="s">
        <v>353</v>
      </c>
      <c r="O65" s="54" t="s">
        <v>0</v>
      </c>
      <c r="P65" s="54" t="s">
        <v>381</v>
      </c>
      <c r="Q65" s="45"/>
      <c r="R65" s="45"/>
      <c r="S65" s="45"/>
      <c r="T65" s="45"/>
      <c r="U65" s="55"/>
      <c r="V65" s="31" t="str">
        <f t="shared" si="4"/>
        <v/>
      </c>
      <c r="W65" s="26" t="str">
        <f t="shared" si="5"/>
        <v/>
      </c>
      <c r="X65" s="27"/>
      <c r="Y65" s="31" t="str">
        <f t="shared" si="6"/>
        <v/>
      </c>
      <c r="Z65" s="26" t="str">
        <f t="shared" si="7"/>
        <v/>
      </c>
      <c r="AA65" s="27"/>
      <c r="AB65" s="31" t="str">
        <f t="shared" si="8"/>
        <v/>
      </c>
      <c r="AC65" s="26" t="str">
        <f t="shared" si="9"/>
        <v/>
      </c>
      <c r="AD65" s="27"/>
      <c r="AE65" s="31" t="str">
        <f t="shared" si="10"/>
        <v/>
      </c>
      <c r="AF65" s="26" t="str">
        <f t="shared" si="11"/>
        <v/>
      </c>
      <c r="AG65" s="27"/>
      <c r="AH65" s="31" t="str">
        <f t="shared" si="12"/>
        <v/>
      </c>
      <c r="AI65" s="26" t="str">
        <f t="shared" si="13"/>
        <v/>
      </c>
      <c r="AJ65" s="27"/>
      <c r="AK65" s="31" t="str">
        <f t="shared" si="14"/>
        <v/>
      </c>
      <c r="AL65" s="26" t="str">
        <f t="shared" si="15"/>
        <v/>
      </c>
      <c r="AM65" s="27"/>
      <c r="AN65" s="31" t="str">
        <f t="shared" si="16"/>
        <v/>
      </c>
      <c r="AO65" s="26" t="str">
        <f t="shared" si="17"/>
        <v/>
      </c>
      <c r="AP65" s="27"/>
      <c r="AQ65" s="31" t="str">
        <f t="shared" si="18"/>
        <v/>
      </c>
      <c r="AR65" s="26" t="str">
        <f t="shared" si="19"/>
        <v/>
      </c>
      <c r="AS65" s="27"/>
      <c r="AT65" s="31" t="str">
        <f t="shared" si="20"/>
        <v/>
      </c>
      <c r="AU65" s="26" t="str">
        <f t="shared" si="21"/>
        <v/>
      </c>
      <c r="AV65" s="27"/>
      <c r="AW65" s="316"/>
      <c r="BI65" s="2"/>
      <c r="BJ65" s="2"/>
      <c r="BK65" s="2"/>
      <c r="BL65" s="2"/>
      <c r="BM65" s="2"/>
      <c r="BN65" s="2"/>
      <c r="BO65" s="2"/>
      <c r="BP65" s="2"/>
      <c r="BQ65" s="2"/>
      <c r="BR65" s="2"/>
      <c r="BS65" s="2"/>
      <c r="BT65" s="2"/>
      <c r="BU65" s="2"/>
      <c r="BV65" s="2"/>
      <c r="BW65" s="2"/>
    </row>
    <row r="66" spans="3:75" ht="21" customHeight="1" x14ac:dyDescent="0.25">
      <c r="C66" s="140"/>
      <c r="D66" s="514"/>
      <c r="E66" s="282">
        <v>19</v>
      </c>
      <c r="F66" s="311"/>
      <c r="G66" s="301" t="s">
        <v>350</v>
      </c>
      <c r="H66" s="242" t="s">
        <v>0</v>
      </c>
      <c r="I66" s="242" t="s">
        <v>91</v>
      </c>
      <c r="J66" s="242" t="s">
        <v>26</v>
      </c>
      <c r="K66" s="242" t="s">
        <v>87</v>
      </c>
      <c r="L66" s="243" t="s">
        <v>0</v>
      </c>
      <c r="M66" s="243" t="s">
        <v>353</v>
      </c>
      <c r="N66" s="45" t="s">
        <v>353</v>
      </c>
      <c r="O66" s="54" t="s">
        <v>0</v>
      </c>
      <c r="P66" s="54" t="s">
        <v>381</v>
      </c>
      <c r="Q66" s="45"/>
      <c r="R66" s="45"/>
      <c r="S66" s="45"/>
      <c r="T66" s="45"/>
      <c r="U66" s="55"/>
      <c r="V66" s="31" t="str">
        <f t="shared" si="4"/>
        <v/>
      </c>
      <c r="W66" s="26" t="str">
        <f t="shared" si="5"/>
        <v/>
      </c>
      <c r="X66" s="27"/>
      <c r="Y66" s="31" t="str">
        <f t="shared" si="6"/>
        <v/>
      </c>
      <c r="Z66" s="26" t="str">
        <f t="shared" si="7"/>
        <v/>
      </c>
      <c r="AA66" s="27"/>
      <c r="AB66" s="31" t="str">
        <f t="shared" si="8"/>
        <v/>
      </c>
      <c r="AC66" s="26" t="str">
        <f t="shared" si="9"/>
        <v/>
      </c>
      <c r="AD66" s="27"/>
      <c r="AE66" s="31" t="str">
        <f t="shared" si="10"/>
        <v/>
      </c>
      <c r="AF66" s="26" t="str">
        <f t="shared" si="11"/>
        <v/>
      </c>
      <c r="AG66" s="27"/>
      <c r="AH66" s="31" t="str">
        <f t="shared" si="12"/>
        <v/>
      </c>
      <c r="AI66" s="26" t="str">
        <f t="shared" si="13"/>
        <v/>
      </c>
      <c r="AJ66" s="27"/>
      <c r="AK66" s="31" t="str">
        <f t="shared" si="14"/>
        <v/>
      </c>
      <c r="AL66" s="26" t="str">
        <f t="shared" si="15"/>
        <v/>
      </c>
      <c r="AM66" s="27"/>
      <c r="AN66" s="31" t="str">
        <f t="shared" si="16"/>
        <v/>
      </c>
      <c r="AO66" s="26" t="str">
        <f t="shared" si="17"/>
        <v/>
      </c>
      <c r="AP66" s="27"/>
      <c r="AQ66" s="31" t="str">
        <f t="shared" si="18"/>
        <v/>
      </c>
      <c r="AR66" s="26" t="str">
        <f t="shared" si="19"/>
        <v/>
      </c>
      <c r="AS66" s="27"/>
      <c r="AT66" s="31" t="str">
        <f t="shared" si="20"/>
        <v/>
      </c>
      <c r="AU66" s="26" t="str">
        <f t="shared" si="21"/>
        <v/>
      </c>
      <c r="AV66" s="27"/>
      <c r="AW66" s="316"/>
      <c r="BI66" s="2"/>
      <c r="BJ66" s="2"/>
      <c r="BK66" s="2"/>
      <c r="BL66" s="2"/>
      <c r="BM66" s="2"/>
      <c r="BN66" s="2"/>
      <c r="BO66" s="2"/>
      <c r="BP66" s="2"/>
      <c r="BQ66" s="2"/>
      <c r="BR66" s="2"/>
      <c r="BS66" s="2"/>
      <c r="BT66" s="2"/>
      <c r="BU66" s="2"/>
      <c r="BV66" s="2"/>
      <c r="BW66" s="2"/>
    </row>
    <row r="67" spans="3:75" ht="21" customHeight="1" x14ac:dyDescent="0.25">
      <c r="C67" s="140"/>
      <c r="D67" s="514"/>
      <c r="E67" s="282">
        <v>20</v>
      </c>
      <c r="F67" s="311"/>
      <c r="G67" s="301" t="s">
        <v>350</v>
      </c>
      <c r="H67" s="242" t="s">
        <v>0</v>
      </c>
      <c r="I67" s="242" t="s">
        <v>91</v>
      </c>
      <c r="J67" s="242" t="s">
        <v>27</v>
      </c>
      <c r="K67" s="242" t="s">
        <v>87</v>
      </c>
      <c r="L67" s="243" t="s">
        <v>0</v>
      </c>
      <c r="M67" s="243" t="s">
        <v>353</v>
      </c>
      <c r="N67" s="45" t="s">
        <v>353</v>
      </c>
      <c r="O67" s="54" t="s">
        <v>0</v>
      </c>
      <c r="P67" s="54" t="s">
        <v>381</v>
      </c>
      <c r="Q67" s="45"/>
      <c r="R67" s="45"/>
      <c r="S67" s="45"/>
      <c r="T67" s="45"/>
      <c r="U67" s="55"/>
      <c r="V67" s="31" t="str">
        <f t="shared" si="4"/>
        <v/>
      </c>
      <c r="W67" s="26" t="str">
        <f t="shared" si="5"/>
        <v/>
      </c>
      <c r="X67" s="27"/>
      <c r="Y67" s="31" t="str">
        <f t="shared" si="6"/>
        <v/>
      </c>
      <c r="Z67" s="26" t="str">
        <f t="shared" si="7"/>
        <v/>
      </c>
      <c r="AA67" s="27"/>
      <c r="AB67" s="31" t="str">
        <f t="shared" si="8"/>
        <v/>
      </c>
      <c r="AC67" s="26" t="str">
        <f t="shared" si="9"/>
        <v/>
      </c>
      <c r="AD67" s="27"/>
      <c r="AE67" s="31" t="str">
        <f t="shared" si="10"/>
        <v/>
      </c>
      <c r="AF67" s="26" t="str">
        <f t="shared" si="11"/>
        <v/>
      </c>
      <c r="AG67" s="27"/>
      <c r="AH67" s="31" t="str">
        <f t="shared" si="12"/>
        <v/>
      </c>
      <c r="AI67" s="26" t="str">
        <f t="shared" si="13"/>
        <v/>
      </c>
      <c r="AJ67" s="27"/>
      <c r="AK67" s="31" t="str">
        <f t="shared" si="14"/>
        <v/>
      </c>
      <c r="AL67" s="26" t="str">
        <f t="shared" si="15"/>
        <v/>
      </c>
      <c r="AM67" s="27"/>
      <c r="AN67" s="31" t="str">
        <f t="shared" si="16"/>
        <v/>
      </c>
      <c r="AO67" s="26" t="str">
        <f t="shared" si="17"/>
        <v/>
      </c>
      <c r="AP67" s="27"/>
      <c r="AQ67" s="31" t="str">
        <f t="shared" si="18"/>
        <v/>
      </c>
      <c r="AR67" s="26" t="str">
        <f t="shared" si="19"/>
        <v/>
      </c>
      <c r="AS67" s="27"/>
      <c r="AT67" s="31" t="str">
        <f t="shared" si="20"/>
        <v/>
      </c>
      <c r="AU67" s="26" t="str">
        <f t="shared" si="21"/>
        <v/>
      </c>
      <c r="AV67" s="27"/>
      <c r="AW67" s="316"/>
      <c r="BI67" s="2"/>
      <c r="BJ67" s="2"/>
      <c r="BK67" s="2"/>
      <c r="BL67" s="2"/>
      <c r="BM67" s="2"/>
      <c r="BN67" s="2"/>
      <c r="BO67" s="2"/>
      <c r="BP67" s="2"/>
      <c r="BQ67" s="2"/>
      <c r="BR67" s="2"/>
      <c r="BS67" s="2"/>
      <c r="BT67" s="2"/>
      <c r="BU67" s="2"/>
      <c r="BV67" s="2"/>
      <c r="BW67" s="2"/>
    </row>
    <row r="68" spans="3:75" ht="21" customHeight="1" x14ac:dyDescent="0.25">
      <c r="C68" s="140"/>
      <c r="D68" s="514"/>
      <c r="E68" s="282">
        <v>21</v>
      </c>
      <c r="F68" s="311"/>
      <c r="G68" s="301" t="s">
        <v>350</v>
      </c>
      <c r="H68" s="242" t="s">
        <v>0</v>
      </c>
      <c r="I68" s="242" t="s">
        <v>91</v>
      </c>
      <c r="J68" s="242" t="s">
        <v>28</v>
      </c>
      <c r="K68" s="242" t="s">
        <v>87</v>
      </c>
      <c r="L68" s="243" t="s">
        <v>0</v>
      </c>
      <c r="M68" s="243" t="s">
        <v>353</v>
      </c>
      <c r="N68" s="45" t="s">
        <v>353</v>
      </c>
      <c r="O68" s="54" t="s">
        <v>0</v>
      </c>
      <c r="P68" s="54" t="s">
        <v>381</v>
      </c>
      <c r="Q68" s="45"/>
      <c r="R68" s="45"/>
      <c r="S68" s="45"/>
      <c r="T68" s="45"/>
      <c r="U68" s="55"/>
      <c r="V68" s="31" t="str">
        <f t="shared" si="4"/>
        <v/>
      </c>
      <c r="W68" s="26" t="str">
        <f t="shared" si="5"/>
        <v/>
      </c>
      <c r="X68" s="27"/>
      <c r="Y68" s="31" t="str">
        <f t="shared" si="6"/>
        <v/>
      </c>
      <c r="Z68" s="26" t="str">
        <f t="shared" si="7"/>
        <v/>
      </c>
      <c r="AA68" s="27"/>
      <c r="AB68" s="31" t="str">
        <f t="shared" si="8"/>
        <v/>
      </c>
      <c r="AC68" s="26" t="str">
        <f t="shared" si="9"/>
        <v/>
      </c>
      <c r="AD68" s="27"/>
      <c r="AE68" s="31" t="str">
        <f t="shared" si="10"/>
        <v/>
      </c>
      <c r="AF68" s="26" t="str">
        <f t="shared" si="11"/>
        <v/>
      </c>
      <c r="AG68" s="27"/>
      <c r="AH68" s="31" t="str">
        <f t="shared" si="12"/>
        <v/>
      </c>
      <c r="AI68" s="26" t="str">
        <f t="shared" si="13"/>
        <v/>
      </c>
      <c r="AJ68" s="27"/>
      <c r="AK68" s="31" t="str">
        <f t="shared" si="14"/>
        <v/>
      </c>
      <c r="AL68" s="26" t="str">
        <f t="shared" si="15"/>
        <v/>
      </c>
      <c r="AM68" s="27"/>
      <c r="AN68" s="31" t="str">
        <f t="shared" si="16"/>
        <v/>
      </c>
      <c r="AO68" s="26" t="str">
        <f t="shared" si="17"/>
        <v/>
      </c>
      <c r="AP68" s="27"/>
      <c r="AQ68" s="31" t="str">
        <f t="shared" si="18"/>
        <v/>
      </c>
      <c r="AR68" s="26" t="str">
        <f t="shared" si="19"/>
        <v/>
      </c>
      <c r="AS68" s="27"/>
      <c r="AT68" s="31" t="str">
        <f t="shared" si="20"/>
        <v/>
      </c>
      <c r="AU68" s="26" t="str">
        <f t="shared" si="21"/>
        <v/>
      </c>
      <c r="AV68" s="27"/>
      <c r="AW68" s="316"/>
      <c r="BI68" s="2"/>
      <c r="BJ68" s="2"/>
      <c r="BK68" s="2"/>
      <c r="BL68" s="2"/>
      <c r="BM68" s="2"/>
      <c r="BN68" s="2"/>
      <c r="BO68" s="2"/>
      <c r="BP68" s="2"/>
      <c r="BQ68" s="2"/>
      <c r="BR68" s="2"/>
      <c r="BS68" s="2"/>
      <c r="BT68" s="2"/>
      <c r="BU68" s="2"/>
      <c r="BV68" s="2"/>
      <c r="BW68" s="2"/>
    </row>
    <row r="69" spans="3:75" ht="21" customHeight="1" x14ac:dyDescent="0.25">
      <c r="C69" s="140"/>
      <c r="D69" s="514"/>
      <c r="E69" s="282">
        <v>22</v>
      </c>
      <c r="F69" s="311"/>
      <c r="G69" s="301" t="s">
        <v>350</v>
      </c>
      <c r="H69" s="242" t="s">
        <v>0</v>
      </c>
      <c r="I69" s="242" t="s">
        <v>91</v>
      </c>
      <c r="J69" s="242" t="s">
        <v>29</v>
      </c>
      <c r="K69" s="242" t="s">
        <v>87</v>
      </c>
      <c r="L69" s="243" t="s">
        <v>0</v>
      </c>
      <c r="M69" s="243" t="s">
        <v>353</v>
      </c>
      <c r="N69" s="45" t="s">
        <v>353</v>
      </c>
      <c r="O69" s="54" t="s">
        <v>0</v>
      </c>
      <c r="P69" s="54" t="s">
        <v>381</v>
      </c>
      <c r="Q69" s="45"/>
      <c r="R69" s="45"/>
      <c r="S69" s="45"/>
      <c r="T69" s="45"/>
      <c r="U69" s="55"/>
      <c r="V69" s="31" t="str">
        <f t="shared" si="4"/>
        <v/>
      </c>
      <c r="W69" s="26" t="str">
        <f t="shared" si="5"/>
        <v/>
      </c>
      <c r="X69" s="27"/>
      <c r="Y69" s="31" t="str">
        <f t="shared" si="6"/>
        <v/>
      </c>
      <c r="Z69" s="26" t="str">
        <f t="shared" si="7"/>
        <v/>
      </c>
      <c r="AA69" s="27"/>
      <c r="AB69" s="31" t="str">
        <f t="shared" si="8"/>
        <v/>
      </c>
      <c r="AC69" s="26" t="str">
        <f t="shared" si="9"/>
        <v/>
      </c>
      <c r="AD69" s="27"/>
      <c r="AE69" s="31" t="str">
        <f t="shared" si="10"/>
        <v/>
      </c>
      <c r="AF69" s="26" t="str">
        <f t="shared" si="11"/>
        <v/>
      </c>
      <c r="AG69" s="27"/>
      <c r="AH69" s="31" t="str">
        <f t="shared" si="12"/>
        <v/>
      </c>
      <c r="AI69" s="26" t="str">
        <f t="shared" si="13"/>
        <v/>
      </c>
      <c r="AJ69" s="27"/>
      <c r="AK69" s="31" t="str">
        <f t="shared" si="14"/>
        <v/>
      </c>
      <c r="AL69" s="26" t="str">
        <f t="shared" si="15"/>
        <v/>
      </c>
      <c r="AM69" s="27"/>
      <c r="AN69" s="31" t="str">
        <f t="shared" si="16"/>
        <v/>
      </c>
      <c r="AO69" s="26" t="str">
        <f t="shared" si="17"/>
        <v/>
      </c>
      <c r="AP69" s="27"/>
      <c r="AQ69" s="31" t="str">
        <f t="shared" si="18"/>
        <v/>
      </c>
      <c r="AR69" s="26" t="str">
        <f t="shared" si="19"/>
        <v/>
      </c>
      <c r="AS69" s="27"/>
      <c r="AT69" s="31" t="str">
        <f t="shared" si="20"/>
        <v/>
      </c>
      <c r="AU69" s="26" t="str">
        <f t="shared" si="21"/>
        <v/>
      </c>
      <c r="AV69" s="27"/>
      <c r="AW69" s="316"/>
      <c r="BI69" s="2"/>
      <c r="BJ69" s="2"/>
      <c r="BK69" s="2"/>
      <c r="BL69" s="2"/>
      <c r="BM69" s="2"/>
      <c r="BN69" s="2"/>
      <c r="BO69" s="2"/>
      <c r="BP69" s="2"/>
      <c r="BQ69" s="2"/>
      <c r="BR69" s="2"/>
      <c r="BS69" s="2"/>
      <c r="BT69" s="2"/>
      <c r="BU69" s="2"/>
      <c r="BV69" s="2"/>
      <c r="BW69" s="2"/>
    </row>
    <row r="70" spans="3:75" ht="21" customHeight="1" x14ac:dyDescent="0.25">
      <c r="C70" s="140"/>
      <c r="D70" s="514"/>
      <c r="E70" s="282">
        <v>23</v>
      </c>
      <c r="F70" s="311"/>
      <c r="G70" s="301" t="s">
        <v>350</v>
      </c>
      <c r="H70" s="242" t="s">
        <v>0</v>
      </c>
      <c r="I70" s="242" t="s">
        <v>91</v>
      </c>
      <c r="J70" s="242" t="s">
        <v>30</v>
      </c>
      <c r="K70" s="242" t="s">
        <v>87</v>
      </c>
      <c r="L70" s="243" t="s">
        <v>0</v>
      </c>
      <c r="M70" s="243" t="s">
        <v>353</v>
      </c>
      <c r="N70" s="45" t="s">
        <v>353</v>
      </c>
      <c r="O70" s="54" t="s">
        <v>0</v>
      </c>
      <c r="P70" s="54" t="s">
        <v>381</v>
      </c>
      <c r="Q70" s="45"/>
      <c r="R70" s="45"/>
      <c r="S70" s="45"/>
      <c r="T70" s="45"/>
      <c r="U70" s="55"/>
      <c r="V70" s="31" t="str">
        <f t="shared" si="4"/>
        <v/>
      </c>
      <c r="W70" s="26" t="str">
        <f t="shared" si="5"/>
        <v/>
      </c>
      <c r="X70" s="27"/>
      <c r="Y70" s="31" t="str">
        <f t="shared" si="6"/>
        <v/>
      </c>
      <c r="Z70" s="26" t="str">
        <f t="shared" si="7"/>
        <v/>
      </c>
      <c r="AA70" s="27"/>
      <c r="AB70" s="31" t="str">
        <f t="shared" si="8"/>
        <v/>
      </c>
      <c r="AC70" s="26" t="str">
        <f t="shared" si="9"/>
        <v/>
      </c>
      <c r="AD70" s="27"/>
      <c r="AE70" s="31" t="str">
        <f t="shared" si="10"/>
        <v/>
      </c>
      <c r="AF70" s="26" t="str">
        <f t="shared" si="11"/>
        <v/>
      </c>
      <c r="AG70" s="27"/>
      <c r="AH70" s="31" t="str">
        <f t="shared" si="12"/>
        <v/>
      </c>
      <c r="AI70" s="26" t="str">
        <f t="shared" si="13"/>
        <v/>
      </c>
      <c r="AJ70" s="27"/>
      <c r="AK70" s="31" t="str">
        <f t="shared" si="14"/>
        <v/>
      </c>
      <c r="AL70" s="26" t="str">
        <f t="shared" si="15"/>
        <v/>
      </c>
      <c r="AM70" s="27"/>
      <c r="AN70" s="31" t="str">
        <f t="shared" si="16"/>
        <v/>
      </c>
      <c r="AO70" s="26" t="str">
        <f t="shared" si="17"/>
        <v/>
      </c>
      <c r="AP70" s="27"/>
      <c r="AQ70" s="31" t="str">
        <f t="shared" si="18"/>
        <v/>
      </c>
      <c r="AR70" s="26" t="str">
        <f t="shared" si="19"/>
        <v/>
      </c>
      <c r="AS70" s="27"/>
      <c r="AT70" s="31" t="str">
        <f t="shared" si="20"/>
        <v/>
      </c>
      <c r="AU70" s="26" t="str">
        <f t="shared" si="21"/>
        <v/>
      </c>
      <c r="AV70" s="27"/>
      <c r="AW70" s="316"/>
      <c r="BI70" s="2"/>
      <c r="BJ70" s="2"/>
      <c r="BK70" s="2"/>
      <c r="BL70" s="2"/>
      <c r="BM70" s="2"/>
      <c r="BN70" s="2"/>
      <c r="BO70" s="2"/>
      <c r="BP70" s="2"/>
      <c r="BQ70" s="2"/>
      <c r="BR70" s="2"/>
      <c r="BS70" s="2"/>
      <c r="BT70" s="2"/>
      <c r="BU70" s="2"/>
      <c r="BV70" s="2"/>
      <c r="BW70" s="2"/>
    </row>
    <row r="71" spans="3:75" ht="21" customHeight="1" x14ac:dyDescent="0.25">
      <c r="C71" s="140"/>
      <c r="D71" s="514"/>
      <c r="E71" s="282">
        <v>24</v>
      </c>
      <c r="F71" s="311"/>
      <c r="G71" s="301" t="s">
        <v>350</v>
      </c>
      <c r="H71" s="242" t="s">
        <v>0</v>
      </c>
      <c r="I71" s="242" t="s">
        <v>91</v>
      </c>
      <c r="J71" s="242" t="s">
        <v>31</v>
      </c>
      <c r="K71" s="242" t="s">
        <v>87</v>
      </c>
      <c r="L71" s="243" t="s">
        <v>0</v>
      </c>
      <c r="M71" s="243" t="s">
        <v>353</v>
      </c>
      <c r="N71" s="45" t="s">
        <v>353</v>
      </c>
      <c r="O71" s="54" t="s">
        <v>0</v>
      </c>
      <c r="P71" s="54" t="s">
        <v>381</v>
      </c>
      <c r="Q71" s="45"/>
      <c r="R71" s="45"/>
      <c r="S71" s="45"/>
      <c r="T71" s="45"/>
      <c r="U71" s="55"/>
      <c r="V71" s="31" t="str">
        <f t="shared" si="4"/>
        <v/>
      </c>
      <c r="W71" s="26" t="str">
        <f t="shared" si="5"/>
        <v/>
      </c>
      <c r="X71" s="27"/>
      <c r="Y71" s="31" t="str">
        <f t="shared" si="6"/>
        <v/>
      </c>
      <c r="Z71" s="26" t="str">
        <f t="shared" si="7"/>
        <v/>
      </c>
      <c r="AA71" s="27"/>
      <c r="AB71" s="31" t="str">
        <f t="shared" si="8"/>
        <v/>
      </c>
      <c r="AC71" s="26" t="str">
        <f t="shared" si="9"/>
        <v/>
      </c>
      <c r="AD71" s="27"/>
      <c r="AE71" s="31" t="str">
        <f t="shared" si="10"/>
        <v/>
      </c>
      <c r="AF71" s="26" t="str">
        <f t="shared" si="11"/>
        <v/>
      </c>
      <c r="AG71" s="27"/>
      <c r="AH71" s="31" t="str">
        <f t="shared" si="12"/>
        <v/>
      </c>
      <c r="AI71" s="26" t="str">
        <f t="shared" si="13"/>
        <v/>
      </c>
      <c r="AJ71" s="27"/>
      <c r="AK71" s="31" t="str">
        <f t="shared" si="14"/>
        <v/>
      </c>
      <c r="AL71" s="26" t="str">
        <f t="shared" si="15"/>
        <v/>
      </c>
      <c r="AM71" s="27"/>
      <c r="AN71" s="31" t="str">
        <f t="shared" si="16"/>
        <v/>
      </c>
      <c r="AO71" s="26" t="str">
        <f t="shared" si="17"/>
        <v/>
      </c>
      <c r="AP71" s="27"/>
      <c r="AQ71" s="31" t="str">
        <f t="shared" si="18"/>
        <v/>
      </c>
      <c r="AR71" s="26" t="str">
        <f t="shared" si="19"/>
        <v/>
      </c>
      <c r="AS71" s="27"/>
      <c r="AT71" s="31" t="str">
        <f t="shared" si="20"/>
        <v/>
      </c>
      <c r="AU71" s="26" t="str">
        <f t="shared" si="21"/>
        <v/>
      </c>
      <c r="AV71" s="27"/>
      <c r="AW71" s="316"/>
      <c r="BI71" s="2"/>
      <c r="BJ71" s="2"/>
      <c r="BK71" s="2"/>
      <c r="BL71" s="2"/>
      <c r="BM71" s="2"/>
      <c r="BN71" s="2"/>
      <c r="BO71" s="2"/>
      <c r="BP71" s="2"/>
      <c r="BQ71" s="2"/>
      <c r="BR71" s="2"/>
      <c r="BS71" s="2"/>
      <c r="BT71" s="2"/>
      <c r="BU71" s="2"/>
      <c r="BV71" s="2"/>
      <c r="BW71" s="2"/>
    </row>
    <row r="72" spans="3:75" ht="21" customHeight="1" x14ac:dyDescent="0.25">
      <c r="C72" s="140"/>
      <c r="D72" s="514"/>
      <c r="E72" s="282" t="s">
        <v>50</v>
      </c>
      <c r="F72" s="311"/>
      <c r="G72" s="301" t="s">
        <v>350</v>
      </c>
      <c r="H72" s="242" t="s">
        <v>0</v>
      </c>
      <c r="I72" s="242" t="s">
        <v>91</v>
      </c>
      <c r="J72" s="242" t="s">
        <v>51</v>
      </c>
      <c r="K72" s="242" t="s">
        <v>87</v>
      </c>
      <c r="L72" s="243" t="s">
        <v>0</v>
      </c>
      <c r="M72" s="243" t="s">
        <v>353</v>
      </c>
      <c r="N72" s="45" t="s">
        <v>353</v>
      </c>
      <c r="O72" s="54" t="s">
        <v>0</v>
      </c>
      <c r="P72" s="54" t="s">
        <v>381</v>
      </c>
      <c r="Q72" s="45"/>
      <c r="R72" s="45"/>
      <c r="S72" s="45"/>
      <c r="T72" s="45"/>
      <c r="U72" s="55"/>
      <c r="V72" s="31" t="str">
        <f t="shared" si="4"/>
        <v/>
      </c>
      <c r="W72" s="26" t="str">
        <f t="shared" si="5"/>
        <v/>
      </c>
      <c r="X72" s="27"/>
      <c r="Y72" s="31" t="str">
        <f t="shared" si="6"/>
        <v/>
      </c>
      <c r="Z72" s="26" t="str">
        <f t="shared" si="7"/>
        <v/>
      </c>
      <c r="AA72" s="27"/>
      <c r="AB72" s="31" t="str">
        <f t="shared" si="8"/>
        <v/>
      </c>
      <c r="AC72" s="26" t="str">
        <f t="shared" si="9"/>
        <v/>
      </c>
      <c r="AD72" s="27"/>
      <c r="AE72" s="31" t="str">
        <f t="shared" si="10"/>
        <v/>
      </c>
      <c r="AF72" s="26" t="str">
        <f t="shared" si="11"/>
        <v/>
      </c>
      <c r="AG72" s="27"/>
      <c r="AH72" s="31" t="str">
        <f t="shared" si="12"/>
        <v/>
      </c>
      <c r="AI72" s="26" t="str">
        <f t="shared" si="13"/>
        <v/>
      </c>
      <c r="AJ72" s="27"/>
      <c r="AK72" s="31" t="str">
        <f t="shared" si="14"/>
        <v/>
      </c>
      <c r="AL72" s="26" t="str">
        <f t="shared" si="15"/>
        <v/>
      </c>
      <c r="AM72" s="27"/>
      <c r="AN72" s="31" t="str">
        <f t="shared" si="16"/>
        <v/>
      </c>
      <c r="AO72" s="26" t="str">
        <f t="shared" si="17"/>
        <v/>
      </c>
      <c r="AP72" s="27"/>
      <c r="AQ72" s="31" t="str">
        <f t="shared" si="18"/>
        <v/>
      </c>
      <c r="AR72" s="26" t="str">
        <f t="shared" si="19"/>
        <v/>
      </c>
      <c r="AS72" s="27"/>
      <c r="AT72" s="31" t="str">
        <f t="shared" si="20"/>
        <v/>
      </c>
      <c r="AU72" s="26" t="str">
        <f t="shared" si="21"/>
        <v/>
      </c>
      <c r="AV72" s="27"/>
      <c r="AW72" s="316"/>
      <c r="BI72" s="2"/>
      <c r="BJ72" s="2"/>
      <c r="BK72" s="2"/>
      <c r="BL72" s="2"/>
      <c r="BM72" s="2"/>
      <c r="BN72" s="2"/>
      <c r="BO72" s="2"/>
      <c r="BP72" s="2"/>
      <c r="BQ72" s="2"/>
      <c r="BR72" s="2"/>
      <c r="BS72" s="2"/>
      <c r="BT72" s="2"/>
      <c r="BU72" s="2"/>
      <c r="BV72" s="2"/>
      <c r="BW72" s="2"/>
    </row>
    <row r="73" spans="3:75" ht="21" customHeight="1" x14ac:dyDescent="0.25">
      <c r="C73" s="140"/>
      <c r="D73" s="514"/>
      <c r="E73" s="282" t="s">
        <v>4277</v>
      </c>
      <c r="F73" s="311"/>
      <c r="G73" s="301" t="s">
        <v>350</v>
      </c>
      <c r="H73" s="242" t="s">
        <v>0</v>
      </c>
      <c r="I73" s="242" t="s">
        <v>91</v>
      </c>
      <c r="J73" s="242" t="s">
        <v>36</v>
      </c>
      <c r="K73" s="242" t="s">
        <v>87</v>
      </c>
      <c r="L73" s="243" t="s">
        <v>0</v>
      </c>
      <c r="M73" s="243" t="s">
        <v>353</v>
      </c>
      <c r="N73" s="45" t="s">
        <v>353</v>
      </c>
      <c r="O73" s="54" t="s">
        <v>0</v>
      </c>
      <c r="P73" s="54" t="s">
        <v>381</v>
      </c>
      <c r="Q73" s="45"/>
      <c r="R73" s="45"/>
      <c r="S73" s="45"/>
      <c r="T73" s="45"/>
      <c r="U73" s="55"/>
      <c r="V73" s="31" t="str">
        <f t="shared" si="4"/>
        <v/>
      </c>
      <c r="W73" s="26" t="str">
        <f t="shared" si="5"/>
        <v/>
      </c>
      <c r="X73" s="27"/>
      <c r="Y73" s="31" t="str">
        <f t="shared" si="6"/>
        <v/>
      </c>
      <c r="Z73" s="26" t="str">
        <f t="shared" si="7"/>
        <v/>
      </c>
      <c r="AA73" s="27"/>
      <c r="AB73" s="31" t="str">
        <f t="shared" si="8"/>
        <v/>
      </c>
      <c r="AC73" s="26" t="str">
        <f t="shared" si="9"/>
        <v/>
      </c>
      <c r="AD73" s="27"/>
      <c r="AE73" s="31" t="str">
        <f t="shared" si="10"/>
        <v/>
      </c>
      <c r="AF73" s="26" t="str">
        <f t="shared" si="11"/>
        <v/>
      </c>
      <c r="AG73" s="27"/>
      <c r="AH73" s="31" t="str">
        <f t="shared" si="12"/>
        <v/>
      </c>
      <c r="AI73" s="26" t="str">
        <f t="shared" si="13"/>
        <v/>
      </c>
      <c r="AJ73" s="27"/>
      <c r="AK73" s="31" t="str">
        <f t="shared" si="14"/>
        <v/>
      </c>
      <c r="AL73" s="26" t="str">
        <f t="shared" si="15"/>
        <v/>
      </c>
      <c r="AM73" s="27"/>
      <c r="AN73" s="31" t="str">
        <f t="shared" si="16"/>
        <v/>
      </c>
      <c r="AO73" s="26" t="str">
        <f t="shared" si="17"/>
        <v/>
      </c>
      <c r="AP73" s="27"/>
      <c r="AQ73" s="31" t="str">
        <f t="shared" si="18"/>
        <v/>
      </c>
      <c r="AR73" s="26" t="str">
        <f t="shared" si="19"/>
        <v/>
      </c>
      <c r="AS73" s="27"/>
      <c r="AT73" s="31" t="str">
        <f t="shared" si="20"/>
        <v/>
      </c>
      <c r="AU73" s="26" t="str">
        <f t="shared" si="21"/>
        <v/>
      </c>
      <c r="AV73" s="27"/>
      <c r="AW73" s="316"/>
      <c r="BI73" s="2"/>
      <c r="BJ73" s="2"/>
      <c r="BK73" s="2"/>
      <c r="BL73" s="2"/>
      <c r="BM73" s="2"/>
      <c r="BN73" s="2"/>
      <c r="BO73" s="2"/>
      <c r="BP73" s="2"/>
      <c r="BQ73" s="2"/>
      <c r="BR73" s="2"/>
      <c r="BS73" s="2"/>
      <c r="BT73" s="2"/>
      <c r="BU73" s="2"/>
      <c r="BV73" s="2"/>
      <c r="BW73" s="2"/>
    </row>
    <row r="74" spans="3:75" ht="21" customHeight="1" x14ac:dyDescent="0.25">
      <c r="C74" s="140"/>
      <c r="D74" s="514"/>
      <c r="E74" s="282" t="s">
        <v>4273</v>
      </c>
      <c r="F74" s="311"/>
      <c r="G74" s="301" t="s">
        <v>350</v>
      </c>
      <c r="H74" s="242" t="s">
        <v>0</v>
      </c>
      <c r="I74" s="242" t="s">
        <v>91</v>
      </c>
      <c r="J74" s="242" t="s">
        <v>0</v>
      </c>
      <c r="K74" s="242" t="s">
        <v>87</v>
      </c>
      <c r="L74" s="243" t="s">
        <v>0</v>
      </c>
      <c r="M74" s="243" t="s">
        <v>353</v>
      </c>
      <c r="N74" s="45" t="s">
        <v>353</v>
      </c>
      <c r="O74" s="54" t="s">
        <v>0</v>
      </c>
      <c r="P74" s="54" t="s">
        <v>381</v>
      </c>
      <c r="Q74" s="45"/>
      <c r="R74" s="45"/>
      <c r="S74" s="45"/>
      <c r="T74" s="45"/>
      <c r="U74" s="55"/>
      <c r="V74" s="31" t="str">
        <f t="shared" si="4"/>
        <v/>
      </c>
      <c r="W74" s="26" t="str">
        <f t="shared" si="5"/>
        <v/>
      </c>
      <c r="X74" s="27"/>
      <c r="Y74" s="31" t="str">
        <f t="shared" si="6"/>
        <v/>
      </c>
      <c r="Z74" s="26" t="str">
        <f t="shared" si="7"/>
        <v/>
      </c>
      <c r="AA74" s="27"/>
      <c r="AB74" s="31" t="str">
        <f t="shared" si="8"/>
        <v/>
      </c>
      <c r="AC74" s="26" t="str">
        <f t="shared" si="9"/>
        <v/>
      </c>
      <c r="AD74" s="27"/>
      <c r="AE74" s="31" t="str">
        <f t="shared" si="10"/>
        <v/>
      </c>
      <c r="AF74" s="26" t="str">
        <f t="shared" si="11"/>
        <v/>
      </c>
      <c r="AG74" s="27"/>
      <c r="AH74" s="31" t="str">
        <f t="shared" si="12"/>
        <v/>
      </c>
      <c r="AI74" s="26" t="str">
        <f t="shared" si="13"/>
        <v/>
      </c>
      <c r="AJ74" s="27"/>
      <c r="AK74" s="31" t="str">
        <f t="shared" si="14"/>
        <v/>
      </c>
      <c r="AL74" s="26" t="str">
        <f t="shared" si="15"/>
        <v/>
      </c>
      <c r="AM74" s="27"/>
      <c r="AN74" s="31" t="str">
        <f t="shared" si="16"/>
        <v/>
      </c>
      <c r="AO74" s="26" t="str">
        <f t="shared" si="17"/>
        <v/>
      </c>
      <c r="AP74" s="27"/>
      <c r="AQ74" s="31" t="str">
        <f t="shared" si="18"/>
        <v/>
      </c>
      <c r="AR74" s="26" t="str">
        <f t="shared" si="19"/>
        <v/>
      </c>
      <c r="AS74" s="27"/>
      <c r="AT74" s="31" t="str">
        <f t="shared" si="20"/>
        <v/>
      </c>
      <c r="AU74" s="26" t="str">
        <f t="shared" si="21"/>
        <v/>
      </c>
      <c r="AV74" s="27"/>
      <c r="AW74" s="316"/>
      <c r="BI74" s="2"/>
      <c r="BJ74" s="2"/>
      <c r="BK74" s="2"/>
      <c r="BL74" s="2"/>
      <c r="BM74" s="2"/>
      <c r="BN74" s="2"/>
      <c r="BO74" s="2"/>
      <c r="BP74" s="2"/>
      <c r="BQ74" s="2"/>
      <c r="BR74" s="2"/>
      <c r="BS74" s="2"/>
      <c r="BT74" s="2"/>
      <c r="BU74" s="2"/>
      <c r="BV74" s="2"/>
      <c r="BW74" s="2"/>
    </row>
    <row r="75" spans="3:75" ht="21" customHeight="1" x14ac:dyDescent="0.25">
      <c r="C75" s="140"/>
      <c r="D75" s="514"/>
      <c r="E75" s="346" t="s">
        <v>4290</v>
      </c>
      <c r="F75" s="311"/>
      <c r="G75" s="301" t="s">
        <v>114</v>
      </c>
      <c r="H75" s="242" t="s">
        <v>0</v>
      </c>
      <c r="I75" s="242" t="s">
        <v>91</v>
      </c>
      <c r="J75" s="242" t="s">
        <v>0</v>
      </c>
      <c r="K75" s="242" t="s">
        <v>87</v>
      </c>
      <c r="L75" s="243" t="s">
        <v>0</v>
      </c>
      <c r="M75" s="243" t="s">
        <v>353</v>
      </c>
      <c r="N75" s="45" t="s">
        <v>353</v>
      </c>
      <c r="O75" s="54" t="s">
        <v>0</v>
      </c>
      <c r="P75" s="54" t="s">
        <v>381</v>
      </c>
      <c r="Q75" s="45"/>
      <c r="R75" s="45"/>
      <c r="S75" s="45"/>
      <c r="T75" s="45"/>
      <c r="U75" s="55"/>
      <c r="V75" s="31" t="str">
        <f t="shared" si="4"/>
        <v/>
      </c>
      <c r="W75" s="26" t="str">
        <f t="shared" si="5"/>
        <v/>
      </c>
      <c r="X75" s="27"/>
      <c r="Y75" s="31" t="str">
        <f t="shared" si="6"/>
        <v/>
      </c>
      <c r="Z75" s="26" t="str">
        <f t="shared" si="7"/>
        <v/>
      </c>
      <c r="AA75" s="27"/>
      <c r="AB75" s="31" t="str">
        <f t="shared" si="8"/>
        <v/>
      </c>
      <c r="AC75" s="26" t="str">
        <f t="shared" si="9"/>
        <v/>
      </c>
      <c r="AD75" s="27"/>
      <c r="AE75" s="31" t="str">
        <f t="shared" si="10"/>
        <v/>
      </c>
      <c r="AF75" s="26" t="str">
        <f t="shared" si="11"/>
        <v/>
      </c>
      <c r="AG75" s="27"/>
      <c r="AH75" s="31" t="str">
        <f t="shared" si="12"/>
        <v/>
      </c>
      <c r="AI75" s="26" t="str">
        <f t="shared" si="13"/>
        <v/>
      </c>
      <c r="AJ75" s="27"/>
      <c r="AK75" s="31" t="str">
        <f t="shared" si="14"/>
        <v/>
      </c>
      <c r="AL75" s="26" t="str">
        <f t="shared" si="15"/>
        <v/>
      </c>
      <c r="AM75" s="27"/>
      <c r="AN75" s="31" t="str">
        <f t="shared" si="16"/>
        <v/>
      </c>
      <c r="AO75" s="26" t="str">
        <f t="shared" si="17"/>
        <v/>
      </c>
      <c r="AP75" s="27"/>
      <c r="AQ75" s="31" t="str">
        <f t="shared" si="18"/>
        <v/>
      </c>
      <c r="AR75" s="26" t="str">
        <f t="shared" si="19"/>
        <v/>
      </c>
      <c r="AS75" s="27"/>
      <c r="AT75" s="31" t="str">
        <f t="shared" si="20"/>
        <v/>
      </c>
      <c r="AU75" s="26" t="str">
        <f t="shared" si="21"/>
        <v/>
      </c>
      <c r="AV75" s="27"/>
      <c r="AW75" s="316"/>
      <c r="BI75" s="2"/>
      <c r="BJ75" s="2"/>
      <c r="BK75" s="2"/>
      <c r="BL75" s="2"/>
      <c r="BM75" s="2"/>
      <c r="BN75" s="2"/>
      <c r="BO75" s="2"/>
      <c r="BP75" s="2"/>
      <c r="BQ75" s="2"/>
      <c r="BR75" s="2"/>
      <c r="BS75" s="2"/>
      <c r="BT75" s="2"/>
      <c r="BU75" s="2"/>
      <c r="BV75" s="2"/>
      <c r="BW75" s="2"/>
    </row>
    <row r="76" spans="3:75" ht="15" customHeight="1" x14ac:dyDescent="0.25">
      <c r="C76" s="140"/>
      <c r="D76" s="347"/>
      <c r="E76" s="347"/>
      <c r="F76" s="347"/>
      <c r="G76" s="347"/>
      <c r="H76" s="225"/>
      <c r="I76" s="225"/>
      <c r="J76" s="225"/>
      <c r="K76" s="225"/>
      <c r="L76" s="225"/>
      <c r="M76" s="225"/>
      <c r="N76" s="225"/>
      <c r="O76" s="225"/>
      <c r="P76" s="225"/>
      <c r="Q76" s="225"/>
      <c r="R76" s="225"/>
      <c r="S76" s="225"/>
      <c r="T76" s="225"/>
      <c r="U76" s="24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316"/>
    </row>
    <row r="77" spans="3:75" ht="15" customHeight="1" x14ac:dyDescent="0.25">
      <c r="C77" s="140"/>
      <c r="D77" s="347"/>
      <c r="E77" s="347"/>
      <c r="F77" s="347"/>
      <c r="G77" s="347"/>
      <c r="H77" s="225"/>
      <c r="I77" s="225"/>
      <c r="J77" s="225"/>
      <c r="K77" s="225"/>
      <c r="L77" s="225"/>
      <c r="M77" s="225"/>
      <c r="N77" s="225"/>
      <c r="O77" s="225"/>
      <c r="P77" s="225"/>
      <c r="Q77" s="225"/>
      <c r="R77" s="225"/>
      <c r="S77" s="225"/>
      <c r="T77" s="225"/>
      <c r="U77" s="24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316"/>
    </row>
    <row r="78" spans="3:75" hidden="1" x14ac:dyDescent="0.25">
      <c r="F78" s="236"/>
      <c r="G78" s="236"/>
    </row>
    <row r="79" spans="3:75" hidden="1" x14ac:dyDescent="0.25">
      <c r="F79" s="236"/>
      <c r="G79" s="236"/>
      <c r="V79" s="235">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5"/>
      <c r="X79" s="235"/>
      <c r="Y79" s="235">
        <f>SUMPRODUCT(--(Y14:Y33=0),--(Y14:Y33&lt;&gt;""),--(Z14:Z33="Z"))+SUMPRODUCT(--(Y14:Y33=0),--(Y14:Y33&lt;&gt;""),--(Z14:Z33=""))+SUMPRODUCT(--(Y14:Y33&gt;0),--(Z14:Z33="W"))+SUMPRODUCT(--(Y14:Y33&gt;0), --(Y14:Y33&lt;&gt;""),--(Z14:Z33=""))+SUMPRODUCT(--(Y14:Y33=""),--(Z14:Z33="Z"))+SUMPRODUCT(--(Y35:Y54=0),--(Y35:Y54&lt;&gt;""),--(Z35:Z54="Z"))+SUMPRODUCT(--(Y35:Y54=0),--(Y35:Y54&lt;&gt;""),--(Z35:Z54=""))+SUMPRODUCT(--(Y35:Y54&gt;0),--(Z35:Z54="W"))+SUMPRODUCT(--(Y35:Y54&gt;0),--(Y35:Y54&lt;&gt;""),--(Z35:Z54=""))+SUMPRODUCT(--(Y35:Y54=""),--(Z35:Z54="Z"))+SUMPRODUCT(--(Y56:Y75=0),--(Y56:Y75&lt;&gt;""),--(Z56:Z75="Z"))+SUMPRODUCT(--(Y56:Y75=0),--(Y56:Y75&lt;&gt;""),--(Z56:Z75=""))+SUMPRODUCT(--(Y56:Y75&gt;0),--(Z56:Z75="W"))+SUMPRODUCT(--(Y56:Y75&gt;0),--(Y56:Y75&lt;&gt;""),--(Z56:Z75=""))+SUMPRODUCT(--(Y56:Y75=""),--(Z56:Z75="Z"))</f>
        <v>0</v>
      </c>
      <c r="Z79" s="235"/>
      <c r="AA79" s="235"/>
      <c r="AB79" s="235">
        <f>SUMPRODUCT(--(AB14:AB33=0),--(AB14:AB33&lt;&gt;""),--(AC14:AC33="Z"))+SUMPRODUCT(--(AB14:AB33=0),--(AB14:AB33&lt;&gt;""),--(AC14:AC33=""))+SUMPRODUCT(--(AB14:AB33&gt;0),--(AC14:AC33="W"))+SUMPRODUCT(--(AB14:AB33&gt;0), --(AB14:AB33&lt;&gt;""),--(AC14:AC33=""))+SUMPRODUCT(--(AB14:AB33=""),--(AC14:AC33="Z"))+SUMPRODUCT(--(AB35:AB54=0),--(AB35:AB54&lt;&gt;""),--(AC35:AC54="Z"))+SUMPRODUCT(--(AB35:AB54=0),--(AB35:AB54&lt;&gt;""),--(AC35:AC54=""))+SUMPRODUCT(--(AB35:AB54&gt;0),--(AC35:AC54="W"))+SUMPRODUCT(--(AB35:AB54&gt;0),--(AB35:AB54&lt;&gt;""),--(AC35:AC54=""))+SUMPRODUCT(--(AB35:AB54=""),--(AC35:AC54="Z"))+SUMPRODUCT(--(AB56:AB75=0),--(AB56:AB75&lt;&gt;""),--(AC56:AC75="Z"))+SUMPRODUCT(--(AB56:AB75=0),--(AB56:AB75&lt;&gt;""),--(AC56:AC75=""))+SUMPRODUCT(--(AB56:AB75&gt;0),--(AC56:AC75="W"))+SUMPRODUCT(--(AB56:AB75&gt;0),--(AB56:AB75&lt;&gt;""),--(AC56:AC75=""))+SUMPRODUCT(--(AB56:AB75=""),--(AC56:AC75="Z"))</f>
        <v>0</v>
      </c>
      <c r="AC79" s="235"/>
      <c r="AD79" s="235"/>
      <c r="AE79" s="235">
        <f>SUMPRODUCT(--(AE14:AE33=0),--(AE14:AE33&lt;&gt;""),--(AF14:AF33="Z"))+SUMPRODUCT(--(AE14:AE33=0),--(AE14:AE33&lt;&gt;""),--(AF14:AF33=""))+SUMPRODUCT(--(AE14:AE33&gt;0),--(AF14:AF33="W"))+SUMPRODUCT(--(AE14:AE33&gt;0), --(AE14:AE33&lt;&gt;""),--(AF14:AF33=""))+SUMPRODUCT(--(AE14:AE33=""),--(AF14:AF33="Z"))+SUMPRODUCT(--(AE35:AE54=0),--(AE35:AE54&lt;&gt;""),--(AF35:AF54="Z"))+SUMPRODUCT(--(AE35:AE54=0),--(AE35:AE54&lt;&gt;""),--(AF35:AF54=""))+SUMPRODUCT(--(AE35:AE54&gt;0),--(AF35:AF54="W"))+SUMPRODUCT(--(AE35:AE54&gt;0),--(AE35:AE54&lt;&gt;""),--(AF35:AF54=""))+SUMPRODUCT(--(AE35:AE54=""),--(AF35:AF54="Z"))+SUMPRODUCT(--(AE56:AE75=0),--(AE56:AE75&lt;&gt;""),--(AF56:AF75="Z"))+SUMPRODUCT(--(AE56:AE75=0),--(AE56:AE75&lt;&gt;""),--(AF56:AF75=""))+SUMPRODUCT(--(AE56:AE75&gt;0),--(AF56:AF75="W"))+SUMPRODUCT(--(AE56:AE75&gt;0),--(AE56:AE75&lt;&gt;""),--(AF56:AF75=""))+SUMPRODUCT(--(AE56:AE75=""),--(AF56:AF75="Z"))</f>
        <v>0</v>
      </c>
      <c r="AF79" s="235"/>
      <c r="AG79" s="235"/>
      <c r="AH79" s="235">
        <f>SUMPRODUCT(--(AH14:AH33=0),--(AH14:AH33&lt;&gt;""),--(AI14:AI33="Z"))+SUMPRODUCT(--(AH14:AH33=0),--(AH14:AH33&lt;&gt;""),--(AI14:AI33=""))+SUMPRODUCT(--(AH14:AH33&gt;0),--(AI14:AI33="W"))+SUMPRODUCT(--(AH14:AH33&gt;0), --(AH14:AH33&lt;&gt;""),--(AI14:AI33=""))+SUMPRODUCT(--(AH14:AH33=""),--(AI14:AI33="Z"))+SUMPRODUCT(--(AH35:AH54=0),--(AH35:AH54&lt;&gt;""),--(AI35:AI54="Z"))+SUMPRODUCT(--(AH35:AH54=0),--(AH35:AH54&lt;&gt;""),--(AI35:AI54=""))+SUMPRODUCT(--(AH35:AH54&gt;0),--(AI35:AI54="W"))+SUMPRODUCT(--(AH35:AH54&gt;0),--(AH35:AH54&lt;&gt;""),--(AI35:AI54=""))+SUMPRODUCT(--(AH35:AH54=""),--(AI35:AI54="Z"))+SUMPRODUCT(--(AH56:AH75=0),--(AH56:AH75&lt;&gt;""),--(AI56:AI75="Z"))+SUMPRODUCT(--(AH56:AH75=0),--(AH56:AH75&lt;&gt;""),--(AI56:AI75=""))+SUMPRODUCT(--(AH56:AH75&gt;0),--(AI56:AI75="W"))+SUMPRODUCT(--(AH56:AH75&gt;0),--(AH56:AH75&lt;&gt;""),--(AI56:AI75=""))+SUMPRODUCT(--(AH56:AH75=""),--(AI56:AI75="Z"))</f>
        <v>0</v>
      </c>
      <c r="AI79" s="235"/>
      <c r="AJ79" s="235"/>
      <c r="AK79" s="235">
        <f>SUMPRODUCT(--(AK14:AK33=0),--(AK14:AK33&lt;&gt;""),--(AL14:AL33="Z"))+SUMPRODUCT(--(AK14:AK33=0),--(AK14:AK33&lt;&gt;""),--(AL14:AL33=""))+SUMPRODUCT(--(AK14:AK33&gt;0),--(AL14:AL33="W"))+SUMPRODUCT(--(AK14:AK33&gt;0), --(AK14:AK33&lt;&gt;""),--(AL14:AL33=""))+SUMPRODUCT(--(AK14:AK33=""),--(AL14:AL33="Z"))+SUMPRODUCT(--(AK35:AK54=0),--(AK35:AK54&lt;&gt;""),--(AL35:AL54="Z"))+SUMPRODUCT(--(AK35:AK54=0),--(AK35:AK54&lt;&gt;""),--(AL35:AL54=""))+SUMPRODUCT(--(AK35:AK54&gt;0),--(AL35:AL54="W"))+SUMPRODUCT(--(AK35:AK54&gt;0),--(AK35:AK54&lt;&gt;""),--(AL35:AL54=""))+SUMPRODUCT(--(AK35:AK54=""),--(AL35:AL54="Z"))+SUMPRODUCT(--(AK56:AK75=0),--(AK56:AK75&lt;&gt;""),--(AL56:AL75="Z"))+SUMPRODUCT(--(AK56:AK75=0),--(AK56:AK75&lt;&gt;""),--(AL56:AL75=""))+SUMPRODUCT(--(AK56:AK75&gt;0),--(AL56:AL75="W"))+SUMPRODUCT(--(AK56:AK75&gt;0),--(AK56:AK75&lt;&gt;""),--(AL56:AL75=""))+SUMPRODUCT(--(AK56:AK75=""),--(AL56:AL75="Z"))</f>
        <v>0</v>
      </c>
      <c r="AL79" s="235"/>
      <c r="AM79" s="235"/>
      <c r="AN79" s="235">
        <f>SUMPRODUCT(--(AN14:AN33=0),--(AN14:AN33&lt;&gt;""),--(AO14:AO33="Z"))+SUMPRODUCT(--(AN14:AN33=0),--(AN14:AN33&lt;&gt;""),--(AO14:AO33=""))+SUMPRODUCT(--(AN14:AN33&gt;0),--(AO14:AO33="W"))+SUMPRODUCT(--(AN14:AN33&gt;0), --(AN14:AN33&lt;&gt;""),--(AO14:AO33=""))+SUMPRODUCT(--(AN14:AN33=""),--(AO14:AO33="Z"))+SUMPRODUCT(--(AN35:AN54=0),--(AN35:AN54&lt;&gt;""),--(AO35:AO54="Z"))+SUMPRODUCT(--(AN35:AN54=0),--(AN35:AN54&lt;&gt;""),--(AO35:AO54=""))+SUMPRODUCT(--(AN35:AN54&gt;0),--(AO35:AO54="W"))+SUMPRODUCT(--(AN35:AN54&gt;0),--(AN35:AN54&lt;&gt;""),--(AO35:AO54=""))+SUMPRODUCT(--(AN35:AN54=""),--(AO35:AO54="Z"))+SUMPRODUCT(--(AN56:AN75=0),--(AN56:AN75&lt;&gt;""),--(AO56:AO75="Z"))+SUMPRODUCT(--(AN56:AN75=0),--(AN56:AN75&lt;&gt;""),--(AO56:AO75=""))+SUMPRODUCT(--(AN56:AN75&gt;0),--(AO56:AO75="W"))+SUMPRODUCT(--(AN56:AN75&gt;0),--(AN56:AN75&lt;&gt;""),--(AO56:AO75=""))+SUMPRODUCT(--(AN56:AN75=""),--(AO56:AO75="Z"))</f>
        <v>0</v>
      </c>
      <c r="AO79" s="235"/>
      <c r="AP79" s="235"/>
      <c r="AQ79" s="235">
        <f>SUMPRODUCT(--(AQ14:AQ33=0),--(AQ14:AQ33&lt;&gt;""),--(AR14:AR33="Z"))+SUMPRODUCT(--(AQ14:AQ33=0),--(AQ14:AQ33&lt;&gt;""),--(AR14:AR33=""))+SUMPRODUCT(--(AQ14:AQ33&gt;0),--(AR14:AR33="W"))+SUMPRODUCT(--(AQ14:AQ33&gt;0), --(AQ14:AQ33&lt;&gt;""),--(AR14:AR33=""))+SUMPRODUCT(--(AQ14:AQ33=""),--(AR14:AR33="Z"))+SUMPRODUCT(--(AQ35:AQ54=0),--(AQ35:AQ54&lt;&gt;""),--(AR35:AR54="Z"))+SUMPRODUCT(--(AQ35:AQ54=0),--(AQ35:AQ54&lt;&gt;""),--(AR35:AR54=""))+SUMPRODUCT(--(AQ35:AQ54&gt;0),--(AR35:AR54="W"))+SUMPRODUCT(--(AQ35:AQ54&gt;0),--(AQ35:AQ54&lt;&gt;""),--(AR35:AR54=""))+SUMPRODUCT(--(AQ35:AQ54=""),--(AR35:AR54="Z"))+SUMPRODUCT(--(AQ56:AQ75=0),--(AQ56:AQ75&lt;&gt;""),--(AR56:AR75="Z"))+SUMPRODUCT(--(AQ56:AQ75=0),--(AQ56:AQ75&lt;&gt;""),--(AR56:AR75=""))+SUMPRODUCT(--(AQ56:AQ75&gt;0),--(AR56:AR75="W"))+SUMPRODUCT(--(AQ56:AQ75&gt;0),--(AQ56:AQ75&lt;&gt;""),--(AR56:AR75=""))+SUMPRODUCT(--(AQ56:AQ75=""),--(AR56:AR75="Z"))</f>
        <v>0</v>
      </c>
      <c r="AR79" s="235"/>
      <c r="AS79" s="235"/>
      <c r="AT79" s="235">
        <f>SUMPRODUCT(--(AT14:AT33=0),--(AT14:AT33&lt;&gt;""),--(AU14:AU33="Z"))+SUMPRODUCT(--(AT14:AT33=0),--(AT14:AT33&lt;&gt;""),--(AU14:AU33=""))+SUMPRODUCT(--(AT14:AT33&gt;0),--(AU14:AU33="W"))+SUMPRODUCT(--(AT14:AT33&gt;0), --(AT14:AT33&lt;&gt;""),--(AU14:AU33=""))+SUMPRODUCT(--(AT14:AT33=""),--(AU14:AU33="Z"))+SUMPRODUCT(--(AT35:AT54=0),--(AT35:AT54&lt;&gt;""),--(AU35:AU54="Z"))+SUMPRODUCT(--(AT35:AT54=0),--(AT35:AT54&lt;&gt;""),--(AU35:AU54=""))+SUMPRODUCT(--(AT35:AT54&gt;0),--(AU35:AU54="W"))+SUMPRODUCT(--(AT35:AT54&gt;0),--(AT35:AT54&lt;&gt;""),--(AU35:AU54=""))+SUMPRODUCT(--(AT35:AT54=""),--(AU35:AU54="Z"))+SUMPRODUCT(--(AT56:AT75=0),--(AT56:AT75&lt;&gt;""),--(AU56:AU75="Z"))+SUMPRODUCT(--(AT56:AT75=0),--(AT56:AT75&lt;&gt;""),--(AU56:AU75=""))+SUMPRODUCT(--(AT56:AT75&gt;0),--(AU56:AU75="W"))+SUMPRODUCT(--(AT56:AT75&gt;0),--(AT56:AT75&lt;&gt;""),--(AU56:AU75=""))+SUMPRODUCT(--(AT56:AT75=""),--(AU56:AU75="Z"))</f>
        <v>0</v>
      </c>
      <c r="AU79" s="235"/>
      <c r="AV79" s="235"/>
    </row>
    <row r="80" spans="3:75" hidden="1" x14ac:dyDescent="0.25">
      <c r="F80" s="236"/>
      <c r="G80" s="236"/>
    </row>
    <row r="81" spans="6:7" hidden="1" x14ac:dyDescent="0.25">
      <c r="F81" s="236"/>
      <c r="G81" s="236"/>
    </row>
    <row r="82" spans="6:7" hidden="1" x14ac:dyDescent="0.25">
      <c r="F82" s="236"/>
      <c r="G82" s="236"/>
    </row>
    <row r="83" spans="6:7" hidden="1" x14ac:dyDescent="0.25">
      <c r="F83" s="236"/>
      <c r="G83" s="236"/>
    </row>
    <row r="84" spans="6:7" hidden="1" x14ac:dyDescent="0.25">
      <c r="F84" s="236"/>
      <c r="G84" s="236"/>
    </row>
    <row r="85" spans="6:7" hidden="1" x14ac:dyDescent="0.25">
      <c r="F85" s="236"/>
      <c r="G85" s="236"/>
    </row>
    <row r="86" spans="6:7" hidden="1" x14ac:dyDescent="0.25">
      <c r="F86" s="236"/>
      <c r="G86" s="236"/>
    </row>
    <row r="87" spans="6:7" hidden="1" x14ac:dyDescent="0.25">
      <c r="F87" s="236"/>
      <c r="G87" s="236"/>
    </row>
    <row r="88" spans="6:7" x14ac:dyDescent="0.25">
      <c r="F88" s="236"/>
      <c r="G88" s="236"/>
    </row>
    <row r="89" spans="6:7" x14ac:dyDescent="0.25">
      <c r="F89" s="236"/>
      <c r="G89" s="236"/>
    </row>
    <row r="90" spans="6:7" x14ac:dyDescent="0.25">
      <c r="F90" s="236"/>
      <c r="G90" s="236"/>
    </row>
    <row r="91" spans="6:7" x14ac:dyDescent="0.25">
      <c r="F91" s="236"/>
      <c r="G91" s="236"/>
    </row>
    <row r="92" spans="6:7" x14ac:dyDescent="0.25">
      <c r="F92" s="236"/>
      <c r="G92" s="236"/>
    </row>
    <row r="93" spans="6:7" x14ac:dyDescent="0.25">
      <c r="F93" s="236"/>
      <c r="G93" s="236"/>
    </row>
    <row r="94" spans="6:7" x14ac:dyDescent="0.25">
      <c r="F94" s="236"/>
      <c r="G94" s="236"/>
    </row>
  </sheetData>
  <sheetProtection algorithmName="SHA-512" hashValue="rjvcJmtzamw134RlYNmORuIC0eNfwtkHxdQ1lvX9BFTjZLRTUpWm7gxBaDm9/mZIfUFm3FGOxKdcjX0gZAGpHg==" saltValue="65G3trDplVrudYW6PK4U5A==" spinCount="100000" sheet="1" objects="1" scenarios="1" formatCells="0" formatColumns="0" formatRows="0" sort="0" autoFilter="0"/>
  <mergeCells count="16">
    <mergeCell ref="AT4:AV4"/>
    <mergeCell ref="V2:AV2"/>
    <mergeCell ref="AT3:AV3"/>
    <mergeCell ref="V4:X4"/>
    <mergeCell ref="Y4:AA4"/>
    <mergeCell ref="AB4:AD4"/>
    <mergeCell ref="AE4:AG4"/>
    <mergeCell ref="AH4:AJ4"/>
    <mergeCell ref="AK4:AM4"/>
    <mergeCell ref="AN4:AP4"/>
    <mergeCell ref="V3:AS3"/>
    <mergeCell ref="D56:D75"/>
    <mergeCell ref="D2:E3"/>
    <mergeCell ref="AQ4:AS4"/>
    <mergeCell ref="D14:D33"/>
    <mergeCell ref="D35:D54"/>
  </mergeCells>
  <conditionalFormatting sqref="V14:V32 Y14:Y32 AB14:AB32 AE14:AE32 AH14:AH32 AK14:AK32 AN14:AN32 AT32 AQ14:AQ32 V56:V75 Y56:Y75 AB56:AB75 AE56:AE75 AH56:AH75 AK56:AK75 AN56:AN75 AQ56:AQ75 AT56:AT75">
    <cfRule type="expression" dxfId="544" priority="67">
      <formula xml:space="preserve"> OR(AND(V14=0,V14&lt;&gt;"",W14&lt;&gt;"Z",W14&lt;&gt;""),AND(V14&gt;0,V14&lt;&gt;"",W14&lt;&gt;"W",W14&lt;&gt;""),AND(V14="", W14="W"))</formula>
    </cfRule>
  </conditionalFormatting>
  <conditionalFormatting sqref="W14:W32 Z14:Z32 AC14:AC32 AF14:AF32 AI14:AI32 AL14:AL32 AO14:AO32 AU32 AR14:AR32 W56:W75 Z56:Z75 AC56:AC75 AF56:AF75 AI56:AI75 AL56:AL75 AO56:AO75 AR56:AR75 AU56:AU75">
    <cfRule type="expression" dxfId="543" priority="66">
      <formula xml:space="preserve"> OR(AND(V14=0,V14&lt;&gt;"",W14&lt;&gt;"Z",W14&lt;&gt;""),AND(V14&gt;0,V14&lt;&gt;"",W14&lt;&gt;"W",W14&lt;&gt;""),AND(V14="", W14="W"))</formula>
    </cfRule>
  </conditionalFormatting>
  <conditionalFormatting sqref="X14:X32 AA14:AA32 AD14:AD32 AG14:AG32 AJ14:AJ32 AM14:AM32 AP14:AP32 AV32 AS14:AS32 X56:X75 AA56:AA75 AD56:AD75 AG56:AG75 AJ56:AJ75 AM56:AM75 AP56:AP75 AS56:AS75 AV56:AV75">
    <cfRule type="expression" dxfId="542" priority="65">
      <formula xml:space="preserve"> AND(OR(W14="X",W14="W"),X14="")</formula>
    </cfRule>
  </conditionalFormatting>
  <conditionalFormatting sqref="V32 Y32 AB32 AE32 AH32 AK32 AN32 AQ32 AT32">
    <cfRule type="expression" dxfId="541" priority="68">
      <formula>OR(COUNTIF(W14:W31,"M")=18,COUNTIF(W14:W31,"X")=18)</formula>
    </cfRule>
    <cfRule type="expression" dxfId="540" priority="69">
      <formula>IF(OR(SUMPRODUCT(--(V14:V31=""),--(W14:W31=""))&gt;0,COUNTIF(W14:W31,"M")&gt;0,COUNTIF(W14:W31,"X")=18),"",SUM(V14:V31)) &lt;&gt; V32</formula>
    </cfRule>
  </conditionalFormatting>
  <conditionalFormatting sqref="W32 Z32 AC32 AF32 AI32 AL32 AO32 AR32 AU32">
    <cfRule type="expression" dxfId="539" priority="70">
      <formula>OR(COUNTIF(W14:W31,"M")=18,COUNTIF(W14:W31,"X")=18)</formula>
    </cfRule>
    <cfRule type="expression" dxfId="538" priority="71">
      <formula>IF(AND(OR(COUNTIF(W14:W31,"M")=18,COUNTIF(W14:W31,"X")=18),SUM(V14:V31)=0,ISNUMBER(V32)),"",IF(COUNTIF(W14:W31,"M")&gt;0,"M",IF(AND(COUNTIF(W14:W31,W14)=18,OR(W14="X",W14="W",W14="Z")),UPPER(W14),""))) &lt;&gt; W32</formula>
    </cfRule>
  </conditionalFormatting>
  <conditionalFormatting sqref="AQ14:AQ31">
    <cfRule type="expression" dxfId="537" priority="72">
      <formula>OR(COUNTIF(W14:AO14,"M")=7,COUNTIF(W14:AO14,"X")=7)</formula>
    </cfRule>
    <cfRule type="expression" dxfId="536" priority="73">
      <formula>IF(OR(EXACT(V14,W14),EXACT(Y14,Z14),EXACT(AB14,AC14),EXACT(AE14,AF14),EXACT(AH14,AI14),EXACT(AK14,AL14),EXACT(AN14,AO14),COUNTIF(W14:AO14,"M")&gt;0,COUNTIF(W14:AO14,"X")=7),"",SUM(V14,Y14,AB14,AE14,AH14,AK14,AN14)) &lt;&gt; AQ14</formula>
    </cfRule>
  </conditionalFormatting>
  <conditionalFormatting sqref="AR14:AR31">
    <cfRule type="expression" dxfId="535" priority="74">
      <formula>OR(COUNTIF(W14:AO14,"M")=7,COUNTIF(W14:AO14,"X")=7)</formula>
    </cfRule>
    <cfRule type="expression" dxfId="534" priority="75">
      <formula>IF(AND(COUNTIF(W14:AO14,"M")&gt;0,COUNTIF(W14:AO14,"X")=8,SUM(V14,Y14,AB14,AE14,AH14,AK14,AN14)=0,ISNUMBER(AQ14)),"",IF(COUNTIF(W14:AO14,"M")&gt;0,"M", IF(AND(COUNTIF(W14:AO14,W14)=7,OR(W14="X",W14="W",W14="Z")),UPPER(W14),""))) &lt;&gt; AR14</formula>
    </cfRule>
  </conditionalFormatting>
  <conditionalFormatting sqref="AT14:AT32">
    <cfRule type="expression" dxfId="533" priority="60">
      <formula xml:space="preserve"> OR(AND(AT14=0,AT14&lt;&gt;"",AU14&lt;&gt;"Z",AU14&lt;&gt;""),AND(AT14&gt;0,AT14&lt;&gt;"",AU14&lt;&gt;"W",AU14&lt;&gt;""),AND(AT14="", AU14="W"))</formula>
    </cfRule>
  </conditionalFormatting>
  <conditionalFormatting sqref="AU14:AU32">
    <cfRule type="expression" dxfId="532" priority="59">
      <formula xml:space="preserve"> OR(AND(AT14=0,AT14&lt;&gt;"",AU14&lt;&gt;"Z",AU14&lt;&gt;""),AND(AT14&gt;0,AT14&lt;&gt;"",AU14&lt;&gt;"W",AU14&lt;&gt;""),AND(AT14="", AU14="W"))</formula>
    </cfRule>
  </conditionalFormatting>
  <conditionalFormatting sqref="AV14:AV32">
    <cfRule type="expression" dxfId="531" priority="58">
      <formula xml:space="preserve"> AND(OR(AU14="X",AU14="W"),AV14="")</formula>
    </cfRule>
  </conditionalFormatting>
  <conditionalFormatting sqref="AT32">
    <cfRule type="expression" dxfId="530" priority="61">
      <formula>OR(COUNTIF(AU14:AU31,"M")=18,COUNTIF(AU14:AU31,"X")=18)</formula>
    </cfRule>
    <cfRule type="expression" dxfId="529" priority="62">
      <formula>IF(OR(SUMPRODUCT(--(AT14:AT31=""),--(AU14:AU31=""))&gt;0,COUNTIF(AU14:AU31,"M")&gt;0,COUNTIF(AU14:AU31,"X")=18),"",SUM(AT14:AT31)) &lt;&gt; AT32</formula>
    </cfRule>
  </conditionalFormatting>
  <conditionalFormatting sqref="AU32">
    <cfRule type="expression" dxfId="528" priority="63">
      <formula>OR(COUNTIF(AU14:AU31,"M")=18,COUNTIF(AU14:AU31,"X")=18)</formula>
    </cfRule>
    <cfRule type="expression" dxfId="527" priority="64">
      <formula>IF(AND(OR(COUNTIF(AU14:AU31,"M")=18,COUNTIF(AU14:AU31,"X")=18),SUM(AT14:AT31)=0,ISNUMBER(AT32)),"",IF(COUNTIF(AU14:AU31,"M")&gt;0,"M",IF(AND(COUNTIF(AU14:AU31,AU14)=18,OR(AU14="X",AU14="W",AU14="Z")),UPPER(AU14),""))) &lt;&gt; AU32</formula>
    </cfRule>
  </conditionalFormatting>
  <conditionalFormatting sqref="AT56:AT74">
    <cfRule type="expression" dxfId="526" priority="57">
      <formula xml:space="preserve"> OR(AND(AT56=0,AT56&lt;&gt;"",AU56&lt;&gt;"Z",AU56&lt;&gt;""),AND(AT56&gt;0,AT56&lt;&gt;"",AU56&lt;&gt;"W",AU56&lt;&gt;""),AND(AT56="", AU56="W"))</formula>
    </cfRule>
  </conditionalFormatting>
  <conditionalFormatting sqref="AU56:AU74">
    <cfRule type="expression" dxfId="525" priority="56">
      <formula xml:space="preserve"> OR(AND(AT56=0,AT56&lt;&gt;"",AU56&lt;&gt;"Z",AU56&lt;&gt;""),AND(AT56&gt;0,AT56&lt;&gt;"",AU56&lt;&gt;"W",AU56&lt;&gt;""),AND(AT56="", AU56="W"))</formula>
    </cfRule>
  </conditionalFormatting>
  <conditionalFormatting sqref="AV56:AV74">
    <cfRule type="expression" dxfId="524" priority="55">
      <formula xml:space="preserve"> AND(OR(AU56="X",AU56="W"),AV56="")</formula>
    </cfRule>
  </conditionalFormatting>
  <conditionalFormatting sqref="AT33">
    <cfRule type="expression" dxfId="523" priority="51">
      <formula xml:space="preserve"> OR(AND(AT33=0,AT33&lt;&gt;"",AU33&lt;&gt;"Z",AU33&lt;&gt;""),AND(AT33&gt;0,AT33&lt;&gt;"",AU33&lt;&gt;"W",AU33&lt;&gt;""),AND(AT33="", AU33="W"))</formula>
    </cfRule>
  </conditionalFormatting>
  <conditionalFormatting sqref="AU33">
    <cfRule type="expression" dxfId="522" priority="50">
      <formula xml:space="preserve"> OR(AND(AT33=0,AT33&lt;&gt;"",AU33&lt;&gt;"Z",AU33&lt;&gt;""),AND(AT33&gt;0,AT33&lt;&gt;"",AU33&lt;&gt;"W",AU33&lt;&gt;""),AND(AT33="", AU33="W"))</formula>
    </cfRule>
  </conditionalFormatting>
  <conditionalFormatting sqref="AV33">
    <cfRule type="expression" dxfId="521" priority="49">
      <formula xml:space="preserve"> AND(OR(AU33="X",AU33="W"),AV33="")</formula>
    </cfRule>
  </conditionalFormatting>
  <conditionalFormatting sqref="V33 Y33 AB33 AE33 AH33 AK33 AN33">
    <cfRule type="expression" dxfId="520" priority="54">
      <formula xml:space="preserve"> OR(AND(V33=0,V33&lt;&gt;"",W33&lt;&gt;"Z",W33&lt;&gt;""),AND(V33&gt;0,V33&lt;&gt;"",W33&lt;&gt;"W",W33&lt;&gt;""),AND(V33="", W33="W"))</formula>
    </cfRule>
  </conditionalFormatting>
  <conditionalFormatting sqref="W33 Z33 AC33 AF33 AI33 AL33 AO33">
    <cfRule type="expression" dxfId="519" priority="53">
      <formula xml:space="preserve"> OR(AND(V33=0,V33&lt;&gt;"",W33&lt;&gt;"Z",W33&lt;&gt;""),AND(V33&gt;0,V33&lt;&gt;"",W33&lt;&gt;"W",W33&lt;&gt;""),AND(V33="", W33="W"))</formula>
    </cfRule>
  </conditionalFormatting>
  <conditionalFormatting sqref="X33 AA33 AD33 AG33 AJ33 AM33 AP33">
    <cfRule type="expression" dxfId="518" priority="52">
      <formula xml:space="preserve"> AND(OR(W33="X",W33="W"),X33="")</formula>
    </cfRule>
  </conditionalFormatting>
  <conditionalFormatting sqref="V56:V75 Y56:Y75 AB56:AB75 AE56:AE75 AH56:AH75 AK56:AK75 AN56:AN75 AQ56:AQ75 AT56:AT75">
    <cfRule type="expression" dxfId="517" priority="76">
      <formula>OR(AND(W14="X",W35="X"),AND(W14="M",W35="M"))</formula>
    </cfRule>
  </conditionalFormatting>
  <conditionalFormatting sqref="V56:V75 Y56:Y75 AB56:AB75 AE56:AE75 AH56:AH75 AK56:AK75 AN56:AN75 AQ56:AQ75 AT56:AT75">
    <cfRule type="expression" dxfId="516" priority="77">
      <formula>IF(OR(AND(V14="",W14=""),AND(V35="",W35=""),AND(W14="X",W35="X"),OR(W14="M",W35="M")),"",SUM(V14,V35)) &lt;&gt; V56</formula>
    </cfRule>
  </conditionalFormatting>
  <conditionalFormatting sqref="W56:W75 Z56:Z75 AC56:AC75 AF56:AF75 AI56:AI75 AL56:AL75 AO56:AO75 AR56:AR75 AU56:AU75">
    <cfRule type="expression" dxfId="515" priority="78">
      <formula>OR(AND(W14="X",W35="X"),AND(W14="M",W35="M"))</formula>
    </cfRule>
    <cfRule type="expression" dxfId="514" priority="79">
      <formula>IF(AND(OR(AND(W14="M",W35="M"),AND(W14="X",W35="X")),SUM(V14,V35)=0,ISNUMBER(V56)),"",IF(OR(W14="M",W35="M"),"M",IF(AND(W14=W35,OR(W14="X",W14="W",W14="Z")),UPPER(W14),""))) &lt;&gt; W56</formula>
    </cfRule>
  </conditionalFormatting>
  <conditionalFormatting sqref="AT75">
    <cfRule type="expression" dxfId="513" priority="41">
      <formula xml:space="preserve"> OR(AND(AT75=0,AT75&lt;&gt;"",AU75&lt;&gt;"Z",AU75&lt;&gt;""),AND(AT75&gt;0,AT75&lt;&gt;"",AU75&lt;&gt;"W",AU75&lt;&gt;""),AND(AT75="", AU75="W"))</formula>
    </cfRule>
  </conditionalFormatting>
  <conditionalFormatting sqref="AU75">
    <cfRule type="expression" dxfId="512" priority="40">
      <formula xml:space="preserve"> OR(AND(AT75=0,AT75&lt;&gt;"",AU75&lt;&gt;"Z",AU75&lt;&gt;""),AND(AT75&gt;0,AT75&lt;&gt;"",AU75&lt;&gt;"W",AU75&lt;&gt;""),AND(AT75="", AU75="W"))</formula>
    </cfRule>
  </conditionalFormatting>
  <conditionalFormatting sqref="AV75">
    <cfRule type="expression" dxfId="511" priority="39">
      <formula xml:space="preserve"> AND(OR(AU75="X",AU75="W"),AV75="")</formula>
    </cfRule>
  </conditionalFormatting>
  <conditionalFormatting sqref="V75 Y75 AB75 AE75 AH75 AK75 AN75 AQ75">
    <cfRule type="expression" dxfId="510" priority="44">
      <formula xml:space="preserve"> OR(AND(V75=0,V75&lt;&gt;"",W75&lt;&gt;"Z",W75&lt;&gt;""),AND(V75&gt;0,V75&lt;&gt;"",W75&lt;&gt;"W",W75&lt;&gt;""),AND(V75="", W75="W"))</formula>
    </cfRule>
  </conditionalFormatting>
  <conditionalFormatting sqref="W75 Z75 AC75 AF75 AI75 AL75 AO75 AR75">
    <cfRule type="expression" dxfId="509" priority="43">
      <formula xml:space="preserve"> OR(AND(V75=0,V75&lt;&gt;"",W75&lt;&gt;"Z",W75&lt;&gt;""),AND(V75&gt;0,V75&lt;&gt;"",W75&lt;&gt;"W",W75&lt;&gt;""),AND(V75="", W75="W"))</formula>
    </cfRule>
  </conditionalFormatting>
  <conditionalFormatting sqref="X75 AA75 AD75 AG75 AJ75 AM75 AP75 AS75">
    <cfRule type="expression" dxfId="508" priority="42">
      <formula xml:space="preserve"> AND(OR(W75="X",W75="W"),X75="")</formula>
    </cfRule>
  </conditionalFormatting>
  <conditionalFormatting sqref="V75 Y75 AB75 AE75 AH75 AK75 AN75 AQ75 AT75">
    <cfRule type="expression" dxfId="507" priority="45">
      <formula>OR(AND(W33="X",W54="X"),AND(W33="M",W54="M"))</formula>
    </cfRule>
  </conditionalFormatting>
  <conditionalFormatting sqref="V75 Y75 AB75 AE75 AH75 AK75 AN75 AQ75 AT75">
    <cfRule type="expression" dxfId="506" priority="46">
      <formula>IF(OR(AND(V33="",W33=""),AND(V54="",W54=""),AND(W33="X",W54="X"),OR(W33="M",W54="M")),"",SUM(V33,V54)) &lt;&gt; V75</formula>
    </cfRule>
  </conditionalFormatting>
  <conditionalFormatting sqref="W75 Z75 AC75 AF75 AI75 AL75 AO75 AR75 AU75">
    <cfRule type="expression" dxfId="505" priority="47">
      <formula>OR(AND(W33="X",W54="X"),AND(W33="M",W54="M"))</formula>
    </cfRule>
    <cfRule type="expression" dxfId="504" priority="48">
      <formula>IF(AND(OR(AND(W33="M",W54="M"),AND(W33="X",W54="X")),SUM(V33,V54)=0,ISNUMBER(V75)),"",IF(OR(W33="M",W54="M"),"M",IF(AND(W33=W54,OR(W33="X",W33="W",W33="Z")),UPPER(W33),""))) &lt;&gt; W75</formula>
    </cfRule>
  </conditionalFormatting>
  <conditionalFormatting sqref="AQ33">
    <cfRule type="expression" dxfId="503" priority="34">
      <formula xml:space="preserve"> OR(AND(AQ33=0,AQ33&lt;&gt;"",AR33&lt;&gt;"Z",AR33&lt;&gt;""),AND(AQ33&gt;0,AQ33&lt;&gt;"",AR33&lt;&gt;"W",AR33&lt;&gt;""),AND(AQ33="", AR33="W"))</formula>
    </cfRule>
  </conditionalFormatting>
  <conditionalFormatting sqref="AR33">
    <cfRule type="expression" dxfId="502" priority="33">
      <formula xml:space="preserve"> OR(AND(AQ33=0,AQ33&lt;&gt;"",AR33&lt;&gt;"Z",AR33&lt;&gt;""),AND(AQ33&gt;0,AQ33&lt;&gt;"",AR33&lt;&gt;"W",AR33&lt;&gt;""),AND(AQ33="", AR33="W"))</formula>
    </cfRule>
  </conditionalFormatting>
  <conditionalFormatting sqref="AS33">
    <cfRule type="expression" dxfId="501" priority="32">
      <formula xml:space="preserve"> AND(OR(AR33="X",AR33="W"),AS33="")</formula>
    </cfRule>
  </conditionalFormatting>
  <conditionalFormatting sqref="AQ33">
    <cfRule type="expression" dxfId="500" priority="35">
      <formula>OR(COUNTIF(W33:AO33,"M")=7,COUNTIF(W33:AO33,"X")=7)</formula>
    </cfRule>
    <cfRule type="expression" dxfId="499" priority="36">
      <formula>IF(OR(EXACT(V33,W33),EXACT(Y33,Z33),EXACT(AB33,AC33),EXACT(AE33,AF33),EXACT(AH33,AI33),EXACT(AK33,AL33),EXACT(AN33,AO33),COUNTIF(W33:AO33,"M")&gt;0,COUNTIF(W33:AO33,"X")=7),"",SUM(V33,Y33,AB33,AE33,AH33,AK33,AN33)) &lt;&gt; AQ33</formula>
    </cfRule>
  </conditionalFormatting>
  <conditionalFormatting sqref="AR33">
    <cfRule type="expression" dxfId="498" priority="37">
      <formula>OR(COUNTIF(W33:AO33,"M")=7,COUNTIF(W33:AO33,"X")=7)</formula>
    </cfRule>
    <cfRule type="expression" dxfId="497" priority="38">
      <formula>IF(AND(COUNTIF(W33:AO33,"M")&gt;0,COUNTIF(W33:AO33,"X")=8,SUM(V33,Y33,AB33,AE33,AH33,AK33,AN33)=0,ISNUMBER(AQ33)),"",IF(COUNTIF(W33:AO33,"M")&gt;0,"M", IF(AND(COUNTIF(W33:AO33,W33)=7,OR(W33="X",W33="W",W33="Z")),UPPER(W33),""))) &lt;&gt; AR33</formula>
    </cfRule>
  </conditionalFormatting>
  <conditionalFormatting sqref="V35:V53 Y35:Y53 AB35:AB53 AE35:AE53 AH35:AH53 AK35:AK53 AN35:AN53 AT53 AQ35:AQ53">
    <cfRule type="expression" dxfId="496" priority="23">
      <formula xml:space="preserve"> OR(AND(V35=0,V35&lt;&gt;"",W35&lt;&gt;"Z",W35&lt;&gt;""),AND(V35&gt;0,V35&lt;&gt;"",W35&lt;&gt;"W",W35&lt;&gt;""),AND(V35="", W35="W"))</formula>
    </cfRule>
  </conditionalFormatting>
  <conditionalFormatting sqref="W35:W53 Z35:Z53 AC35:AC53 AF35:AF53 AI35:AI53 AL35:AL53 AO35:AO53 AU53 AR35:AR53">
    <cfRule type="expression" dxfId="495" priority="22">
      <formula xml:space="preserve"> OR(AND(V35=0,V35&lt;&gt;"",W35&lt;&gt;"Z",W35&lt;&gt;""),AND(V35&gt;0,V35&lt;&gt;"",W35&lt;&gt;"W",W35&lt;&gt;""),AND(V35="", W35="W"))</formula>
    </cfRule>
  </conditionalFormatting>
  <conditionalFormatting sqref="X35:X53 AA35:AA53 AD35:AD53 AG35:AG53 AJ35:AJ53 AM35:AM53 AP35:AP53 AV53 AS35:AS53">
    <cfRule type="expression" dxfId="494" priority="21">
      <formula xml:space="preserve"> AND(OR(W35="X",W35="W"),X35="")</formula>
    </cfRule>
  </conditionalFormatting>
  <conditionalFormatting sqref="V53 Y53 AB53 AE53 AH53 AK53 AN53 AQ53 AT53">
    <cfRule type="expression" dxfId="493" priority="24">
      <formula>OR(COUNTIF(W35:W52,"M")=18,COUNTIF(W35:W52,"X")=18)</formula>
    </cfRule>
    <cfRule type="expression" dxfId="492" priority="25">
      <formula>IF(OR(SUMPRODUCT(--(V35:V52=""),--(W35:W52=""))&gt;0,COUNTIF(W35:W52,"M")&gt;0,COUNTIF(W35:W52,"X")=18),"",SUM(V35:V52)) &lt;&gt; V53</formula>
    </cfRule>
  </conditionalFormatting>
  <conditionalFormatting sqref="W53 Z53 AC53 AF53 AI53 AL53 AO53 AR53 AU53">
    <cfRule type="expression" dxfId="491" priority="26">
      <formula>OR(COUNTIF(W35:W52,"M")=18,COUNTIF(W35:W52,"X")=18)</formula>
    </cfRule>
    <cfRule type="expression" dxfId="490" priority="27">
      <formula>IF(AND(OR(COUNTIF(W35:W52,"M")=18,COUNTIF(W35:W52,"X")=18),SUM(V35:V52)=0,ISNUMBER(V53)),"",IF(COUNTIF(W35:W52,"M")&gt;0,"M",IF(AND(COUNTIF(W35:W52,W35)=18,OR(W35="X",W35="W",W35="Z")),UPPER(W35),""))) &lt;&gt; W53</formula>
    </cfRule>
  </conditionalFormatting>
  <conditionalFormatting sqref="AQ35:AQ52">
    <cfRule type="expression" dxfId="489" priority="28">
      <formula>OR(COUNTIF(W35:AO35,"M")=7,COUNTIF(W35:AO35,"X")=7)</formula>
    </cfRule>
    <cfRule type="expression" dxfId="488" priority="29">
      <formula>IF(OR(EXACT(V35,W35),EXACT(Y35,Z35),EXACT(AB35,AC35),EXACT(AE35,AF35),EXACT(AH35,AI35),EXACT(AK35,AL35),EXACT(AN35,AO35),COUNTIF(W35:AO35,"M")&gt;0,COUNTIF(W35:AO35,"X")=7),"",SUM(V35,Y35,AB35,AE35,AH35,AK35,AN35)) &lt;&gt; AQ35</formula>
    </cfRule>
  </conditionalFormatting>
  <conditionalFormatting sqref="AR35:AR52">
    <cfRule type="expression" dxfId="487" priority="30">
      <formula>OR(COUNTIF(W35:AO35,"M")=7,COUNTIF(W35:AO35,"X")=7)</formula>
    </cfRule>
    <cfRule type="expression" dxfId="486" priority="31">
      <formula>IF(AND(COUNTIF(W35:AO35,"M")&gt;0,COUNTIF(W35:AO35,"X")=8,SUM(V35,Y35,AB35,AE35,AH35,AK35,AN35)=0,ISNUMBER(AQ35)),"",IF(COUNTIF(W35:AO35,"M")&gt;0,"M", IF(AND(COUNTIF(W35:AO35,W35)=7,OR(W35="X",W35="W",W35="Z")),UPPER(W35),""))) &lt;&gt; AR35</formula>
    </cfRule>
  </conditionalFormatting>
  <conditionalFormatting sqref="AT35:AT53">
    <cfRule type="expression" dxfId="485" priority="16">
      <formula xml:space="preserve"> OR(AND(AT35=0,AT35&lt;&gt;"",AU35&lt;&gt;"Z",AU35&lt;&gt;""),AND(AT35&gt;0,AT35&lt;&gt;"",AU35&lt;&gt;"W",AU35&lt;&gt;""),AND(AT35="", AU35="W"))</formula>
    </cfRule>
  </conditionalFormatting>
  <conditionalFormatting sqref="AU35:AU53">
    <cfRule type="expression" dxfId="484" priority="15">
      <formula xml:space="preserve"> OR(AND(AT35=0,AT35&lt;&gt;"",AU35&lt;&gt;"Z",AU35&lt;&gt;""),AND(AT35&gt;0,AT35&lt;&gt;"",AU35&lt;&gt;"W",AU35&lt;&gt;""),AND(AT35="", AU35="W"))</formula>
    </cfRule>
  </conditionalFormatting>
  <conditionalFormatting sqref="AV35:AV53">
    <cfRule type="expression" dxfId="483" priority="14">
      <formula xml:space="preserve"> AND(OR(AU35="X",AU35="W"),AV35="")</formula>
    </cfRule>
  </conditionalFormatting>
  <conditionalFormatting sqref="AT53">
    <cfRule type="expression" dxfId="482" priority="17">
      <formula>OR(COUNTIF(AU35:AU52,"M")=18,COUNTIF(AU35:AU52,"X")=18)</formula>
    </cfRule>
    <cfRule type="expression" dxfId="481" priority="18">
      <formula>IF(OR(SUMPRODUCT(--(AT35:AT52=""),--(AU35:AU52=""))&gt;0,COUNTIF(AU35:AU52,"M")&gt;0,COUNTIF(AU35:AU52,"X")=18),"",SUM(AT35:AT52)) &lt;&gt; AT53</formula>
    </cfRule>
  </conditionalFormatting>
  <conditionalFormatting sqref="AU53">
    <cfRule type="expression" dxfId="480" priority="19">
      <formula>OR(COUNTIF(AU35:AU52,"M")=18,COUNTIF(AU35:AU52,"X")=18)</formula>
    </cfRule>
    <cfRule type="expression" dxfId="479" priority="20">
      <formula>IF(AND(OR(COUNTIF(AU35:AU52,"M")=18,COUNTIF(AU35:AU52,"X")=18),SUM(AT35:AT52)=0,ISNUMBER(AT53)),"",IF(COUNTIF(AU35:AU52,"M")&gt;0,"M",IF(AND(COUNTIF(AU35:AU52,AU35)=18,OR(AU35="X",AU35="W",AU35="Z")),UPPER(AU35),""))) &lt;&gt; AU53</formula>
    </cfRule>
  </conditionalFormatting>
  <conditionalFormatting sqref="AT54">
    <cfRule type="expression" dxfId="478" priority="10">
      <formula xml:space="preserve"> OR(AND(AT54=0,AT54&lt;&gt;"",AU54&lt;&gt;"Z",AU54&lt;&gt;""),AND(AT54&gt;0,AT54&lt;&gt;"",AU54&lt;&gt;"W",AU54&lt;&gt;""),AND(AT54="", AU54="W"))</formula>
    </cfRule>
  </conditionalFormatting>
  <conditionalFormatting sqref="AU54">
    <cfRule type="expression" dxfId="477" priority="9">
      <formula xml:space="preserve"> OR(AND(AT54=0,AT54&lt;&gt;"",AU54&lt;&gt;"Z",AU54&lt;&gt;""),AND(AT54&gt;0,AT54&lt;&gt;"",AU54&lt;&gt;"W",AU54&lt;&gt;""),AND(AT54="", AU54="W"))</formula>
    </cfRule>
  </conditionalFormatting>
  <conditionalFormatting sqref="AV54">
    <cfRule type="expression" dxfId="476" priority="8">
      <formula xml:space="preserve"> AND(OR(AU54="X",AU54="W"),AV54="")</formula>
    </cfRule>
  </conditionalFormatting>
  <conditionalFormatting sqref="V54 Y54 AB54 AE54 AH54 AK54 AN54">
    <cfRule type="expression" dxfId="475" priority="13">
      <formula xml:space="preserve"> OR(AND(V54=0,V54&lt;&gt;"",W54&lt;&gt;"Z",W54&lt;&gt;""),AND(V54&gt;0,V54&lt;&gt;"",W54&lt;&gt;"W",W54&lt;&gt;""),AND(V54="", W54="W"))</formula>
    </cfRule>
  </conditionalFormatting>
  <conditionalFormatting sqref="W54 Z54 AC54 AF54 AI54 AL54 AO54">
    <cfRule type="expression" dxfId="474" priority="12">
      <formula xml:space="preserve"> OR(AND(V54=0,V54&lt;&gt;"",W54&lt;&gt;"Z",W54&lt;&gt;""),AND(V54&gt;0,V54&lt;&gt;"",W54&lt;&gt;"W",W54&lt;&gt;""),AND(V54="", W54="W"))</formula>
    </cfRule>
  </conditionalFormatting>
  <conditionalFormatting sqref="X54 AA54 AD54 AG54 AJ54 AM54 AP54">
    <cfRule type="expression" dxfId="473" priority="11">
      <formula xml:space="preserve"> AND(OR(W54="X",W54="W"),X54="")</formula>
    </cfRule>
  </conditionalFormatting>
  <conditionalFormatting sqref="AQ54">
    <cfRule type="expression" dxfId="472" priority="3">
      <formula xml:space="preserve"> OR(AND(AQ54=0,AQ54&lt;&gt;"",AR54&lt;&gt;"Z",AR54&lt;&gt;""),AND(AQ54&gt;0,AQ54&lt;&gt;"",AR54&lt;&gt;"W",AR54&lt;&gt;""),AND(AQ54="", AR54="W"))</formula>
    </cfRule>
  </conditionalFormatting>
  <conditionalFormatting sqref="AR54">
    <cfRule type="expression" dxfId="471" priority="2">
      <formula xml:space="preserve"> OR(AND(AQ54=0,AQ54&lt;&gt;"",AR54&lt;&gt;"Z",AR54&lt;&gt;""),AND(AQ54&gt;0,AQ54&lt;&gt;"",AR54&lt;&gt;"W",AR54&lt;&gt;""),AND(AQ54="", AR54="W"))</formula>
    </cfRule>
  </conditionalFormatting>
  <conditionalFormatting sqref="AS54">
    <cfRule type="expression" dxfId="470" priority="1">
      <formula xml:space="preserve"> AND(OR(AR54="X",AR54="W"),AS54="")</formula>
    </cfRule>
  </conditionalFormatting>
  <conditionalFormatting sqref="AQ54">
    <cfRule type="expression" dxfId="469" priority="4">
      <formula>OR(COUNTIF(W54:AO54,"M")=7,COUNTIF(W54:AO54,"X")=7)</formula>
    </cfRule>
    <cfRule type="expression" dxfId="468" priority="5">
      <formula>IF(OR(EXACT(V54,W54),EXACT(Y54,Z54),EXACT(AB54,AC54),EXACT(AE54,AF54),EXACT(AH54,AI54),EXACT(AK54,AL54),EXACT(AN54,AO54),COUNTIF(W54:AO54,"M")&gt;0,COUNTIF(W54:AO54,"X")=7),"",SUM(V54,Y54,AB54,AE54,AH54,AK54,AN54)) &lt;&gt; AQ54</formula>
    </cfRule>
  </conditionalFormatting>
  <conditionalFormatting sqref="AR54">
    <cfRule type="expression" dxfId="467" priority="6">
      <formula>OR(COUNTIF(W54:AO54,"M")=7,COUNTIF(W54:AO54,"X")=7)</formula>
    </cfRule>
    <cfRule type="expression" dxfId="466" priority="7">
      <formula>IF(AND(COUNTIF(W54:AO54,"M")&gt;0,COUNTIF(W54:AO54,"X")=8,SUM(V54,Y54,AB54,AE54,AH54,AK54,AN54)=0,ISNUMBER(AQ54)),"",IF(COUNTIF(W54:AO54,"M")&gt;0,"M", IF(AND(COUNTIF(W54:AO54,W54)=7,OR(W54="X",W54="W",W54="Z")),UPPER(W54),""))) &lt;&gt; AR54</formula>
    </cfRule>
  </conditionalFormatting>
  <dataValidations count="4">
    <dataValidation allowBlank="1" showInputMessage="1" showErrorMessage="1" sqref="G76:Q1048576 R1:U1048576 AW1:XFD1048576 V1:AV13 V76:AV1048576 A1:F1048576 G1:Q11 O56:O75 O14:O33 O34:P34 O35:O54 O55:P55 Q12:Q75 G12:N75"/>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75 Z14:Z75 AC14:AC75 AF14:AF75 AI14:AI75 AL14:AL75 AO14:AO75 AR14:AR75 AU14:AU75">
      <formula1>"Z,M,X,W"</formula1>
    </dataValidation>
    <dataValidation type="textLength" allowBlank="1" showInputMessage="1" showErrorMessage="1" errorTitle="Неверный ввод" error="Длина введённого текста должна быть между 2 и 500 символами" sqref="X14:X75 AA14:AA75 AD14:AD75 AG14:AG75 AJ14:AJ75 AM14:AM75 AP14:AP75 AS14:AS75 AV14:AV75">
      <formula1>2</formula1>
      <formula2>500</formula2>
    </dataValidation>
    <dataValidation type="decimal" operator="greaterThanOrEqual" allowBlank="1" showInputMessage="1" showErrorMessage="1" errorTitle="Неверный ввод" error="Пожалуйста, введите числовое значение" sqref="V14:V75 Y14:Y75 AB14:AB75 AE14:AE75 AH14:AH75 AK14:AK75 AN14:AN75 AQ14:AQ75 AT14:AT75">
      <formula1>0</formula1>
    </dataValidation>
  </dataValidations>
  <pageMargins left="0.23622047244094491" right="0.23622047244094491" top="0.74803149606299213" bottom="0.74803149606299213" header="0.31496062992125984" footer="0.31496062992125984"/>
  <pageSetup scale="41" orientation="portrait" r:id="rId1"/>
  <headerFooter>
    <oddFooter>&amp;C&amp;P&amp;R&amp;F</oddFooter>
  </headerFooter>
  <rowBreaks count="1" manualBreakCount="1">
    <brk id="55"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W87"/>
  <sheetViews>
    <sheetView showGridLines="0" topLeftCell="C1" zoomScaleNormal="100" workbookViewId="0">
      <pane xSplit="19" ySplit="13" topLeftCell="V14" activePane="bottomRight" state="frozen"/>
      <selection activeCell="B15" sqref="B15:I15"/>
      <selection pane="topRight" activeCell="B15" sqref="B15:I15"/>
      <selection pane="bottomLeft" activeCell="B15" sqref="B15:I15"/>
      <selection pane="bottomRight"/>
    </sheetView>
  </sheetViews>
  <sheetFormatPr defaultColWidth="8.7109375" defaultRowHeight="15" x14ac:dyDescent="0.25"/>
  <cols>
    <col min="1" max="1" width="18.28515625" style="139" hidden="1" customWidth="1"/>
    <col min="2" max="2" width="5.85546875" style="139" hidden="1" customWidth="1"/>
    <col min="3" max="3" width="5.7109375" style="139" customWidth="1"/>
    <col min="4" max="4" width="10" style="139" bestFit="1" customWidth="1"/>
    <col min="5" max="5" width="87.140625" style="139" bestFit="1" customWidth="1"/>
    <col min="6" max="6" width="8.7109375" style="139" hidden="1" customWidth="1"/>
    <col min="7" max="7" width="6.4257812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5.140625" style="348"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8" width="5.7109375" style="139" customWidth="1"/>
    <col min="29" max="29" width="8.85546875" style="139" customWidth="1"/>
    <col min="30" max="16384" width="8.7109375" style="139"/>
  </cols>
  <sheetData>
    <row r="1" spans="1:75" ht="45.6" customHeight="1" x14ac:dyDescent="0.25">
      <c r="A1" s="221" t="s">
        <v>81</v>
      </c>
      <c r="B1" s="222" t="s">
        <v>130</v>
      </c>
      <c r="C1" s="223"/>
      <c r="D1" s="518" t="s">
        <v>4296</v>
      </c>
      <c r="E1" s="518"/>
      <c r="F1" s="518"/>
      <c r="G1" s="518"/>
      <c r="H1" s="518"/>
      <c r="I1" s="518"/>
      <c r="J1" s="518"/>
      <c r="K1" s="518"/>
      <c r="L1" s="518"/>
      <c r="M1" s="518"/>
      <c r="N1" s="518"/>
      <c r="O1" s="518"/>
      <c r="P1" s="518"/>
      <c r="Q1" s="518"/>
      <c r="R1" s="518"/>
      <c r="S1" s="518"/>
      <c r="T1" s="518"/>
      <c r="U1" s="518"/>
      <c r="V1" s="518"/>
      <c r="W1" s="518"/>
      <c r="X1" s="518"/>
      <c r="Y1" s="518"/>
      <c r="Z1" s="518"/>
      <c r="AA1" s="518"/>
      <c r="AB1" s="518"/>
      <c r="BI1" s="2"/>
      <c r="BJ1" s="2"/>
      <c r="BK1" s="2"/>
      <c r="BL1" s="2"/>
      <c r="BM1" s="2"/>
      <c r="BN1" s="2"/>
      <c r="BO1" s="2"/>
      <c r="BP1" s="2"/>
      <c r="BQ1" s="2"/>
      <c r="BR1" s="2"/>
      <c r="BS1" s="2"/>
      <c r="BT1" s="2"/>
      <c r="BU1" s="2"/>
      <c r="BV1" s="2"/>
      <c r="BW1" s="2"/>
    </row>
    <row r="2" spans="1:75" ht="3.75" customHeight="1" x14ac:dyDescent="0.3">
      <c r="A2" s="221" t="s">
        <v>64</v>
      </c>
      <c r="B2" s="222" t="str">
        <f>VLOOKUP(VAL_A1!$B$2,VAL_Drop_Down_Lists!$A$3:$B$214,2,FALSE)</f>
        <v>_X</v>
      </c>
      <c r="C2" s="349"/>
      <c r="D2" s="350"/>
      <c r="E2" s="350"/>
      <c r="F2" s="350"/>
      <c r="G2" s="350"/>
      <c r="H2" s="350"/>
      <c r="I2" s="350"/>
      <c r="J2" s="350"/>
      <c r="K2" s="350"/>
      <c r="L2" s="350"/>
      <c r="M2" s="350"/>
      <c r="N2" s="350"/>
      <c r="O2" s="350"/>
      <c r="P2" s="350"/>
      <c r="Q2" s="350"/>
      <c r="R2" s="350"/>
      <c r="S2" s="350"/>
      <c r="T2" s="350"/>
      <c r="U2" s="245"/>
      <c r="V2" s="351"/>
      <c r="W2" s="351"/>
      <c r="X2" s="351"/>
      <c r="Y2" s="351"/>
      <c r="Z2" s="351"/>
      <c r="AA2" s="351"/>
      <c r="AB2" s="225"/>
      <c r="BI2" s="2"/>
      <c r="BJ2" s="2"/>
      <c r="BK2" s="2"/>
      <c r="BL2" s="2"/>
      <c r="BM2" s="2"/>
      <c r="BN2" s="2"/>
      <c r="BO2" s="2"/>
      <c r="BP2" s="2"/>
      <c r="BQ2" s="2"/>
      <c r="BR2" s="2"/>
      <c r="BS2" s="2"/>
      <c r="BT2" s="2"/>
      <c r="BU2" s="2"/>
      <c r="BV2" s="2"/>
      <c r="BW2" s="2"/>
    </row>
    <row r="3" spans="1:75" ht="23.25" customHeight="1" x14ac:dyDescent="0.25">
      <c r="A3" s="221" t="s">
        <v>84</v>
      </c>
      <c r="B3" s="226" t="str">
        <f>IF(VAL_A1!$H$33&lt;&gt;"", YEAR(VAL_A1!$H$33),"")</f>
        <v/>
      </c>
      <c r="C3" s="349"/>
      <c r="D3" s="486" t="s">
        <v>4297</v>
      </c>
      <c r="E3" s="496"/>
      <c r="F3" s="350"/>
      <c r="G3" s="350"/>
      <c r="H3" s="350"/>
      <c r="I3" s="350"/>
      <c r="J3" s="350"/>
      <c r="K3" s="350"/>
      <c r="L3" s="350"/>
      <c r="M3" s="350"/>
      <c r="N3" s="350"/>
      <c r="O3" s="350"/>
      <c r="P3" s="350"/>
      <c r="Q3" s="350"/>
      <c r="R3" s="350"/>
      <c r="S3" s="350"/>
      <c r="T3" s="350"/>
      <c r="U3" s="245"/>
      <c r="V3" s="502" t="s">
        <v>4298</v>
      </c>
      <c r="W3" s="503"/>
      <c r="X3" s="503"/>
      <c r="Y3" s="503"/>
      <c r="Z3" s="503"/>
      <c r="AA3" s="500"/>
      <c r="AB3" s="279"/>
      <c r="BI3" s="2"/>
      <c r="BJ3" s="2"/>
      <c r="BK3" s="2"/>
      <c r="BL3" s="2"/>
      <c r="BM3" s="2"/>
      <c r="BN3" s="2"/>
      <c r="BO3" s="2"/>
      <c r="BP3" s="2"/>
      <c r="BQ3" s="2"/>
      <c r="BR3" s="2"/>
      <c r="BS3" s="2"/>
      <c r="BT3" s="2"/>
      <c r="BU3" s="2"/>
      <c r="BV3" s="2"/>
      <c r="BW3" s="2"/>
    </row>
    <row r="4" spans="1:75" ht="64.5" customHeight="1" x14ac:dyDescent="0.25">
      <c r="A4" s="221" t="s">
        <v>85</v>
      </c>
      <c r="B4" s="226" t="str">
        <f>IF(VAL_A1!$H$34&lt;&gt;"", YEAR(VAL_A1!$H$34),"")</f>
        <v/>
      </c>
      <c r="C4" s="349"/>
      <c r="D4" s="497"/>
      <c r="E4" s="498"/>
      <c r="F4" s="350"/>
      <c r="G4" s="350"/>
      <c r="H4" s="350"/>
      <c r="I4" s="350"/>
      <c r="J4" s="350"/>
      <c r="K4" s="350"/>
      <c r="L4" s="350"/>
      <c r="M4" s="350"/>
      <c r="N4" s="350"/>
      <c r="O4" s="350"/>
      <c r="P4" s="350"/>
      <c r="Q4" s="350"/>
      <c r="R4" s="350"/>
      <c r="S4" s="350"/>
      <c r="T4" s="350"/>
      <c r="U4" s="245"/>
      <c r="V4" s="484" t="s">
        <v>4242</v>
      </c>
      <c r="W4" s="484"/>
      <c r="X4" s="484"/>
      <c r="Y4" s="484" t="s">
        <v>4243</v>
      </c>
      <c r="Z4" s="484"/>
      <c r="AA4" s="484"/>
      <c r="AB4" s="279"/>
      <c r="BI4" s="2"/>
      <c r="BJ4" s="2"/>
      <c r="BK4" s="2"/>
      <c r="BL4" s="2"/>
      <c r="BM4" s="2"/>
      <c r="BN4" s="2"/>
      <c r="BO4" s="2"/>
      <c r="BP4" s="2"/>
      <c r="BQ4" s="2"/>
      <c r="BR4" s="2"/>
      <c r="BS4" s="2"/>
      <c r="BT4" s="2"/>
      <c r="BU4" s="2"/>
      <c r="BV4" s="2"/>
      <c r="BW4" s="2"/>
    </row>
    <row r="5" spans="1:75" x14ac:dyDescent="0.25">
      <c r="A5" s="221" t="s">
        <v>138</v>
      </c>
      <c r="B5" s="222" t="s">
        <v>358</v>
      </c>
      <c r="C5" s="349"/>
      <c r="D5" s="252" t="s">
        <v>4275</v>
      </c>
      <c r="E5" s="252" t="s">
        <v>4276</v>
      </c>
      <c r="F5" s="274"/>
      <c r="G5" s="274"/>
      <c r="H5" s="274"/>
      <c r="I5" s="274"/>
      <c r="J5" s="274"/>
      <c r="K5" s="274"/>
      <c r="L5" s="274"/>
      <c r="M5" s="274"/>
      <c r="N5" s="274"/>
      <c r="O5" s="274"/>
      <c r="P5" s="274"/>
      <c r="Q5" s="274"/>
      <c r="R5" s="274"/>
      <c r="S5" s="274"/>
      <c r="T5" s="274"/>
      <c r="U5" s="287"/>
      <c r="V5" s="500" t="s">
        <v>4255</v>
      </c>
      <c r="W5" s="484"/>
      <c r="X5" s="484"/>
      <c r="Y5" s="484" t="s">
        <v>4258</v>
      </c>
      <c r="Z5" s="484"/>
      <c r="AA5" s="484"/>
      <c r="AB5" s="279"/>
      <c r="BI5" s="2"/>
      <c r="BJ5" s="2"/>
      <c r="BK5" s="2"/>
      <c r="BL5" s="2"/>
      <c r="BM5" s="2"/>
      <c r="BN5" s="2"/>
      <c r="BO5" s="2"/>
      <c r="BP5" s="2"/>
      <c r="BQ5" s="2"/>
      <c r="BR5" s="2"/>
      <c r="BS5" s="2"/>
      <c r="BT5" s="2"/>
      <c r="BU5" s="2"/>
      <c r="BV5" s="2"/>
      <c r="BW5" s="2"/>
    </row>
    <row r="6" spans="1:75" hidden="1" x14ac:dyDescent="0.25">
      <c r="A6" s="221" t="s">
        <v>86</v>
      </c>
      <c r="B6" s="222"/>
      <c r="C6" s="349"/>
      <c r="D6" s="349"/>
      <c r="E6" s="349"/>
      <c r="F6" s="352"/>
      <c r="G6" s="352"/>
      <c r="H6" s="352"/>
      <c r="I6" s="352"/>
      <c r="J6" s="352"/>
      <c r="K6" s="352"/>
      <c r="L6" s="352"/>
      <c r="M6" s="352"/>
      <c r="N6" s="352"/>
      <c r="O6" s="352"/>
      <c r="P6" s="352"/>
      <c r="Q6" s="352"/>
      <c r="R6" s="352"/>
      <c r="S6" s="352"/>
      <c r="T6" s="352"/>
      <c r="U6" s="353" t="s">
        <v>76</v>
      </c>
      <c r="V6" s="354" t="s">
        <v>95</v>
      </c>
      <c r="W6" s="354"/>
      <c r="X6" s="354"/>
      <c r="Y6" s="354" t="s">
        <v>96</v>
      </c>
      <c r="Z6" s="352"/>
      <c r="AA6" s="352"/>
      <c r="AB6" s="279"/>
      <c r="BI6" s="2"/>
      <c r="BJ6" s="2"/>
      <c r="BK6" s="2"/>
      <c r="BL6" s="2"/>
      <c r="BM6" s="2"/>
      <c r="BN6" s="2"/>
      <c r="BO6" s="2"/>
      <c r="BP6" s="2"/>
      <c r="BQ6" s="2"/>
      <c r="BR6" s="2"/>
      <c r="BS6" s="2"/>
      <c r="BT6" s="2"/>
      <c r="BU6" s="2"/>
      <c r="BV6" s="2"/>
      <c r="BW6" s="2"/>
    </row>
    <row r="7" spans="1:75" hidden="1" x14ac:dyDescent="0.25">
      <c r="A7" s="221" t="s">
        <v>78</v>
      </c>
      <c r="B7" s="226" t="str">
        <f>IF(VAL_A1!$H$34&lt;&gt;"", YEAR(VAL_A1!$H$34),"")</f>
        <v/>
      </c>
      <c r="C7" s="349"/>
      <c r="D7" s="349"/>
      <c r="E7" s="349"/>
      <c r="F7" s="312"/>
      <c r="G7" s="312"/>
      <c r="H7" s="312"/>
      <c r="I7" s="312"/>
      <c r="J7" s="312"/>
      <c r="K7" s="312"/>
      <c r="L7" s="312"/>
      <c r="M7" s="243"/>
      <c r="N7" s="45"/>
      <c r="O7" s="45"/>
      <c r="P7" s="45"/>
      <c r="Q7" s="45"/>
      <c r="R7" s="45"/>
      <c r="S7" s="45"/>
      <c r="T7" s="45"/>
      <c r="U7" s="45" t="s">
        <v>136</v>
      </c>
      <c r="V7" s="355" t="s">
        <v>0</v>
      </c>
      <c r="W7" s="355"/>
      <c r="X7" s="355"/>
      <c r="Y7" s="355" t="s">
        <v>0</v>
      </c>
      <c r="Z7" s="356"/>
      <c r="AA7" s="356"/>
      <c r="AB7" s="357"/>
      <c r="BI7" s="2"/>
      <c r="BJ7" s="2"/>
      <c r="BK7" s="2"/>
      <c r="BL7" s="2"/>
      <c r="BM7" s="2"/>
      <c r="BN7" s="2"/>
      <c r="BO7" s="2"/>
      <c r="BP7" s="2"/>
      <c r="BQ7" s="2"/>
      <c r="BR7" s="2"/>
      <c r="BS7" s="2"/>
      <c r="BT7" s="2"/>
      <c r="BU7" s="2"/>
      <c r="BV7" s="2"/>
      <c r="BW7" s="2"/>
    </row>
    <row r="8" spans="1:75" hidden="1" x14ac:dyDescent="0.25">
      <c r="A8" s="221" t="s">
        <v>82</v>
      </c>
      <c r="B8" s="226" t="str">
        <f>IF(VAL_A1!$H$35&lt;&gt;"", YEAR(VAL_A1!$H$35),"")</f>
        <v/>
      </c>
      <c r="C8" s="349"/>
      <c r="D8" s="349"/>
      <c r="E8" s="349"/>
      <c r="F8" s="352"/>
      <c r="G8" s="352"/>
      <c r="H8" s="312"/>
      <c r="I8" s="312"/>
      <c r="J8" s="312"/>
      <c r="K8" s="312"/>
      <c r="L8" s="312"/>
      <c r="M8" s="243"/>
      <c r="N8" s="45"/>
      <c r="O8" s="45"/>
      <c r="P8" s="45"/>
      <c r="Q8" s="45"/>
      <c r="R8" s="45"/>
      <c r="S8" s="45"/>
      <c r="T8" s="45"/>
      <c r="U8" s="45" t="s">
        <v>137</v>
      </c>
      <c r="V8" s="355" t="s">
        <v>0</v>
      </c>
      <c r="W8" s="355"/>
      <c r="X8" s="355"/>
      <c r="Y8" s="355" t="s">
        <v>0</v>
      </c>
      <c r="Z8" s="356"/>
      <c r="AA8" s="356"/>
      <c r="AB8" s="357"/>
      <c r="BI8" s="2"/>
      <c r="BJ8" s="2"/>
      <c r="BK8" s="2"/>
      <c r="BL8" s="2"/>
      <c r="BM8" s="2"/>
      <c r="BN8" s="2"/>
      <c r="BO8" s="2"/>
      <c r="BP8" s="2"/>
      <c r="BQ8" s="2"/>
      <c r="BR8" s="2"/>
      <c r="BS8" s="2"/>
      <c r="BT8" s="2"/>
      <c r="BU8" s="2"/>
      <c r="BV8" s="2"/>
      <c r="BW8" s="2"/>
    </row>
    <row r="9" spans="1:75" hidden="1" x14ac:dyDescent="0.25">
      <c r="A9" s="221" t="s">
        <v>83</v>
      </c>
      <c r="B9" s="222" t="s">
        <v>381</v>
      </c>
      <c r="C9" s="349"/>
      <c r="D9" s="349"/>
      <c r="E9" s="349"/>
      <c r="F9" s="352"/>
      <c r="G9" s="352"/>
      <c r="H9" s="312"/>
      <c r="I9" s="312"/>
      <c r="J9" s="312"/>
      <c r="K9" s="312"/>
      <c r="L9" s="312"/>
      <c r="M9" s="243"/>
      <c r="N9" s="45"/>
      <c r="O9" s="45"/>
      <c r="P9" s="45"/>
      <c r="Q9" s="45"/>
      <c r="R9" s="45"/>
      <c r="S9" s="45"/>
      <c r="T9" s="45"/>
      <c r="U9" s="45" t="s">
        <v>1</v>
      </c>
      <c r="V9" s="355">
        <v>1</v>
      </c>
      <c r="W9" s="355"/>
      <c r="X9" s="355"/>
      <c r="Y9" s="355">
        <v>1</v>
      </c>
      <c r="Z9" s="356"/>
      <c r="AA9" s="356"/>
      <c r="AB9" s="357"/>
      <c r="BI9" s="2"/>
      <c r="BJ9" s="2"/>
      <c r="BK9" s="2"/>
      <c r="BL9" s="2"/>
      <c r="BM9" s="2"/>
      <c r="BN9" s="2"/>
      <c r="BO9" s="2"/>
      <c r="BP9" s="2"/>
      <c r="BQ9" s="2"/>
      <c r="BR9" s="2"/>
      <c r="BS9" s="2"/>
      <c r="BT9" s="2"/>
      <c r="BU9" s="2"/>
      <c r="BV9" s="2"/>
      <c r="BW9" s="2"/>
    </row>
    <row r="10" spans="1:75" hidden="1" x14ac:dyDescent="0.25">
      <c r="A10" s="221" t="s">
        <v>71</v>
      </c>
      <c r="B10" s="222">
        <v>0</v>
      </c>
      <c r="C10" s="349"/>
      <c r="D10" s="349"/>
      <c r="E10" s="349"/>
      <c r="F10" s="352"/>
      <c r="G10" s="352"/>
      <c r="H10" s="312"/>
      <c r="I10" s="312"/>
      <c r="J10" s="312"/>
      <c r="K10" s="312"/>
      <c r="L10" s="312"/>
      <c r="M10" s="243"/>
      <c r="N10" s="45"/>
      <c r="O10" s="45"/>
      <c r="P10" s="45"/>
      <c r="Q10" s="45"/>
      <c r="R10" s="45"/>
      <c r="S10" s="45"/>
      <c r="T10" s="45"/>
      <c r="U10" s="45"/>
      <c r="V10" s="356"/>
      <c r="W10" s="356"/>
      <c r="X10" s="356"/>
      <c r="Y10" s="356"/>
      <c r="Z10" s="356"/>
      <c r="AA10" s="356"/>
      <c r="AB10" s="357"/>
      <c r="BI10" s="2"/>
      <c r="BJ10" s="2"/>
      <c r="BK10" s="2"/>
      <c r="BL10" s="2"/>
      <c r="BM10" s="2"/>
      <c r="BN10" s="2"/>
      <c r="BO10" s="2"/>
      <c r="BP10" s="2"/>
      <c r="BQ10" s="2"/>
      <c r="BR10" s="2"/>
      <c r="BS10" s="2"/>
      <c r="BT10" s="2"/>
      <c r="BU10" s="2"/>
      <c r="BV10" s="2"/>
      <c r="BW10" s="2"/>
    </row>
    <row r="11" spans="1:75" hidden="1" x14ac:dyDescent="0.25">
      <c r="A11" s="221" t="s">
        <v>73</v>
      </c>
      <c r="B11" s="222">
        <v>0</v>
      </c>
      <c r="C11" s="349"/>
      <c r="D11" s="349"/>
      <c r="E11" s="349"/>
      <c r="F11" s="352"/>
      <c r="G11" s="352"/>
      <c r="H11" s="312"/>
      <c r="I11" s="312"/>
      <c r="J11" s="312"/>
      <c r="K11" s="312"/>
      <c r="L11" s="312"/>
      <c r="M11" s="243"/>
      <c r="N11" s="45"/>
      <c r="O11" s="45"/>
      <c r="P11" s="45"/>
      <c r="Q11" s="45"/>
      <c r="R11" s="45"/>
      <c r="S11" s="45"/>
      <c r="T11" s="45"/>
      <c r="U11" s="45"/>
      <c r="V11" s="356"/>
      <c r="W11" s="356"/>
      <c r="X11" s="356"/>
      <c r="Y11" s="356"/>
      <c r="Z11" s="356"/>
      <c r="AA11" s="356"/>
      <c r="AB11" s="357"/>
      <c r="BI11" s="2"/>
      <c r="BJ11" s="2"/>
      <c r="BK11" s="2"/>
      <c r="BL11" s="2"/>
      <c r="BM11" s="2"/>
      <c r="BN11" s="2"/>
      <c r="BO11" s="2"/>
      <c r="BP11" s="2"/>
      <c r="BQ11" s="2"/>
      <c r="BR11" s="2"/>
      <c r="BS11" s="2"/>
      <c r="BT11" s="2"/>
      <c r="BU11" s="2"/>
      <c r="BV11" s="2"/>
      <c r="BW11" s="2"/>
    </row>
    <row r="12" spans="1:75" ht="73.5" hidden="1" customHeight="1" x14ac:dyDescent="0.25">
      <c r="C12" s="349"/>
      <c r="D12" s="349"/>
      <c r="E12" s="349"/>
      <c r="F12" s="352"/>
      <c r="G12" s="358" t="s">
        <v>2</v>
      </c>
      <c r="H12" s="358" t="s">
        <v>3</v>
      </c>
      <c r="I12" s="358" t="s">
        <v>79</v>
      </c>
      <c r="J12" s="358" t="s">
        <v>4</v>
      </c>
      <c r="K12" s="358" t="s">
        <v>80</v>
      </c>
      <c r="L12" s="358" t="s">
        <v>5</v>
      </c>
      <c r="M12" s="358" t="s">
        <v>6</v>
      </c>
      <c r="N12" s="110" t="s">
        <v>77</v>
      </c>
      <c r="O12" s="118" t="s">
        <v>397</v>
      </c>
      <c r="P12" s="118" t="s">
        <v>398</v>
      </c>
      <c r="Q12" s="118"/>
      <c r="R12" s="45"/>
      <c r="S12" s="45"/>
      <c r="T12" s="45"/>
      <c r="U12" s="45"/>
      <c r="V12" s="356"/>
      <c r="W12" s="356"/>
      <c r="X12" s="356"/>
      <c r="Y12" s="356"/>
      <c r="Z12" s="356"/>
      <c r="AA12" s="356"/>
      <c r="AB12" s="357"/>
      <c r="BI12" s="2"/>
      <c r="BJ12" s="2"/>
      <c r="BK12" s="2"/>
      <c r="BL12" s="2"/>
      <c r="BM12" s="2"/>
      <c r="BN12" s="2"/>
      <c r="BO12" s="2"/>
      <c r="BP12" s="2"/>
      <c r="BQ12" s="2"/>
      <c r="BR12" s="2"/>
      <c r="BS12" s="2"/>
      <c r="BT12" s="2"/>
      <c r="BU12" s="2"/>
      <c r="BV12" s="2"/>
      <c r="BW12" s="2"/>
    </row>
    <row r="13" spans="1:75" ht="3" customHeight="1" x14ac:dyDescent="0.25">
      <c r="C13" s="349"/>
      <c r="D13" s="349"/>
      <c r="E13" s="349"/>
      <c r="F13" s="350"/>
      <c r="G13" s="359"/>
      <c r="H13" s="359"/>
      <c r="I13" s="359"/>
      <c r="J13" s="359"/>
      <c r="K13" s="359"/>
      <c r="L13" s="359"/>
      <c r="M13" s="359"/>
      <c r="N13" s="87"/>
      <c r="O13" s="128"/>
      <c r="P13" s="128"/>
      <c r="Q13" s="128"/>
      <c r="R13" s="87"/>
      <c r="S13" s="87"/>
      <c r="T13" s="87"/>
      <c r="U13" s="65"/>
      <c r="V13" s="295"/>
      <c r="W13" s="295"/>
      <c r="X13" s="295"/>
      <c r="Y13" s="295"/>
      <c r="Z13" s="295"/>
      <c r="AA13" s="295"/>
      <c r="AB13" s="225"/>
      <c r="BI13" s="2"/>
      <c r="BJ13" s="2"/>
      <c r="BK13" s="2"/>
      <c r="BL13" s="2"/>
      <c r="BM13" s="2"/>
      <c r="BN13" s="2"/>
      <c r="BO13" s="2"/>
      <c r="BP13" s="2"/>
      <c r="BQ13" s="2"/>
      <c r="BR13" s="2"/>
      <c r="BS13" s="2"/>
      <c r="BT13" s="2"/>
      <c r="BU13" s="2"/>
      <c r="BV13" s="2"/>
      <c r="BW13" s="2"/>
    </row>
    <row r="14" spans="1:75" ht="21" customHeight="1" x14ac:dyDescent="0.25">
      <c r="C14" s="349"/>
      <c r="D14" s="510" t="s">
        <v>4269</v>
      </c>
      <c r="E14" s="360" t="s">
        <v>351</v>
      </c>
      <c r="F14" s="283"/>
      <c r="G14" s="356" t="s">
        <v>115</v>
      </c>
      <c r="H14" s="242" t="s">
        <v>7</v>
      </c>
      <c r="I14" s="242" t="s">
        <v>91</v>
      </c>
      <c r="J14" s="242" t="s">
        <v>49</v>
      </c>
      <c r="K14" s="242" t="s">
        <v>87</v>
      </c>
      <c r="L14" s="242" t="s">
        <v>0</v>
      </c>
      <c r="M14" s="242" t="s">
        <v>353</v>
      </c>
      <c r="N14" s="44" t="s">
        <v>353</v>
      </c>
      <c r="O14" s="54" t="s">
        <v>0</v>
      </c>
      <c r="P14" s="54" t="s">
        <v>381</v>
      </c>
      <c r="Q14" s="54"/>
      <c r="R14" s="44"/>
      <c r="S14" s="44"/>
      <c r="T14" s="44"/>
      <c r="U14" s="45"/>
      <c r="V14" s="108"/>
      <c r="W14" s="105"/>
      <c r="X14" s="106"/>
      <c r="Y14" s="104"/>
      <c r="Z14" s="105"/>
      <c r="AA14" s="106"/>
      <c r="AB14" s="225"/>
      <c r="BI14" s="2"/>
      <c r="BJ14" s="2"/>
      <c r="BK14" s="2"/>
      <c r="BL14" s="2"/>
      <c r="BM14" s="2"/>
      <c r="BN14" s="2"/>
      <c r="BO14" s="2"/>
      <c r="BP14" s="2"/>
      <c r="BQ14" s="2"/>
      <c r="BR14" s="2"/>
      <c r="BS14" s="2"/>
      <c r="BT14" s="2"/>
      <c r="BU14" s="2"/>
      <c r="BV14" s="2"/>
      <c r="BW14" s="2"/>
    </row>
    <row r="15" spans="1:75" ht="21" customHeight="1" x14ac:dyDescent="0.25">
      <c r="C15" s="349"/>
      <c r="D15" s="511"/>
      <c r="E15" s="360">
        <v>4</v>
      </c>
      <c r="F15" s="283"/>
      <c r="G15" s="356" t="s">
        <v>115</v>
      </c>
      <c r="H15" s="242" t="s">
        <v>7</v>
      </c>
      <c r="I15" s="242" t="s">
        <v>91</v>
      </c>
      <c r="J15" s="242" t="s">
        <v>11</v>
      </c>
      <c r="K15" s="242" t="s">
        <v>87</v>
      </c>
      <c r="L15" s="242" t="s">
        <v>0</v>
      </c>
      <c r="M15" s="242" t="s">
        <v>353</v>
      </c>
      <c r="N15" s="45" t="s">
        <v>353</v>
      </c>
      <c r="O15" s="54" t="s">
        <v>0</v>
      </c>
      <c r="P15" s="54" t="s">
        <v>381</v>
      </c>
      <c r="Q15" s="54"/>
      <c r="R15" s="45"/>
      <c r="S15" s="45"/>
      <c r="T15" s="45"/>
      <c r="U15" s="45"/>
      <c r="V15" s="108"/>
      <c r="W15" s="105"/>
      <c r="X15" s="106"/>
      <c r="Y15" s="104"/>
      <c r="Z15" s="105"/>
      <c r="AA15" s="106"/>
      <c r="AB15" s="225"/>
      <c r="BI15" s="2"/>
      <c r="BJ15" s="2"/>
      <c r="BK15" s="2"/>
      <c r="BL15" s="2"/>
      <c r="BM15" s="2"/>
      <c r="BN15" s="2"/>
      <c r="BO15" s="2"/>
      <c r="BP15" s="2"/>
      <c r="BQ15" s="2"/>
      <c r="BR15" s="2"/>
      <c r="BS15" s="2"/>
      <c r="BT15" s="2"/>
      <c r="BU15" s="2"/>
      <c r="BV15" s="2"/>
      <c r="BW15" s="2"/>
    </row>
    <row r="16" spans="1:75" ht="21" customHeight="1" x14ac:dyDescent="0.25">
      <c r="C16" s="349"/>
      <c r="D16" s="511"/>
      <c r="E16" s="360">
        <v>5</v>
      </c>
      <c r="F16" s="283"/>
      <c r="G16" s="356" t="s">
        <v>115</v>
      </c>
      <c r="H16" s="242" t="s">
        <v>7</v>
      </c>
      <c r="I16" s="242" t="s">
        <v>91</v>
      </c>
      <c r="J16" s="242" t="s">
        <v>12</v>
      </c>
      <c r="K16" s="242" t="s">
        <v>87</v>
      </c>
      <c r="L16" s="242" t="s">
        <v>0</v>
      </c>
      <c r="M16" s="242" t="s">
        <v>353</v>
      </c>
      <c r="N16" s="45" t="s">
        <v>353</v>
      </c>
      <c r="O16" s="54" t="s">
        <v>0</v>
      </c>
      <c r="P16" s="54" t="s">
        <v>381</v>
      </c>
      <c r="Q16" s="54"/>
      <c r="R16" s="45"/>
      <c r="S16" s="45"/>
      <c r="T16" s="45"/>
      <c r="U16" s="45"/>
      <c r="V16" s="108"/>
      <c r="W16" s="105"/>
      <c r="X16" s="106"/>
      <c r="Y16" s="104"/>
      <c r="Z16" s="105"/>
      <c r="AA16" s="106"/>
      <c r="AB16" s="225"/>
      <c r="BI16" s="2"/>
      <c r="BJ16" s="2"/>
      <c r="BK16" s="2"/>
      <c r="BL16" s="2"/>
      <c r="BM16" s="2"/>
      <c r="BN16" s="2"/>
      <c r="BO16" s="2"/>
      <c r="BP16" s="2"/>
      <c r="BQ16" s="2"/>
      <c r="BR16" s="2"/>
      <c r="BS16" s="2"/>
      <c r="BT16" s="2"/>
      <c r="BU16" s="2"/>
      <c r="BV16" s="2"/>
      <c r="BW16" s="2"/>
    </row>
    <row r="17" spans="3:75" ht="21" customHeight="1" x14ac:dyDescent="0.25">
      <c r="C17" s="349"/>
      <c r="D17" s="511"/>
      <c r="E17" s="360">
        <v>6</v>
      </c>
      <c r="F17" s="283"/>
      <c r="G17" s="356" t="s">
        <v>115</v>
      </c>
      <c r="H17" s="242" t="s">
        <v>7</v>
      </c>
      <c r="I17" s="242" t="s">
        <v>91</v>
      </c>
      <c r="J17" s="242" t="s">
        <v>13</v>
      </c>
      <c r="K17" s="242" t="s">
        <v>87</v>
      </c>
      <c r="L17" s="242" t="s">
        <v>0</v>
      </c>
      <c r="M17" s="242" t="s">
        <v>353</v>
      </c>
      <c r="N17" s="45" t="s">
        <v>353</v>
      </c>
      <c r="O17" s="54" t="s">
        <v>0</v>
      </c>
      <c r="P17" s="54" t="s">
        <v>381</v>
      </c>
      <c r="Q17" s="54"/>
      <c r="R17" s="45"/>
      <c r="S17" s="45"/>
      <c r="T17" s="45"/>
      <c r="U17" s="45"/>
      <c r="V17" s="108"/>
      <c r="W17" s="105"/>
      <c r="X17" s="106"/>
      <c r="Y17" s="104"/>
      <c r="Z17" s="105"/>
      <c r="AA17" s="106"/>
      <c r="AB17" s="225"/>
      <c r="BI17" s="2"/>
      <c r="BJ17" s="2"/>
      <c r="BK17" s="2"/>
      <c r="BL17" s="2"/>
      <c r="BM17" s="2"/>
      <c r="BN17" s="2"/>
      <c r="BO17" s="2"/>
      <c r="BP17" s="2"/>
      <c r="BQ17" s="2"/>
      <c r="BR17" s="2"/>
      <c r="BS17" s="2"/>
      <c r="BT17" s="2"/>
      <c r="BU17" s="2"/>
      <c r="BV17" s="2"/>
      <c r="BW17" s="2"/>
    </row>
    <row r="18" spans="3:75" ht="21" customHeight="1" x14ac:dyDescent="0.25">
      <c r="C18" s="349"/>
      <c r="D18" s="511"/>
      <c r="E18" s="360">
        <v>7</v>
      </c>
      <c r="F18" s="283"/>
      <c r="G18" s="356" t="s">
        <v>115</v>
      </c>
      <c r="H18" s="242" t="s">
        <v>7</v>
      </c>
      <c r="I18" s="242" t="s">
        <v>91</v>
      </c>
      <c r="J18" s="242" t="s">
        <v>14</v>
      </c>
      <c r="K18" s="242" t="s">
        <v>87</v>
      </c>
      <c r="L18" s="242" t="s">
        <v>0</v>
      </c>
      <c r="M18" s="242" t="s">
        <v>353</v>
      </c>
      <c r="N18" s="45" t="s">
        <v>353</v>
      </c>
      <c r="O18" s="54" t="s">
        <v>0</v>
      </c>
      <c r="P18" s="54" t="s">
        <v>381</v>
      </c>
      <c r="Q18" s="54"/>
      <c r="R18" s="45"/>
      <c r="S18" s="45"/>
      <c r="T18" s="45"/>
      <c r="U18" s="45"/>
      <c r="V18" s="108"/>
      <c r="W18" s="105"/>
      <c r="X18" s="106"/>
      <c r="Y18" s="104"/>
      <c r="Z18" s="105"/>
      <c r="AA18" s="106"/>
      <c r="AB18" s="225"/>
      <c r="BI18" s="2"/>
      <c r="BJ18" s="2"/>
      <c r="BK18" s="2"/>
      <c r="BL18" s="2"/>
      <c r="BM18" s="2"/>
      <c r="BN18" s="2"/>
      <c r="BO18" s="2"/>
      <c r="BP18" s="2"/>
      <c r="BQ18" s="2"/>
      <c r="BR18" s="2"/>
      <c r="BS18" s="2"/>
      <c r="BT18" s="2"/>
      <c r="BU18" s="2"/>
      <c r="BV18" s="2"/>
      <c r="BW18" s="2"/>
    </row>
    <row r="19" spans="3:75" ht="21" customHeight="1" x14ac:dyDescent="0.25">
      <c r="C19" s="349"/>
      <c r="D19" s="511"/>
      <c r="E19" s="360">
        <v>8</v>
      </c>
      <c r="F19" s="283"/>
      <c r="G19" s="356" t="s">
        <v>115</v>
      </c>
      <c r="H19" s="242" t="s">
        <v>7</v>
      </c>
      <c r="I19" s="242" t="s">
        <v>91</v>
      </c>
      <c r="J19" s="242" t="s">
        <v>15</v>
      </c>
      <c r="K19" s="242" t="s">
        <v>87</v>
      </c>
      <c r="L19" s="242" t="s">
        <v>0</v>
      </c>
      <c r="M19" s="242" t="s">
        <v>353</v>
      </c>
      <c r="N19" s="45" t="s">
        <v>353</v>
      </c>
      <c r="O19" s="54" t="s">
        <v>0</v>
      </c>
      <c r="P19" s="54" t="s">
        <v>381</v>
      </c>
      <c r="Q19" s="54"/>
      <c r="R19" s="45"/>
      <c r="S19" s="45"/>
      <c r="T19" s="45"/>
      <c r="U19" s="45"/>
      <c r="V19" s="108"/>
      <c r="W19" s="105"/>
      <c r="X19" s="106"/>
      <c r="Y19" s="104"/>
      <c r="Z19" s="105"/>
      <c r="AA19" s="106"/>
      <c r="AB19" s="225"/>
      <c r="BI19" s="2"/>
      <c r="BJ19" s="2"/>
      <c r="BK19" s="2"/>
      <c r="BL19" s="2"/>
      <c r="BM19" s="2"/>
      <c r="BN19" s="2"/>
      <c r="BO19" s="2"/>
      <c r="BP19" s="2"/>
      <c r="BQ19" s="2"/>
      <c r="BR19" s="2"/>
      <c r="BS19" s="2"/>
      <c r="BT19" s="2"/>
      <c r="BU19" s="2"/>
      <c r="BV19" s="2"/>
      <c r="BW19" s="2"/>
    </row>
    <row r="20" spans="3:75" ht="21" customHeight="1" x14ac:dyDescent="0.25">
      <c r="C20" s="349"/>
      <c r="D20" s="511"/>
      <c r="E20" s="360">
        <v>9</v>
      </c>
      <c r="F20" s="283"/>
      <c r="G20" s="356" t="s">
        <v>115</v>
      </c>
      <c r="H20" s="242" t="s">
        <v>7</v>
      </c>
      <c r="I20" s="242" t="s">
        <v>91</v>
      </c>
      <c r="J20" s="242" t="s">
        <v>16</v>
      </c>
      <c r="K20" s="242" t="s">
        <v>87</v>
      </c>
      <c r="L20" s="242" t="s">
        <v>0</v>
      </c>
      <c r="M20" s="242" t="s">
        <v>353</v>
      </c>
      <c r="N20" s="45" t="s">
        <v>353</v>
      </c>
      <c r="O20" s="54" t="s">
        <v>0</v>
      </c>
      <c r="P20" s="54" t="s">
        <v>381</v>
      </c>
      <c r="Q20" s="54"/>
      <c r="R20" s="45"/>
      <c r="S20" s="45"/>
      <c r="T20" s="45"/>
      <c r="U20" s="45"/>
      <c r="V20" s="108"/>
      <c r="W20" s="105"/>
      <c r="X20" s="106"/>
      <c r="Y20" s="104"/>
      <c r="Z20" s="105"/>
      <c r="AA20" s="106"/>
      <c r="AB20" s="225"/>
      <c r="BI20" s="2"/>
      <c r="BJ20" s="2"/>
      <c r="BK20" s="2"/>
      <c r="BL20" s="2"/>
      <c r="BM20" s="2"/>
      <c r="BN20" s="2"/>
      <c r="BO20" s="2"/>
      <c r="BP20" s="2"/>
      <c r="BQ20" s="2"/>
      <c r="BR20" s="2"/>
      <c r="BS20" s="2"/>
      <c r="BT20" s="2"/>
      <c r="BU20" s="2"/>
      <c r="BV20" s="2"/>
      <c r="BW20" s="2"/>
    </row>
    <row r="21" spans="3:75" ht="21" customHeight="1" x14ac:dyDescent="0.25">
      <c r="C21" s="349"/>
      <c r="D21" s="511"/>
      <c r="E21" s="360">
        <v>10</v>
      </c>
      <c r="F21" s="283"/>
      <c r="G21" s="356" t="s">
        <v>115</v>
      </c>
      <c r="H21" s="242" t="s">
        <v>7</v>
      </c>
      <c r="I21" s="242" t="s">
        <v>91</v>
      </c>
      <c r="J21" s="242" t="s">
        <v>17</v>
      </c>
      <c r="K21" s="242" t="s">
        <v>87</v>
      </c>
      <c r="L21" s="242" t="s">
        <v>0</v>
      </c>
      <c r="M21" s="242" t="s">
        <v>353</v>
      </c>
      <c r="N21" s="45" t="s">
        <v>353</v>
      </c>
      <c r="O21" s="54" t="s">
        <v>0</v>
      </c>
      <c r="P21" s="54" t="s">
        <v>381</v>
      </c>
      <c r="Q21" s="54"/>
      <c r="R21" s="45"/>
      <c r="S21" s="45"/>
      <c r="T21" s="45"/>
      <c r="U21" s="45"/>
      <c r="V21" s="108"/>
      <c r="W21" s="105"/>
      <c r="X21" s="106"/>
      <c r="Y21" s="104"/>
      <c r="Z21" s="105"/>
      <c r="AA21" s="106"/>
      <c r="AB21" s="225"/>
      <c r="BI21" s="2"/>
      <c r="BJ21" s="2"/>
      <c r="BK21" s="2"/>
      <c r="BL21" s="2"/>
      <c r="BM21" s="2"/>
      <c r="BN21" s="2"/>
      <c r="BO21" s="2"/>
      <c r="BP21" s="2"/>
      <c r="BQ21" s="2"/>
      <c r="BR21" s="2"/>
      <c r="BS21" s="2"/>
      <c r="BT21" s="2"/>
      <c r="BU21" s="2"/>
      <c r="BV21" s="2"/>
      <c r="BW21" s="2"/>
    </row>
    <row r="22" spans="3:75" ht="21" customHeight="1" x14ac:dyDescent="0.25">
      <c r="C22" s="349"/>
      <c r="D22" s="511"/>
      <c r="E22" s="360">
        <v>11</v>
      </c>
      <c r="F22" s="283"/>
      <c r="G22" s="356" t="s">
        <v>115</v>
      </c>
      <c r="H22" s="242" t="s">
        <v>7</v>
      </c>
      <c r="I22" s="242" t="s">
        <v>91</v>
      </c>
      <c r="J22" s="242" t="s">
        <v>18</v>
      </c>
      <c r="K22" s="242" t="s">
        <v>87</v>
      </c>
      <c r="L22" s="242" t="s">
        <v>0</v>
      </c>
      <c r="M22" s="242" t="s">
        <v>353</v>
      </c>
      <c r="N22" s="45" t="s">
        <v>353</v>
      </c>
      <c r="O22" s="54" t="s">
        <v>0</v>
      </c>
      <c r="P22" s="54" t="s">
        <v>381</v>
      </c>
      <c r="Q22" s="54"/>
      <c r="R22" s="45"/>
      <c r="S22" s="45"/>
      <c r="T22" s="45"/>
      <c r="U22" s="45"/>
      <c r="V22" s="108"/>
      <c r="W22" s="105"/>
      <c r="X22" s="106"/>
      <c r="Y22" s="104"/>
      <c r="Z22" s="105"/>
      <c r="AA22" s="106"/>
      <c r="AB22" s="225"/>
      <c r="BI22" s="2"/>
      <c r="BJ22" s="2"/>
      <c r="BK22" s="2"/>
      <c r="BL22" s="2"/>
      <c r="BM22" s="2"/>
      <c r="BN22" s="2"/>
      <c r="BO22" s="2"/>
      <c r="BP22" s="2"/>
      <c r="BQ22" s="2"/>
      <c r="BR22" s="2"/>
      <c r="BS22" s="2"/>
      <c r="BT22" s="2"/>
      <c r="BU22" s="2"/>
      <c r="BV22" s="2"/>
      <c r="BW22" s="2"/>
    </row>
    <row r="23" spans="3:75" ht="21" customHeight="1" x14ac:dyDescent="0.25">
      <c r="C23" s="349"/>
      <c r="D23" s="511"/>
      <c r="E23" s="360">
        <v>12</v>
      </c>
      <c r="F23" s="283"/>
      <c r="G23" s="356" t="s">
        <v>115</v>
      </c>
      <c r="H23" s="242" t="s">
        <v>7</v>
      </c>
      <c r="I23" s="242" t="s">
        <v>91</v>
      </c>
      <c r="J23" s="242" t="s">
        <v>19</v>
      </c>
      <c r="K23" s="242" t="s">
        <v>87</v>
      </c>
      <c r="L23" s="242" t="s">
        <v>0</v>
      </c>
      <c r="M23" s="242" t="s">
        <v>353</v>
      </c>
      <c r="N23" s="45" t="s">
        <v>353</v>
      </c>
      <c r="O23" s="54" t="s">
        <v>0</v>
      </c>
      <c r="P23" s="54" t="s">
        <v>381</v>
      </c>
      <c r="Q23" s="54"/>
      <c r="R23" s="45"/>
      <c r="S23" s="45"/>
      <c r="T23" s="45"/>
      <c r="U23" s="45"/>
      <c r="V23" s="108"/>
      <c r="W23" s="105"/>
      <c r="X23" s="106"/>
      <c r="Y23" s="104"/>
      <c r="Z23" s="105"/>
      <c r="AA23" s="106"/>
      <c r="AB23" s="225"/>
      <c r="BI23" s="2"/>
      <c r="BJ23" s="2"/>
      <c r="BK23" s="2"/>
      <c r="BL23" s="2"/>
      <c r="BM23" s="2"/>
      <c r="BN23" s="2"/>
      <c r="BO23" s="2"/>
      <c r="BP23" s="2"/>
      <c r="BQ23" s="2"/>
      <c r="BR23" s="2"/>
      <c r="BS23" s="2"/>
      <c r="BT23" s="2"/>
      <c r="BU23" s="2"/>
      <c r="BV23" s="2"/>
      <c r="BW23" s="2"/>
    </row>
    <row r="24" spans="3:75" ht="21" customHeight="1" x14ac:dyDescent="0.25">
      <c r="C24" s="349"/>
      <c r="D24" s="511"/>
      <c r="E24" s="360">
        <v>13</v>
      </c>
      <c r="F24" s="283"/>
      <c r="G24" s="356" t="s">
        <v>115</v>
      </c>
      <c r="H24" s="242" t="s">
        <v>7</v>
      </c>
      <c r="I24" s="242" t="s">
        <v>91</v>
      </c>
      <c r="J24" s="242" t="s">
        <v>20</v>
      </c>
      <c r="K24" s="242" t="s">
        <v>87</v>
      </c>
      <c r="L24" s="242" t="s">
        <v>0</v>
      </c>
      <c r="M24" s="242" t="s">
        <v>353</v>
      </c>
      <c r="N24" s="45" t="s">
        <v>353</v>
      </c>
      <c r="O24" s="54" t="s">
        <v>0</v>
      </c>
      <c r="P24" s="54" t="s">
        <v>381</v>
      </c>
      <c r="Q24" s="54"/>
      <c r="R24" s="45"/>
      <c r="S24" s="45"/>
      <c r="T24" s="45"/>
      <c r="U24" s="45"/>
      <c r="V24" s="108"/>
      <c r="W24" s="105"/>
      <c r="X24" s="106"/>
      <c r="Y24" s="104"/>
      <c r="Z24" s="105"/>
      <c r="AA24" s="106"/>
      <c r="AB24" s="225"/>
      <c r="BI24" s="2"/>
      <c r="BJ24" s="2"/>
      <c r="BK24" s="2"/>
      <c r="BL24" s="2"/>
      <c r="BM24" s="2"/>
      <c r="BN24" s="2"/>
      <c r="BO24" s="2"/>
      <c r="BP24" s="2"/>
      <c r="BQ24" s="2"/>
      <c r="BR24" s="2"/>
      <c r="BS24" s="2"/>
      <c r="BT24" s="2"/>
      <c r="BU24" s="2"/>
      <c r="BV24" s="2"/>
      <c r="BW24" s="2"/>
    </row>
    <row r="25" spans="3:75" ht="21" customHeight="1" x14ac:dyDescent="0.25">
      <c r="C25" s="349"/>
      <c r="D25" s="511"/>
      <c r="E25" s="360">
        <v>14</v>
      </c>
      <c r="F25" s="283"/>
      <c r="G25" s="356" t="s">
        <v>115</v>
      </c>
      <c r="H25" s="242" t="s">
        <v>7</v>
      </c>
      <c r="I25" s="242" t="s">
        <v>91</v>
      </c>
      <c r="J25" s="242" t="s">
        <v>21</v>
      </c>
      <c r="K25" s="242" t="s">
        <v>87</v>
      </c>
      <c r="L25" s="242" t="s">
        <v>0</v>
      </c>
      <c r="M25" s="242" t="s">
        <v>353</v>
      </c>
      <c r="N25" s="45" t="s">
        <v>353</v>
      </c>
      <c r="O25" s="54" t="s">
        <v>0</v>
      </c>
      <c r="P25" s="54" t="s">
        <v>381</v>
      </c>
      <c r="Q25" s="54"/>
      <c r="R25" s="45"/>
      <c r="S25" s="45"/>
      <c r="T25" s="45"/>
      <c r="U25" s="45"/>
      <c r="V25" s="108"/>
      <c r="W25" s="105"/>
      <c r="X25" s="106"/>
      <c r="Y25" s="104"/>
      <c r="Z25" s="105"/>
      <c r="AA25" s="106"/>
      <c r="AB25" s="225"/>
      <c r="BI25" s="2"/>
      <c r="BJ25" s="2"/>
      <c r="BK25" s="2"/>
      <c r="BL25" s="2"/>
      <c r="BM25" s="2"/>
      <c r="BN25" s="2"/>
      <c r="BO25" s="2"/>
      <c r="BP25" s="2"/>
      <c r="BQ25" s="2"/>
      <c r="BR25" s="2"/>
      <c r="BS25" s="2"/>
      <c r="BT25" s="2"/>
      <c r="BU25" s="2"/>
      <c r="BV25" s="2"/>
      <c r="BW25" s="2"/>
    </row>
    <row r="26" spans="3:75" ht="21" customHeight="1" x14ac:dyDescent="0.25">
      <c r="C26" s="349"/>
      <c r="D26" s="511"/>
      <c r="E26" s="360">
        <v>15</v>
      </c>
      <c r="F26" s="283"/>
      <c r="G26" s="356" t="s">
        <v>115</v>
      </c>
      <c r="H26" s="242" t="s">
        <v>7</v>
      </c>
      <c r="I26" s="242" t="s">
        <v>91</v>
      </c>
      <c r="J26" s="242" t="s">
        <v>22</v>
      </c>
      <c r="K26" s="242" t="s">
        <v>87</v>
      </c>
      <c r="L26" s="242" t="s">
        <v>0</v>
      </c>
      <c r="M26" s="242" t="s">
        <v>353</v>
      </c>
      <c r="N26" s="45" t="s">
        <v>353</v>
      </c>
      <c r="O26" s="54" t="s">
        <v>0</v>
      </c>
      <c r="P26" s="54" t="s">
        <v>381</v>
      </c>
      <c r="Q26" s="54"/>
      <c r="R26" s="45"/>
      <c r="S26" s="45"/>
      <c r="T26" s="45"/>
      <c r="U26" s="45"/>
      <c r="V26" s="108"/>
      <c r="W26" s="105"/>
      <c r="X26" s="106"/>
      <c r="Y26" s="104"/>
      <c r="Z26" s="105"/>
      <c r="AA26" s="106"/>
      <c r="AB26" s="225"/>
      <c r="BI26" s="2"/>
      <c r="BJ26" s="2"/>
      <c r="BK26" s="2"/>
      <c r="BL26" s="2"/>
      <c r="BM26" s="2"/>
      <c r="BN26" s="2"/>
      <c r="BO26" s="2"/>
      <c r="BP26" s="2"/>
      <c r="BQ26" s="2"/>
      <c r="BR26" s="2"/>
      <c r="BS26" s="2"/>
      <c r="BT26" s="2"/>
      <c r="BU26" s="2"/>
      <c r="BV26" s="2"/>
      <c r="BW26" s="2"/>
    </row>
    <row r="27" spans="3:75" ht="21" customHeight="1" x14ac:dyDescent="0.25">
      <c r="C27" s="349"/>
      <c r="D27" s="511"/>
      <c r="E27" s="360">
        <v>16</v>
      </c>
      <c r="F27" s="283"/>
      <c r="G27" s="356" t="s">
        <v>115</v>
      </c>
      <c r="H27" s="242" t="s">
        <v>7</v>
      </c>
      <c r="I27" s="242" t="s">
        <v>91</v>
      </c>
      <c r="J27" s="242" t="s">
        <v>23</v>
      </c>
      <c r="K27" s="242" t="s">
        <v>87</v>
      </c>
      <c r="L27" s="242" t="s">
        <v>0</v>
      </c>
      <c r="M27" s="242" t="s">
        <v>353</v>
      </c>
      <c r="N27" s="45" t="s">
        <v>353</v>
      </c>
      <c r="O27" s="54" t="s">
        <v>0</v>
      </c>
      <c r="P27" s="54" t="s">
        <v>381</v>
      </c>
      <c r="Q27" s="54"/>
      <c r="R27" s="45"/>
      <c r="S27" s="45"/>
      <c r="T27" s="45"/>
      <c r="U27" s="45"/>
      <c r="V27" s="108"/>
      <c r="W27" s="105"/>
      <c r="X27" s="106"/>
      <c r="Y27" s="104"/>
      <c r="Z27" s="105"/>
      <c r="AA27" s="106"/>
      <c r="AB27" s="225"/>
      <c r="BI27" s="2"/>
      <c r="BJ27" s="2"/>
      <c r="BK27" s="2"/>
      <c r="BL27" s="2"/>
      <c r="BM27" s="2"/>
      <c r="BN27" s="2"/>
      <c r="BO27" s="2"/>
      <c r="BP27" s="2"/>
      <c r="BQ27" s="2"/>
      <c r="BR27" s="2"/>
      <c r="BS27" s="2"/>
      <c r="BT27" s="2"/>
      <c r="BU27" s="2"/>
      <c r="BV27" s="2"/>
      <c r="BW27" s="2"/>
    </row>
    <row r="28" spans="3:75" ht="21" customHeight="1" x14ac:dyDescent="0.25">
      <c r="C28" s="349"/>
      <c r="D28" s="511"/>
      <c r="E28" s="360">
        <v>17</v>
      </c>
      <c r="F28" s="283"/>
      <c r="G28" s="356" t="s">
        <v>115</v>
      </c>
      <c r="H28" s="242" t="s">
        <v>7</v>
      </c>
      <c r="I28" s="242" t="s">
        <v>91</v>
      </c>
      <c r="J28" s="242" t="s">
        <v>24</v>
      </c>
      <c r="K28" s="242" t="s">
        <v>87</v>
      </c>
      <c r="L28" s="242" t="s">
        <v>0</v>
      </c>
      <c r="M28" s="242" t="s">
        <v>353</v>
      </c>
      <c r="N28" s="45" t="s">
        <v>353</v>
      </c>
      <c r="O28" s="54" t="s">
        <v>0</v>
      </c>
      <c r="P28" s="54" t="s">
        <v>381</v>
      </c>
      <c r="Q28" s="54"/>
      <c r="R28" s="45"/>
      <c r="S28" s="45"/>
      <c r="T28" s="45"/>
      <c r="U28" s="45"/>
      <c r="V28" s="108"/>
      <c r="W28" s="105"/>
      <c r="X28" s="106"/>
      <c r="Y28" s="104"/>
      <c r="Z28" s="105"/>
      <c r="AA28" s="106"/>
      <c r="AB28" s="225"/>
      <c r="BI28" s="2"/>
      <c r="BJ28" s="2"/>
      <c r="BK28" s="2"/>
      <c r="BL28" s="2"/>
      <c r="BM28" s="2"/>
      <c r="BN28" s="2"/>
      <c r="BO28" s="2"/>
      <c r="BP28" s="2"/>
      <c r="BQ28" s="2"/>
      <c r="BR28" s="2"/>
      <c r="BS28" s="2"/>
      <c r="BT28" s="2"/>
      <c r="BU28" s="2"/>
      <c r="BV28" s="2"/>
      <c r="BW28" s="2"/>
    </row>
    <row r="29" spans="3:75" ht="21" customHeight="1" x14ac:dyDescent="0.25">
      <c r="C29" s="349"/>
      <c r="D29" s="511"/>
      <c r="E29" s="360">
        <v>18</v>
      </c>
      <c r="F29" s="283"/>
      <c r="G29" s="356" t="s">
        <v>115</v>
      </c>
      <c r="H29" s="242" t="s">
        <v>7</v>
      </c>
      <c r="I29" s="242" t="s">
        <v>91</v>
      </c>
      <c r="J29" s="242" t="s">
        <v>25</v>
      </c>
      <c r="K29" s="242" t="s">
        <v>87</v>
      </c>
      <c r="L29" s="242" t="s">
        <v>0</v>
      </c>
      <c r="M29" s="242" t="s">
        <v>353</v>
      </c>
      <c r="N29" s="45" t="s">
        <v>353</v>
      </c>
      <c r="O29" s="54" t="s">
        <v>0</v>
      </c>
      <c r="P29" s="54" t="s">
        <v>381</v>
      </c>
      <c r="Q29" s="54"/>
      <c r="R29" s="45"/>
      <c r="S29" s="45"/>
      <c r="T29" s="45"/>
      <c r="U29" s="45"/>
      <c r="V29" s="108"/>
      <c r="W29" s="105"/>
      <c r="X29" s="106"/>
      <c r="Y29" s="104"/>
      <c r="Z29" s="105"/>
      <c r="AA29" s="106"/>
      <c r="AB29" s="225"/>
      <c r="BI29" s="2"/>
      <c r="BJ29" s="2"/>
      <c r="BK29" s="2"/>
      <c r="BL29" s="2"/>
      <c r="BM29" s="2"/>
      <c r="BN29" s="2"/>
      <c r="BO29" s="2"/>
      <c r="BP29" s="2"/>
      <c r="BQ29" s="2"/>
      <c r="BR29" s="2"/>
      <c r="BS29" s="2"/>
      <c r="BT29" s="2"/>
      <c r="BU29" s="2"/>
      <c r="BV29" s="2"/>
      <c r="BW29" s="2"/>
    </row>
    <row r="30" spans="3:75" ht="21" customHeight="1" x14ac:dyDescent="0.25">
      <c r="C30" s="349"/>
      <c r="D30" s="511"/>
      <c r="E30" s="360" t="s">
        <v>369</v>
      </c>
      <c r="F30" s="283"/>
      <c r="G30" s="356" t="s">
        <v>115</v>
      </c>
      <c r="H30" s="242" t="s">
        <v>7</v>
      </c>
      <c r="I30" s="242" t="s">
        <v>91</v>
      </c>
      <c r="J30" s="242" t="s">
        <v>370</v>
      </c>
      <c r="K30" s="242" t="s">
        <v>87</v>
      </c>
      <c r="L30" s="242" t="s">
        <v>0</v>
      </c>
      <c r="M30" s="242" t="s">
        <v>353</v>
      </c>
      <c r="N30" s="45" t="s">
        <v>353</v>
      </c>
      <c r="O30" s="54" t="s">
        <v>0</v>
      </c>
      <c r="P30" s="54" t="s">
        <v>381</v>
      </c>
      <c r="Q30" s="54"/>
      <c r="R30" s="45"/>
      <c r="S30" s="45"/>
      <c r="T30" s="45"/>
      <c r="U30" s="45"/>
      <c r="V30" s="108"/>
      <c r="W30" s="105"/>
      <c r="X30" s="106"/>
      <c r="Y30" s="104"/>
      <c r="Z30" s="105"/>
      <c r="AA30" s="106"/>
      <c r="AB30" s="225"/>
      <c r="BI30" s="2"/>
      <c r="BJ30" s="2"/>
      <c r="BK30" s="2"/>
      <c r="BL30" s="2"/>
      <c r="BM30" s="2"/>
      <c r="BN30" s="2"/>
      <c r="BO30" s="2"/>
      <c r="BP30" s="2"/>
      <c r="BQ30" s="2"/>
      <c r="BR30" s="2"/>
      <c r="BS30" s="2"/>
      <c r="BT30" s="2"/>
      <c r="BU30" s="2"/>
      <c r="BV30" s="2"/>
      <c r="BW30" s="2"/>
    </row>
    <row r="31" spans="3:75" ht="21" customHeight="1" x14ac:dyDescent="0.25">
      <c r="C31" s="349"/>
      <c r="D31" s="511"/>
      <c r="E31" s="360" t="s">
        <v>4277</v>
      </c>
      <c r="F31" s="283"/>
      <c r="G31" s="356" t="s">
        <v>115</v>
      </c>
      <c r="H31" s="242" t="s">
        <v>7</v>
      </c>
      <c r="I31" s="242" t="s">
        <v>91</v>
      </c>
      <c r="J31" s="242" t="s">
        <v>36</v>
      </c>
      <c r="K31" s="242" t="s">
        <v>87</v>
      </c>
      <c r="L31" s="242" t="s">
        <v>0</v>
      </c>
      <c r="M31" s="242" t="s">
        <v>353</v>
      </c>
      <c r="N31" s="45" t="s">
        <v>353</v>
      </c>
      <c r="O31" s="54" t="s">
        <v>0</v>
      </c>
      <c r="P31" s="54" t="s">
        <v>381</v>
      </c>
      <c r="Q31" s="54"/>
      <c r="R31" s="45"/>
      <c r="S31" s="45"/>
      <c r="T31" s="45"/>
      <c r="U31" s="45"/>
      <c r="V31" s="108"/>
      <c r="W31" s="105"/>
      <c r="X31" s="106"/>
      <c r="Y31" s="104"/>
      <c r="Z31" s="105"/>
      <c r="AA31" s="106"/>
      <c r="AB31" s="225"/>
      <c r="BI31" s="2"/>
      <c r="BJ31" s="2"/>
      <c r="BK31" s="2"/>
      <c r="BL31" s="2"/>
      <c r="BM31" s="2"/>
      <c r="BN31" s="2"/>
      <c r="BO31" s="2"/>
      <c r="BP31" s="2"/>
      <c r="BQ31" s="2"/>
      <c r="BR31" s="2"/>
      <c r="BS31" s="2"/>
      <c r="BT31" s="2"/>
      <c r="BU31" s="2"/>
      <c r="BV31" s="2"/>
      <c r="BW31" s="2"/>
    </row>
    <row r="32" spans="3:75" ht="21" customHeight="1" x14ac:dyDescent="0.25">
      <c r="C32" s="349"/>
      <c r="D32" s="511"/>
      <c r="E32" s="361" t="s">
        <v>4273</v>
      </c>
      <c r="F32" s="283"/>
      <c r="G32" s="356" t="s">
        <v>115</v>
      </c>
      <c r="H32" s="242" t="s">
        <v>7</v>
      </c>
      <c r="I32" s="242" t="s">
        <v>91</v>
      </c>
      <c r="J32" s="242" t="s">
        <v>0</v>
      </c>
      <c r="K32" s="242" t="s">
        <v>87</v>
      </c>
      <c r="L32" s="242" t="s">
        <v>0</v>
      </c>
      <c r="M32" s="242" t="s">
        <v>353</v>
      </c>
      <c r="N32" s="45" t="s">
        <v>353</v>
      </c>
      <c r="O32" s="54" t="s">
        <v>0</v>
      </c>
      <c r="P32" s="54" t="s">
        <v>381</v>
      </c>
      <c r="Q32" s="54"/>
      <c r="R32" s="45"/>
      <c r="S32" s="45"/>
      <c r="T32" s="45"/>
      <c r="U32" s="56"/>
      <c r="V32" s="31" t="str">
        <f>IF(OR(SUMPRODUCT(--(V14:V31=""),--(W14:W31=""))&gt;0,COUNTIF(W14:W31,"M")&gt;0,COUNTIF(W14:W31,"X")=18),"",SUM(V14:V31))</f>
        <v/>
      </c>
      <c r="W32" s="26" t="str">
        <f>IF(AND(COUNTIF(W14:W31,"X")=18,SUM(V14:V31)=0,ISNUMBER(V32)),"",IF(COUNTIF(W14:W31,"M")&gt;0,"M",IF(AND(COUNTIF(W14:W31,W14)=18,OR(W14="X",W14="W",W14="Z")),UPPER(W14),"")))</f>
        <v/>
      </c>
      <c r="X32" s="27"/>
      <c r="Y32" s="31" t="str">
        <f>IF(OR(SUMPRODUCT(--(Y14:Y31=""),--(Z14:Z31=""))&gt;0,COUNTIF(Z14:Z31,"M")&gt;0,COUNTIF(Z14:Z31,"X")=18),"",SUM(Y14:Y31))</f>
        <v/>
      </c>
      <c r="Z32" s="26" t="str">
        <f>IF(AND(COUNTIF(Z14:Z31,"X")=18,SUM(Y14:Y31)=0,ISNUMBER(Y32)),"",IF(COUNTIF(Z14:Z31,"M")&gt;0,"M",IF(AND(COUNTIF(Z14:Z31,Z14)=18,OR(Z14="X",Z14="W",Z14="Z")),UPPER(Z14),"")))</f>
        <v/>
      </c>
      <c r="AA32" s="27"/>
      <c r="AB32" s="227"/>
      <c r="BI32" s="2"/>
      <c r="BJ32" s="2"/>
      <c r="BK32" s="2"/>
      <c r="BL32" s="2"/>
      <c r="BM32" s="2"/>
      <c r="BN32" s="2"/>
      <c r="BO32" s="2"/>
      <c r="BP32" s="2"/>
      <c r="BQ32" s="2"/>
      <c r="BR32" s="2"/>
      <c r="BS32" s="2"/>
      <c r="BT32" s="2"/>
      <c r="BU32" s="2"/>
      <c r="BV32" s="2"/>
      <c r="BW32" s="2"/>
    </row>
    <row r="33" spans="3:75" ht="21" customHeight="1" x14ac:dyDescent="0.25">
      <c r="C33" s="349"/>
      <c r="D33" s="512"/>
      <c r="E33" s="362" t="s">
        <v>4299</v>
      </c>
      <c r="F33" s="283"/>
      <c r="G33" s="242" t="s">
        <v>380</v>
      </c>
      <c r="H33" s="242" t="s">
        <v>7</v>
      </c>
      <c r="I33" s="242" t="s">
        <v>91</v>
      </c>
      <c r="J33" s="242" t="s">
        <v>0</v>
      </c>
      <c r="K33" s="242" t="s">
        <v>87</v>
      </c>
      <c r="L33" s="242" t="s">
        <v>0</v>
      </c>
      <c r="M33" s="242" t="s">
        <v>353</v>
      </c>
      <c r="N33" s="45" t="s">
        <v>353</v>
      </c>
      <c r="O33" s="54" t="s">
        <v>0</v>
      </c>
      <c r="P33" s="54" t="s">
        <v>381</v>
      </c>
      <c r="Q33" s="54"/>
      <c r="R33" s="45"/>
      <c r="S33" s="45"/>
      <c r="T33" s="45"/>
      <c r="U33" s="56"/>
      <c r="V33" s="108"/>
      <c r="W33" s="105"/>
      <c r="X33" s="106"/>
      <c r="Y33" s="120"/>
      <c r="Z33" s="121"/>
      <c r="AA33" s="122"/>
      <c r="AB33" s="227"/>
      <c r="BI33" s="2"/>
      <c r="BJ33" s="2"/>
      <c r="BK33" s="2"/>
      <c r="BL33" s="2"/>
      <c r="BM33" s="2"/>
      <c r="BN33" s="2"/>
      <c r="BO33" s="2"/>
      <c r="BP33" s="2"/>
      <c r="BQ33" s="2"/>
      <c r="BR33" s="2"/>
      <c r="BS33" s="2"/>
      <c r="BT33" s="2"/>
      <c r="BU33" s="2"/>
      <c r="BV33" s="2"/>
      <c r="BW33" s="2"/>
    </row>
    <row r="34" spans="3:75" ht="3.75" customHeight="1" x14ac:dyDescent="0.25">
      <c r="C34" s="349"/>
      <c r="D34" s="285"/>
      <c r="E34" s="285"/>
      <c r="F34" s="274"/>
      <c r="G34" s="274"/>
      <c r="H34" s="274"/>
      <c r="I34" s="274"/>
      <c r="J34" s="274"/>
      <c r="K34" s="274"/>
      <c r="L34" s="274"/>
      <c r="M34" s="274"/>
      <c r="N34" s="59"/>
      <c r="O34" s="59"/>
      <c r="P34" s="59"/>
      <c r="Q34" s="59"/>
      <c r="R34" s="59"/>
      <c r="S34" s="59"/>
      <c r="T34" s="59"/>
      <c r="U34" s="65"/>
      <c r="V34" s="274"/>
      <c r="W34" s="345"/>
      <c r="X34" s="345"/>
      <c r="Y34" s="274"/>
      <c r="Z34" s="345"/>
      <c r="AA34" s="345"/>
      <c r="AB34" s="225"/>
      <c r="BI34" s="2"/>
      <c r="BJ34" s="2"/>
      <c r="BK34" s="2"/>
      <c r="BL34" s="2"/>
      <c r="BM34" s="2"/>
      <c r="BN34" s="2"/>
      <c r="BO34" s="2"/>
      <c r="BP34" s="2"/>
      <c r="BQ34" s="2"/>
      <c r="BR34" s="2"/>
      <c r="BS34" s="2"/>
      <c r="BT34" s="2"/>
      <c r="BU34" s="2"/>
      <c r="BV34" s="2"/>
      <c r="BW34" s="2"/>
    </row>
    <row r="35" spans="3:75" ht="21" customHeight="1" x14ac:dyDescent="0.25">
      <c r="C35" s="349"/>
      <c r="D35" s="510" t="s">
        <v>4270</v>
      </c>
      <c r="E35" s="360" t="s">
        <v>351</v>
      </c>
      <c r="F35" s="283"/>
      <c r="G35" s="356" t="s">
        <v>115</v>
      </c>
      <c r="H35" s="242" t="s">
        <v>8</v>
      </c>
      <c r="I35" s="242" t="s">
        <v>91</v>
      </c>
      <c r="J35" s="242" t="s">
        <v>49</v>
      </c>
      <c r="K35" s="242" t="s">
        <v>87</v>
      </c>
      <c r="L35" s="242" t="s">
        <v>0</v>
      </c>
      <c r="M35" s="242" t="s">
        <v>353</v>
      </c>
      <c r="N35" s="44" t="s">
        <v>353</v>
      </c>
      <c r="O35" s="54" t="s">
        <v>0</v>
      </c>
      <c r="P35" s="54" t="s">
        <v>381</v>
      </c>
      <c r="Q35" s="54"/>
      <c r="R35" s="44"/>
      <c r="S35" s="44"/>
      <c r="T35" s="44"/>
      <c r="U35" s="45"/>
      <c r="V35" s="108"/>
      <c r="W35" s="105"/>
      <c r="X35" s="106"/>
      <c r="Y35" s="104"/>
      <c r="Z35" s="105"/>
      <c r="AA35" s="106"/>
      <c r="AB35" s="225"/>
      <c r="BI35" s="2"/>
      <c r="BJ35" s="2"/>
      <c r="BK35" s="2"/>
      <c r="BL35" s="2"/>
      <c r="BM35" s="2"/>
      <c r="BN35" s="2"/>
      <c r="BO35" s="2"/>
      <c r="BP35" s="2"/>
      <c r="BQ35" s="2"/>
      <c r="BR35" s="2"/>
      <c r="BS35" s="2"/>
      <c r="BT35" s="2"/>
      <c r="BU35" s="2"/>
      <c r="BV35" s="2"/>
      <c r="BW35" s="2"/>
    </row>
    <row r="36" spans="3:75" ht="21" customHeight="1" x14ac:dyDescent="0.25">
      <c r="C36" s="349"/>
      <c r="D36" s="511"/>
      <c r="E36" s="360">
        <v>4</v>
      </c>
      <c r="F36" s="283"/>
      <c r="G36" s="356" t="s">
        <v>115</v>
      </c>
      <c r="H36" s="242" t="s">
        <v>8</v>
      </c>
      <c r="I36" s="242" t="s">
        <v>91</v>
      </c>
      <c r="J36" s="242" t="s">
        <v>11</v>
      </c>
      <c r="K36" s="242" t="s">
        <v>87</v>
      </c>
      <c r="L36" s="242" t="s">
        <v>0</v>
      </c>
      <c r="M36" s="242" t="s">
        <v>353</v>
      </c>
      <c r="N36" s="45" t="s">
        <v>353</v>
      </c>
      <c r="O36" s="54" t="s">
        <v>0</v>
      </c>
      <c r="P36" s="54" t="s">
        <v>381</v>
      </c>
      <c r="Q36" s="54"/>
      <c r="R36" s="45"/>
      <c r="S36" s="45"/>
      <c r="T36" s="45"/>
      <c r="U36" s="45"/>
      <c r="V36" s="108"/>
      <c r="W36" s="105"/>
      <c r="X36" s="106"/>
      <c r="Y36" s="104"/>
      <c r="Z36" s="105"/>
      <c r="AA36" s="106"/>
      <c r="AB36" s="225"/>
      <c r="BI36" s="2"/>
      <c r="BJ36" s="2"/>
      <c r="BK36" s="2"/>
      <c r="BL36" s="2"/>
      <c r="BM36" s="2"/>
      <c r="BN36" s="2"/>
      <c r="BO36" s="2"/>
      <c r="BP36" s="2"/>
      <c r="BQ36" s="2"/>
      <c r="BR36" s="2"/>
      <c r="BS36" s="2"/>
      <c r="BT36" s="2"/>
      <c r="BU36" s="2"/>
      <c r="BV36" s="2"/>
      <c r="BW36" s="2"/>
    </row>
    <row r="37" spans="3:75" ht="21" customHeight="1" x14ac:dyDescent="0.25">
      <c r="C37" s="349"/>
      <c r="D37" s="511"/>
      <c r="E37" s="360">
        <v>5</v>
      </c>
      <c r="F37" s="283"/>
      <c r="G37" s="356" t="s">
        <v>115</v>
      </c>
      <c r="H37" s="242" t="s">
        <v>8</v>
      </c>
      <c r="I37" s="242" t="s">
        <v>91</v>
      </c>
      <c r="J37" s="242" t="s">
        <v>12</v>
      </c>
      <c r="K37" s="242" t="s">
        <v>87</v>
      </c>
      <c r="L37" s="242" t="s">
        <v>0</v>
      </c>
      <c r="M37" s="242" t="s">
        <v>353</v>
      </c>
      <c r="N37" s="45" t="s">
        <v>353</v>
      </c>
      <c r="O37" s="54" t="s">
        <v>0</v>
      </c>
      <c r="P37" s="54" t="s">
        <v>381</v>
      </c>
      <c r="Q37" s="54"/>
      <c r="R37" s="45"/>
      <c r="S37" s="45"/>
      <c r="T37" s="45"/>
      <c r="U37" s="45"/>
      <c r="V37" s="108"/>
      <c r="W37" s="105"/>
      <c r="X37" s="106"/>
      <c r="Y37" s="104"/>
      <c r="Z37" s="105"/>
      <c r="AA37" s="106"/>
      <c r="AB37" s="225"/>
      <c r="BI37" s="2"/>
      <c r="BJ37" s="2"/>
      <c r="BK37" s="2"/>
      <c r="BL37" s="2"/>
      <c r="BM37" s="2"/>
      <c r="BN37" s="2"/>
      <c r="BO37" s="2"/>
      <c r="BP37" s="2"/>
      <c r="BQ37" s="2"/>
      <c r="BR37" s="2"/>
      <c r="BS37" s="2"/>
      <c r="BT37" s="2"/>
      <c r="BU37" s="2"/>
      <c r="BV37" s="2"/>
      <c r="BW37" s="2"/>
    </row>
    <row r="38" spans="3:75" ht="21" customHeight="1" x14ac:dyDescent="0.25">
      <c r="C38" s="349"/>
      <c r="D38" s="511"/>
      <c r="E38" s="360">
        <v>6</v>
      </c>
      <c r="F38" s="283"/>
      <c r="G38" s="356" t="s">
        <v>115</v>
      </c>
      <c r="H38" s="242" t="s">
        <v>8</v>
      </c>
      <c r="I38" s="242" t="s">
        <v>91</v>
      </c>
      <c r="J38" s="242" t="s">
        <v>13</v>
      </c>
      <c r="K38" s="242" t="s">
        <v>87</v>
      </c>
      <c r="L38" s="242" t="s">
        <v>0</v>
      </c>
      <c r="M38" s="242" t="s">
        <v>353</v>
      </c>
      <c r="N38" s="45" t="s">
        <v>353</v>
      </c>
      <c r="O38" s="54" t="s">
        <v>0</v>
      </c>
      <c r="P38" s="54" t="s">
        <v>381</v>
      </c>
      <c r="Q38" s="54"/>
      <c r="R38" s="45"/>
      <c r="S38" s="45"/>
      <c r="T38" s="45"/>
      <c r="U38" s="45"/>
      <c r="V38" s="108"/>
      <c r="W38" s="105"/>
      <c r="X38" s="106"/>
      <c r="Y38" s="104"/>
      <c r="Z38" s="105"/>
      <c r="AA38" s="106"/>
      <c r="AB38" s="225"/>
      <c r="BI38" s="2"/>
      <c r="BJ38" s="2"/>
      <c r="BK38" s="2"/>
      <c r="BL38" s="2"/>
      <c r="BM38" s="2"/>
      <c r="BN38" s="2"/>
      <c r="BO38" s="2"/>
      <c r="BP38" s="2"/>
      <c r="BQ38" s="2"/>
      <c r="BR38" s="2"/>
      <c r="BS38" s="2"/>
      <c r="BT38" s="2"/>
      <c r="BU38" s="2"/>
      <c r="BV38" s="2"/>
      <c r="BW38" s="2"/>
    </row>
    <row r="39" spans="3:75" ht="21" customHeight="1" x14ac:dyDescent="0.25">
      <c r="C39" s="349"/>
      <c r="D39" s="511"/>
      <c r="E39" s="360">
        <v>7</v>
      </c>
      <c r="F39" s="283"/>
      <c r="G39" s="356" t="s">
        <v>115</v>
      </c>
      <c r="H39" s="242" t="s">
        <v>8</v>
      </c>
      <c r="I39" s="242" t="s">
        <v>91</v>
      </c>
      <c r="J39" s="242" t="s">
        <v>14</v>
      </c>
      <c r="K39" s="242" t="s">
        <v>87</v>
      </c>
      <c r="L39" s="242" t="s">
        <v>0</v>
      </c>
      <c r="M39" s="242" t="s">
        <v>353</v>
      </c>
      <c r="N39" s="45" t="s">
        <v>353</v>
      </c>
      <c r="O39" s="54" t="s">
        <v>0</v>
      </c>
      <c r="P39" s="54" t="s">
        <v>381</v>
      </c>
      <c r="Q39" s="54"/>
      <c r="R39" s="45"/>
      <c r="S39" s="45"/>
      <c r="T39" s="45"/>
      <c r="U39" s="45"/>
      <c r="V39" s="108"/>
      <c r="W39" s="105"/>
      <c r="X39" s="106"/>
      <c r="Y39" s="104"/>
      <c r="Z39" s="105"/>
      <c r="AA39" s="106"/>
      <c r="AB39" s="225"/>
      <c r="BI39" s="2"/>
      <c r="BJ39" s="2"/>
      <c r="BK39" s="2"/>
      <c r="BL39" s="2"/>
      <c r="BM39" s="2"/>
      <c r="BN39" s="2"/>
      <c r="BO39" s="2"/>
      <c r="BP39" s="2"/>
      <c r="BQ39" s="2"/>
      <c r="BR39" s="2"/>
      <c r="BS39" s="2"/>
      <c r="BT39" s="2"/>
      <c r="BU39" s="2"/>
      <c r="BV39" s="2"/>
      <c r="BW39" s="2"/>
    </row>
    <row r="40" spans="3:75" ht="21" customHeight="1" x14ac:dyDescent="0.25">
      <c r="C40" s="349"/>
      <c r="D40" s="511"/>
      <c r="E40" s="360">
        <v>8</v>
      </c>
      <c r="F40" s="283"/>
      <c r="G40" s="356" t="s">
        <v>115</v>
      </c>
      <c r="H40" s="242" t="s">
        <v>8</v>
      </c>
      <c r="I40" s="242" t="s">
        <v>91</v>
      </c>
      <c r="J40" s="242" t="s">
        <v>15</v>
      </c>
      <c r="K40" s="242" t="s">
        <v>87</v>
      </c>
      <c r="L40" s="242" t="s">
        <v>0</v>
      </c>
      <c r="M40" s="242" t="s">
        <v>353</v>
      </c>
      <c r="N40" s="45" t="s">
        <v>353</v>
      </c>
      <c r="O40" s="54" t="s">
        <v>0</v>
      </c>
      <c r="P40" s="54" t="s">
        <v>381</v>
      </c>
      <c r="Q40" s="54"/>
      <c r="R40" s="45"/>
      <c r="S40" s="45"/>
      <c r="T40" s="45"/>
      <c r="U40" s="45"/>
      <c r="V40" s="108"/>
      <c r="W40" s="105"/>
      <c r="X40" s="106"/>
      <c r="Y40" s="104"/>
      <c r="Z40" s="105"/>
      <c r="AA40" s="106"/>
      <c r="AB40" s="225"/>
      <c r="BI40" s="2"/>
      <c r="BJ40" s="2"/>
      <c r="BK40" s="2"/>
      <c r="BL40" s="2"/>
      <c r="BM40" s="2"/>
      <c r="BN40" s="2"/>
      <c r="BO40" s="2"/>
      <c r="BP40" s="2"/>
      <c r="BQ40" s="2"/>
      <c r="BR40" s="2"/>
      <c r="BS40" s="2"/>
      <c r="BT40" s="2"/>
      <c r="BU40" s="2"/>
      <c r="BV40" s="2"/>
      <c r="BW40" s="2"/>
    </row>
    <row r="41" spans="3:75" ht="21" customHeight="1" x14ac:dyDescent="0.25">
      <c r="C41" s="349"/>
      <c r="D41" s="511"/>
      <c r="E41" s="360">
        <v>9</v>
      </c>
      <c r="F41" s="283"/>
      <c r="G41" s="356" t="s">
        <v>115</v>
      </c>
      <c r="H41" s="242" t="s">
        <v>8</v>
      </c>
      <c r="I41" s="242" t="s">
        <v>91</v>
      </c>
      <c r="J41" s="242" t="s">
        <v>16</v>
      </c>
      <c r="K41" s="242" t="s">
        <v>87</v>
      </c>
      <c r="L41" s="242" t="s">
        <v>0</v>
      </c>
      <c r="M41" s="242" t="s">
        <v>353</v>
      </c>
      <c r="N41" s="45" t="s">
        <v>353</v>
      </c>
      <c r="O41" s="54" t="s">
        <v>0</v>
      </c>
      <c r="P41" s="54" t="s">
        <v>381</v>
      </c>
      <c r="Q41" s="54"/>
      <c r="R41" s="45"/>
      <c r="S41" s="45"/>
      <c r="T41" s="45"/>
      <c r="U41" s="45"/>
      <c r="V41" s="108"/>
      <c r="W41" s="105"/>
      <c r="X41" s="106"/>
      <c r="Y41" s="104"/>
      <c r="Z41" s="105"/>
      <c r="AA41" s="106"/>
      <c r="AB41" s="225"/>
      <c r="BI41" s="2"/>
      <c r="BJ41" s="2"/>
      <c r="BK41" s="2"/>
      <c r="BL41" s="2"/>
      <c r="BM41" s="2"/>
      <c r="BN41" s="2"/>
      <c r="BO41" s="2"/>
      <c r="BP41" s="2"/>
      <c r="BQ41" s="2"/>
      <c r="BR41" s="2"/>
      <c r="BS41" s="2"/>
      <c r="BT41" s="2"/>
      <c r="BU41" s="2"/>
      <c r="BV41" s="2"/>
      <c r="BW41" s="2"/>
    </row>
    <row r="42" spans="3:75" ht="21" customHeight="1" x14ac:dyDescent="0.25">
      <c r="C42" s="349"/>
      <c r="D42" s="511"/>
      <c r="E42" s="360">
        <v>10</v>
      </c>
      <c r="F42" s="283"/>
      <c r="G42" s="356" t="s">
        <v>115</v>
      </c>
      <c r="H42" s="242" t="s">
        <v>8</v>
      </c>
      <c r="I42" s="242" t="s">
        <v>91</v>
      </c>
      <c r="J42" s="242" t="s">
        <v>17</v>
      </c>
      <c r="K42" s="242" t="s">
        <v>87</v>
      </c>
      <c r="L42" s="242" t="s">
        <v>0</v>
      </c>
      <c r="M42" s="242" t="s">
        <v>353</v>
      </c>
      <c r="N42" s="45" t="s">
        <v>353</v>
      </c>
      <c r="O42" s="54" t="s">
        <v>0</v>
      </c>
      <c r="P42" s="54" t="s">
        <v>381</v>
      </c>
      <c r="Q42" s="54"/>
      <c r="R42" s="45"/>
      <c r="S42" s="45"/>
      <c r="T42" s="45"/>
      <c r="U42" s="45"/>
      <c r="V42" s="108"/>
      <c r="W42" s="105"/>
      <c r="X42" s="106"/>
      <c r="Y42" s="104"/>
      <c r="Z42" s="105"/>
      <c r="AA42" s="106"/>
      <c r="AB42" s="225"/>
      <c r="BI42" s="2"/>
      <c r="BJ42" s="2"/>
      <c r="BK42" s="2"/>
      <c r="BL42" s="2"/>
      <c r="BM42" s="2"/>
      <c r="BN42" s="2"/>
      <c r="BO42" s="2"/>
      <c r="BP42" s="2"/>
      <c r="BQ42" s="2"/>
      <c r="BR42" s="2"/>
      <c r="BS42" s="2"/>
      <c r="BT42" s="2"/>
      <c r="BU42" s="2"/>
      <c r="BV42" s="2"/>
      <c r="BW42" s="2"/>
    </row>
    <row r="43" spans="3:75" ht="21" customHeight="1" x14ac:dyDescent="0.25">
      <c r="C43" s="349"/>
      <c r="D43" s="511"/>
      <c r="E43" s="360">
        <v>11</v>
      </c>
      <c r="F43" s="283"/>
      <c r="G43" s="356" t="s">
        <v>115</v>
      </c>
      <c r="H43" s="242" t="s">
        <v>8</v>
      </c>
      <c r="I43" s="242" t="s">
        <v>91</v>
      </c>
      <c r="J43" s="242" t="s">
        <v>18</v>
      </c>
      <c r="K43" s="242" t="s">
        <v>87</v>
      </c>
      <c r="L43" s="242" t="s">
        <v>0</v>
      </c>
      <c r="M43" s="242" t="s">
        <v>353</v>
      </c>
      <c r="N43" s="45" t="s">
        <v>353</v>
      </c>
      <c r="O43" s="54" t="s">
        <v>0</v>
      </c>
      <c r="P43" s="54" t="s">
        <v>381</v>
      </c>
      <c r="Q43" s="54"/>
      <c r="R43" s="45"/>
      <c r="S43" s="45"/>
      <c r="T43" s="45"/>
      <c r="U43" s="45"/>
      <c r="V43" s="108"/>
      <c r="W43" s="105"/>
      <c r="X43" s="106"/>
      <c r="Y43" s="104"/>
      <c r="Z43" s="105"/>
      <c r="AA43" s="106"/>
      <c r="AB43" s="225"/>
      <c r="BI43" s="2"/>
      <c r="BJ43" s="2"/>
      <c r="BK43" s="2"/>
      <c r="BL43" s="2"/>
      <c r="BM43" s="2"/>
      <c r="BN43" s="2"/>
      <c r="BO43" s="2"/>
      <c r="BP43" s="2"/>
      <c r="BQ43" s="2"/>
      <c r="BR43" s="2"/>
      <c r="BS43" s="2"/>
      <c r="BT43" s="2"/>
      <c r="BU43" s="2"/>
      <c r="BV43" s="2"/>
      <c r="BW43" s="2"/>
    </row>
    <row r="44" spans="3:75" ht="21" customHeight="1" x14ac:dyDescent="0.25">
      <c r="C44" s="349"/>
      <c r="D44" s="511"/>
      <c r="E44" s="360">
        <v>12</v>
      </c>
      <c r="F44" s="283"/>
      <c r="G44" s="356" t="s">
        <v>115</v>
      </c>
      <c r="H44" s="242" t="s">
        <v>8</v>
      </c>
      <c r="I44" s="242" t="s">
        <v>91</v>
      </c>
      <c r="J44" s="242" t="s">
        <v>19</v>
      </c>
      <c r="K44" s="242" t="s">
        <v>87</v>
      </c>
      <c r="L44" s="242" t="s">
        <v>0</v>
      </c>
      <c r="M44" s="242" t="s">
        <v>353</v>
      </c>
      <c r="N44" s="45" t="s">
        <v>353</v>
      </c>
      <c r="O44" s="54" t="s">
        <v>0</v>
      </c>
      <c r="P44" s="54" t="s">
        <v>381</v>
      </c>
      <c r="Q44" s="54"/>
      <c r="R44" s="45"/>
      <c r="S44" s="45"/>
      <c r="T44" s="45"/>
      <c r="U44" s="45"/>
      <c r="V44" s="108"/>
      <c r="W44" s="105"/>
      <c r="X44" s="106"/>
      <c r="Y44" s="104"/>
      <c r="Z44" s="105"/>
      <c r="AA44" s="106"/>
      <c r="AB44" s="225"/>
      <c r="BI44" s="2"/>
      <c r="BJ44" s="2"/>
      <c r="BK44" s="2"/>
      <c r="BL44" s="2"/>
      <c r="BM44" s="2"/>
      <c r="BN44" s="2"/>
      <c r="BO44" s="2"/>
      <c r="BP44" s="2"/>
      <c r="BQ44" s="2"/>
      <c r="BR44" s="2"/>
      <c r="BS44" s="2"/>
      <c r="BT44" s="2"/>
      <c r="BU44" s="2"/>
      <c r="BV44" s="2"/>
      <c r="BW44" s="2"/>
    </row>
    <row r="45" spans="3:75" ht="21" customHeight="1" x14ac:dyDescent="0.25">
      <c r="C45" s="349"/>
      <c r="D45" s="511"/>
      <c r="E45" s="360">
        <v>13</v>
      </c>
      <c r="F45" s="283"/>
      <c r="G45" s="356" t="s">
        <v>115</v>
      </c>
      <c r="H45" s="242" t="s">
        <v>8</v>
      </c>
      <c r="I45" s="242" t="s">
        <v>91</v>
      </c>
      <c r="J45" s="242" t="s">
        <v>20</v>
      </c>
      <c r="K45" s="242" t="s">
        <v>87</v>
      </c>
      <c r="L45" s="242" t="s">
        <v>0</v>
      </c>
      <c r="M45" s="242" t="s">
        <v>353</v>
      </c>
      <c r="N45" s="45" t="s">
        <v>353</v>
      </c>
      <c r="O45" s="54" t="s">
        <v>0</v>
      </c>
      <c r="P45" s="54" t="s">
        <v>381</v>
      </c>
      <c r="Q45" s="54"/>
      <c r="R45" s="45"/>
      <c r="S45" s="45"/>
      <c r="T45" s="45"/>
      <c r="U45" s="45"/>
      <c r="V45" s="108"/>
      <c r="W45" s="105"/>
      <c r="X45" s="106"/>
      <c r="Y45" s="104"/>
      <c r="Z45" s="105"/>
      <c r="AA45" s="106"/>
      <c r="AB45" s="225"/>
      <c r="BI45" s="2"/>
      <c r="BJ45" s="2"/>
      <c r="BK45" s="2"/>
      <c r="BL45" s="2"/>
      <c r="BM45" s="2"/>
      <c r="BN45" s="2"/>
      <c r="BO45" s="2"/>
      <c r="BP45" s="2"/>
      <c r="BQ45" s="2"/>
      <c r="BR45" s="2"/>
      <c r="BS45" s="2"/>
      <c r="BT45" s="2"/>
      <c r="BU45" s="2"/>
      <c r="BV45" s="2"/>
      <c r="BW45" s="2"/>
    </row>
    <row r="46" spans="3:75" ht="21" customHeight="1" x14ac:dyDescent="0.25">
      <c r="C46" s="349"/>
      <c r="D46" s="511"/>
      <c r="E46" s="360">
        <v>14</v>
      </c>
      <c r="F46" s="283"/>
      <c r="G46" s="356" t="s">
        <v>115</v>
      </c>
      <c r="H46" s="242" t="s">
        <v>8</v>
      </c>
      <c r="I46" s="242" t="s">
        <v>91</v>
      </c>
      <c r="J46" s="242" t="s">
        <v>21</v>
      </c>
      <c r="K46" s="242" t="s">
        <v>87</v>
      </c>
      <c r="L46" s="242" t="s">
        <v>0</v>
      </c>
      <c r="M46" s="242" t="s">
        <v>353</v>
      </c>
      <c r="N46" s="45" t="s">
        <v>353</v>
      </c>
      <c r="O46" s="54" t="s">
        <v>0</v>
      </c>
      <c r="P46" s="54" t="s">
        <v>381</v>
      </c>
      <c r="Q46" s="54"/>
      <c r="R46" s="45"/>
      <c r="S46" s="45"/>
      <c r="T46" s="45"/>
      <c r="U46" s="45"/>
      <c r="V46" s="108"/>
      <c r="W46" s="105"/>
      <c r="X46" s="106"/>
      <c r="Y46" s="104"/>
      <c r="Z46" s="105"/>
      <c r="AA46" s="106"/>
      <c r="AB46" s="225"/>
      <c r="BI46" s="2"/>
      <c r="BJ46" s="2"/>
      <c r="BK46" s="2"/>
      <c r="BL46" s="2"/>
      <c r="BM46" s="2"/>
      <c r="BN46" s="2"/>
      <c r="BO46" s="2"/>
      <c r="BP46" s="2"/>
      <c r="BQ46" s="2"/>
      <c r="BR46" s="2"/>
      <c r="BS46" s="2"/>
      <c r="BT46" s="2"/>
      <c r="BU46" s="2"/>
      <c r="BV46" s="2"/>
      <c r="BW46" s="2"/>
    </row>
    <row r="47" spans="3:75" ht="21" customHeight="1" x14ac:dyDescent="0.25">
      <c r="C47" s="349"/>
      <c r="D47" s="511"/>
      <c r="E47" s="360">
        <v>15</v>
      </c>
      <c r="F47" s="283"/>
      <c r="G47" s="356" t="s">
        <v>115</v>
      </c>
      <c r="H47" s="242" t="s">
        <v>8</v>
      </c>
      <c r="I47" s="242" t="s">
        <v>91</v>
      </c>
      <c r="J47" s="242" t="s">
        <v>22</v>
      </c>
      <c r="K47" s="242" t="s">
        <v>87</v>
      </c>
      <c r="L47" s="242" t="s">
        <v>0</v>
      </c>
      <c r="M47" s="242" t="s">
        <v>353</v>
      </c>
      <c r="N47" s="45" t="s">
        <v>353</v>
      </c>
      <c r="O47" s="54" t="s">
        <v>0</v>
      </c>
      <c r="P47" s="54" t="s">
        <v>381</v>
      </c>
      <c r="Q47" s="54"/>
      <c r="R47" s="45"/>
      <c r="S47" s="45"/>
      <c r="T47" s="45"/>
      <c r="U47" s="45"/>
      <c r="V47" s="108"/>
      <c r="W47" s="105"/>
      <c r="X47" s="106"/>
      <c r="Y47" s="104"/>
      <c r="Z47" s="105"/>
      <c r="AA47" s="106"/>
      <c r="AB47" s="225"/>
      <c r="BI47" s="2"/>
      <c r="BJ47" s="2"/>
      <c r="BK47" s="2"/>
      <c r="BL47" s="2"/>
      <c r="BM47" s="2"/>
      <c r="BN47" s="2"/>
      <c r="BO47" s="2"/>
      <c r="BP47" s="2"/>
      <c r="BQ47" s="2"/>
      <c r="BR47" s="2"/>
      <c r="BS47" s="2"/>
      <c r="BT47" s="2"/>
      <c r="BU47" s="2"/>
      <c r="BV47" s="2"/>
      <c r="BW47" s="2"/>
    </row>
    <row r="48" spans="3:75" ht="21" customHeight="1" x14ac:dyDescent="0.25">
      <c r="C48" s="349"/>
      <c r="D48" s="511"/>
      <c r="E48" s="360">
        <v>16</v>
      </c>
      <c r="F48" s="283"/>
      <c r="G48" s="356" t="s">
        <v>115</v>
      </c>
      <c r="H48" s="242" t="s">
        <v>8</v>
      </c>
      <c r="I48" s="242" t="s">
        <v>91</v>
      </c>
      <c r="J48" s="242" t="s">
        <v>23</v>
      </c>
      <c r="K48" s="242" t="s">
        <v>87</v>
      </c>
      <c r="L48" s="242" t="s">
        <v>0</v>
      </c>
      <c r="M48" s="242" t="s">
        <v>353</v>
      </c>
      <c r="N48" s="45" t="s">
        <v>353</v>
      </c>
      <c r="O48" s="54" t="s">
        <v>0</v>
      </c>
      <c r="P48" s="54" t="s">
        <v>381</v>
      </c>
      <c r="Q48" s="54"/>
      <c r="R48" s="45"/>
      <c r="S48" s="45"/>
      <c r="T48" s="45"/>
      <c r="U48" s="45"/>
      <c r="V48" s="108"/>
      <c r="W48" s="105"/>
      <c r="X48" s="106"/>
      <c r="Y48" s="104"/>
      <c r="Z48" s="105"/>
      <c r="AA48" s="106"/>
      <c r="AB48" s="225"/>
      <c r="BI48" s="2"/>
      <c r="BJ48" s="2"/>
      <c r="BK48" s="2"/>
      <c r="BL48" s="2"/>
      <c r="BM48" s="2"/>
      <c r="BN48" s="2"/>
      <c r="BO48" s="2"/>
      <c r="BP48" s="2"/>
      <c r="BQ48" s="2"/>
      <c r="BR48" s="2"/>
      <c r="BS48" s="2"/>
      <c r="BT48" s="2"/>
      <c r="BU48" s="2"/>
      <c r="BV48" s="2"/>
      <c r="BW48" s="2"/>
    </row>
    <row r="49" spans="3:75" ht="21" customHeight="1" x14ac:dyDescent="0.25">
      <c r="C49" s="349"/>
      <c r="D49" s="511"/>
      <c r="E49" s="360">
        <v>17</v>
      </c>
      <c r="F49" s="283"/>
      <c r="G49" s="356" t="s">
        <v>115</v>
      </c>
      <c r="H49" s="242" t="s">
        <v>8</v>
      </c>
      <c r="I49" s="242" t="s">
        <v>91</v>
      </c>
      <c r="J49" s="242" t="s">
        <v>24</v>
      </c>
      <c r="K49" s="242" t="s">
        <v>87</v>
      </c>
      <c r="L49" s="242" t="s">
        <v>0</v>
      </c>
      <c r="M49" s="242" t="s">
        <v>353</v>
      </c>
      <c r="N49" s="45" t="s">
        <v>353</v>
      </c>
      <c r="O49" s="54" t="s">
        <v>0</v>
      </c>
      <c r="P49" s="54" t="s">
        <v>381</v>
      </c>
      <c r="Q49" s="54"/>
      <c r="R49" s="45"/>
      <c r="S49" s="45"/>
      <c r="T49" s="45"/>
      <c r="U49" s="45"/>
      <c r="V49" s="108"/>
      <c r="W49" s="105"/>
      <c r="X49" s="106"/>
      <c r="Y49" s="104"/>
      <c r="Z49" s="105"/>
      <c r="AA49" s="106"/>
      <c r="AB49" s="225"/>
      <c r="BI49" s="2"/>
      <c r="BJ49" s="2"/>
      <c r="BK49" s="2"/>
      <c r="BL49" s="2"/>
      <c r="BM49" s="2"/>
      <c r="BN49" s="2"/>
      <c r="BO49" s="2"/>
      <c r="BP49" s="2"/>
      <c r="BQ49" s="2"/>
      <c r="BR49" s="2"/>
      <c r="BS49" s="2"/>
      <c r="BT49" s="2"/>
      <c r="BU49" s="2"/>
      <c r="BV49" s="2"/>
      <c r="BW49" s="2"/>
    </row>
    <row r="50" spans="3:75" ht="21" customHeight="1" x14ac:dyDescent="0.25">
      <c r="C50" s="349"/>
      <c r="D50" s="511"/>
      <c r="E50" s="360">
        <v>18</v>
      </c>
      <c r="F50" s="283"/>
      <c r="G50" s="356" t="s">
        <v>115</v>
      </c>
      <c r="H50" s="242" t="s">
        <v>8</v>
      </c>
      <c r="I50" s="242" t="s">
        <v>91</v>
      </c>
      <c r="J50" s="242" t="s">
        <v>25</v>
      </c>
      <c r="K50" s="242" t="s">
        <v>87</v>
      </c>
      <c r="L50" s="242" t="s">
        <v>0</v>
      </c>
      <c r="M50" s="242" t="s">
        <v>353</v>
      </c>
      <c r="N50" s="45" t="s">
        <v>353</v>
      </c>
      <c r="O50" s="54" t="s">
        <v>0</v>
      </c>
      <c r="P50" s="54" t="s">
        <v>381</v>
      </c>
      <c r="Q50" s="54"/>
      <c r="R50" s="45"/>
      <c r="S50" s="45"/>
      <c r="T50" s="45"/>
      <c r="U50" s="45"/>
      <c r="V50" s="108"/>
      <c r="W50" s="105"/>
      <c r="X50" s="106"/>
      <c r="Y50" s="104"/>
      <c r="Z50" s="105"/>
      <c r="AA50" s="106"/>
      <c r="AB50" s="225"/>
      <c r="BI50" s="2"/>
      <c r="BJ50" s="2"/>
      <c r="BK50" s="2"/>
      <c r="BL50" s="2"/>
      <c r="BM50" s="2"/>
      <c r="BN50" s="2"/>
      <c r="BO50" s="2"/>
      <c r="BP50" s="2"/>
      <c r="BQ50" s="2"/>
      <c r="BR50" s="2"/>
      <c r="BS50" s="2"/>
      <c r="BT50" s="2"/>
      <c r="BU50" s="2"/>
      <c r="BV50" s="2"/>
      <c r="BW50" s="2"/>
    </row>
    <row r="51" spans="3:75" ht="21" customHeight="1" x14ac:dyDescent="0.25">
      <c r="C51" s="349"/>
      <c r="D51" s="511"/>
      <c r="E51" s="360" t="s">
        <v>369</v>
      </c>
      <c r="F51" s="283"/>
      <c r="G51" s="356" t="s">
        <v>115</v>
      </c>
      <c r="H51" s="242" t="s">
        <v>8</v>
      </c>
      <c r="I51" s="242" t="s">
        <v>91</v>
      </c>
      <c r="J51" s="242" t="s">
        <v>370</v>
      </c>
      <c r="K51" s="242" t="s">
        <v>87</v>
      </c>
      <c r="L51" s="242" t="s">
        <v>0</v>
      </c>
      <c r="M51" s="242" t="s">
        <v>353</v>
      </c>
      <c r="N51" s="45" t="s">
        <v>353</v>
      </c>
      <c r="O51" s="54" t="s">
        <v>0</v>
      </c>
      <c r="P51" s="54" t="s">
        <v>381</v>
      </c>
      <c r="Q51" s="54"/>
      <c r="R51" s="45"/>
      <c r="S51" s="45"/>
      <c r="T51" s="45"/>
      <c r="U51" s="45"/>
      <c r="V51" s="108"/>
      <c r="W51" s="105"/>
      <c r="X51" s="106"/>
      <c r="Y51" s="104"/>
      <c r="Z51" s="105"/>
      <c r="AA51" s="106"/>
      <c r="AB51" s="225"/>
      <c r="BI51" s="2"/>
      <c r="BJ51" s="2"/>
      <c r="BK51" s="2"/>
      <c r="BL51" s="2"/>
      <c r="BM51" s="2"/>
      <c r="BN51" s="2"/>
      <c r="BO51" s="2"/>
      <c r="BP51" s="2"/>
      <c r="BQ51" s="2"/>
      <c r="BR51" s="2"/>
      <c r="BS51" s="2"/>
      <c r="BT51" s="2"/>
      <c r="BU51" s="2"/>
      <c r="BV51" s="2"/>
      <c r="BW51" s="2"/>
    </row>
    <row r="52" spans="3:75" ht="21" customHeight="1" x14ac:dyDescent="0.25">
      <c r="C52" s="349"/>
      <c r="D52" s="511"/>
      <c r="E52" s="360" t="s">
        <v>4277</v>
      </c>
      <c r="F52" s="283"/>
      <c r="G52" s="356" t="s">
        <v>115</v>
      </c>
      <c r="H52" s="242" t="s">
        <v>8</v>
      </c>
      <c r="I52" s="242" t="s">
        <v>91</v>
      </c>
      <c r="J52" s="242" t="s">
        <v>36</v>
      </c>
      <c r="K52" s="242" t="s">
        <v>87</v>
      </c>
      <c r="L52" s="242" t="s">
        <v>0</v>
      </c>
      <c r="M52" s="242" t="s">
        <v>353</v>
      </c>
      <c r="N52" s="45" t="s">
        <v>353</v>
      </c>
      <c r="O52" s="54" t="s">
        <v>0</v>
      </c>
      <c r="P52" s="54" t="s">
        <v>381</v>
      </c>
      <c r="Q52" s="54"/>
      <c r="R52" s="45"/>
      <c r="S52" s="45"/>
      <c r="T52" s="45"/>
      <c r="U52" s="45"/>
      <c r="V52" s="108"/>
      <c r="W52" s="105"/>
      <c r="X52" s="106"/>
      <c r="Y52" s="104"/>
      <c r="Z52" s="105"/>
      <c r="AA52" s="106"/>
      <c r="AB52" s="225"/>
      <c r="BI52" s="2"/>
      <c r="BJ52" s="2"/>
      <c r="BK52" s="2"/>
      <c r="BL52" s="2"/>
      <c r="BM52" s="2"/>
      <c r="BN52" s="2"/>
      <c r="BO52" s="2"/>
      <c r="BP52" s="2"/>
      <c r="BQ52" s="2"/>
      <c r="BR52" s="2"/>
      <c r="BS52" s="2"/>
      <c r="BT52" s="2"/>
      <c r="BU52" s="2"/>
      <c r="BV52" s="2"/>
      <c r="BW52" s="2"/>
    </row>
    <row r="53" spans="3:75" ht="21" customHeight="1" x14ac:dyDescent="0.25">
      <c r="C53" s="349"/>
      <c r="D53" s="511"/>
      <c r="E53" s="361" t="s">
        <v>4273</v>
      </c>
      <c r="F53" s="283"/>
      <c r="G53" s="356" t="s">
        <v>115</v>
      </c>
      <c r="H53" s="242" t="s">
        <v>8</v>
      </c>
      <c r="I53" s="242" t="s">
        <v>91</v>
      </c>
      <c r="J53" s="242" t="s">
        <v>0</v>
      </c>
      <c r="K53" s="242" t="s">
        <v>87</v>
      </c>
      <c r="L53" s="242" t="s">
        <v>0</v>
      </c>
      <c r="M53" s="242" t="s">
        <v>353</v>
      </c>
      <c r="N53" s="45" t="s">
        <v>353</v>
      </c>
      <c r="O53" s="54" t="s">
        <v>0</v>
      </c>
      <c r="P53" s="54" t="s">
        <v>381</v>
      </c>
      <c r="Q53" s="54"/>
      <c r="R53" s="45"/>
      <c r="S53" s="45"/>
      <c r="T53" s="45"/>
      <c r="U53" s="68"/>
      <c r="V53" s="31" t="str">
        <f>IF(OR(SUMPRODUCT(--(V35:V52=""),--(W35:W52=""))&gt;0,COUNTIF(W35:W52,"M")&gt;0,COUNTIF(W35:W52,"X")=18),"",SUM(V35:V52))</f>
        <v/>
      </c>
      <c r="W53" s="26" t="str">
        <f>IF(AND(COUNTIF(W35:W52,"X")=18,SUM(V35:V52)=0,ISNUMBER(V53)),"",IF(COUNTIF(W35:W52,"M")&gt;0,"M",IF(AND(COUNTIF(W35:W52,W35)=18,OR(W35="X",W35="W",W35="Z")),UPPER(W35),"")))</f>
        <v/>
      </c>
      <c r="X53" s="27"/>
      <c r="Y53" s="31" t="str">
        <f>IF(OR(SUMPRODUCT(--(Y35:Y52=""),--(Z35:Z52=""))&gt;0,COUNTIF(Z35:Z52,"M")&gt;0,COUNTIF(Z35:Z52,"X")=18),"",SUM(Y35:Y52))</f>
        <v/>
      </c>
      <c r="Z53" s="26" t="str">
        <f>IF(AND(COUNTIF(Z35:Z52,"X")=18,SUM(Y35:Y52)=0,ISNUMBER(Y53)),"",IF(COUNTIF(Z35:Z52,"M")&gt;0,"M",IF(AND(COUNTIF(Z35:Z52,Z35)=18,OR(Z35="X",Z35="W",Z35="Z")),UPPER(Z35),"")))</f>
        <v/>
      </c>
      <c r="AA53" s="27"/>
      <c r="AB53" s="227"/>
      <c r="BI53" s="2"/>
      <c r="BJ53" s="2"/>
      <c r="BK53" s="2"/>
      <c r="BL53" s="2"/>
      <c r="BM53" s="2"/>
      <c r="BN53" s="2"/>
      <c r="BO53" s="2"/>
      <c r="BP53" s="2"/>
      <c r="BQ53" s="2"/>
      <c r="BR53" s="2"/>
      <c r="BS53" s="2"/>
      <c r="BT53" s="2"/>
      <c r="BU53" s="2"/>
      <c r="BV53" s="2"/>
      <c r="BW53" s="2"/>
    </row>
    <row r="54" spans="3:75" ht="21" customHeight="1" x14ac:dyDescent="0.25">
      <c r="C54" s="349"/>
      <c r="D54" s="512"/>
      <c r="E54" s="362" t="s">
        <v>4299</v>
      </c>
      <c r="F54" s="283"/>
      <c r="G54" s="242" t="s">
        <v>380</v>
      </c>
      <c r="H54" s="242" t="s">
        <v>8</v>
      </c>
      <c r="I54" s="242" t="s">
        <v>91</v>
      </c>
      <c r="J54" s="242" t="s">
        <v>0</v>
      </c>
      <c r="K54" s="242" t="s">
        <v>87</v>
      </c>
      <c r="L54" s="242" t="s">
        <v>0</v>
      </c>
      <c r="M54" s="242" t="s">
        <v>353</v>
      </c>
      <c r="N54" s="45" t="s">
        <v>353</v>
      </c>
      <c r="O54" s="54" t="s">
        <v>0</v>
      </c>
      <c r="P54" s="54" t="s">
        <v>381</v>
      </c>
      <c r="Q54" s="54"/>
      <c r="R54" s="45"/>
      <c r="S54" s="45"/>
      <c r="T54" s="45"/>
      <c r="U54" s="56"/>
      <c r="V54" s="108"/>
      <c r="W54" s="105"/>
      <c r="X54" s="106"/>
      <c r="Y54" s="120"/>
      <c r="Z54" s="121"/>
      <c r="AA54" s="122"/>
      <c r="AB54" s="227"/>
      <c r="BI54" s="2"/>
      <c r="BJ54" s="2"/>
      <c r="BK54" s="2"/>
      <c r="BL54" s="2"/>
      <c r="BM54" s="2"/>
      <c r="BN54" s="2"/>
      <c r="BO54" s="2"/>
      <c r="BP54" s="2"/>
      <c r="BQ54" s="2"/>
      <c r="BR54" s="2"/>
      <c r="BS54" s="2"/>
      <c r="BT54" s="2"/>
      <c r="BU54" s="2"/>
      <c r="BV54" s="2"/>
      <c r="BW54" s="2"/>
    </row>
    <row r="55" spans="3:75" ht="3" customHeight="1" x14ac:dyDescent="0.25">
      <c r="C55" s="349"/>
      <c r="D55" s="285"/>
      <c r="E55" s="345"/>
      <c r="F55" s="345"/>
      <c r="G55" s="345"/>
      <c r="H55" s="345"/>
      <c r="I55" s="345"/>
      <c r="J55" s="345"/>
      <c r="K55" s="345"/>
      <c r="L55" s="345"/>
      <c r="M55" s="345"/>
      <c r="N55" s="85"/>
      <c r="O55" s="85"/>
      <c r="P55" s="85"/>
      <c r="Q55" s="85"/>
      <c r="R55" s="85"/>
      <c r="S55" s="85"/>
      <c r="T55" s="85"/>
      <c r="U55" s="88"/>
      <c r="V55" s="345"/>
      <c r="W55" s="345"/>
      <c r="X55" s="345"/>
      <c r="Y55" s="274"/>
      <c r="Z55" s="345"/>
      <c r="AA55" s="345"/>
      <c r="AB55" s="225"/>
      <c r="BI55" s="2"/>
      <c r="BJ55" s="2"/>
      <c r="BK55" s="2"/>
      <c r="BL55" s="2"/>
      <c r="BM55" s="2"/>
      <c r="BN55" s="2"/>
      <c r="BO55" s="2"/>
      <c r="BP55" s="2"/>
      <c r="BQ55" s="2"/>
      <c r="BR55" s="2"/>
      <c r="BS55" s="2"/>
      <c r="BT55" s="2"/>
      <c r="BU55" s="2"/>
      <c r="BV55" s="2"/>
      <c r="BW55" s="2"/>
    </row>
    <row r="56" spans="3:75" ht="21" customHeight="1" x14ac:dyDescent="0.25">
      <c r="C56" s="349"/>
      <c r="D56" s="505" t="s">
        <v>4271</v>
      </c>
      <c r="E56" s="361" t="s">
        <v>351</v>
      </c>
      <c r="F56" s="283"/>
      <c r="G56" s="356" t="s">
        <v>115</v>
      </c>
      <c r="H56" s="242" t="s">
        <v>0</v>
      </c>
      <c r="I56" s="242" t="s">
        <v>91</v>
      </c>
      <c r="J56" s="242" t="s">
        <v>49</v>
      </c>
      <c r="K56" s="242" t="s">
        <v>87</v>
      </c>
      <c r="L56" s="242" t="s">
        <v>0</v>
      </c>
      <c r="M56" s="242" t="s">
        <v>353</v>
      </c>
      <c r="N56" s="45" t="s">
        <v>353</v>
      </c>
      <c r="O56" s="54" t="s">
        <v>0</v>
      </c>
      <c r="P56" s="54" t="s">
        <v>381</v>
      </c>
      <c r="Q56" s="54"/>
      <c r="R56" s="45"/>
      <c r="S56" s="45"/>
      <c r="T56" s="45"/>
      <c r="U56" s="55"/>
      <c r="V56" s="31" t="str">
        <f t="shared" ref="V56:V75" si="0">IF(OR(AND(V14="",W14=""),AND(V35="",W35=""),AND(W14="X",W35="X"),OR(W14="M",W35="M")),"",SUM(V14,V35))</f>
        <v/>
      </c>
      <c r="W56" s="26" t="str">
        <f t="shared" ref="W56:W75" si="1">IF(AND(AND(W14="X",W35="X"),SUM(V14,V35)=0,ISNUMBER(V56)),"",IF(OR(W14="M",W35="M"),"M",IF(AND(W14=W35,OR(W14="X",W14="W",W14="Z")),UPPER(W14),"")))</f>
        <v/>
      </c>
      <c r="X56" s="27"/>
      <c r="Y56" s="31" t="str">
        <f t="shared" ref="Y56:Y74" si="2">IF(OR(AND(Y14="",Z14=""),AND(Y35="",Z35=""),AND(Z14="X",Z35="X"),OR(Z14="M",Z35="M")),"",SUM(Y14,Y35))</f>
        <v/>
      </c>
      <c r="Z56" s="26" t="str">
        <f t="shared" ref="Z56:Z74" si="3">IF(AND(AND(Z14="X",Z35="X"),SUM(Y14,Y35)=0,ISNUMBER(Y56)),"",IF(OR(Z14="M",Z35="M"),"M",IF(AND(Z14=Z35,OR(Z14="X",Z14="W",Z14="Z")),UPPER(Z14),"")))</f>
        <v/>
      </c>
      <c r="AA56" s="27"/>
      <c r="AB56" s="225"/>
      <c r="BI56" s="2"/>
      <c r="BJ56" s="2"/>
      <c r="BK56" s="2"/>
      <c r="BL56" s="2"/>
      <c r="BM56" s="2"/>
      <c r="BN56" s="2"/>
      <c r="BO56" s="2"/>
      <c r="BP56" s="2"/>
      <c r="BQ56" s="2"/>
      <c r="BR56" s="2"/>
      <c r="BS56" s="2"/>
      <c r="BT56" s="2"/>
      <c r="BU56" s="2"/>
      <c r="BV56" s="2"/>
      <c r="BW56" s="2"/>
    </row>
    <row r="57" spans="3:75" ht="21" customHeight="1" x14ac:dyDescent="0.25">
      <c r="C57" s="349"/>
      <c r="D57" s="506"/>
      <c r="E57" s="361">
        <v>4</v>
      </c>
      <c r="F57" s="283"/>
      <c r="G57" s="356" t="s">
        <v>115</v>
      </c>
      <c r="H57" s="242" t="s">
        <v>0</v>
      </c>
      <c r="I57" s="242" t="s">
        <v>91</v>
      </c>
      <c r="J57" s="242" t="s">
        <v>11</v>
      </c>
      <c r="K57" s="242" t="s">
        <v>87</v>
      </c>
      <c r="L57" s="242" t="s">
        <v>0</v>
      </c>
      <c r="M57" s="242" t="s">
        <v>353</v>
      </c>
      <c r="N57" s="45" t="s">
        <v>353</v>
      </c>
      <c r="O57" s="54" t="s">
        <v>0</v>
      </c>
      <c r="P57" s="54" t="s">
        <v>381</v>
      </c>
      <c r="Q57" s="54"/>
      <c r="R57" s="45"/>
      <c r="S57" s="45"/>
      <c r="T57" s="45"/>
      <c r="U57" s="55"/>
      <c r="V57" s="31" t="str">
        <f t="shared" si="0"/>
        <v/>
      </c>
      <c r="W57" s="26" t="str">
        <f t="shared" si="1"/>
        <v/>
      </c>
      <c r="X57" s="27"/>
      <c r="Y57" s="31" t="str">
        <f t="shared" si="2"/>
        <v/>
      </c>
      <c r="Z57" s="26" t="str">
        <f t="shared" si="3"/>
        <v/>
      </c>
      <c r="AA57" s="27"/>
      <c r="AB57" s="225"/>
      <c r="BI57" s="2"/>
      <c r="BJ57" s="2"/>
      <c r="BK57" s="2"/>
      <c r="BL57" s="2"/>
      <c r="BM57" s="2"/>
      <c r="BN57" s="2"/>
      <c r="BO57" s="2"/>
      <c r="BP57" s="2"/>
      <c r="BQ57" s="2"/>
      <c r="BR57" s="2"/>
      <c r="BS57" s="2"/>
      <c r="BT57" s="2"/>
      <c r="BU57" s="2"/>
      <c r="BV57" s="2"/>
      <c r="BW57" s="2"/>
    </row>
    <row r="58" spans="3:75" ht="21" customHeight="1" x14ac:dyDescent="0.25">
      <c r="C58" s="349"/>
      <c r="D58" s="506"/>
      <c r="E58" s="361">
        <v>5</v>
      </c>
      <c r="F58" s="283"/>
      <c r="G58" s="356" t="s">
        <v>115</v>
      </c>
      <c r="H58" s="242" t="s">
        <v>0</v>
      </c>
      <c r="I58" s="242" t="s">
        <v>91</v>
      </c>
      <c r="J58" s="242" t="s">
        <v>12</v>
      </c>
      <c r="K58" s="242" t="s">
        <v>87</v>
      </c>
      <c r="L58" s="242" t="s">
        <v>0</v>
      </c>
      <c r="M58" s="242" t="s">
        <v>353</v>
      </c>
      <c r="N58" s="45" t="s">
        <v>353</v>
      </c>
      <c r="O58" s="54" t="s">
        <v>0</v>
      </c>
      <c r="P58" s="54" t="s">
        <v>381</v>
      </c>
      <c r="Q58" s="54"/>
      <c r="R58" s="45"/>
      <c r="S58" s="45"/>
      <c r="T58" s="45"/>
      <c r="U58" s="55"/>
      <c r="V58" s="31" t="str">
        <f t="shared" si="0"/>
        <v/>
      </c>
      <c r="W58" s="26" t="str">
        <f t="shared" si="1"/>
        <v/>
      </c>
      <c r="X58" s="27"/>
      <c r="Y58" s="31" t="str">
        <f t="shared" si="2"/>
        <v/>
      </c>
      <c r="Z58" s="26" t="str">
        <f t="shared" si="3"/>
        <v/>
      </c>
      <c r="AA58" s="27"/>
      <c r="AB58" s="225"/>
      <c r="BI58" s="2"/>
      <c r="BJ58" s="2"/>
      <c r="BK58" s="2"/>
      <c r="BL58" s="2"/>
      <c r="BM58" s="2"/>
      <c r="BN58" s="2"/>
      <c r="BO58" s="2"/>
      <c r="BP58" s="2"/>
      <c r="BQ58" s="2"/>
      <c r="BR58" s="2"/>
      <c r="BS58" s="2"/>
      <c r="BT58" s="2"/>
      <c r="BU58" s="2"/>
      <c r="BV58" s="2"/>
      <c r="BW58" s="2"/>
    </row>
    <row r="59" spans="3:75" ht="21" customHeight="1" x14ac:dyDescent="0.25">
      <c r="C59" s="349"/>
      <c r="D59" s="506"/>
      <c r="E59" s="361">
        <v>6</v>
      </c>
      <c r="F59" s="283"/>
      <c r="G59" s="356" t="s">
        <v>115</v>
      </c>
      <c r="H59" s="242" t="s">
        <v>0</v>
      </c>
      <c r="I59" s="242" t="s">
        <v>91</v>
      </c>
      <c r="J59" s="242" t="s">
        <v>13</v>
      </c>
      <c r="K59" s="242" t="s">
        <v>87</v>
      </c>
      <c r="L59" s="242" t="s">
        <v>0</v>
      </c>
      <c r="M59" s="242" t="s">
        <v>353</v>
      </c>
      <c r="N59" s="45" t="s">
        <v>353</v>
      </c>
      <c r="O59" s="54" t="s">
        <v>0</v>
      </c>
      <c r="P59" s="54" t="s">
        <v>381</v>
      </c>
      <c r="Q59" s="54"/>
      <c r="R59" s="45"/>
      <c r="S59" s="45"/>
      <c r="T59" s="45"/>
      <c r="U59" s="55"/>
      <c r="V59" s="31" t="str">
        <f t="shared" si="0"/>
        <v/>
      </c>
      <c r="W59" s="26" t="str">
        <f t="shared" si="1"/>
        <v/>
      </c>
      <c r="X59" s="27"/>
      <c r="Y59" s="31" t="str">
        <f t="shared" si="2"/>
        <v/>
      </c>
      <c r="Z59" s="26" t="str">
        <f t="shared" si="3"/>
        <v/>
      </c>
      <c r="AA59" s="27"/>
      <c r="AB59" s="225"/>
      <c r="BI59" s="2"/>
      <c r="BJ59" s="2"/>
      <c r="BK59" s="2"/>
      <c r="BL59" s="2"/>
      <c r="BM59" s="2"/>
      <c r="BN59" s="2"/>
      <c r="BO59" s="2"/>
      <c r="BP59" s="2"/>
      <c r="BQ59" s="2"/>
      <c r="BR59" s="2"/>
      <c r="BS59" s="2"/>
      <c r="BT59" s="2"/>
      <c r="BU59" s="2"/>
      <c r="BV59" s="2"/>
      <c r="BW59" s="2"/>
    </row>
    <row r="60" spans="3:75" ht="21" customHeight="1" x14ac:dyDescent="0.25">
      <c r="C60" s="349"/>
      <c r="D60" s="506"/>
      <c r="E60" s="361">
        <v>7</v>
      </c>
      <c r="F60" s="283"/>
      <c r="G60" s="356" t="s">
        <v>115</v>
      </c>
      <c r="H60" s="242" t="s">
        <v>0</v>
      </c>
      <c r="I60" s="242" t="s">
        <v>91</v>
      </c>
      <c r="J60" s="242" t="s">
        <v>14</v>
      </c>
      <c r="K60" s="242" t="s">
        <v>87</v>
      </c>
      <c r="L60" s="242" t="s">
        <v>0</v>
      </c>
      <c r="M60" s="242" t="s">
        <v>353</v>
      </c>
      <c r="N60" s="45" t="s">
        <v>353</v>
      </c>
      <c r="O60" s="54" t="s">
        <v>0</v>
      </c>
      <c r="P60" s="54" t="s">
        <v>381</v>
      </c>
      <c r="Q60" s="54"/>
      <c r="R60" s="45"/>
      <c r="S60" s="45"/>
      <c r="T60" s="45"/>
      <c r="U60" s="55"/>
      <c r="V60" s="31" t="str">
        <f t="shared" si="0"/>
        <v/>
      </c>
      <c r="W60" s="26" t="str">
        <f t="shared" si="1"/>
        <v/>
      </c>
      <c r="X60" s="27"/>
      <c r="Y60" s="31" t="str">
        <f t="shared" si="2"/>
        <v/>
      </c>
      <c r="Z60" s="26" t="str">
        <f t="shared" si="3"/>
        <v/>
      </c>
      <c r="AA60" s="27"/>
      <c r="AB60" s="225"/>
      <c r="BI60" s="2"/>
      <c r="BJ60" s="2"/>
      <c r="BK60" s="2"/>
      <c r="BL60" s="2"/>
      <c r="BM60" s="2"/>
      <c r="BN60" s="2"/>
      <c r="BO60" s="2"/>
      <c r="BP60" s="2"/>
      <c r="BQ60" s="2"/>
      <c r="BR60" s="2"/>
      <c r="BS60" s="2"/>
      <c r="BT60" s="2"/>
      <c r="BU60" s="2"/>
      <c r="BV60" s="2"/>
      <c r="BW60" s="2"/>
    </row>
    <row r="61" spans="3:75" ht="21" customHeight="1" x14ac:dyDescent="0.25">
      <c r="C61" s="349"/>
      <c r="D61" s="506"/>
      <c r="E61" s="361">
        <v>8</v>
      </c>
      <c r="F61" s="283"/>
      <c r="G61" s="356" t="s">
        <v>115</v>
      </c>
      <c r="H61" s="242" t="s">
        <v>0</v>
      </c>
      <c r="I61" s="242" t="s">
        <v>91</v>
      </c>
      <c r="J61" s="242" t="s">
        <v>15</v>
      </c>
      <c r="K61" s="242" t="s">
        <v>87</v>
      </c>
      <c r="L61" s="242" t="s">
        <v>0</v>
      </c>
      <c r="M61" s="242" t="s">
        <v>353</v>
      </c>
      <c r="N61" s="45" t="s">
        <v>353</v>
      </c>
      <c r="O61" s="54" t="s">
        <v>0</v>
      </c>
      <c r="P61" s="54" t="s">
        <v>381</v>
      </c>
      <c r="Q61" s="54"/>
      <c r="R61" s="45"/>
      <c r="S61" s="45"/>
      <c r="T61" s="45"/>
      <c r="U61" s="55"/>
      <c r="V61" s="31" t="str">
        <f t="shared" si="0"/>
        <v/>
      </c>
      <c r="W61" s="26" t="str">
        <f t="shared" si="1"/>
        <v/>
      </c>
      <c r="X61" s="27"/>
      <c r="Y61" s="31" t="str">
        <f t="shared" si="2"/>
        <v/>
      </c>
      <c r="Z61" s="26" t="str">
        <f t="shared" si="3"/>
        <v/>
      </c>
      <c r="AA61" s="27"/>
      <c r="AB61" s="225"/>
      <c r="BI61" s="2"/>
      <c r="BJ61" s="2"/>
      <c r="BK61" s="2"/>
      <c r="BL61" s="2"/>
      <c r="BM61" s="2"/>
      <c r="BN61" s="2"/>
      <c r="BO61" s="2"/>
      <c r="BP61" s="2"/>
      <c r="BQ61" s="2"/>
      <c r="BR61" s="2"/>
      <c r="BS61" s="2"/>
      <c r="BT61" s="2"/>
      <c r="BU61" s="2"/>
      <c r="BV61" s="2"/>
      <c r="BW61" s="2"/>
    </row>
    <row r="62" spans="3:75" ht="21" customHeight="1" x14ac:dyDescent="0.25">
      <c r="C62" s="349"/>
      <c r="D62" s="506"/>
      <c r="E62" s="361">
        <v>9</v>
      </c>
      <c r="F62" s="283"/>
      <c r="G62" s="356" t="s">
        <v>115</v>
      </c>
      <c r="H62" s="242" t="s">
        <v>0</v>
      </c>
      <c r="I62" s="242" t="s">
        <v>91</v>
      </c>
      <c r="J62" s="242" t="s">
        <v>16</v>
      </c>
      <c r="K62" s="242" t="s">
        <v>87</v>
      </c>
      <c r="L62" s="242" t="s">
        <v>0</v>
      </c>
      <c r="M62" s="242" t="s">
        <v>353</v>
      </c>
      <c r="N62" s="45" t="s">
        <v>353</v>
      </c>
      <c r="O62" s="54" t="s">
        <v>0</v>
      </c>
      <c r="P62" s="54" t="s">
        <v>381</v>
      </c>
      <c r="Q62" s="54"/>
      <c r="R62" s="45"/>
      <c r="S62" s="45"/>
      <c r="T62" s="45"/>
      <c r="U62" s="55"/>
      <c r="V62" s="31" t="str">
        <f t="shared" si="0"/>
        <v/>
      </c>
      <c r="W62" s="26" t="str">
        <f t="shared" si="1"/>
        <v/>
      </c>
      <c r="X62" s="27"/>
      <c r="Y62" s="31" t="str">
        <f t="shared" si="2"/>
        <v/>
      </c>
      <c r="Z62" s="26" t="str">
        <f t="shared" si="3"/>
        <v/>
      </c>
      <c r="AA62" s="27"/>
      <c r="AB62" s="225"/>
      <c r="BI62" s="2"/>
      <c r="BJ62" s="2"/>
      <c r="BK62" s="2"/>
      <c r="BL62" s="2"/>
      <c r="BM62" s="2"/>
      <c r="BN62" s="2"/>
      <c r="BO62" s="2"/>
      <c r="BP62" s="2"/>
      <c r="BQ62" s="2"/>
      <c r="BR62" s="2"/>
      <c r="BS62" s="2"/>
      <c r="BT62" s="2"/>
      <c r="BU62" s="2"/>
      <c r="BV62" s="2"/>
      <c r="BW62" s="2"/>
    </row>
    <row r="63" spans="3:75" ht="21" customHeight="1" x14ac:dyDescent="0.25">
      <c r="C63" s="349"/>
      <c r="D63" s="506"/>
      <c r="E63" s="361">
        <v>10</v>
      </c>
      <c r="F63" s="283"/>
      <c r="G63" s="356" t="s">
        <v>115</v>
      </c>
      <c r="H63" s="242" t="s">
        <v>0</v>
      </c>
      <c r="I63" s="242" t="s">
        <v>91</v>
      </c>
      <c r="J63" s="242" t="s">
        <v>17</v>
      </c>
      <c r="K63" s="242" t="s">
        <v>87</v>
      </c>
      <c r="L63" s="242" t="s">
        <v>0</v>
      </c>
      <c r="M63" s="242" t="s">
        <v>353</v>
      </c>
      <c r="N63" s="45" t="s">
        <v>353</v>
      </c>
      <c r="O63" s="54" t="s">
        <v>0</v>
      </c>
      <c r="P63" s="54" t="s">
        <v>381</v>
      </c>
      <c r="Q63" s="54"/>
      <c r="R63" s="45"/>
      <c r="S63" s="45"/>
      <c r="T63" s="45"/>
      <c r="U63" s="55"/>
      <c r="V63" s="31" t="str">
        <f t="shared" si="0"/>
        <v/>
      </c>
      <c r="W63" s="26" t="str">
        <f t="shared" si="1"/>
        <v/>
      </c>
      <c r="X63" s="27"/>
      <c r="Y63" s="31" t="str">
        <f t="shared" si="2"/>
        <v/>
      </c>
      <c r="Z63" s="26" t="str">
        <f t="shared" si="3"/>
        <v/>
      </c>
      <c r="AA63" s="27"/>
      <c r="AB63" s="225"/>
      <c r="BI63" s="2"/>
      <c r="BJ63" s="2"/>
      <c r="BK63" s="2"/>
      <c r="BL63" s="2"/>
      <c r="BM63" s="2"/>
      <c r="BN63" s="2"/>
      <c r="BO63" s="2"/>
      <c r="BP63" s="2"/>
      <c r="BQ63" s="2"/>
      <c r="BR63" s="2"/>
      <c r="BS63" s="2"/>
      <c r="BT63" s="2"/>
      <c r="BU63" s="2"/>
      <c r="BV63" s="2"/>
      <c r="BW63" s="2"/>
    </row>
    <row r="64" spans="3:75" ht="21" customHeight="1" x14ac:dyDescent="0.25">
      <c r="C64" s="349"/>
      <c r="D64" s="506"/>
      <c r="E64" s="361">
        <v>11</v>
      </c>
      <c r="F64" s="283"/>
      <c r="G64" s="356" t="s">
        <v>115</v>
      </c>
      <c r="H64" s="242" t="s">
        <v>0</v>
      </c>
      <c r="I64" s="242" t="s">
        <v>91</v>
      </c>
      <c r="J64" s="242" t="s">
        <v>18</v>
      </c>
      <c r="K64" s="242" t="s">
        <v>87</v>
      </c>
      <c r="L64" s="242" t="s">
        <v>0</v>
      </c>
      <c r="M64" s="242" t="s">
        <v>353</v>
      </c>
      <c r="N64" s="45" t="s">
        <v>353</v>
      </c>
      <c r="O64" s="54" t="s">
        <v>0</v>
      </c>
      <c r="P64" s="54" t="s">
        <v>381</v>
      </c>
      <c r="Q64" s="54"/>
      <c r="R64" s="45"/>
      <c r="S64" s="45"/>
      <c r="T64" s="45"/>
      <c r="U64" s="55"/>
      <c r="V64" s="31" t="str">
        <f t="shared" si="0"/>
        <v/>
      </c>
      <c r="W64" s="26" t="str">
        <f t="shared" si="1"/>
        <v/>
      </c>
      <c r="X64" s="27"/>
      <c r="Y64" s="31" t="str">
        <f t="shared" si="2"/>
        <v/>
      </c>
      <c r="Z64" s="26" t="str">
        <f t="shared" si="3"/>
        <v/>
      </c>
      <c r="AA64" s="27"/>
      <c r="AB64" s="225"/>
      <c r="BI64" s="2"/>
      <c r="BJ64" s="2"/>
      <c r="BK64" s="2"/>
      <c r="BL64" s="2"/>
      <c r="BM64" s="2"/>
      <c r="BN64" s="2"/>
      <c r="BO64" s="2"/>
      <c r="BP64" s="2"/>
      <c r="BQ64" s="2"/>
      <c r="BR64" s="2"/>
      <c r="BS64" s="2"/>
      <c r="BT64" s="2"/>
      <c r="BU64" s="2"/>
      <c r="BV64" s="2"/>
      <c r="BW64" s="2"/>
    </row>
    <row r="65" spans="3:75" ht="21" customHeight="1" x14ac:dyDescent="0.25">
      <c r="C65" s="349"/>
      <c r="D65" s="506"/>
      <c r="E65" s="361">
        <v>12</v>
      </c>
      <c r="F65" s="283"/>
      <c r="G65" s="356" t="s">
        <v>115</v>
      </c>
      <c r="H65" s="242" t="s">
        <v>0</v>
      </c>
      <c r="I65" s="242" t="s">
        <v>91</v>
      </c>
      <c r="J65" s="242" t="s">
        <v>19</v>
      </c>
      <c r="K65" s="242" t="s">
        <v>87</v>
      </c>
      <c r="L65" s="242" t="s">
        <v>0</v>
      </c>
      <c r="M65" s="242" t="s">
        <v>353</v>
      </c>
      <c r="N65" s="45" t="s">
        <v>353</v>
      </c>
      <c r="O65" s="54" t="s">
        <v>0</v>
      </c>
      <c r="P65" s="54" t="s">
        <v>381</v>
      </c>
      <c r="Q65" s="54"/>
      <c r="R65" s="45"/>
      <c r="S65" s="45"/>
      <c r="T65" s="45"/>
      <c r="U65" s="55"/>
      <c r="V65" s="31" t="str">
        <f t="shared" si="0"/>
        <v/>
      </c>
      <c r="W65" s="26" t="str">
        <f t="shared" si="1"/>
        <v/>
      </c>
      <c r="X65" s="27"/>
      <c r="Y65" s="31" t="str">
        <f t="shared" si="2"/>
        <v/>
      </c>
      <c r="Z65" s="26" t="str">
        <f t="shared" si="3"/>
        <v/>
      </c>
      <c r="AA65" s="27"/>
      <c r="AB65" s="225"/>
      <c r="BI65" s="2"/>
      <c r="BJ65" s="2"/>
      <c r="BK65" s="2"/>
      <c r="BL65" s="2"/>
      <c r="BM65" s="2"/>
      <c r="BN65" s="2"/>
      <c r="BO65" s="2"/>
      <c r="BP65" s="2"/>
      <c r="BQ65" s="2"/>
      <c r="BR65" s="2"/>
      <c r="BS65" s="2"/>
      <c r="BT65" s="2"/>
      <c r="BU65" s="2"/>
      <c r="BV65" s="2"/>
      <c r="BW65" s="2"/>
    </row>
    <row r="66" spans="3:75" ht="21" customHeight="1" x14ac:dyDescent="0.25">
      <c r="C66" s="349"/>
      <c r="D66" s="506"/>
      <c r="E66" s="361">
        <v>13</v>
      </c>
      <c r="F66" s="283"/>
      <c r="G66" s="356" t="s">
        <v>115</v>
      </c>
      <c r="H66" s="242" t="s">
        <v>0</v>
      </c>
      <c r="I66" s="242" t="s">
        <v>91</v>
      </c>
      <c r="J66" s="242" t="s">
        <v>20</v>
      </c>
      <c r="K66" s="242" t="s">
        <v>87</v>
      </c>
      <c r="L66" s="242" t="s">
        <v>0</v>
      </c>
      <c r="M66" s="242" t="s">
        <v>353</v>
      </c>
      <c r="N66" s="45" t="s">
        <v>353</v>
      </c>
      <c r="O66" s="54" t="s">
        <v>0</v>
      </c>
      <c r="P66" s="54" t="s">
        <v>381</v>
      </c>
      <c r="Q66" s="54"/>
      <c r="R66" s="45"/>
      <c r="S66" s="45"/>
      <c r="T66" s="45"/>
      <c r="U66" s="55"/>
      <c r="V66" s="31" t="str">
        <f t="shared" si="0"/>
        <v/>
      </c>
      <c r="W66" s="26" t="str">
        <f t="shared" si="1"/>
        <v/>
      </c>
      <c r="X66" s="27"/>
      <c r="Y66" s="31" t="str">
        <f t="shared" si="2"/>
        <v/>
      </c>
      <c r="Z66" s="26" t="str">
        <f t="shared" si="3"/>
        <v/>
      </c>
      <c r="AA66" s="27"/>
      <c r="AB66" s="225"/>
      <c r="BI66" s="2"/>
      <c r="BJ66" s="2"/>
      <c r="BK66" s="2"/>
      <c r="BL66" s="2"/>
      <c r="BM66" s="2"/>
      <c r="BN66" s="2"/>
      <c r="BO66" s="2"/>
      <c r="BP66" s="2"/>
      <c r="BQ66" s="2"/>
      <c r="BR66" s="2"/>
      <c r="BS66" s="2"/>
      <c r="BT66" s="2"/>
      <c r="BU66" s="2"/>
      <c r="BV66" s="2"/>
      <c r="BW66" s="2"/>
    </row>
    <row r="67" spans="3:75" ht="21" customHeight="1" x14ac:dyDescent="0.25">
      <c r="C67" s="349"/>
      <c r="D67" s="506"/>
      <c r="E67" s="361">
        <v>14</v>
      </c>
      <c r="F67" s="283"/>
      <c r="G67" s="356" t="s">
        <v>115</v>
      </c>
      <c r="H67" s="242" t="s">
        <v>0</v>
      </c>
      <c r="I67" s="242" t="s">
        <v>91</v>
      </c>
      <c r="J67" s="242" t="s">
        <v>21</v>
      </c>
      <c r="K67" s="242" t="s">
        <v>87</v>
      </c>
      <c r="L67" s="242" t="s">
        <v>0</v>
      </c>
      <c r="M67" s="242" t="s">
        <v>353</v>
      </c>
      <c r="N67" s="45" t="s">
        <v>353</v>
      </c>
      <c r="O67" s="54" t="s">
        <v>0</v>
      </c>
      <c r="P67" s="54" t="s">
        <v>381</v>
      </c>
      <c r="Q67" s="54"/>
      <c r="R67" s="45"/>
      <c r="S67" s="45"/>
      <c r="T67" s="45"/>
      <c r="U67" s="55"/>
      <c r="V67" s="31" t="str">
        <f t="shared" si="0"/>
        <v/>
      </c>
      <c r="W67" s="26" t="str">
        <f t="shared" si="1"/>
        <v/>
      </c>
      <c r="X67" s="27"/>
      <c r="Y67" s="31" t="str">
        <f t="shared" si="2"/>
        <v/>
      </c>
      <c r="Z67" s="26" t="str">
        <f t="shared" si="3"/>
        <v/>
      </c>
      <c r="AA67" s="27"/>
      <c r="AB67" s="225"/>
      <c r="BI67" s="2"/>
      <c r="BJ67" s="2"/>
      <c r="BK67" s="2"/>
      <c r="BL67" s="2"/>
      <c r="BM67" s="2"/>
      <c r="BN67" s="2"/>
      <c r="BO67" s="2"/>
      <c r="BP67" s="2"/>
      <c r="BQ67" s="2"/>
      <c r="BR67" s="2"/>
      <c r="BS67" s="2"/>
      <c r="BT67" s="2"/>
      <c r="BU67" s="2"/>
      <c r="BV67" s="2"/>
      <c r="BW67" s="2"/>
    </row>
    <row r="68" spans="3:75" ht="21" customHeight="1" x14ac:dyDescent="0.25">
      <c r="C68" s="349"/>
      <c r="D68" s="506"/>
      <c r="E68" s="361">
        <v>15</v>
      </c>
      <c r="F68" s="283"/>
      <c r="G68" s="356" t="s">
        <v>115</v>
      </c>
      <c r="H68" s="242" t="s">
        <v>0</v>
      </c>
      <c r="I68" s="242" t="s">
        <v>91</v>
      </c>
      <c r="J68" s="242" t="s">
        <v>22</v>
      </c>
      <c r="K68" s="242" t="s">
        <v>87</v>
      </c>
      <c r="L68" s="242" t="s">
        <v>0</v>
      </c>
      <c r="M68" s="242" t="s">
        <v>353</v>
      </c>
      <c r="N68" s="45" t="s">
        <v>353</v>
      </c>
      <c r="O68" s="54" t="s">
        <v>0</v>
      </c>
      <c r="P68" s="54" t="s">
        <v>381</v>
      </c>
      <c r="Q68" s="54"/>
      <c r="R68" s="45"/>
      <c r="S68" s="45"/>
      <c r="T68" s="45"/>
      <c r="U68" s="55"/>
      <c r="V68" s="31" t="str">
        <f t="shared" si="0"/>
        <v/>
      </c>
      <c r="W68" s="26" t="str">
        <f t="shared" si="1"/>
        <v/>
      </c>
      <c r="X68" s="27"/>
      <c r="Y68" s="31" t="str">
        <f t="shared" si="2"/>
        <v/>
      </c>
      <c r="Z68" s="26" t="str">
        <f t="shared" si="3"/>
        <v/>
      </c>
      <c r="AA68" s="27"/>
      <c r="AB68" s="225"/>
      <c r="BI68" s="2"/>
      <c r="BJ68" s="2"/>
      <c r="BK68" s="2"/>
      <c r="BL68" s="2"/>
      <c r="BM68" s="2"/>
      <c r="BN68" s="2"/>
      <c r="BO68" s="2"/>
      <c r="BP68" s="2"/>
      <c r="BQ68" s="2"/>
      <c r="BR68" s="2"/>
      <c r="BS68" s="2"/>
      <c r="BT68" s="2"/>
      <c r="BU68" s="2"/>
      <c r="BV68" s="2"/>
      <c r="BW68" s="2"/>
    </row>
    <row r="69" spans="3:75" ht="21" customHeight="1" x14ac:dyDescent="0.25">
      <c r="C69" s="349"/>
      <c r="D69" s="506"/>
      <c r="E69" s="361">
        <v>16</v>
      </c>
      <c r="F69" s="283"/>
      <c r="G69" s="356" t="s">
        <v>115</v>
      </c>
      <c r="H69" s="242" t="s">
        <v>0</v>
      </c>
      <c r="I69" s="242" t="s">
        <v>91</v>
      </c>
      <c r="J69" s="242" t="s">
        <v>23</v>
      </c>
      <c r="K69" s="242" t="s">
        <v>87</v>
      </c>
      <c r="L69" s="242" t="s">
        <v>0</v>
      </c>
      <c r="M69" s="242" t="s">
        <v>353</v>
      </c>
      <c r="N69" s="45" t="s">
        <v>353</v>
      </c>
      <c r="O69" s="54" t="s">
        <v>0</v>
      </c>
      <c r="P69" s="54" t="s">
        <v>381</v>
      </c>
      <c r="Q69" s="54"/>
      <c r="R69" s="45"/>
      <c r="S69" s="45"/>
      <c r="T69" s="45"/>
      <c r="U69" s="55"/>
      <c r="V69" s="31" t="str">
        <f t="shared" si="0"/>
        <v/>
      </c>
      <c r="W69" s="26" t="str">
        <f t="shared" si="1"/>
        <v/>
      </c>
      <c r="X69" s="27"/>
      <c r="Y69" s="31" t="str">
        <f t="shared" si="2"/>
        <v/>
      </c>
      <c r="Z69" s="26" t="str">
        <f t="shared" si="3"/>
        <v/>
      </c>
      <c r="AA69" s="27"/>
      <c r="AB69" s="225"/>
      <c r="BI69" s="2"/>
      <c r="BJ69" s="2"/>
      <c r="BK69" s="2"/>
      <c r="BL69" s="2"/>
      <c r="BM69" s="2"/>
      <c r="BN69" s="2"/>
      <c r="BO69" s="2"/>
      <c r="BP69" s="2"/>
      <c r="BQ69" s="2"/>
      <c r="BR69" s="2"/>
      <c r="BS69" s="2"/>
      <c r="BT69" s="2"/>
      <c r="BU69" s="2"/>
      <c r="BV69" s="2"/>
      <c r="BW69" s="2"/>
    </row>
    <row r="70" spans="3:75" ht="21" customHeight="1" x14ac:dyDescent="0.25">
      <c r="C70" s="349"/>
      <c r="D70" s="506"/>
      <c r="E70" s="361">
        <v>17</v>
      </c>
      <c r="F70" s="283"/>
      <c r="G70" s="356" t="s">
        <v>115</v>
      </c>
      <c r="H70" s="242" t="s">
        <v>0</v>
      </c>
      <c r="I70" s="242" t="s">
        <v>91</v>
      </c>
      <c r="J70" s="242" t="s">
        <v>24</v>
      </c>
      <c r="K70" s="242" t="s">
        <v>87</v>
      </c>
      <c r="L70" s="242" t="s">
        <v>0</v>
      </c>
      <c r="M70" s="242" t="s">
        <v>353</v>
      </c>
      <c r="N70" s="45" t="s">
        <v>353</v>
      </c>
      <c r="O70" s="54" t="s">
        <v>0</v>
      </c>
      <c r="P70" s="54" t="s">
        <v>381</v>
      </c>
      <c r="Q70" s="54"/>
      <c r="R70" s="45"/>
      <c r="S70" s="45"/>
      <c r="T70" s="45"/>
      <c r="U70" s="55"/>
      <c r="V70" s="31" t="str">
        <f t="shared" si="0"/>
        <v/>
      </c>
      <c r="W70" s="26" t="str">
        <f t="shared" si="1"/>
        <v/>
      </c>
      <c r="X70" s="27"/>
      <c r="Y70" s="31" t="str">
        <f t="shared" si="2"/>
        <v/>
      </c>
      <c r="Z70" s="26" t="str">
        <f t="shared" si="3"/>
        <v/>
      </c>
      <c r="AA70" s="27"/>
      <c r="AB70" s="225"/>
      <c r="BI70" s="2"/>
      <c r="BJ70" s="2"/>
      <c r="BK70" s="2"/>
      <c r="BL70" s="2"/>
      <c r="BM70" s="2"/>
      <c r="BN70" s="2"/>
      <c r="BO70" s="2"/>
      <c r="BP70" s="2"/>
      <c r="BQ70" s="2"/>
      <c r="BR70" s="2"/>
      <c r="BS70" s="2"/>
      <c r="BT70" s="2"/>
      <c r="BU70" s="2"/>
      <c r="BV70" s="2"/>
      <c r="BW70" s="2"/>
    </row>
    <row r="71" spans="3:75" ht="21" customHeight="1" x14ac:dyDescent="0.25">
      <c r="C71" s="349"/>
      <c r="D71" s="506"/>
      <c r="E71" s="361">
        <v>18</v>
      </c>
      <c r="F71" s="283"/>
      <c r="G71" s="356" t="s">
        <v>115</v>
      </c>
      <c r="H71" s="242" t="s">
        <v>0</v>
      </c>
      <c r="I71" s="242" t="s">
        <v>91</v>
      </c>
      <c r="J71" s="242" t="s">
        <v>25</v>
      </c>
      <c r="K71" s="242" t="s">
        <v>87</v>
      </c>
      <c r="L71" s="242" t="s">
        <v>0</v>
      </c>
      <c r="M71" s="242" t="s">
        <v>353</v>
      </c>
      <c r="N71" s="45" t="s">
        <v>353</v>
      </c>
      <c r="O71" s="54" t="s">
        <v>0</v>
      </c>
      <c r="P71" s="54" t="s">
        <v>381</v>
      </c>
      <c r="Q71" s="54"/>
      <c r="R71" s="45"/>
      <c r="S71" s="45"/>
      <c r="T71" s="45"/>
      <c r="U71" s="55"/>
      <c r="V71" s="31" t="str">
        <f t="shared" si="0"/>
        <v/>
      </c>
      <c r="W71" s="26" t="str">
        <f t="shared" si="1"/>
        <v/>
      </c>
      <c r="X71" s="27"/>
      <c r="Y71" s="31" t="str">
        <f t="shared" si="2"/>
        <v/>
      </c>
      <c r="Z71" s="26" t="str">
        <f t="shared" si="3"/>
        <v/>
      </c>
      <c r="AA71" s="27"/>
      <c r="AB71" s="225"/>
      <c r="BI71" s="2"/>
      <c r="BJ71" s="2"/>
      <c r="BK71" s="2"/>
      <c r="BL71" s="2"/>
      <c r="BM71" s="2"/>
      <c r="BN71" s="2"/>
      <c r="BO71" s="2"/>
      <c r="BP71" s="2"/>
      <c r="BQ71" s="2"/>
      <c r="BR71" s="2"/>
      <c r="BS71" s="2"/>
      <c r="BT71" s="2"/>
      <c r="BU71" s="2"/>
      <c r="BV71" s="2"/>
      <c r="BW71" s="2"/>
    </row>
    <row r="72" spans="3:75" ht="21" customHeight="1" x14ac:dyDescent="0.25">
      <c r="C72" s="349"/>
      <c r="D72" s="506"/>
      <c r="E72" s="361" t="s">
        <v>369</v>
      </c>
      <c r="F72" s="283"/>
      <c r="G72" s="356" t="s">
        <v>115</v>
      </c>
      <c r="H72" s="242" t="s">
        <v>0</v>
      </c>
      <c r="I72" s="242" t="s">
        <v>91</v>
      </c>
      <c r="J72" s="242" t="s">
        <v>370</v>
      </c>
      <c r="K72" s="242" t="s">
        <v>87</v>
      </c>
      <c r="L72" s="242" t="s">
        <v>0</v>
      </c>
      <c r="M72" s="242" t="s">
        <v>353</v>
      </c>
      <c r="N72" s="45" t="s">
        <v>353</v>
      </c>
      <c r="O72" s="54" t="s">
        <v>0</v>
      </c>
      <c r="P72" s="54" t="s">
        <v>381</v>
      </c>
      <c r="Q72" s="54"/>
      <c r="R72" s="45"/>
      <c r="S72" s="45"/>
      <c r="T72" s="45"/>
      <c r="U72" s="55"/>
      <c r="V72" s="31" t="str">
        <f t="shared" si="0"/>
        <v/>
      </c>
      <c r="W72" s="26" t="str">
        <f t="shared" si="1"/>
        <v/>
      </c>
      <c r="X72" s="27"/>
      <c r="Y72" s="31" t="str">
        <f t="shared" si="2"/>
        <v/>
      </c>
      <c r="Z72" s="26" t="str">
        <f t="shared" si="3"/>
        <v/>
      </c>
      <c r="AA72" s="27"/>
      <c r="AB72" s="225"/>
      <c r="BI72" s="2"/>
      <c r="BJ72" s="2"/>
      <c r="BK72" s="2"/>
      <c r="BL72" s="2"/>
      <c r="BM72" s="2"/>
      <c r="BN72" s="2"/>
      <c r="BO72" s="2"/>
      <c r="BP72" s="2"/>
      <c r="BQ72" s="2"/>
      <c r="BR72" s="2"/>
      <c r="BS72" s="2"/>
      <c r="BT72" s="2"/>
      <c r="BU72" s="2"/>
      <c r="BV72" s="2"/>
      <c r="BW72" s="2"/>
    </row>
    <row r="73" spans="3:75" ht="21" customHeight="1" x14ac:dyDescent="0.25">
      <c r="C73" s="349"/>
      <c r="D73" s="506"/>
      <c r="E73" s="361" t="s">
        <v>4277</v>
      </c>
      <c r="F73" s="283"/>
      <c r="G73" s="356" t="s">
        <v>115</v>
      </c>
      <c r="H73" s="242" t="s">
        <v>0</v>
      </c>
      <c r="I73" s="242" t="s">
        <v>91</v>
      </c>
      <c r="J73" s="242" t="s">
        <v>36</v>
      </c>
      <c r="K73" s="242" t="s">
        <v>87</v>
      </c>
      <c r="L73" s="242" t="s">
        <v>0</v>
      </c>
      <c r="M73" s="242" t="s">
        <v>353</v>
      </c>
      <c r="N73" s="45" t="s">
        <v>353</v>
      </c>
      <c r="O73" s="54" t="s">
        <v>0</v>
      </c>
      <c r="P73" s="54" t="s">
        <v>381</v>
      </c>
      <c r="Q73" s="54"/>
      <c r="R73" s="45"/>
      <c r="S73" s="45"/>
      <c r="T73" s="45"/>
      <c r="U73" s="55"/>
      <c r="V73" s="31" t="str">
        <f t="shared" si="0"/>
        <v/>
      </c>
      <c r="W73" s="26" t="str">
        <f t="shared" si="1"/>
        <v/>
      </c>
      <c r="X73" s="27"/>
      <c r="Y73" s="31" t="str">
        <f t="shared" si="2"/>
        <v/>
      </c>
      <c r="Z73" s="26" t="str">
        <f t="shared" si="3"/>
        <v/>
      </c>
      <c r="AA73" s="27"/>
      <c r="AB73" s="225"/>
      <c r="BI73" s="2"/>
      <c r="BJ73" s="2"/>
      <c r="BK73" s="2"/>
      <c r="BL73" s="2"/>
      <c r="BM73" s="2"/>
      <c r="BN73" s="2"/>
      <c r="BO73" s="2"/>
      <c r="BP73" s="2"/>
      <c r="BQ73" s="2"/>
      <c r="BR73" s="2"/>
      <c r="BS73" s="2"/>
      <c r="BT73" s="2"/>
      <c r="BU73" s="2"/>
      <c r="BV73" s="2"/>
      <c r="BW73" s="2"/>
    </row>
    <row r="74" spans="3:75" ht="21" customHeight="1" x14ac:dyDescent="0.25">
      <c r="C74" s="349"/>
      <c r="D74" s="506"/>
      <c r="E74" s="361" t="s">
        <v>4273</v>
      </c>
      <c r="F74" s="283"/>
      <c r="G74" s="356" t="s">
        <v>115</v>
      </c>
      <c r="H74" s="242" t="s">
        <v>0</v>
      </c>
      <c r="I74" s="242" t="s">
        <v>91</v>
      </c>
      <c r="J74" s="242" t="s">
        <v>0</v>
      </c>
      <c r="K74" s="242" t="s">
        <v>87</v>
      </c>
      <c r="L74" s="242" t="s">
        <v>0</v>
      </c>
      <c r="M74" s="242" t="s">
        <v>353</v>
      </c>
      <c r="N74" s="45" t="s">
        <v>353</v>
      </c>
      <c r="O74" s="54" t="s">
        <v>0</v>
      </c>
      <c r="P74" s="54" t="s">
        <v>381</v>
      </c>
      <c r="Q74" s="54"/>
      <c r="R74" s="45"/>
      <c r="S74" s="45"/>
      <c r="T74" s="45"/>
      <c r="U74" s="56"/>
      <c r="V74" s="31" t="str">
        <f t="shared" si="0"/>
        <v/>
      </c>
      <c r="W74" s="26" t="str">
        <f t="shared" si="1"/>
        <v/>
      </c>
      <c r="X74" s="27"/>
      <c r="Y74" s="31" t="str">
        <f t="shared" si="2"/>
        <v/>
      </c>
      <c r="Z74" s="26" t="str">
        <f t="shared" si="3"/>
        <v/>
      </c>
      <c r="AA74" s="27"/>
      <c r="AB74" s="225"/>
      <c r="BI74" s="2"/>
      <c r="BJ74" s="2"/>
      <c r="BK74" s="2"/>
      <c r="BL74" s="2"/>
      <c r="BM74" s="2"/>
      <c r="BN74" s="2"/>
      <c r="BO74" s="2"/>
      <c r="BP74" s="2"/>
      <c r="BQ74" s="2"/>
      <c r="BR74" s="2"/>
      <c r="BS74" s="2"/>
      <c r="BT74" s="2"/>
      <c r="BU74" s="2"/>
      <c r="BV74" s="2"/>
      <c r="BW74" s="2"/>
    </row>
    <row r="75" spans="3:75" ht="21" customHeight="1" x14ac:dyDescent="0.25">
      <c r="C75" s="349"/>
      <c r="D75" s="507"/>
      <c r="E75" s="363" t="s">
        <v>4299</v>
      </c>
      <c r="F75" s="283"/>
      <c r="G75" s="242" t="s">
        <v>380</v>
      </c>
      <c r="H75" s="242" t="s">
        <v>0</v>
      </c>
      <c r="I75" s="242" t="s">
        <v>91</v>
      </c>
      <c r="J75" s="242" t="s">
        <v>0</v>
      </c>
      <c r="K75" s="242" t="s">
        <v>87</v>
      </c>
      <c r="L75" s="242" t="s">
        <v>0</v>
      </c>
      <c r="M75" s="242" t="s">
        <v>353</v>
      </c>
      <c r="N75" s="45" t="s">
        <v>353</v>
      </c>
      <c r="O75" s="54" t="s">
        <v>0</v>
      </c>
      <c r="P75" s="54" t="s">
        <v>381</v>
      </c>
      <c r="Q75" s="54"/>
      <c r="R75" s="45"/>
      <c r="S75" s="45"/>
      <c r="T75" s="45"/>
      <c r="U75" s="56"/>
      <c r="V75" s="31" t="str">
        <f t="shared" si="0"/>
        <v/>
      </c>
      <c r="W75" s="26" t="str">
        <f t="shared" si="1"/>
        <v/>
      </c>
      <c r="X75" s="27"/>
      <c r="Y75" s="120"/>
      <c r="Z75" s="121"/>
      <c r="AA75" s="122"/>
      <c r="AB75" s="227"/>
      <c r="BI75" s="2"/>
      <c r="BJ75" s="2"/>
      <c r="BK75" s="2"/>
      <c r="BL75" s="2"/>
      <c r="BM75" s="2"/>
      <c r="BN75" s="2"/>
      <c r="BO75" s="2"/>
      <c r="BP75" s="2"/>
      <c r="BQ75" s="2"/>
      <c r="BR75" s="2"/>
      <c r="BS75" s="2"/>
      <c r="BT75" s="2"/>
      <c r="BU75" s="2"/>
      <c r="BV75" s="2"/>
      <c r="BW75" s="2"/>
    </row>
    <row r="76" spans="3:75" x14ac:dyDescent="0.25">
      <c r="C76" s="349"/>
      <c r="D76" s="225"/>
      <c r="E76" s="225"/>
      <c r="F76" s="225"/>
      <c r="G76" s="225"/>
      <c r="H76" s="225"/>
      <c r="I76" s="225"/>
      <c r="J76" s="225"/>
      <c r="K76" s="225"/>
      <c r="L76" s="225"/>
      <c r="M76" s="225"/>
      <c r="N76" s="225"/>
      <c r="O76" s="225"/>
      <c r="P76" s="225"/>
      <c r="Q76" s="225"/>
      <c r="R76" s="225"/>
      <c r="S76" s="225"/>
      <c r="T76" s="225"/>
      <c r="U76" s="245"/>
      <c r="V76" s="225"/>
      <c r="W76" s="225"/>
      <c r="X76" s="225"/>
      <c r="Y76" s="225"/>
      <c r="Z76" s="225"/>
      <c r="AA76" s="225"/>
      <c r="AB76" s="171"/>
    </row>
    <row r="77" spans="3:75" x14ac:dyDescent="0.25">
      <c r="C77" s="349"/>
      <c r="D77" s="171"/>
      <c r="E77" s="364"/>
      <c r="F77" s="364"/>
      <c r="G77" s="364"/>
      <c r="H77" s="171"/>
      <c r="I77" s="171"/>
      <c r="J77" s="171"/>
      <c r="K77" s="171"/>
      <c r="L77" s="171"/>
      <c r="M77" s="171"/>
      <c r="N77" s="171"/>
      <c r="O77" s="171"/>
      <c r="P77" s="171"/>
      <c r="Q77" s="171"/>
      <c r="R77" s="171"/>
      <c r="S77" s="171"/>
      <c r="T77" s="171"/>
      <c r="U77" s="365"/>
      <c r="V77" s="171"/>
      <c r="W77" s="171"/>
      <c r="X77" s="171"/>
      <c r="Y77" s="171"/>
      <c r="Z77" s="171"/>
      <c r="AA77" s="171"/>
      <c r="AB77" s="171"/>
    </row>
    <row r="78" spans="3:75" hidden="1" x14ac:dyDescent="0.25"/>
    <row r="79" spans="3:75" hidden="1" x14ac:dyDescent="0.25">
      <c r="V79" s="235">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5"/>
      <c r="X79" s="235"/>
      <c r="Y79" s="235">
        <f>SUMPRODUCT(--(Y14:Y32=0),--(Y14:Y32&lt;&gt;""),--(Z14:Z32="Z"))+SUMPRODUCT(--(Y14:Y32=0),--(Y14:Y32&lt;&gt;""),--(Z14:Z32=""))+SUMPRODUCT(--(Y14:Y32&gt;0),--(Z14:Z32="W"))+SUMPRODUCT(--(Y14:Y32&gt;0), --(Y14:Y32&lt;&gt;""),--(Z14:Z32=""))+SUMPRODUCT(--(Y14:Y32=""),--(Z14:Z32="Z"))+SUMPRODUCT(--(Y35:Y53=0),--(Y35:Y53&lt;&gt;""),--(Z35:Z53="Z"))+SUMPRODUCT(--(Y35:Y53=0),--(Y35:Y53&lt;&gt;""),--(Z35:Z53=""))+SUMPRODUCT(--(Y35:Y53&gt;0),--(Z35:Z53="W"))+SUMPRODUCT(--(Y35:Y53&gt;0),--(Y35:Y53&lt;&gt;""),--(Z35:Z53=""))+SUMPRODUCT(--(Y35:Y53=""),--(Z35:Z53="Z"))+SUMPRODUCT(--(Y56:Y74=0),--(Y56:Y74&lt;&gt;""),--(Z56:Z74="Z"))+SUMPRODUCT(--(Y56:Y74=0),--(Y56:Y74&lt;&gt;""),--(Z56:Z74=""))+SUMPRODUCT(--(Y56:Y74&gt;0),--(Z56:Z74="W"))+SUMPRODUCT(--(Y56:Y74&gt;0),--(Y56:Y74&lt;&gt;""),--(Z56:Z74=""))+SUMPRODUCT(--(Y56:Y74=""),--(Z56:Z74="Z"))</f>
        <v>0</v>
      </c>
      <c r="Z79" s="235"/>
      <c r="AA79" s="235"/>
    </row>
    <row r="80" spans="3:75" hidden="1" x14ac:dyDescent="0.25"/>
    <row r="81" hidden="1" x14ac:dyDescent="0.25"/>
    <row r="82" hidden="1" x14ac:dyDescent="0.25"/>
    <row r="83" hidden="1" x14ac:dyDescent="0.25"/>
    <row r="84" hidden="1" x14ac:dyDescent="0.25"/>
    <row r="85" hidden="1" x14ac:dyDescent="0.25"/>
    <row r="86" hidden="1" x14ac:dyDescent="0.25"/>
    <row r="87" hidden="1" x14ac:dyDescent="0.25"/>
  </sheetData>
  <sheetProtection algorithmName="SHA-512" hashValue="ta6g9n3zVjEcSH/PgYtZF5owYkYY5ddXLdCKZ00grDRJsaiU+sXfj3pJwZsSesYjP8p7EK+3jiSOB8FXLjvseA==" saltValue="VN/NomtqiaSF3IogfPwgfg==" spinCount="100000" sheet="1" objects="1" scenarios="1" formatCells="0" formatColumns="0" formatRows="0" sort="0" autoFilter="0"/>
  <mergeCells count="10">
    <mergeCell ref="V5:X5"/>
    <mergeCell ref="Y5:AA5"/>
    <mergeCell ref="D14:D33"/>
    <mergeCell ref="D35:D54"/>
    <mergeCell ref="D56:D75"/>
    <mergeCell ref="D1:AB1"/>
    <mergeCell ref="D3:E4"/>
    <mergeCell ref="V3:AA3"/>
    <mergeCell ref="V4:X4"/>
    <mergeCell ref="Y4:AA4"/>
  </mergeCells>
  <conditionalFormatting sqref="V14:V32 Y14:Y32 V56:V74 Y56:Y74">
    <cfRule type="expression" dxfId="465" priority="26">
      <formula xml:space="preserve"> OR(AND(V14=0,V14&lt;&gt;"",W14&lt;&gt;"Z",W14&lt;&gt;""),AND(V14&gt;0,V14&lt;&gt;"",W14&lt;&gt;"W",W14&lt;&gt;""),AND(V14="", W14="W"))</formula>
    </cfRule>
  </conditionalFormatting>
  <conditionalFormatting sqref="W14:W32 Z14:Z32 W56:W74 Z56:Z74">
    <cfRule type="expression" dxfId="464" priority="25">
      <formula xml:space="preserve"> OR(AND(V14=0,V14&lt;&gt;"",W14&lt;&gt;"Z",W14&lt;&gt;""),AND(V14&gt;0,V14&lt;&gt;"",W14&lt;&gt;"W",W14&lt;&gt;""),AND(V14="", W14="W"))</formula>
    </cfRule>
  </conditionalFormatting>
  <conditionalFormatting sqref="X14:X32 AA14:AA32 X56:X74 AA56:AA74">
    <cfRule type="expression" dxfId="463" priority="24">
      <formula xml:space="preserve"> AND(OR(W14="X",W14="W"),X14="")</formula>
    </cfRule>
  </conditionalFormatting>
  <conditionalFormatting sqref="V32 Y32">
    <cfRule type="expression" dxfId="462" priority="27">
      <formula>OR(COUNTIF(W14:W31,"M")=18,COUNTIF(W14:W31,"X")=18)</formula>
    </cfRule>
    <cfRule type="expression" dxfId="461" priority="28">
      <formula>IF(OR(SUMPRODUCT(--(V14:V31=""),--(W14:W31=""))&gt;0,COUNTIF(W14:W31,"M")&gt;0,COUNTIF(W14:W31,"X")=18),"",SUM(V14:V31)) &lt;&gt; V32</formula>
    </cfRule>
  </conditionalFormatting>
  <conditionalFormatting sqref="W32 Z32">
    <cfRule type="expression" dxfId="460" priority="29">
      <formula>OR(COUNTIF(W14:W31,"M")=18,COUNTIF(W14:W31,"X")=18)</formula>
    </cfRule>
    <cfRule type="expression" dxfId="459" priority="30">
      <formula>IF(AND(OR(COUNTIF(W14:W31,"M")=18,COUNTIF(W14:W31,"X")=18),SUM(V14:V31)=0,ISNUMBER(V32)),"",IF(COUNTIF(W14:W31,"M")&gt;0,"M",IF(AND(COUNTIF(W14:W31,W14)=18,OR(W14="X",W14="W",W14="Z")),UPPER(W14),""))) &lt;&gt; W32</formula>
    </cfRule>
  </conditionalFormatting>
  <conditionalFormatting sqref="V35:V52 Y35:Y52">
    <cfRule type="expression" dxfId="458" priority="23">
      <formula xml:space="preserve"> OR(AND(V35=0,V35&lt;&gt;"",W35&lt;&gt;"Z",W35&lt;&gt;""),AND(V35&gt;0,V35&lt;&gt;"",W35&lt;&gt;"W",W35&lt;&gt;""),AND(V35="", W35="W"))</formula>
    </cfRule>
  </conditionalFormatting>
  <conditionalFormatting sqref="W35:W52 Z35:Z52">
    <cfRule type="expression" dxfId="457" priority="22">
      <formula xml:space="preserve"> OR(AND(V35=0,V35&lt;&gt;"",W35&lt;&gt;"Z",W35&lt;&gt;""),AND(V35&gt;0,V35&lt;&gt;"",W35&lt;&gt;"W",W35&lt;&gt;""),AND(V35="", W35="W"))</formula>
    </cfRule>
  </conditionalFormatting>
  <conditionalFormatting sqref="X35:X52 AA35:AA52">
    <cfRule type="expression" dxfId="456" priority="21">
      <formula xml:space="preserve"> AND(OR(W35="X",W35="W"),X35="")</formula>
    </cfRule>
  </conditionalFormatting>
  <conditionalFormatting sqref="V56:V74 Y56:Y74">
    <cfRule type="expression" dxfId="455" priority="31">
      <formula>OR(AND(W14="X",W35="X"),AND(W14="M",W35="M"))</formula>
    </cfRule>
  </conditionalFormatting>
  <conditionalFormatting sqref="V56:V74 Y56:Y74">
    <cfRule type="expression" dxfId="454" priority="32">
      <formula>IF(OR(AND(V14="",W14=""),AND(V35="",W35=""),AND(W14="X",W35="X"),OR(W14="M",W35="M")),"",SUM(V14,V35)) &lt;&gt; V56</formula>
    </cfRule>
  </conditionalFormatting>
  <conditionalFormatting sqref="W56:W74 Z56:Z74">
    <cfRule type="expression" dxfId="453" priority="33">
      <formula>OR(AND(W14="X",W35="X"),AND(W14="M",W35="M"))</formula>
    </cfRule>
  </conditionalFormatting>
  <conditionalFormatting sqref="V33">
    <cfRule type="expression" dxfId="452" priority="20">
      <formula xml:space="preserve"> OR(AND(V33=0,V33&lt;&gt;"",W33&lt;&gt;"Z",W33&lt;&gt;""),AND(V33&gt;0,V33&lt;&gt;"",W33&lt;&gt;"W",W33&lt;&gt;""),AND(V33="", W33="W"))</formula>
    </cfRule>
  </conditionalFormatting>
  <conditionalFormatting sqref="W33">
    <cfRule type="expression" dxfId="451" priority="19">
      <formula xml:space="preserve"> OR(AND(V33=0,V33&lt;&gt;"",W33&lt;&gt;"Z",W33&lt;&gt;""),AND(V33&gt;0,V33&lt;&gt;"",W33&lt;&gt;"W",W33&lt;&gt;""),AND(V33="", W33="W"))</formula>
    </cfRule>
  </conditionalFormatting>
  <conditionalFormatting sqref="X33">
    <cfRule type="expression" dxfId="450" priority="18">
      <formula xml:space="preserve"> AND(OR(W33="X",W33="W"),X33="")</formula>
    </cfRule>
  </conditionalFormatting>
  <conditionalFormatting sqref="W56:W74 Z56:Z74">
    <cfRule type="expression" dxfId="449" priority="34">
      <formula>IF(AND(OR(AND(W14="M",W35="M"),AND(W14="X",W35="X")),SUM(V14,V35)=0,ISNUMBER(V56)),"",IF(OR(W14="M",W35="M"),"M",IF(AND(W14=W35,OR(W14="X",W14="W",W14="Z")),UPPER(W14),""))) &lt;&gt; W56</formula>
    </cfRule>
  </conditionalFormatting>
  <conditionalFormatting sqref="V54">
    <cfRule type="expression" dxfId="448" priority="17">
      <formula xml:space="preserve"> OR(AND(V54=0,V54&lt;&gt;"",W54&lt;&gt;"Z",W54&lt;&gt;""),AND(V54&gt;0,V54&lt;&gt;"",W54&lt;&gt;"W",W54&lt;&gt;""),AND(V54="", W54="W"))</formula>
    </cfRule>
  </conditionalFormatting>
  <conditionalFormatting sqref="W54">
    <cfRule type="expression" dxfId="447" priority="16">
      <formula xml:space="preserve"> OR(AND(V54=0,V54&lt;&gt;"",W54&lt;&gt;"Z",W54&lt;&gt;""),AND(V54&gt;0,V54&lt;&gt;"",W54&lt;&gt;"W",W54&lt;&gt;""),AND(V54="", W54="W"))</formula>
    </cfRule>
  </conditionalFormatting>
  <conditionalFormatting sqref="X54">
    <cfRule type="expression" dxfId="446" priority="15">
      <formula xml:space="preserve"> AND(OR(W54="X",W54="W"),X54="")</formula>
    </cfRule>
  </conditionalFormatting>
  <conditionalFormatting sqref="V53 Y53">
    <cfRule type="expression" dxfId="445" priority="10">
      <formula xml:space="preserve"> OR(AND(V53=0,V53&lt;&gt;"",W53&lt;&gt;"Z",W53&lt;&gt;""),AND(V53&gt;0,V53&lt;&gt;"",W53&lt;&gt;"W",W53&lt;&gt;""),AND(V53="", W53="W"))</formula>
    </cfRule>
  </conditionalFormatting>
  <conditionalFormatting sqref="W53 Z53">
    <cfRule type="expression" dxfId="444" priority="9">
      <formula xml:space="preserve"> OR(AND(V53=0,V53&lt;&gt;"",W53&lt;&gt;"Z",W53&lt;&gt;""),AND(V53&gt;0,V53&lt;&gt;"",W53&lt;&gt;"W",W53&lt;&gt;""),AND(V53="", W53="W"))</formula>
    </cfRule>
  </conditionalFormatting>
  <conditionalFormatting sqref="X53 AA53">
    <cfRule type="expression" dxfId="443" priority="8">
      <formula xml:space="preserve"> AND(OR(W53="X",W53="W"),X53="")</formula>
    </cfRule>
  </conditionalFormatting>
  <conditionalFormatting sqref="V53 Y53">
    <cfRule type="expression" dxfId="442" priority="11">
      <formula>OR(COUNTIF(W35:W52,"M")=18,COUNTIF(W35:W52,"X")=18)</formula>
    </cfRule>
    <cfRule type="expression" dxfId="441" priority="12">
      <formula>IF(OR(SUMPRODUCT(--(V35:V52=""),--(W35:W52=""))&gt;0,COUNTIF(W35:W52,"M")&gt;0,COUNTIF(W35:W52,"X")=18),"",SUM(V35:V52)) &lt;&gt; V53</formula>
    </cfRule>
  </conditionalFormatting>
  <conditionalFormatting sqref="W53 Z53">
    <cfRule type="expression" dxfId="440" priority="13">
      <formula>OR(COUNTIF(W35:W52,"M")=18,COUNTIF(W35:W52,"X")=18)</formula>
    </cfRule>
    <cfRule type="expression" dxfId="439" priority="14">
      <formula>IF(AND(OR(COUNTIF(W35:W52,"M")=18,COUNTIF(W35:W52,"X")=18),SUM(V35:V52)=0,ISNUMBER(V53)),"",IF(COUNTIF(W35:W52,"M")&gt;0,"M",IF(AND(COUNTIF(W35:W52,W35)=18,OR(W35="X",W35="W",W35="Z")),UPPER(W35),""))) &lt;&gt; W53</formula>
    </cfRule>
  </conditionalFormatting>
  <conditionalFormatting sqref="V75">
    <cfRule type="expression" dxfId="438" priority="3">
      <formula xml:space="preserve"> OR(AND(V75=0,V75&lt;&gt;"",W75&lt;&gt;"Z",W75&lt;&gt;""),AND(V75&gt;0,V75&lt;&gt;"",W75&lt;&gt;"W",W75&lt;&gt;""),AND(V75="", W75="W"))</formula>
    </cfRule>
  </conditionalFormatting>
  <conditionalFormatting sqref="W75">
    <cfRule type="expression" dxfId="437" priority="2">
      <formula xml:space="preserve"> OR(AND(V75=0,V75&lt;&gt;"",W75&lt;&gt;"Z",W75&lt;&gt;""),AND(V75&gt;0,V75&lt;&gt;"",W75&lt;&gt;"W",W75&lt;&gt;""),AND(V75="", W75="W"))</formula>
    </cfRule>
  </conditionalFormatting>
  <conditionalFormatting sqref="X75">
    <cfRule type="expression" dxfId="436" priority="1">
      <formula xml:space="preserve"> AND(OR(W75="X",W75="W"),X75="")</formula>
    </cfRule>
  </conditionalFormatting>
  <conditionalFormatting sqref="V75">
    <cfRule type="expression" dxfId="435" priority="4">
      <formula>OR(AND(W33="X",W54="X"),AND(W33="M",W54="M"))</formula>
    </cfRule>
  </conditionalFormatting>
  <conditionalFormatting sqref="V75">
    <cfRule type="expression" dxfId="434" priority="5">
      <formula>IF(OR(AND(V33="",W33=""),AND(V54="",W54=""),AND(W33="X",W54="X"),OR(W33="M",W54="M")),"",SUM(V33,V54)) &lt;&gt; V75</formula>
    </cfRule>
  </conditionalFormatting>
  <conditionalFormatting sqref="W75">
    <cfRule type="expression" dxfId="433" priority="6">
      <formula>OR(AND(W33="X",W54="X"),AND(W33="M",W54="M"))</formula>
    </cfRule>
  </conditionalFormatting>
  <conditionalFormatting sqref="W75">
    <cfRule type="expression" dxfId="432" priority="7">
      <formula>IF(AND(OR(AND(W33="M",W54="M"),AND(W33="X",W54="X")),SUM(V33,V54)=0,ISNUMBER(V75)),"",IF(OR(W33="M",W54="M"),"M",IF(AND(W33=W54,OR(W33="X",W33="W",W33="Z")),UPPER(W33),""))) &lt;&gt; W75</formula>
    </cfRule>
  </conditionalFormatting>
  <dataValidations count="4">
    <dataValidation allowBlank="1" showInputMessage="1" showErrorMessage="1" sqref="G76:Q1048576 R1:U1048576 AB1:XFD1048576 V1:AA13 V76:AA1048576 A1:F1048576 G1:Q11 O56:O75 O14:O33 O34:Q34 O35:O54 O55:Q55 G12:N75"/>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75 Z14:Z75">
      <formula1>"Z,M,X,W"</formula1>
    </dataValidation>
    <dataValidation type="textLength" allowBlank="1" showInputMessage="1" showErrorMessage="1" errorTitle="Неверный ввод" error="Длина введённого текста должна быть между 2 и 500 символами" sqref="X14:X75 AA14:AA75">
      <formula1>2</formula1>
      <formula2>500</formula2>
    </dataValidation>
    <dataValidation type="decimal" operator="greaterThanOrEqual" allowBlank="1" showInputMessage="1" showErrorMessage="1" errorTitle="Неверный ввод" error="Пожалуйста, введите числовое значение" sqref="V14:V75 Y14:Y75">
      <formula1>0</formula1>
    </dataValidation>
  </dataValidations>
  <pageMargins left="0.23622047244094491" right="0.23622047244094491" top="0.74803149606299213" bottom="0.74803149606299213" header="0.31496062992125984" footer="0.31496062992125984"/>
  <pageSetup scale="49" orientation="portrait" r:id="rId1"/>
  <headerFooter>
    <oddFooter>&amp;C&amp;P&amp;R&amp;F</oddFooter>
  </headerFooter>
  <rowBreaks count="1" manualBreakCount="1">
    <brk id="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W31"/>
  <sheetViews>
    <sheetView showGridLines="0" zoomScaleNormal="100" workbookViewId="0">
      <pane xSplit="21" ySplit="13" topLeftCell="V14" activePane="bottomRight" state="frozen"/>
      <selection activeCell="B15" sqref="B15:I15"/>
      <selection pane="topRight" activeCell="B15" sqref="B15:I15"/>
      <selection pane="bottomLeft" activeCell="B15" sqref="B15:I15"/>
      <selection pane="bottomRight"/>
    </sheetView>
  </sheetViews>
  <sheetFormatPr defaultColWidth="8.7109375" defaultRowHeight="15" x14ac:dyDescent="0.25"/>
  <cols>
    <col min="1" max="1" width="17.85546875" style="139" hidden="1" customWidth="1"/>
    <col min="2" max="2" width="6.85546875" style="139" hidden="1" customWidth="1"/>
    <col min="3" max="3" width="5.7109375" style="139" customWidth="1"/>
    <col min="4" max="4" width="24.85546875" style="139" customWidth="1"/>
    <col min="5" max="5" width="8.7109375" style="139" hidden="1" customWidth="1"/>
    <col min="6" max="6" width="4" style="139" hidden="1" customWidth="1"/>
    <col min="7" max="7" width="4.7109375" style="139" hidden="1" customWidth="1"/>
    <col min="8" max="8" width="3" style="139" hidden="1" customWidth="1"/>
    <col min="9" max="9" width="5.28515625" style="139" hidden="1" customWidth="1"/>
    <col min="10" max="10" width="3" style="139" hidden="1" customWidth="1"/>
    <col min="11" max="11" width="4.7109375" style="139" hidden="1" customWidth="1"/>
    <col min="12" max="12" width="3.42578125" style="139" hidden="1" customWidth="1"/>
    <col min="13" max="13" width="3" style="139" hidden="1" customWidth="1"/>
    <col min="14" max="15" width="4.140625" style="139" hidden="1" customWidth="1"/>
    <col min="16" max="17" width="3" style="139" hidden="1" customWidth="1"/>
    <col min="18" max="20" width="4.140625" style="139" hidden="1" customWidth="1"/>
    <col min="21" max="21" width="11.8554687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40" width="5.7109375" style="139" customWidth="1"/>
    <col min="41" max="16384" width="8.7109375" style="139"/>
  </cols>
  <sheetData>
    <row r="1" spans="1:75" ht="46.15" customHeight="1" x14ac:dyDescent="0.25">
      <c r="A1" s="221" t="s">
        <v>81</v>
      </c>
      <c r="B1" s="222" t="s">
        <v>116</v>
      </c>
      <c r="C1" s="223"/>
      <c r="D1" s="518" t="s">
        <v>4300</v>
      </c>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c r="AH1" s="518"/>
      <c r="AI1" s="518"/>
      <c r="AJ1" s="518"/>
      <c r="AK1" s="518"/>
      <c r="AL1" s="518"/>
      <c r="AM1" s="518"/>
      <c r="AN1" s="518"/>
      <c r="BI1" s="2"/>
      <c r="BJ1" s="2"/>
      <c r="BK1" s="2"/>
      <c r="BL1" s="2"/>
      <c r="BM1" s="2"/>
      <c r="BN1" s="2"/>
      <c r="BO1" s="2"/>
      <c r="BP1" s="2"/>
      <c r="BQ1" s="2"/>
      <c r="BR1" s="2"/>
      <c r="BS1" s="2"/>
      <c r="BT1" s="2"/>
      <c r="BU1" s="2"/>
      <c r="BV1" s="2"/>
      <c r="BW1" s="2"/>
    </row>
    <row r="2" spans="1:75" ht="3.75" customHeight="1" x14ac:dyDescent="0.25">
      <c r="A2" s="221" t="s">
        <v>64</v>
      </c>
      <c r="B2" s="222" t="str">
        <f>VLOOKUP(VAL_A1!$B$2,VAL_Drop_Down_Lists!$A$3:$B$214,2,FALSE)</f>
        <v>_X</v>
      </c>
      <c r="C2" s="349"/>
      <c r="D2" s="366"/>
      <c r="E2" s="366"/>
      <c r="F2" s="366"/>
      <c r="G2" s="366"/>
      <c r="H2" s="367"/>
      <c r="I2" s="367"/>
      <c r="J2" s="367"/>
      <c r="K2" s="367"/>
      <c r="L2" s="367"/>
      <c r="M2" s="367"/>
      <c r="N2" s="367"/>
      <c r="O2" s="367"/>
      <c r="P2" s="367"/>
      <c r="Q2" s="367"/>
      <c r="R2" s="367"/>
      <c r="S2" s="367"/>
      <c r="T2" s="367"/>
      <c r="U2" s="367"/>
      <c r="V2" s="366"/>
      <c r="W2" s="366"/>
      <c r="X2" s="366"/>
      <c r="Y2" s="366"/>
      <c r="Z2" s="366"/>
      <c r="AA2" s="366"/>
      <c r="AB2" s="366"/>
      <c r="AC2" s="366"/>
      <c r="AD2" s="366"/>
      <c r="AE2" s="366"/>
      <c r="AF2" s="366"/>
      <c r="AG2" s="366"/>
      <c r="AH2" s="366"/>
      <c r="AI2" s="366"/>
      <c r="AJ2" s="366"/>
      <c r="AK2" s="366"/>
      <c r="AL2" s="366"/>
      <c r="AM2" s="366"/>
      <c r="AN2" s="225"/>
      <c r="BI2" s="2"/>
      <c r="BJ2" s="2"/>
      <c r="BK2" s="2"/>
      <c r="BL2" s="2"/>
      <c r="BM2" s="2"/>
      <c r="BN2" s="2"/>
      <c r="BO2" s="2"/>
      <c r="BP2" s="2"/>
      <c r="BQ2" s="2"/>
      <c r="BR2" s="2"/>
      <c r="BS2" s="2"/>
      <c r="BT2" s="2"/>
      <c r="BU2" s="2"/>
      <c r="BV2" s="2"/>
      <c r="BW2" s="2"/>
    </row>
    <row r="3" spans="1:75" ht="32.25" customHeight="1" x14ac:dyDescent="0.25">
      <c r="A3" s="221" t="s">
        <v>84</v>
      </c>
      <c r="B3" s="226" t="str">
        <f>IF(VAL_A1!$H$33&lt;&gt;"", YEAR(VAL_A1!$H$33),"")</f>
        <v/>
      </c>
      <c r="C3" s="349"/>
      <c r="D3" s="510" t="s">
        <v>4231</v>
      </c>
      <c r="E3" s="368"/>
      <c r="F3" s="368"/>
      <c r="G3" s="368"/>
      <c r="H3" s="368"/>
      <c r="I3" s="368"/>
      <c r="J3" s="368"/>
      <c r="K3" s="368"/>
      <c r="L3" s="368"/>
      <c r="M3" s="368"/>
      <c r="N3" s="368"/>
      <c r="O3" s="368"/>
      <c r="P3" s="368"/>
      <c r="Q3" s="368"/>
      <c r="R3" s="368"/>
      <c r="S3" s="368"/>
      <c r="T3" s="368"/>
      <c r="U3" s="368"/>
      <c r="V3" s="484" t="s">
        <v>4242</v>
      </c>
      <c r="W3" s="484"/>
      <c r="X3" s="484"/>
      <c r="Y3" s="484" t="s">
        <v>4243</v>
      </c>
      <c r="Z3" s="484"/>
      <c r="AA3" s="484"/>
      <c r="AB3" s="484" t="s">
        <v>4244</v>
      </c>
      <c r="AC3" s="484"/>
      <c r="AD3" s="484"/>
      <c r="AE3" s="484"/>
      <c r="AF3" s="484"/>
      <c r="AG3" s="484"/>
      <c r="AH3" s="484"/>
      <c r="AI3" s="484"/>
      <c r="AJ3" s="484"/>
      <c r="AK3" s="484"/>
      <c r="AL3" s="484"/>
      <c r="AM3" s="484"/>
      <c r="AN3" s="225"/>
      <c r="BI3" s="2"/>
      <c r="BJ3" s="2"/>
      <c r="BK3" s="2"/>
      <c r="BL3" s="2"/>
      <c r="BM3" s="2"/>
      <c r="BN3" s="2"/>
      <c r="BO3" s="2"/>
      <c r="BP3" s="2"/>
      <c r="BQ3" s="2"/>
      <c r="BR3" s="2"/>
      <c r="BS3" s="2"/>
      <c r="BT3" s="2"/>
      <c r="BU3" s="2"/>
      <c r="BV3" s="2"/>
      <c r="BW3" s="2"/>
    </row>
    <row r="4" spans="1:75" ht="90" customHeight="1" x14ac:dyDescent="0.25">
      <c r="A4" s="221" t="s">
        <v>85</v>
      </c>
      <c r="B4" s="226" t="str">
        <f>IF(VAL_A1!$H$34&lt;&gt;"", YEAR(VAL_A1!$H$34),"")</f>
        <v/>
      </c>
      <c r="C4" s="349"/>
      <c r="D4" s="511"/>
      <c r="E4" s="90"/>
      <c r="F4" s="368"/>
      <c r="G4" s="368"/>
      <c r="H4" s="368"/>
      <c r="I4" s="368"/>
      <c r="J4" s="368"/>
      <c r="K4" s="368"/>
      <c r="L4" s="368"/>
      <c r="M4" s="368"/>
      <c r="N4" s="368"/>
      <c r="O4" s="368"/>
      <c r="P4" s="368"/>
      <c r="Q4" s="368"/>
      <c r="R4" s="368"/>
      <c r="S4" s="368"/>
      <c r="T4" s="368"/>
      <c r="U4" s="368"/>
      <c r="V4" s="484" t="s">
        <v>4301</v>
      </c>
      <c r="W4" s="484"/>
      <c r="X4" s="484"/>
      <c r="Y4" s="484" t="s">
        <v>4301</v>
      </c>
      <c r="Z4" s="484"/>
      <c r="AA4" s="484"/>
      <c r="AB4" s="484" t="s">
        <v>4302</v>
      </c>
      <c r="AC4" s="484"/>
      <c r="AD4" s="484"/>
      <c r="AE4" s="484" t="s">
        <v>4301</v>
      </c>
      <c r="AF4" s="520"/>
      <c r="AG4" s="520"/>
      <c r="AH4" s="519" t="s">
        <v>4303</v>
      </c>
      <c r="AI4" s="519"/>
      <c r="AJ4" s="519"/>
      <c r="AK4" s="519" t="s">
        <v>4304</v>
      </c>
      <c r="AL4" s="519"/>
      <c r="AM4" s="519"/>
      <c r="AN4" s="225"/>
      <c r="BI4" s="2"/>
      <c r="BJ4" s="2"/>
      <c r="BK4" s="2"/>
      <c r="BL4" s="2"/>
      <c r="BM4" s="2"/>
      <c r="BN4" s="2"/>
      <c r="BO4" s="2"/>
      <c r="BP4" s="2"/>
      <c r="BQ4" s="2"/>
      <c r="BR4" s="2"/>
      <c r="BS4" s="2"/>
      <c r="BT4" s="2"/>
      <c r="BU4" s="2"/>
      <c r="BV4" s="2"/>
      <c r="BW4" s="2"/>
    </row>
    <row r="5" spans="1:75" x14ac:dyDescent="0.25">
      <c r="A5" s="221" t="s">
        <v>138</v>
      </c>
      <c r="B5" s="222" t="s">
        <v>0</v>
      </c>
      <c r="C5" s="349"/>
      <c r="D5" s="512"/>
      <c r="E5" s="368"/>
      <c r="F5" s="368"/>
      <c r="G5" s="368"/>
      <c r="H5" s="368"/>
      <c r="I5" s="368"/>
      <c r="J5" s="368"/>
      <c r="K5" s="368"/>
      <c r="L5" s="368"/>
      <c r="M5" s="368"/>
      <c r="N5" s="368"/>
      <c r="O5" s="368"/>
      <c r="P5" s="368"/>
      <c r="Q5" s="368"/>
      <c r="R5" s="368"/>
      <c r="S5" s="368"/>
      <c r="T5" s="368"/>
      <c r="U5" s="368"/>
      <c r="V5" s="484" t="s">
        <v>4255</v>
      </c>
      <c r="W5" s="484"/>
      <c r="X5" s="484"/>
      <c r="Y5" s="484" t="s">
        <v>4305</v>
      </c>
      <c r="Z5" s="484"/>
      <c r="AA5" s="484"/>
      <c r="AB5" s="484" t="s">
        <v>4306</v>
      </c>
      <c r="AC5" s="484"/>
      <c r="AD5" s="484"/>
      <c r="AE5" s="484" t="s">
        <v>4307</v>
      </c>
      <c r="AF5" s="484"/>
      <c r="AG5" s="484"/>
      <c r="AH5" s="484" t="s">
        <v>4308</v>
      </c>
      <c r="AI5" s="484"/>
      <c r="AJ5" s="484"/>
      <c r="AK5" s="484" t="s">
        <v>4309</v>
      </c>
      <c r="AL5" s="484"/>
      <c r="AM5" s="484"/>
      <c r="AN5" s="225"/>
      <c r="BI5" s="2"/>
      <c r="BJ5" s="2"/>
      <c r="BK5" s="2"/>
      <c r="BL5" s="2"/>
      <c r="BM5" s="2"/>
      <c r="BN5" s="2"/>
      <c r="BO5" s="2"/>
      <c r="BP5" s="2"/>
      <c r="BQ5" s="2"/>
      <c r="BR5" s="2"/>
      <c r="BS5" s="2"/>
      <c r="BT5" s="2"/>
      <c r="BU5" s="2"/>
      <c r="BV5" s="2"/>
      <c r="BW5" s="2"/>
    </row>
    <row r="6" spans="1:75" hidden="1" x14ac:dyDescent="0.25">
      <c r="A6" s="221" t="s">
        <v>86</v>
      </c>
      <c r="B6" s="222"/>
      <c r="C6" s="349"/>
      <c r="D6" s="368"/>
      <c r="E6" s="368"/>
      <c r="F6" s="368"/>
      <c r="G6" s="369"/>
      <c r="H6" s="370"/>
      <c r="I6" s="370"/>
      <c r="J6" s="370"/>
      <c r="K6" s="370"/>
      <c r="L6" s="370"/>
      <c r="M6" s="370"/>
      <c r="N6" s="370"/>
      <c r="O6" s="371"/>
      <c r="P6" s="371"/>
      <c r="Q6" s="371"/>
      <c r="R6" s="371"/>
      <c r="S6" s="371"/>
      <c r="T6" s="371"/>
      <c r="U6" s="352" t="s">
        <v>76</v>
      </c>
      <c r="V6" s="372" t="s">
        <v>95</v>
      </c>
      <c r="W6" s="372"/>
      <c r="X6" s="372"/>
      <c r="Y6" s="372" t="s">
        <v>96</v>
      </c>
      <c r="Z6" s="372"/>
      <c r="AA6" s="372"/>
      <c r="AB6" s="372" t="s">
        <v>97</v>
      </c>
      <c r="AC6" s="372"/>
      <c r="AD6" s="372"/>
      <c r="AE6" s="372" t="s">
        <v>97</v>
      </c>
      <c r="AF6" s="372"/>
      <c r="AG6" s="372"/>
      <c r="AH6" s="372" t="s">
        <v>97</v>
      </c>
      <c r="AI6" s="372"/>
      <c r="AJ6" s="372"/>
      <c r="AK6" s="372" t="s">
        <v>97</v>
      </c>
      <c r="AL6" s="372"/>
      <c r="AM6" s="372"/>
      <c r="AN6" s="366"/>
      <c r="BI6" s="2"/>
      <c r="BJ6" s="2"/>
      <c r="BK6" s="2"/>
      <c r="BL6" s="2"/>
      <c r="BM6" s="2"/>
      <c r="BN6" s="2"/>
      <c r="BO6" s="2"/>
      <c r="BP6" s="2"/>
      <c r="BQ6" s="2"/>
      <c r="BR6" s="2"/>
      <c r="BS6" s="2"/>
      <c r="BT6" s="2"/>
      <c r="BU6" s="2"/>
      <c r="BV6" s="2"/>
      <c r="BW6" s="2"/>
    </row>
    <row r="7" spans="1:75" hidden="1" x14ac:dyDescent="0.25">
      <c r="A7" s="221" t="s">
        <v>78</v>
      </c>
      <c r="B7" s="226" t="str">
        <f>IF(VAL_A1!$H$34&lt;&gt;"", YEAR(VAL_A1!$H$34),"")</f>
        <v/>
      </c>
      <c r="C7" s="349"/>
      <c r="D7" s="368"/>
      <c r="E7" s="368"/>
      <c r="F7" s="368"/>
      <c r="G7" s="369"/>
      <c r="H7" s="369"/>
      <c r="I7" s="369"/>
      <c r="J7" s="369"/>
      <c r="K7" s="369"/>
      <c r="L7" s="369"/>
      <c r="M7" s="369"/>
      <c r="N7" s="91"/>
      <c r="O7" s="92"/>
      <c r="P7" s="92"/>
      <c r="Q7" s="92"/>
      <c r="R7" s="92"/>
      <c r="S7" s="92"/>
      <c r="T7" s="92"/>
      <c r="U7" s="86" t="s">
        <v>136</v>
      </c>
      <c r="V7" s="372" t="s">
        <v>0</v>
      </c>
      <c r="W7" s="372"/>
      <c r="X7" s="372"/>
      <c r="Y7" s="372" t="s">
        <v>0</v>
      </c>
      <c r="Z7" s="372"/>
      <c r="AA7" s="372"/>
      <c r="AB7" s="372" t="s">
        <v>0</v>
      </c>
      <c r="AC7" s="372"/>
      <c r="AD7" s="372"/>
      <c r="AE7" s="372" t="s">
        <v>0</v>
      </c>
      <c r="AF7" s="372"/>
      <c r="AG7" s="372"/>
      <c r="AH7" s="372" t="s">
        <v>0</v>
      </c>
      <c r="AI7" s="372"/>
      <c r="AJ7" s="372"/>
      <c r="AK7" s="372" t="s">
        <v>0</v>
      </c>
      <c r="AL7" s="372"/>
      <c r="AM7" s="372"/>
      <c r="AN7" s="366"/>
      <c r="BI7" s="2"/>
      <c r="BJ7" s="2"/>
      <c r="BK7" s="2"/>
      <c r="BL7" s="2"/>
      <c r="BM7" s="2"/>
      <c r="BN7" s="2"/>
      <c r="BO7" s="2"/>
      <c r="BP7" s="2"/>
      <c r="BQ7" s="2"/>
      <c r="BR7" s="2"/>
      <c r="BS7" s="2"/>
      <c r="BT7" s="2"/>
      <c r="BU7" s="2"/>
      <c r="BV7" s="2"/>
      <c r="BW7" s="2"/>
    </row>
    <row r="8" spans="1:75" hidden="1" x14ac:dyDescent="0.25">
      <c r="A8" s="221" t="s">
        <v>82</v>
      </c>
      <c r="B8" s="226" t="str">
        <f>IF(VAL_A1!$H$35&lt;&gt;"", YEAR(VAL_A1!$H$35),"")</f>
        <v/>
      </c>
      <c r="C8" s="349"/>
      <c r="D8" s="368"/>
      <c r="E8" s="368"/>
      <c r="F8" s="368"/>
      <c r="G8" s="369"/>
      <c r="H8" s="369"/>
      <c r="I8" s="369"/>
      <c r="J8" s="369"/>
      <c r="K8" s="369"/>
      <c r="L8" s="369"/>
      <c r="M8" s="369"/>
      <c r="N8" s="91"/>
      <c r="O8" s="92"/>
      <c r="P8" s="92"/>
      <c r="Q8" s="92"/>
      <c r="R8" s="92"/>
      <c r="S8" s="92"/>
      <c r="T8" s="92"/>
      <c r="U8" s="86" t="s">
        <v>137</v>
      </c>
      <c r="V8" s="372" t="s">
        <v>0</v>
      </c>
      <c r="W8" s="372"/>
      <c r="X8" s="372"/>
      <c r="Y8" s="372" t="s">
        <v>354</v>
      </c>
      <c r="Z8" s="372"/>
      <c r="AA8" s="372"/>
      <c r="AB8" s="372" t="s">
        <v>118</v>
      </c>
      <c r="AC8" s="372"/>
      <c r="AD8" s="372"/>
      <c r="AE8" s="372" t="s">
        <v>354</v>
      </c>
      <c r="AF8" s="372"/>
      <c r="AG8" s="372"/>
      <c r="AH8" s="372" t="s">
        <v>119</v>
      </c>
      <c r="AI8" s="372"/>
      <c r="AJ8" s="372"/>
      <c r="AK8" s="372" t="s">
        <v>117</v>
      </c>
      <c r="AL8" s="372"/>
      <c r="AM8" s="372"/>
      <c r="AN8" s="366"/>
      <c r="BI8" s="2"/>
      <c r="BJ8" s="2"/>
      <c r="BK8" s="2"/>
      <c r="BL8" s="2"/>
      <c r="BM8" s="2"/>
      <c r="BN8" s="2"/>
      <c r="BO8" s="2"/>
      <c r="BP8" s="2"/>
      <c r="BQ8" s="2"/>
      <c r="BR8" s="2"/>
      <c r="BS8" s="2"/>
      <c r="BT8" s="2"/>
      <c r="BU8" s="2"/>
      <c r="BV8" s="2"/>
      <c r="BW8" s="2"/>
    </row>
    <row r="9" spans="1:75" hidden="1" x14ac:dyDescent="0.25">
      <c r="A9" s="221" t="s">
        <v>83</v>
      </c>
      <c r="B9" s="222" t="s">
        <v>381</v>
      </c>
      <c r="C9" s="349"/>
      <c r="D9" s="368"/>
      <c r="E9" s="368"/>
      <c r="F9" s="368"/>
      <c r="G9" s="369"/>
      <c r="H9" s="369"/>
      <c r="I9" s="369"/>
      <c r="J9" s="369"/>
      <c r="K9" s="369"/>
      <c r="L9" s="369"/>
      <c r="M9" s="369"/>
      <c r="N9" s="91"/>
      <c r="O9" s="92"/>
      <c r="P9" s="92"/>
      <c r="Q9" s="92"/>
      <c r="R9" s="92"/>
      <c r="S9" s="92"/>
      <c r="T9" s="92"/>
      <c r="U9" s="86" t="s">
        <v>1</v>
      </c>
      <c r="V9" s="372" t="s">
        <v>0</v>
      </c>
      <c r="W9" s="372"/>
      <c r="X9" s="372"/>
      <c r="Y9" s="372" t="s">
        <v>0</v>
      </c>
      <c r="Z9" s="372"/>
      <c r="AA9" s="372"/>
      <c r="AB9" s="372" t="s">
        <v>0</v>
      </c>
      <c r="AC9" s="372"/>
      <c r="AD9" s="372"/>
      <c r="AE9" s="372" t="s">
        <v>0</v>
      </c>
      <c r="AF9" s="372"/>
      <c r="AG9" s="372"/>
      <c r="AH9" s="372" t="s">
        <v>0</v>
      </c>
      <c r="AI9" s="372"/>
      <c r="AJ9" s="372"/>
      <c r="AK9" s="372" t="s">
        <v>0</v>
      </c>
      <c r="AL9" s="372"/>
      <c r="AM9" s="372"/>
      <c r="AN9" s="366"/>
      <c r="BI9" s="2"/>
      <c r="BJ9" s="2"/>
      <c r="BK9" s="2"/>
      <c r="BL9" s="2"/>
      <c r="BM9" s="2"/>
      <c r="BN9" s="2"/>
      <c r="BO9" s="2"/>
      <c r="BP9" s="2"/>
      <c r="BQ9" s="2"/>
      <c r="BR9" s="2"/>
      <c r="BS9" s="2"/>
      <c r="BT9" s="2"/>
      <c r="BU9" s="2"/>
      <c r="BV9" s="2"/>
      <c r="BW9" s="2"/>
    </row>
    <row r="10" spans="1:75" hidden="1" x14ac:dyDescent="0.25">
      <c r="A10" s="221" t="s">
        <v>71</v>
      </c>
      <c r="B10" s="222">
        <v>0</v>
      </c>
      <c r="C10" s="349"/>
      <c r="D10" s="368"/>
      <c r="E10" s="368"/>
      <c r="F10" s="368"/>
      <c r="G10" s="372"/>
      <c r="H10" s="372"/>
      <c r="I10" s="372"/>
      <c r="J10" s="372"/>
      <c r="K10" s="372"/>
      <c r="L10" s="372"/>
      <c r="M10" s="372"/>
      <c r="N10" s="92"/>
      <c r="O10" s="92"/>
      <c r="P10" s="92"/>
      <c r="Q10" s="92"/>
      <c r="R10" s="92"/>
      <c r="S10" s="92"/>
      <c r="T10" s="92"/>
      <c r="U10" s="86"/>
      <c r="V10" s="372"/>
      <c r="W10" s="372"/>
      <c r="X10" s="372"/>
      <c r="Y10" s="372"/>
      <c r="Z10" s="372"/>
      <c r="AA10" s="372"/>
      <c r="AB10" s="372"/>
      <c r="AC10" s="372"/>
      <c r="AD10" s="372"/>
      <c r="AE10" s="372"/>
      <c r="AF10" s="372"/>
      <c r="AG10" s="372"/>
      <c r="AH10" s="372"/>
      <c r="AI10" s="372"/>
      <c r="AJ10" s="372"/>
      <c r="AK10" s="372"/>
      <c r="AL10" s="372"/>
      <c r="AM10" s="372"/>
      <c r="AN10" s="366"/>
      <c r="BI10" s="2"/>
      <c r="BJ10" s="2"/>
      <c r="BK10" s="2"/>
      <c r="BL10" s="2"/>
      <c r="BM10" s="2"/>
      <c r="BN10" s="2"/>
      <c r="BO10" s="2"/>
      <c r="BP10" s="2"/>
      <c r="BQ10" s="2"/>
      <c r="BR10" s="2"/>
      <c r="BS10" s="2"/>
      <c r="BT10" s="2"/>
      <c r="BU10" s="2"/>
      <c r="BV10" s="2"/>
      <c r="BW10" s="2"/>
    </row>
    <row r="11" spans="1:75" hidden="1" x14ac:dyDescent="0.25">
      <c r="A11" s="221" t="s">
        <v>73</v>
      </c>
      <c r="B11" s="222">
        <v>0</v>
      </c>
      <c r="C11" s="349"/>
      <c r="D11" s="368"/>
      <c r="E11" s="368"/>
      <c r="F11" s="368"/>
      <c r="G11" s="372"/>
      <c r="H11" s="372"/>
      <c r="I11" s="372"/>
      <c r="J11" s="372"/>
      <c r="K11" s="372"/>
      <c r="L11" s="372"/>
      <c r="M11" s="372"/>
      <c r="N11" s="92"/>
      <c r="O11" s="92"/>
      <c r="P11" s="92"/>
      <c r="Q11" s="92"/>
      <c r="R11" s="92"/>
      <c r="S11" s="92"/>
      <c r="T11" s="92"/>
      <c r="U11" s="86"/>
      <c r="V11" s="372"/>
      <c r="W11" s="372"/>
      <c r="X11" s="372"/>
      <c r="Y11" s="372"/>
      <c r="Z11" s="372"/>
      <c r="AA11" s="372"/>
      <c r="AB11" s="372"/>
      <c r="AC11" s="372"/>
      <c r="AD11" s="372"/>
      <c r="AE11" s="372"/>
      <c r="AF11" s="372"/>
      <c r="AG11" s="372"/>
      <c r="AH11" s="372"/>
      <c r="AI11" s="372"/>
      <c r="AJ11" s="372"/>
      <c r="AK11" s="372"/>
      <c r="AL11" s="372"/>
      <c r="AM11" s="372"/>
      <c r="AN11" s="366"/>
      <c r="BI11" s="2"/>
      <c r="BJ11" s="2"/>
      <c r="BK11" s="2"/>
      <c r="BL11" s="2"/>
      <c r="BM11" s="2"/>
      <c r="BN11" s="2"/>
      <c r="BO11" s="2"/>
      <c r="BP11" s="2"/>
      <c r="BQ11" s="2"/>
      <c r="BR11" s="2"/>
      <c r="BS11" s="2"/>
      <c r="BT11" s="2"/>
      <c r="BU11" s="2"/>
      <c r="BV11" s="2"/>
      <c r="BW11" s="2"/>
    </row>
    <row r="12" spans="1:75" ht="73.5" hidden="1" customHeight="1" x14ac:dyDescent="0.25">
      <c r="C12" s="349"/>
      <c r="D12" s="368"/>
      <c r="E12" s="368"/>
      <c r="F12" s="368"/>
      <c r="G12" s="373" t="s">
        <v>2</v>
      </c>
      <c r="H12" s="373" t="s">
        <v>3</v>
      </c>
      <c r="I12" s="373" t="s">
        <v>79</v>
      </c>
      <c r="J12" s="373" t="s">
        <v>4</v>
      </c>
      <c r="K12" s="373" t="s">
        <v>80</v>
      </c>
      <c r="L12" s="373" t="s">
        <v>5</v>
      </c>
      <c r="M12" s="373" t="s">
        <v>6</v>
      </c>
      <c r="N12" s="111" t="s">
        <v>77</v>
      </c>
      <c r="O12" s="113" t="s">
        <v>397</v>
      </c>
      <c r="P12" s="113" t="s">
        <v>398</v>
      </c>
      <c r="Q12" s="92"/>
      <c r="R12" s="92"/>
      <c r="S12" s="92"/>
      <c r="T12" s="92"/>
      <c r="U12" s="91"/>
      <c r="V12" s="372"/>
      <c r="W12" s="372"/>
      <c r="X12" s="372"/>
      <c r="Y12" s="372"/>
      <c r="Z12" s="372"/>
      <c r="AA12" s="372"/>
      <c r="AB12" s="372"/>
      <c r="AC12" s="372"/>
      <c r="AD12" s="372"/>
      <c r="AE12" s="372"/>
      <c r="AF12" s="372"/>
      <c r="AG12" s="372"/>
      <c r="AH12" s="372"/>
      <c r="AI12" s="372"/>
      <c r="AJ12" s="372"/>
      <c r="AK12" s="372"/>
      <c r="AL12" s="372"/>
      <c r="AM12" s="372"/>
      <c r="AN12" s="366"/>
      <c r="BI12" s="2"/>
      <c r="BJ12" s="2"/>
      <c r="BK12" s="2"/>
      <c r="BL12" s="2"/>
      <c r="BM12" s="2"/>
      <c r="BN12" s="2"/>
      <c r="BO12" s="2"/>
      <c r="BP12" s="2"/>
      <c r="BQ12" s="2"/>
      <c r="BR12" s="2"/>
      <c r="BS12" s="2"/>
      <c r="BT12" s="2"/>
      <c r="BU12" s="2"/>
      <c r="BV12" s="2"/>
      <c r="BW12" s="2"/>
    </row>
    <row r="13" spans="1:75" ht="3" customHeight="1" x14ac:dyDescent="0.25">
      <c r="C13" s="349"/>
      <c r="D13" s="368"/>
      <c r="E13" s="368"/>
      <c r="F13" s="368"/>
      <c r="G13" s="374"/>
      <c r="H13" s="374"/>
      <c r="I13" s="374"/>
      <c r="J13" s="374"/>
      <c r="K13" s="374"/>
      <c r="L13" s="374"/>
      <c r="M13" s="374"/>
      <c r="N13" s="129"/>
      <c r="O13" s="129"/>
      <c r="P13" s="129"/>
      <c r="Q13" s="129"/>
      <c r="R13" s="129"/>
      <c r="S13" s="89"/>
      <c r="T13" s="89"/>
      <c r="U13" s="90"/>
      <c r="V13" s="366"/>
      <c r="W13" s="366"/>
      <c r="X13" s="366"/>
      <c r="Y13" s="366"/>
      <c r="Z13" s="366"/>
      <c r="AA13" s="366"/>
      <c r="AB13" s="366"/>
      <c r="AC13" s="366"/>
      <c r="AD13" s="366"/>
      <c r="AE13" s="366"/>
      <c r="AF13" s="366"/>
      <c r="AG13" s="366"/>
      <c r="AH13" s="366"/>
      <c r="AI13" s="366"/>
      <c r="AJ13" s="366"/>
      <c r="AK13" s="366"/>
      <c r="AL13" s="366"/>
      <c r="AM13" s="366"/>
      <c r="AN13" s="366"/>
      <c r="BI13" s="2"/>
      <c r="BJ13" s="2"/>
      <c r="BK13" s="2"/>
      <c r="BL13" s="2"/>
      <c r="BM13" s="2"/>
      <c r="BN13" s="2"/>
      <c r="BO13" s="2"/>
      <c r="BP13" s="2"/>
      <c r="BQ13" s="2"/>
      <c r="BR13" s="2"/>
      <c r="BS13" s="2"/>
      <c r="BT13" s="2"/>
      <c r="BU13" s="2"/>
      <c r="BV13" s="2"/>
      <c r="BW13" s="2"/>
    </row>
    <row r="14" spans="1:75" ht="21" customHeight="1" x14ac:dyDescent="0.25">
      <c r="C14" s="349"/>
      <c r="D14" s="375" t="s">
        <v>4269</v>
      </c>
      <c r="E14" s="376"/>
      <c r="F14" s="368"/>
      <c r="G14" s="377" t="s">
        <v>54</v>
      </c>
      <c r="H14" s="378" t="s">
        <v>7</v>
      </c>
      <c r="I14" s="378" t="s">
        <v>91</v>
      </c>
      <c r="J14" s="378" t="s">
        <v>0</v>
      </c>
      <c r="K14" s="378" t="s">
        <v>87</v>
      </c>
      <c r="L14" s="378" t="s">
        <v>0</v>
      </c>
      <c r="M14" s="378" t="s">
        <v>353</v>
      </c>
      <c r="N14" s="94" t="s">
        <v>353</v>
      </c>
      <c r="O14" s="54" t="s">
        <v>0</v>
      </c>
      <c r="P14" s="54" t="s">
        <v>381</v>
      </c>
      <c r="Q14" s="94"/>
      <c r="R14" s="94"/>
      <c r="S14" s="94"/>
      <c r="T14" s="94"/>
      <c r="U14" s="95"/>
      <c r="V14" s="104"/>
      <c r="W14" s="105"/>
      <c r="X14" s="106"/>
      <c r="Y14" s="104"/>
      <c r="Z14" s="105"/>
      <c r="AA14" s="106"/>
      <c r="AB14" s="104"/>
      <c r="AC14" s="105"/>
      <c r="AD14" s="106"/>
      <c r="AE14" s="104"/>
      <c r="AF14" s="105"/>
      <c r="AG14" s="106"/>
      <c r="AH14" s="104"/>
      <c r="AI14" s="105"/>
      <c r="AJ14" s="106"/>
      <c r="AK14" s="104"/>
      <c r="AL14" s="105"/>
      <c r="AM14" s="106"/>
      <c r="AN14" s="225"/>
      <c r="BI14" s="2"/>
      <c r="BJ14" s="2"/>
      <c r="BK14" s="2"/>
      <c r="BL14" s="2"/>
      <c r="BM14" s="2"/>
      <c r="BN14" s="2"/>
      <c r="BO14" s="2"/>
      <c r="BP14" s="2"/>
      <c r="BQ14" s="2"/>
      <c r="BR14" s="2"/>
      <c r="BS14" s="2"/>
      <c r="BT14" s="2"/>
      <c r="BU14" s="2"/>
      <c r="BV14" s="2"/>
      <c r="BW14" s="2"/>
    </row>
    <row r="15" spans="1:75" ht="21" customHeight="1" x14ac:dyDescent="0.25">
      <c r="C15" s="349"/>
      <c r="D15" s="375" t="s">
        <v>4270</v>
      </c>
      <c r="E15" s="376"/>
      <c r="F15" s="368"/>
      <c r="G15" s="377" t="s">
        <v>54</v>
      </c>
      <c r="H15" s="378" t="s">
        <v>8</v>
      </c>
      <c r="I15" s="378" t="s">
        <v>91</v>
      </c>
      <c r="J15" s="378" t="s">
        <v>0</v>
      </c>
      <c r="K15" s="378" t="s">
        <v>87</v>
      </c>
      <c r="L15" s="378" t="s">
        <v>0</v>
      </c>
      <c r="M15" s="378" t="s">
        <v>353</v>
      </c>
      <c r="N15" s="94" t="s">
        <v>353</v>
      </c>
      <c r="O15" s="54" t="s">
        <v>0</v>
      </c>
      <c r="P15" s="54" t="s">
        <v>381</v>
      </c>
      <c r="Q15" s="94"/>
      <c r="R15" s="94"/>
      <c r="S15" s="94"/>
      <c r="T15" s="94"/>
      <c r="U15" s="95"/>
      <c r="V15" s="104"/>
      <c r="W15" s="105"/>
      <c r="X15" s="106"/>
      <c r="Y15" s="104"/>
      <c r="Z15" s="105"/>
      <c r="AA15" s="106"/>
      <c r="AB15" s="104"/>
      <c r="AC15" s="105"/>
      <c r="AD15" s="106"/>
      <c r="AE15" s="104"/>
      <c r="AF15" s="105"/>
      <c r="AG15" s="106"/>
      <c r="AH15" s="104"/>
      <c r="AI15" s="105"/>
      <c r="AJ15" s="106"/>
      <c r="AK15" s="104"/>
      <c r="AL15" s="105"/>
      <c r="AM15" s="106"/>
      <c r="AN15" s="225"/>
      <c r="BI15" s="2"/>
      <c r="BJ15" s="2"/>
      <c r="BK15" s="2"/>
      <c r="BL15" s="2"/>
      <c r="BM15" s="2"/>
      <c r="BN15" s="2"/>
      <c r="BO15" s="2"/>
      <c r="BP15" s="2"/>
      <c r="BQ15" s="2"/>
      <c r="BR15" s="2"/>
      <c r="BS15" s="2"/>
      <c r="BT15" s="2"/>
      <c r="BU15" s="2"/>
      <c r="BV15" s="2"/>
      <c r="BW15" s="2"/>
    </row>
    <row r="16" spans="1:75" ht="21" customHeight="1" x14ac:dyDescent="0.25">
      <c r="C16" s="349"/>
      <c r="D16" s="246" t="s">
        <v>4271</v>
      </c>
      <c r="E16" s="376"/>
      <c r="F16" s="368"/>
      <c r="G16" s="377" t="s">
        <v>54</v>
      </c>
      <c r="H16" s="378" t="s">
        <v>0</v>
      </c>
      <c r="I16" s="378" t="s">
        <v>91</v>
      </c>
      <c r="J16" s="378" t="s">
        <v>0</v>
      </c>
      <c r="K16" s="378" t="s">
        <v>87</v>
      </c>
      <c r="L16" s="378" t="s">
        <v>0</v>
      </c>
      <c r="M16" s="378" t="s">
        <v>353</v>
      </c>
      <c r="N16" s="94" t="s">
        <v>353</v>
      </c>
      <c r="O16" s="54" t="s">
        <v>0</v>
      </c>
      <c r="P16" s="54" t="s">
        <v>381</v>
      </c>
      <c r="Q16" s="94"/>
      <c r="R16" s="94"/>
      <c r="S16" s="94"/>
      <c r="T16" s="94"/>
      <c r="U16" s="95"/>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25"/>
      <c r="BI16" s="2"/>
      <c r="BJ16" s="2"/>
      <c r="BK16" s="2"/>
      <c r="BL16" s="2"/>
      <c r="BM16" s="2"/>
      <c r="BN16" s="2"/>
      <c r="BO16" s="2"/>
      <c r="BP16" s="2"/>
      <c r="BQ16" s="2"/>
      <c r="BR16" s="2"/>
      <c r="BS16" s="2"/>
      <c r="BT16" s="2"/>
      <c r="BU16" s="2"/>
      <c r="BV16" s="2"/>
      <c r="BW16" s="2"/>
    </row>
    <row r="17" spans="3:40" x14ac:dyDescent="0.25">
      <c r="C17" s="349"/>
      <c r="D17" s="225"/>
      <c r="E17" s="225"/>
      <c r="F17" s="225"/>
      <c r="G17" s="225"/>
      <c r="H17" s="379"/>
      <c r="I17" s="379"/>
      <c r="J17" s="379"/>
      <c r="K17" s="379"/>
      <c r="L17" s="379"/>
      <c r="M17" s="379"/>
      <c r="N17" s="379"/>
      <c r="O17" s="379"/>
      <c r="P17" s="379"/>
      <c r="Q17" s="379"/>
      <c r="R17" s="379"/>
      <c r="S17" s="379"/>
      <c r="T17" s="379"/>
      <c r="U17" s="379"/>
      <c r="V17" s="225"/>
      <c r="W17" s="225"/>
      <c r="X17" s="225"/>
      <c r="Y17" s="225"/>
      <c r="Z17" s="225"/>
      <c r="AA17" s="225"/>
      <c r="AB17" s="225"/>
      <c r="AC17" s="225"/>
      <c r="AD17" s="225"/>
      <c r="AE17" s="225"/>
      <c r="AF17" s="225"/>
      <c r="AG17" s="225"/>
      <c r="AH17" s="225"/>
      <c r="AI17" s="225"/>
      <c r="AJ17" s="225"/>
      <c r="AK17" s="225"/>
      <c r="AL17" s="225"/>
      <c r="AM17" s="225"/>
      <c r="AN17" s="151"/>
    </row>
    <row r="18" spans="3:40" hidden="1" x14ac:dyDescent="0.25"/>
    <row r="19" spans="3:40" hidden="1" x14ac:dyDescent="0.25">
      <c r="V19" s="235">
        <f>SUMPRODUCT(--(V14:V16=0),--(V14:V16&lt;&gt;""),--(W14:W16="Z"))+SUMPRODUCT(--(V14:V16=0),--(V14:V16&lt;&gt;""),--(W14:W16=""))+SUMPRODUCT(--(V14:V16&gt;0),--(W14:W16="W"))+SUMPRODUCT(--(V14:V16&gt;0), --(V14:V16&lt;&gt;""),--(W14:W16=""))+SUMPRODUCT(--(V14:V16=""),--(W14:W16="Z"))</f>
        <v>0</v>
      </c>
      <c r="W19" s="235"/>
      <c r="X19" s="235"/>
      <c r="Y19" s="235">
        <f>SUMPRODUCT(--(Y14:Y16=0),--(Y14:Y16&lt;&gt;""),--(Z14:Z16="Z"))+SUMPRODUCT(--(Y14:Y16=0),--(Y14:Y16&lt;&gt;""),--(Z14:Z16=""))+SUMPRODUCT(--(Y14:Y16&gt;0),--(Z14:Z16="W"))+SUMPRODUCT(--(Y14:Y16&gt;0), --(Y14:Y16&lt;&gt;""),--(Z14:Z16=""))+SUMPRODUCT(--(Y14:Y16=""),--(Z14:Z16="Z"))</f>
        <v>0</v>
      </c>
      <c r="Z19" s="235"/>
      <c r="AA19" s="235"/>
      <c r="AB19" s="235">
        <f>SUMPRODUCT(--(AB14:AB16=0),--(AB14:AB16&lt;&gt;""),--(AC14:AC16="Z"))+SUMPRODUCT(--(AB14:AB16=0),--(AB14:AB16&lt;&gt;""),--(AC14:AC16=""))+SUMPRODUCT(--(AB14:AB16&gt;0),--(AC14:AC16="W"))+SUMPRODUCT(--(AB14:AB16&gt;0), --(AB14:AB16&lt;&gt;""),--(AC14:AC16=""))+SUMPRODUCT(--(AB14:AB16=""),--(AC14:AC16="Z"))</f>
        <v>0</v>
      </c>
      <c r="AC19" s="235"/>
      <c r="AD19" s="235"/>
      <c r="AE19" s="235">
        <f>SUMPRODUCT(--(AE14:AE16=0),--(AE14:AE16&lt;&gt;""),--(AF14:AF16="Z"))+SUMPRODUCT(--(AE14:AE16=0),--(AE14:AE16&lt;&gt;""),--(AF14:AF16=""))+SUMPRODUCT(--(AE14:AE16&gt;0),--(AF14:AF16="W"))+SUMPRODUCT(--(AE14:AE16&gt;0), --(AE14:AE16&lt;&gt;""),--(AF14:AF16=""))+SUMPRODUCT(--(AE14:AE16=""),--(AF14:AF16="Z"))</f>
        <v>0</v>
      </c>
      <c r="AF19" s="235"/>
      <c r="AG19" s="235"/>
      <c r="AH19" s="235">
        <f>SUMPRODUCT(--(AH14:AH16=0),--(AH14:AH16&lt;&gt;""),--(AI14:AI16="Z"))+SUMPRODUCT(--(AH14:AH16=0),--(AH14:AH16&lt;&gt;""),--(AI14:AI16=""))+SUMPRODUCT(--(AH14:AH16&gt;0),--(AI14:AI16="W"))+SUMPRODUCT(--(AH14:AH16&gt;0), --(AH14:AH16&lt;&gt;""),--(AI14:AI16=""))+SUMPRODUCT(--(AH14:AH16=""),--(AI14:AI16="Z"))</f>
        <v>0</v>
      </c>
      <c r="AI19" s="235"/>
      <c r="AJ19" s="235"/>
      <c r="AK19" s="235">
        <f>SUMPRODUCT(--(AK14:AK16=0),--(AK14:AK16&lt;&gt;""),--(AL14:AL16="Z"))+SUMPRODUCT(--(AK14:AK16=0),--(AK14:AK16&lt;&gt;""),--(AL14:AL16=""))+SUMPRODUCT(--(AK14:AK16&gt;0),--(AL14:AL16="W"))+SUMPRODUCT(--(AK14:AK16&gt;0), --(AK14:AK16&lt;&gt;""),--(AL14:AL16=""))+SUMPRODUCT(--(AK14:AK16=""),--(AL14:AL16="Z"))</f>
        <v>0</v>
      </c>
      <c r="AL19" s="235"/>
      <c r="AM19" s="235"/>
      <c r="AN19" s="235"/>
    </row>
    <row r="20" spans="3:40" hidden="1" x14ac:dyDescent="0.25"/>
    <row r="21" spans="3:40" hidden="1" x14ac:dyDescent="0.25"/>
    <row r="22" spans="3:40" hidden="1" x14ac:dyDescent="0.25"/>
    <row r="23" spans="3:40" hidden="1" x14ac:dyDescent="0.25"/>
    <row r="24" spans="3:40" hidden="1" x14ac:dyDescent="0.25"/>
    <row r="25" spans="3:40" hidden="1" x14ac:dyDescent="0.25"/>
    <row r="26" spans="3:40" hidden="1" x14ac:dyDescent="0.25"/>
    <row r="27" spans="3:40" hidden="1" x14ac:dyDescent="0.25"/>
    <row r="31" spans="3:40" x14ac:dyDescent="0.25">
      <c r="AD31" s="380"/>
    </row>
  </sheetData>
  <sheetProtection algorithmName="SHA-512" hashValue="w/EZ6iIgfZmfHA/RSaSaNg55ooSOCqOdmdU8uEvBVzFHzax4IlKXY40KJKRigJYXhLeaXN/Gyin5KAQX8xEReQ==" saltValue="Ln+Bbu3pTL3Ms/2/jYv9wg==" spinCount="100000" sheet="1" objects="1" scenarios="1" formatCells="0" formatColumns="0" formatRows="0" sort="0" autoFilter="0"/>
  <mergeCells count="17">
    <mergeCell ref="D1:AN1"/>
    <mergeCell ref="V3:X3"/>
    <mergeCell ref="Y3:AA3"/>
    <mergeCell ref="AB3:AM3"/>
    <mergeCell ref="V5:X5"/>
    <mergeCell ref="Y5:AA5"/>
    <mergeCell ref="AB5:AD5"/>
    <mergeCell ref="AH5:AJ5"/>
    <mergeCell ref="AK5:AM5"/>
    <mergeCell ref="AE5:AG5"/>
    <mergeCell ref="V4:X4"/>
    <mergeCell ref="Y4:AA4"/>
    <mergeCell ref="AB4:AD4"/>
    <mergeCell ref="AH4:AJ4"/>
    <mergeCell ref="AK4:AM4"/>
    <mergeCell ref="AE4:AG4"/>
    <mergeCell ref="D3:D5"/>
  </mergeCells>
  <conditionalFormatting sqref="V14:V16 Y14:Y16 AB14:AB16 AE16 AH14:AH16 AK14:AK16">
    <cfRule type="expression" dxfId="431" priority="6">
      <formula xml:space="preserve"> OR(AND(V14=0,V14&lt;&gt;"",W14&lt;&gt;"Z",W14&lt;&gt;""),AND(V14&gt;0,V14&lt;&gt;"",W14&lt;&gt;"W",W14&lt;&gt;""),AND(V14="", W14="W"))</formula>
    </cfRule>
  </conditionalFormatting>
  <conditionalFormatting sqref="W14:W16 Z14:Z16 AC14:AC16 AF16 AI14:AI16 AL14:AL16">
    <cfRule type="expression" dxfId="430" priority="5">
      <formula xml:space="preserve"> OR(AND(V14=0,V14&lt;&gt;"",W14&lt;&gt;"Z",W14&lt;&gt;""),AND(V14&gt;0,V14&lt;&gt;"",W14&lt;&gt;"W",W14&lt;&gt;""),AND(V14="", W14="W"))</formula>
    </cfRule>
  </conditionalFormatting>
  <conditionalFormatting sqref="X14:X16 AA14:AA16 AD16:AG16 AJ14:AJ16 AM14:AM16 AD14:AD15">
    <cfRule type="expression" dxfId="429" priority="4">
      <formula xml:space="preserve"> AND(OR(W14="X",W14="W"),X14="")</formula>
    </cfRule>
  </conditionalFormatting>
  <conditionalFormatting sqref="V16 Y16 AB16 AE16 AH16 AK16">
    <cfRule type="expression" dxfId="428" priority="7">
      <formula>OR(AND(W14="X",W15="X"),AND(W14="M",W15="M"))</formula>
    </cfRule>
    <cfRule type="expression" dxfId="427" priority="8">
      <formula>IF(OR(AND(V14="",W14=""),AND(V15="",W15=""),AND(W14="X",W15="X"),OR(W14="M",W15="M")),"",SUM(V14,V15)) &lt;&gt; V16</formula>
    </cfRule>
  </conditionalFormatting>
  <conditionalFormatting sqref="W16 Z16 AC16 AF16 AI16 AL16">
    <cfRule type="expression" dxfId="426" priority="9">
      <formula>OR(AND(W14="X",W15="X"),AND(W14="M",W15="M"))</formula>
    </cfRule>
    <cfRule type="expression" dxfId="425" priority="10">
      <formula>IF(AND(OR(AND(W14="M",W15="M"),AND(W14="X",W15="X")),SUM(V14,V15)=0,ISNUMBER(V16)),"",IF(OR(W14="M",W15="M"),"M",IF(AND(W14=W15,OR(W14="X",W14="W",W14="Z")),UPPER(W14),""))) &lt;&gt; W16</formula>
    </cfRule>
  </conditionalFormatting>
  <conditionalFormatting sqref="AE14:AE15">
    <cfRule type="expression" dxfId="424" priority="3">
      <formula xml:space="preserve"> OR(AND(AE14=0,AE14&lt;&gt;"",AF14&lt;&gt;"Z",AF14&lt;&gt;""),AND(AE14&gt;0,AE14&lt;&gt;"",AF14&lt;&gt;"W",AF14&lt;&gt;""),AND(AE14="", AF14="W"))</formula>
    </cfRule>
  </conditionalFormatting>
  <conditionalFormatting sqref="AF14:AF15">
    <cfRule type="expression" dxfId="423" priority="2">
      <formula xml:space="preserve"> OR(AND(AE14=0,AE14&lt;&gt;"",AF14&lt;&gt;"Z",AF14&lt;&gt;""),AND(AE14&gt;0,AE14&lt;&gt;"",AF14&lt;&gt;"W",AF14&lt;&gt;""),AND(AE14="", AF14="W"))</formula>
    </cfRule>
  </conditionalFormatting>
  <conditionalFormatting sqref="AG14:AG15">
    <cfRule type="expression" dxfId="422" priority="1">
      <formula xml:space="preserve"> AND(OR(AF14="X",AF14="W"),AG14="")</formula>
    </cfRule>
  </conditionalFormatting>
  <dataValidations count="4">
    <dataValidation allowBlank="1" showInputMessage="1" showErrorMessage="1" sqref="V1:AM13 D1:D3 G1:Q11 E1:F1048576 D6:D1048576 A1:C1048576 AN1:XFD1048576 R1:U1048576 G17:Q1048576 V17:AM1048576 O14:O16 Q12:Q16 G12:N16"/>
    <dataValidation type="list" allowBlank="1" showDropDown="1" showInputMessage="1" showErrorMessage="1" errorTitle="Неверный ввод" error="Пожалуйста, введите один из следующих кодов (заглавные буквы только):_x000a_Z - категория не применима_x000a_M - данные отсутствуют_x000a_X - данные включены в другую категорию _x000a_W - включает в себя данные из другой категории" sqref="W14:W16 Z14:Z16 AC14:AC16 AF14:AF16 AI14:AI16 AL14:AL16">
      <formula1>"Z,M,X,W"</formula1>
    </dataValidation>
    <dataValidation type="textLength" allowBlank="1" showInputMessage="1" showErrorMessage="1" errorTitle="Неверный ввод" error="Длина введённого текста должна быть между 2 и 500 символами" sqref="X14:X16 AA14:AA16 AD14:AD16 AG14:AG16 AJ14:AJ16 AM14:AM16">
      <formula1>2</formula1>
      <formula2>500</formula2>
    </dataValidation>
    <dataValidation type="decimal" operator="greaterThanOrEqual" allowBlank="1" showInputMessage="1" showErrorMessage="1" errorTitle="Неверный ввод" error="Пожалуйста, введите числовое значение" sqref="V14:V16 Y14:Y16 AB14:AB16 AE14:AE16 AH14:AH16 AK14:AK16">
      <formula1>0</formula1>
    </dataValidation>
  </dataValidations>
  <pageMargins left="0.23622047244094491" right="0.23622047244094491" top="0.74803149606299213" bottom="0.74803149606299213" header="0.31496062992125984" footer="0.31496062992125984"/>
  <pageSetup scale="82" orientation="landscape" r:id="rId1"/>
  <headerFooter>
    <oddFooter>&amp;C&amp;P&amp;R&amp;F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2ED547A0D0F9C428FB70579AD0840F3" ma:contentTypeVersion="18" ma:contentTypeDescription="Create a new document." ma:contentTypeScope="" ma:versionID="052d67dadd0a4fd85078c945c346a674">
  <xsd:schema xmlns:xsd="http://www.w3.org/2001/XMLSchema" xmlns:p="http://schemas.microsoft.com/office/2006/metadata/properties" xmlns:ns1="http://schemas.microsoft.com/sharepoint/v3" xmlns:ns2="e43e7fac-2171-4148-b12d-342e5320e17b" targetNamespace="http://schemas.microsoft.com/office/2006/metadata/properties" ma:root="true" ma:fieldsID="2286dcb5e87f9122fca6a0fc23303506" ns1:_="" ns2:_="">
    <xsd:import namespace="http://schemas.microsoft.com/sharepoint/v3"/>
    <xsd:import namespace="e43e7fac-2171-4148-b12d-342e5320e17b"/>
    <xsd:element name="properties">
      <xsd:complexType>
        <xsd:sequence>
          <xsd:element name="documentManagement">
            <xsd:complexType>
              <xsd:all>
                <xsd:element ref="ns1:PublishingStartDate" minOccurs="0"/>
                <xsd:element ref="ns1:PublishingExpirationDate" minOccurs="0"/>
                <xsd:element ref="ns2:SharePoint_Item_Language"/>
                <xsd:element ref="ns2:SharePoint_Group_Language" minOccurs="0"/>
                <xsd:element ref="ns2:EN_x0020_version" minOccurs="0"/>
                <xsd:element ref="ns2:FR_x0020_version" minOccurs="0"/>
                <xsd:element ref="ns2:ES_x0020_version" minOccurs="0"/>
                <xsd:element ref="ns2:AR_x0020_version" minOccurs="0"/>
                <xsd:element ref="ns2:CH_x0020_version" minOccurs="0"/>
                <xsd:element ref="ns2:RU_x0020_version"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dms="http://schemas.microsoft.com/office/2006/documentManagement/types" targetNamespace="e43e7fac-2171-4148-b12d-342e5320e17b" elementFormDefault="qualified">
    <xsd:import namespace="http://schemas.microsoft.com/office/2006/documentManagement/types"/>
    <xsd:element name="SharePoint_Item_Language" ma:index="11" ma:displayName="SharePoint_Item_Language" ma:default="(SPS_LNG_ALL)" ma:internalName="SharePoint_Item_Language">
      <xsd:simpleType>
        <xsd:restriction base="dms:Choice">
          <xsd:enumeration value="(SPS_LNG_ALL)"/>
          <xsd:enumeration value="SPS_LNG_EN"/>
          <xsd:enumeration value="SPS_LNG_FR"/>
          <xsd:enumeration value="SPS_LNG_ES"/>
          <xsd:enumeration value="SPS_LNG_KO"/>
          <xsd:enumeration value="SPS_LNG_AR"/>
          <xsd:enumeration value="SPS_LNG_JP"/>
          <xsd:enumeration value="SPS_LNG_CH"/>
          <xsd:enumeration value="SPS_LNG_PT"/>
          <xsd:enumeration value="SPS_LNG_DE"/>
          <xsd:enumeration value="SPS_LNG_IT"/>
          <xsd:enumeration value="SPS_LNG_RU"/>
          <xsd:enumeration value="SPS_LNG_DU"/>
          <xsd:enumeration value="SPS_LNG_UK"/>
          <xsd:enumeration value="SPS_LNG_PL"/>
          <xsd:enumeration value="SPS_LNG_TH"/>
        </xsd:restriction>
      </xsd:simpleType>
    </xsd:element>
    <xsd:element name="SharePoint_Group_Language" ma:index="12" nillable="true" ma:displayName="SharePoint_Group_Language" ma:default="0" ma:internalName="SharePoint_Group_Language">
      <xsd:simpleType>
        <xsd:restriction base="dms:Number"/>
      </xsd:simpleType>
    </xsd:element>
    <xsd:element name="EN_x0020_version" ma:index="13" nillable="true" ma:displayName="EN version" ma:hidden="true" ma:list="{E43E7FAC-2171-4148-B12D-342E5320E17B}" ma:internalName="EN_x0020_version" ma:showField="ID">
      <xsd:simpleType>
        <xsd:restriction base="dms:Lookup"/>
      </xsd:simpleType>
    </xsd:element>
    <xsd:element name="FR_x0020_version" ma:index="14" nillable="true" ma:displayName="FR version" ma:hidden="true" ma:list="{E43E7FAC-2171-4148-B12D-342E5320E17B}" ma:internalName="FR_x0020_version" ma:showField="ID">
      <xsd:simpleType>
        <xsd:restriction base="dms:Lookup"/>
      </xsd:simpleType>
    </xsd:element>
    <xsd:element name="ES_x0020_version" ma:index="15" nillable="true" ma:displayName="ES version" ma:hidden="true" ma:list="{E43E7FAC-2171-4148-B12D-342E5320E17B}" ma:internalName="ES_x0020_version" ma:showField="ID">
      <xsd:simpleType>
        <xsd:restriction base="dms:Lookup"/>
      </xsd:simpleType>
    </xsd:element>
    <xsd:element name="AR_x0020_version" ma:index="16" nillable="true" ma:displayName="AR version" ma:hidden="true" ma:list="{E43E7FAC-2171-4148-B12D-342E5320E17B}" ma:internalName="AR_x0020_version" ma:showField="ID">
      <xsd:simpleType>
        <xsd:restriction base="dms:Lookup"/>
      </xsd:simpleType>
    </xsd:element>
    <xsd:element name="CH_x0020_version" ma:index="17" nillable="true" ma:displayName="CH version" ma:hidden="true" ma:list="{E43E7FAC-2171-4148-B12D-342E5320E17B}" ma:internalName="CH_x0020_version" ma:showField="ID">
      <xsd:simpleType>
        <xsd:restriction base="dms:Lookup"/>
      </xsd:simpleType>
    </xsd:element>
    <xsd:element name="RU_x0020_version" ma:index="18" nillable="true" ma:displayName="RU version" ma:hidden="true" ma:list="{E43E7FAC-2171-4148-B12D-342E5320E17B}" ma:internalName="RU_x0020_version"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FR_x0020_version xmlns="e43e7fac-2171-4148-b12d-342e5320e17b">426</FR_x0020_version>
    <SharePoint_Item_Language xmlns="e43e7fac-2171-4148-b12d-342e5320e17b">SPS_LNG_EN</SharePoint_Item_Language>
    <RU_x0020_version xmlns="e43e7fac-2171-4148-b12d-342e5320e17b">427</RU_x0020_version>
    <PublishingExpirationDate xmlns="http://schemas.microsoft.com/sharepoint/v3" xsi:nil="true"/>
    <SharePoint_Group_Language xmlns="e43e7fac-2171-4148-b12d-342e5320e17b">418</SharePoint_Group_Language>
    <PublishingStartDate xmlns="http://schemas.microsoft.com/sharepoint/v3" xsi:nil="true"/>
    <CH_x0020_version xmlns="e43e7fac-2171-4148-b12d-342e5320e17b" xsi:nil="true"/>
    <EN_x0020_version xmlns="e43e7fac-2171-4148-b12d-342e5320e17b">418</EN_x0020_version>
    <ES_x0020_version xmlns="e43e7fac-2171-4148-b12d-342e5320e17b">425</ES_x0020_version>
    <AR_x0020_version xmlns="e43e7fac-2171-4148-b12d-342e5320e17b">424</AR_x0020_version>
  </documentManagement>
</p:properties>
</file>

<file path=customXml/itemProps1.xml><?xml version="1.0" encoding="utf-8"?>
<ds:datastoreItem xmlns:ds="http://schemas.openxmlformats.org/officeDocument/2006/customXml" ds:itemID="{E9874FBA-957C-4216-A89C-5A508BCFB5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3e7fac-2171-4148-b12d-342e5320e17b"/>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20B0D60D-8F84-4B31-A50F-8A2E9DB2F573}">
  <ds:schemaRefs>
    <ds:schemaRef ds:uri="http://schemas.microsoft.com/sharepoint/v3/contenttype/forms"/>
  </ds:schemaRefs>
</ds:datastoreItem>
</file>

<file path=customXml/itemProps3.xml><?xml version="1.0" encoding="utf-8"?>
<ds:datastoreItem xmlns:ds="http://schemas.openxmlformats.org/officeDocument/2006/customXml" ds:itemID="{7F9DD907-F4B8-44F3-9DCC-DC60AEF62DDC}">
  <ds:schemaRefs>
    <ds:schemaRef ds:uri="http://purl.org/dc/dcmitype/"/>
    <ds:schemaRef ds:uri="http://schemas.microsoft.com/sharepoint/v3"/>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e43e7fac-2171-4148-b12d-342e5320e17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VAL_Instructions</vt:lpstr>
      <vt:lpstr>VAL_A1</vt:lpstr>
      <vt:lpstr>A2</vt:lpstr>
      <vt:lpstr>A3</vt:lpstr>
      <vt:lpstr>A4</vt:lpstr>
      <vt:lpstr>A5</vt:lpstr>
      <vt:lpstr>A6</vt:lpstr>
      <vt:lpstr>A7</vt:lpstr>
      <vt:lpstr>A8</vt:lpstr>
      <vt:lpstr>A9</vt:lpstr>
      <vt:lpstr>A10</vt:lpstr>
      <vt:lpstr>A11</vt:lpstr>
      <vt:lpstr>A12</vt:lpstr>
      <vt:lpstr>A13</vt:lpstr>
      <vt:lpstr>A14</vt:lpstr>
      <vt:lpstr>VAL_Data Check</vt:lpstr>
      <vt:lpstr>VAL_Changes</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Frostell, Katja</cp:lastModifiedBy>
  <cp:lastPrinted>2017-03-02T21:35:38Z</cp:lastPrinted>
  <dcterms:created xsi:type="dcterms:W3CDTF">2014-03-05T17:17:14Z</dcterms:created>
  <dcterms:modified xsi:type="dcterms:W3CDTF">2018-10-16T14:25:11Z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0x01010092ED547A0D0F9C428FB70579AD0840F3</vt:lpwstr>
  </property>
  <property fmtid="{D5CDD505-2E9C-101B-9397-08002B2CF9AE}" pid="3" name="MissingCodes">
    <vt:lpwstr>m,a,n</vt:lpwstr>
  </property>
  <property fmtid="{D5CDD505-2E9C-101B-9397-08002B2CF9AE}" pid="4" name="MissingStrict">
    <vt:bool>true</vt:bool>
  </property>
  <property fmtid="{D5CDD505-2E9C-101B-9397-08002B2CF9AE}" pid="5" name="UISConnection">
    <vt:lpwstr/>
  </property>
  <property fmtid="{D5CDD505-2E9C-101B-9397-08002B2CF9AE}" pid="6" name="defaultSector">
    <vt:lpwstr/>
  </property>
  <property fmtid="{D5CDD505-2E9C-101B-9397-08002B2CF9AE}" pid="7" name="defaultSeries">
    <vt:lpwstr/>
  </property>
</Properties>
</file>